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/>
  <mc:AlternateContent xmlns:mc="http://schemas.openxmlformats.org/markup-compatibility/2006">
    <mc:Choice Requires="x15">
      <x15ac:absPath xmlns:x15ac="http://schemas.microsoft.com/office/spreadsheetml/2010/11/ac" url="/Users/khushbookhandelwal/Desktop/QCHack/"/>
    </mc:Choice>
  </mc:AlternateContent>
  <xr:revisionPtr revIDLastSave="0" documentId="13_ncr:1_{421E37E6-4B6B-F64D-B87A-C22DC454E9AB}" xr6:coauthVersionLast="36" xr6:coauthVersionMax="36" xr10:uidLastSave="{00000000-0000-0000-0000-000000000000}"/>
  <bookViews>
    <workbookView xWindow="0" yWindow="0" windowWidth="25600" windowHeight="16000" xr2:uid="{00000000-000D-0000-FFFF-FFFF00000000}"/>
  </bookViews>
  <sheets>
    <sheet name="Sheet 1 - Census_Household_Inco" sheetId="1" r:id="rId1"/>
  </sheets>
  <externalReferences>
    <externalReference r:id="rId2"/>
    <externalReference r:id="rId3"/>
    <externalReference r:id="rId4"/>
  </externalReferences>
  <calcPr calcId="181029"/>
</workbook>
</file>

<file path=xl/calcChain.xml><?xml version="1.0" encoding="utf-8"?>
<calcChain xmlns="http://schemas.openxmlformats.org/spreadsheetml/2006/main">
  <c r="BS4" i="1" l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S156" i="1"/>
  <c r="BS157" i="1"/>
  <c r="BS158" i="1"/>
  <c r="BS159" i="1"/>
  <c r="BS160" i="1"/>
  <c r="BS161" i="1"/>
  <c r="BS162" i="1"/>
  <c r="BS163" i="1"/>
  <c r="BS164" i="1"/>
  <c r="BS165" i="1"/>
  <c r="BS166" i="1"/>
  <c r="BS167" i="1"/>
  <c r="BS168" i="1"/>
  <c r="BS169" i="1"/>
  <c r="BS170" i="1"/>
  <c r="BS171" i="1"/>
  <c r="BS172" i="1"/>
  <c r="BS173" i="1"/>
  <c r="BS174" i="1"/>
  <c r="BS175" i="1"/>
  <c r="BS176" i="1"/>
  <c r="BS177" i="1"/>
  <c r="BS178" i="1"/>
  <c r="BS179" i="1"/>
  <c r="BS180" i="1"/>
  <c r="BS181" i="1"/>
  <c r="BS182" i="1"/>
  <c r="BS183" i="1"/>
  <c r="BS184" i="1"/>
  <c r="BS185" i="1"/>
  <c r="BS186" i="1"/>
  <c r="BS187" i="1"/>
  <c r="BS188" i="1"/>
  <c r="BS189" i="1"/>
  <c r="BS190" i="1"/>
  <c r="BS191" i="1"/>
  <c r="BS192" i="1"/>
  <c r="BS193" i="1"/>
  <c r="BS194" i="1"/>
  <c r="BS195" i="1"/>
  <c r="BS196" i="1"/>
  <c r="BS197" i="1"/>
  <c r="BS198" i="1"/>
  <c r="BS199" i="1"/>
  <c r="BS200" i="1"/>
  <c r="BS201" i="1"/>
  <c r="BS202" i="1"/>
  <c r="BS203" i="1"/>
  <c r="BS204" i="1"/>
  <c r="BS205" i="1"/>
  <c r="BS206" i="1"/>
  <c r="BS207" i="1"/>
  <c r="BS208" i="1"/>
  <c r="BS209" i="1"/>
  <c r="BS210" i="1"/>
  <c r="BS211" i="1"/>
  <c r="BS212" i="1"/>
  <c r="BS213" i="1"/>
  <c r="BS214" i="1"/>
  <c r="BS215" i="1"/>
  <c r="BS216" i="1"/>
  <c r="BS217" i="1"/>
  <c r="BS218" i="1"/>
  <c r="BS219" i="1"/>
  <c r="BS220" i="1"/>
  <c r="BS221" i="1"/>
  <c r="BS222" i="1"/>
  <c r="BS223" i="1"/>
  <c r="BS224" i="1"/>
  <c r="BS225" i="1"/>
  <c r="BS226" i="1"/>
  <c r="BS227" i="1"/>
  <c r="BS228" i="1"/>
  <c r="BS229" i="1"/>
  <c r="BS230" i="1"/>
  <c r="BS231" i="1"/>
  <c r="BS232" i="1"/>
  <c r="BS233" i="1"/>
  <c r="BS234" i="1"/>
  <c r="BS235" i="1"/>
  <c r="BS236" i="1"/>
  <c r="BS237" i="1"/>
  <c r="BS238" i="1"/>
  <c r="BS239" i="1"/>
  <c r="BS240" i="1"/>
  <c r="BS241" i="1"/>
  <c r="BS242" i="1"/>
  <c r="BS243" i="1"/>
  <c r="BS244" i="1"/>
  <c r="BS245" i="1"/>
  <c r="BS246" i="1"/>
  <c r="BS247" i="1"/>
  <c r="BS248" i="1"/>
  <c r="BS249" i="1"/>
  <c r="BS250" i="1"/>
  <c r="BS251" i="1"/>
  <c r="BS252" i="1"/>
  <c r="BS253" i="1"/>
  <c r="BS254" i="1"/>
  <c r="BS255" i="1"/>
  <c r="BS256" i="1"/>
  <c r="BS257" i="1"/>
  <c r="BS258" i="1"/>
  <c r="BS259" i="1"/>
  <c r="BS260" i="1"/>
  <c r="BS261" i="1"/>
  <c r="BS262" i="1"/>
  <c r="BS263" i="1"/>
  <c r="BS264" i="1"/>
  <c r="BS265" i="1"/>
  <c r="BS266" i="1"/>
  <c r="BS267" i="1"/>
  <c r="BS268" i="1"/>
  <c r="BS269" i="1"/>
  <c r="BS270" i="1"/>
  <c r="BS271" i="1"/>
  <c r="BS272" i="1"/>
  <c r="BS273" i="1"/>
  <c r="BS274" i="1"/>
  <c r="BS275" i="1"/>
  <c r="BS276" i="1"/>
  <c r="BS277" i="1"/>
  <c r="BS278" i="1"/>
  <c r="BS279" i="1"/>
  <c r="BS280" i="1"/>
  <c r="BS281" i="1"/>
  <c r="BS282" i="1"/>
  <c r="BS283" i="1"/>
  <c r="BS284" i="1"/>
  <c r="BS285" i="1"/>
  <c r="BS286" i="1"/>
  <c r="BS287" i="1"/>
  <c r="BS288" i="1"/>
  <c r="BS289" i="1"/>
  <c r="BS290" i="1"/>
  <c r="BS291" i="1"/>
  <c r="BS292" i="1"/>
  <c r="BS293" i="1"/>
  <c r="BS294" i="1"/>
  <c r="BS295" i="1"/>
  <c r="BS296" i="1"/>
  <c r="BS297" i="1"/>
  <c r="BS298" i="1"/>
  <c r="BS299" i="1"/>
  <c r="BS300" i="1"/>
  <c r="BS301" i="1"/>
  <c r="BS302" i="1"/>
  <c r="BS303" i="1"/>
  <c r="BS304" i="1"/>
  <c r="BS305" i="1"/>
  <c r="BS306" i="1"/>
  <c r="BS307" i="1"/>
  <c r="BS308" i="1"/>
  <c r="BS309" i="1"/>
  <c r="BS310" i="1"/>
  <c r="BS311" i="1"/>
  <c r="BS312" i="1"/>
  <c r="BS313" i="1"/>
  <c r="BS314" i="1"/>
  <c r="BS315" i="1"/>
  <c r="BS316" i="1"/>
  <c r="BS317" i="1"/>
  <c r="BS318" i="1"/>
  <c r="BS319" i="1"/>
  <c r="BS320" i="1"/>
  <c r="BS321" i="1"/>
  <c r="BS322" i="1"/>
  <c r="BS323" i="1"/>
  <c r="BS324" i="1"/>
  <c r="BS325" i="1"/>
  <c r="BS326" i="1"/>
  <c r="BS327" i="1"/>
  <c r="BS328" i="1"/>
  <c r="BS329" i="1"/>
  <c r="BS330" i="1"/>
  <c r="BS331" i="1"/>
  <c r="BS332" i="1"/>
  <c r="BS333" i="1"/>
  <c r="BS334" i="1"/>
  <c r="BS335" i="1"/>
  <c r="BS336" i="1"/>
  <c r="BS337" i="1"/>
  <c r="BS338" i="1"/>
  <c r="BS339" i="1"/>
  <c r="BS340" i="1"/>
  <c r="BS341" i="1"/>
  <c r="BS342" i="1"/>
  <c r="BS343" i="1"/>
  <c r="BS344" i="1"/>
  <c r="BS345" i="1"/>
  <c r="BS346" i="1"/>
  <c r="BS347" i="1"/>
  <c r="BS348" i="1"/>
  <c r="BS349" i="1"/>
  <c r="BS350" i="1"/>
  <c r="BS351" i="1"/>
  <c r="BS352" i="1"/>
  <c r="BS353" i="1"/>
  <c r="BS354" i="1"/>
  <c r="BS355" i="1"/>
  <c r="BS356" i="1"/>
  <c r="BS357" i="1"/>
  <c r="BS358" i="1"/>
  <c r="BS359" i="1"/>
  <c r="BS360" i="1"/>
  <c r="BS361" i="1"/>
  <c r="BS362" i="1"/>
  <c r="BS363" i="1"/>
  <c r="BS364" i="1"/>
  <c r="BS365" i="1"/>
  <c r="BS366" i="1"/>
  <c r="BS367" i="1"/>
  <c r="BS368" i="1"/>
  <c r="BS369" i="1"/>
  <c r="BS370" i="1"/>
  <c r="BS371" i="1"/>
  <c r="BS372" i="1"/>
  <c r="BS373" i="1"/>
  <c r="BS374" i="1"/>
  <c r="BS375" i="1"/>
  <c r="BS376" i="1"/>
  <c r="BS377" i="1"/>
  <c r="BS378" i="1"/>
  <c r="BS379" i="1"/>
  <c r="BS380" i="1"/>
  <c r="BS381" i="1"/>
  <c r="BS382" i="1"/>
  <c r="BS383" i="1"/>
  <c r="BS384" i="1"/>
  <c r="BS385" i="1"/>
  <c r="BS386" i="1"/>
  <c r="BS387" i="1"/>
  <c r="BS388" i="1"/>
  <c r="BS389" i="1"/>
  <c r="BS390" i="1"/>
  <c r="BS391" i="1"/>
  <c r="BS392" i="1"/>
  <c r="BS393" i="1"/>
  <c r="BS394" i="1"/>
  <c r="BS395" i="1"/>
  <c r="BS396" i="1"/>
  <c r="BS397" i="1"/>
  <c r="BS398" i="1"/>
  <c r="BS399" i="1"/>
  <c r="BS400" i="1"/>
  <c r="BS401" i="1"/>
  <c r="BS402" i="1"/>
  <c r="BS403" i="1"/>
  <c r="BS404" i="1"/>
  <c r="BS405" i="1"/>
  <c r="BS406" i="1"/>
  <c r="BS407" i="1"/>
  <c r="BS408" i="1"/>
  <c r="BS409" i="1"/>
  <c r="BS410" i="1"/>
  <c r="BS411" i="1"/>
  <c r="BS412" i="1"/>
  <c r="BS413" i="1"/>
  <c r="BS414" i="1"/>
  <c r="BS415" i="1"/>
  <c r="BS416" i="1"/>
  <c r="BS417" i="1"/>
  <c r="BS418" i="1"/>
  <c r="BS419" i="1"/>
  <c r="BS420" i="1"/>
  <c r="BS421" i="1"/>
  <c r="BS422" i="1"/>
  <c r="BS423" i="1"/>
  <c r="BS424" i="1"/>
  <c r="BS425" i="1"/>
  <c r="BS426" i="1"/>
  <c r="BS427" i="1"/>
  <c r="BS428" i="1"/>
  <c r="BS429" i="1"/>
  <c r="BS430" i="1"/>
  <c r="BS431" i="1"/>
  <c r="BS432" i="1"/>
  <c r="BS433" i="1"/>
  <c r="BS434" i="1"/>
  <c r="BS435" i="1"/>
  <c r="BS436" i="1"/>
  <c r="BS437" i="1"/>
  <c r="BS438" i="1"/>
  <c r="BS439" i="1"/>
  <c r="BS440" i="1"/>
  <c r="BS441" i="1"/>
  <c r="BS442" i="1"/>
  <c r="BS443" i="1"/>
  <c r="BS444" i="1"/>
  <c r="BS445" i="1"/>
  <c r="BS446" i="1"/>
  <c r="BS447" i="1"/>
  <c r="BS448" i="1"/>
  <c r="BS449" i="1"/>
  <c r="BS450" i="1"/>
  <c r="BS451" i="1"/>
  <c r="BS452" i="1"/>
  <c r="BS453" i="1"/>
  <c r="BS454" i="1"/>
  <c r="BS455" i="1"/>
  <c r="BS456" i="1"/>
  <c r="BS457" i="1"/>
  <c r="BS458" i="1"/>
  <c r="BS459" i="1"/>
  <c r="BS460" i="1"/>
  <c r="BS461" i="1"/>
  <c r="BS462" i="1"/>
  <c r="BS463" i="1"/>
  <c r="BS464" i="1"/>
  <c r="BS465" i="1"/>
  <c r="BS466" i="1"/>
  <c r="BS467" i="1"/>
  <c r="BS468" i="1"/>
  <c r="BS469" i="1"/>
  <c r="BS470" i="1"/>
  <c r="BS471" i="1"/>
  <c r="BS472" i="1"/>
  <c r="BS473" i="1"/>
  <c r="BS474" i="1"/>
  <c r="BS475" i="1"/>
  <c r="BS476" i="1"/>
  <c r="BS477" i="1"/>
  <c r="BS478" i="1"/>
  <c r="BS479" i="1"/>
  <c r="BS480" i="1"/>
  <c r="BS481" i="1"/>
  <c r="BS482" i="1"/>
  <c r="BS483" i="1"/>
  <c r="BS484" i="1"/>
  <c r="BS485" i="1"/>
  <c r="BS486" i="1"/>
  <c r="BS487" i="1"/>
  <c r="BS488" i="1"/>
  <c r="BS489" i="1"/>
  <c r="BS490" i="1"/>
  <c r="BS491" i="1"/>
  <c r="BS492" i="1"/>
  <c r="BS493" i="1"/>
  <c r="BS494" i="1"/>
  <c r="BS495" i="1"/>
  <c r="BS496" i="1"/>
  <c r="BS497" i="1"/>
  <c r="BS498" i="1"/>
  <c r="BS499" i="1"/>
  <c r="BS500" i="1"/>
  <c r="BS501" i="1"/>
  <c r="BS502" i="1"/>
  <c r="BS503" i="1"/>
  <c r="BS504" i="1"/>
  <c r="BS505" i="1"/>
  <c r="BS506" i="1"/>
  <c r="BS507" i="1"/>
  <c r="BS508" i="1"/>
  <c r="BS509" i="1"/>
  <c r="BS510" i="1"/>
  <c r="BS511" i="1"/>
  <c r="BS512" i="1"/>
  <c r="BS513" i="1"/>
  <c r="BS514" i="1"/>
  <c r="BS515" i="1"/>
  <c r="BS516" i="1"/>
  <c r="BS517" i="1"/>
  <c r="BS518" i="1"/>
  <c r="BS519" i="1"/>
  <c r="BS520" i="1"/>
  <c r="BS521" i="1"/>
  <c r="BS522" i="1"/>
  <c r="BS523" i="1"/>
  <c r="BS524" i="1"/>
  <c r="BS525" i="1"/>
  <c r="BS526" i="1"/>
  <c r="BS527" i="1"/>
  <c r="BS528" i="1"/>
  <c r="BS529" i="1"/>
  <c r="BS530" i="1"/>
  <c r="BS531" i="1"/>
  <c r="BS532" i="1"/>
  <c r="BS533" i="1"/>
  <c r="BS534" i="1"/>
  <c r="BS535" i="1"/>
  <c r="BS536" i="1"/>
  <c r="BS537" i="1"/>
  <c r="BS538" i="1"/>
  <c r="BS539" i="1"/>
  <c r="BS540" i="1"/>
  <c r="BS541" i="1"/>
  <c r="BS542" i="1"/>
  <c r="BS543" i="1"/>
  <c r="BS544" i="1"/>
  <c r="BS545" i="1"/>
  <c r="BS546" i="1"/>
  <c r="BS547" i="1"/>
  <c r="BS548" i="1"/>
  <c r="BS549" i="1"/>
  <c r="BS550" i="1"/>
  <c r="BS551" i="1"/>
  <c r="BS552" i="1"/>
  <c r="BS553" i="1"/>
  <c r="BS554" i="1"/>
  <c r="BS555" i="1"/>
  <c r="BS556" i="1"/>
  <c r="BS557" i="1"/>
  <c r="BS3" i="1"/>
  <c r="BR3" i="1"/>
  <c r="BR4" i="1"/>
  <c r="BR5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R60" i="1"/>
  <c r="BR61" i="1"/>
  <c r="BR62" i="1"/>
  <c r="BR63" i="1"/>
  <c r="BR64" i="1"/>
  <c r="BR65" i="1"/>
  <c r="BR66" i="1"/>
  <c r="BR67" i="1"/>
  <c r="BR68" i="1"/>
  <c r="BR69" i="1"/>
  <c r="BR70" i="1"/>
  <c r="BR71" i="1"/>
  <c r="BR72" i="1"/>
  <c r="BR73" i="1"/>
  <c r="BR74" i="1"/>
  <c r="BR75" i="1"/>
  <c r="BR76" i="1"/>
  <c r="BR77" i="1"/>
  <c r="BR78" i="1"/>
  <c r="BR79" i="1"/>
  <c r="BR80" i="1"/>
  <c r="BR81" i="1"/>
  <c r="BR82" i="1"/>
  <c r="BR83" i="1"/>
  <c r="BR84" i="1"/>
  <c r="BR85" i="1"/>
  <c r="BR86" i="1"/>
  <c r="BR87" i="1"/>
  <c r="BR88" i="1"/>
  <c r="BR89" i="1"/>
  <c r="BR90" i="1"/>
  <c r="BR91" i="1"/>
  <c r="BR92" i="1"/>
  <c r="BR93" i="1"/>
  <c r="BR94" i="1"/>
  <c r="BR95" i="1"/>
  <c r="BR96" i="1"/>
  <c r="BR97" i="1"/>
  <c r="BR98" i="1"/>
  <c r="BR99" i="1"/>
  <c r="BR100" i="1"/>
  <c r="BR101" i="1"/>
  <c r="BR102" i="1"/>
  <c r="BR103" i="1"/>
  <c r="BR104" i="1"/>
  <c r="BR105" i="1"/>
  <c r="BR106" i="1"/>
  <c r="BR107" i="1"/>
  <c r="BR108" i="1"/>
  <c r="BR109" i="1"/>
  <c r="BR110" i="1"/>
  <c r="BR111" i="1"/>
  <c r="BR112" i="1"/>
  <c r="BR113" i="1"/>
  <c r="BR114" i="1"/>
  <c r="BR115" i="1"/>
  <c r="BR116" i="1"/>
  <c r="BR117" i="1"/>
  <c r="BR118" i="1"/>
  <c r="BR119" i="1"/>
  <c r="BR120" i="1"/>
  <c r="BR121" i="1"/>
  <c r="BR122" i="1"/>
  <c r="BR123" i="1"/>
  <c r="BR124" i="1"/>
  <c r="BR125" i="1"/>
  <c r="BR126" i="1"/>
  <c r="BR127" i="1"/>
  <c r="BR128" i="1"/>
  <c r="BR129" i="1"/>
  <c r="BR130" i="1"/>
  <c r="BR131" i="1"/>
  <c r="BR132" i="1"/>
  <c r="BR133" i="1"/>
  <c r="BR134" i="1"/>
  <c r="BR135" i="1"/>
  <c r="BR136" i="1"/>
  <c r="BR137" i="1"/>
  <c r="BR138" i="1"/>
  <c r="BR139" i="1"/>
  <c r="BR140" i="1"/>
  <c r="BR141" i="1"/>
  <c r="BR142" i="1"/>
  <c r="BR143" i="1"/>
  <c r="BR144" i="1"/>
  <c r="BR145" i="1"/>
  <c r="BR146" i="1"/>
  <c r="BR147" i="1"/>
  <c r="BR148" i="1"/>
  <c r="BR149" i="1"/>
  <c r="BR150" i="1"/>
  <c r="BR151" i="1"/>
  <c r="BR152" i="1"/>
  <c r="BR153" i="1"/>
  <c r="BR154" i="1"/>
  <c r="BR155" i="1"/>
  <c r="BR156" i="1"/>
  <c r="BR157" i="1"/>
  <c r="BR158" i="1"/>
  <c r="BR159" i="1"/>
  <c r="BR160" i="1"/>
  <c r="BR161" i="1"/>
  <c r="BR162" i="1"/>
  <c r="BR163" i="1"/>
  <c r="BR164" i="1"/>
  <c r="BR165" i="1"/>
  <c r="BR166" i="1"/>
  <c r="BR167" i="1"/>
  <c r="BR168" i="1"/>
  <c r="BR169" i="1"/>
  <c r="BR170" i="1"/>
  <c r="BR171" i="1"/>
  <c r="BR172" i="1"/>
  <c r="BR173" i="1"/>
  <c r="BR174" i="1"/>
  <c r="BR175" i="1"/>
  <c r="BR176" i="1"/>
  <c r="BR177" i="1"/>
  <c r="BR178" i="1"/>
  <c r="BR179" i="1"/>
  <c r="BR180" i="1"/>
  <c r="BR181" i="1"/>
  <c r="BR182" i="1"/>
  <c r="BR183" i="1"/>
  <c r="BR184" i="1"/>
  <c r="BR185" i="1"/>
  <c r="BR186" i="1"/>
  <c r="BR187" i="1"/>
  <c r="BR188" i="1"/>
  <c r="BR189" i="1"/>
  <c r="BR190" i="1"/>
  <c r="BR191" i="1"/>
  <c r="BR192" i="1"/>
  <c r="BR193" i="1"/>
  <c r="BR194" i="1"/>
  <c r="BR195" i="1"/>
  <c r="BR196" i="1"/>
  <c r="BR197" i="1"/>
  <c r="BR198" i="1"/>
  <c r="BR199" i="1"/>
  <c r="BR200" i="1"/>
  <c r="BR201" i="1"/>
  <c r="BR202" i="1"/>
  <c r="BR203" i="1"/>
  <c r="BR204" i="1"/>
  <c r="BR205" i="1"/>
  <c r="BR206" i="1"/>
  <c r="BR207" i="1"/>
  <c r="BR208" i="1"/>
  <c r="BR209" i="1"/>
  <c r="BR210" i="1"/>
  <c r="BR211" i="1"/>
  <c r="BR212" i="1"/>
  <c r="BR213" i="1"/>
  <c r="BR214" i="1"/>
  <c r="BR215" i="1"/>
  <c r="BR216" i="1"/>
  <c r="BR217" i="1"/>
  <c r="BR218" i="1"/>
  <c r="BR219" i="1"/>
  <c r="BR220" i="1"/>
  <c r="BR221" i="1"/>
  <c r="BR222" i="1"/>
  <c r="BR223" i="1"/>
  <c r="BR224" i="1"/>
  <c r="BR225" i="1"/>
  <c r="BR226" i="1"/>
  <c r="BR227" i="1"/>
  <c r="BR228" i="1"/>
  <c r="BR229" i="1"/>
  <c r="BR230" i="1"/>
  <c r="BR231" i="1"/>
  <c r="BR232" i="1"/>
  <c r="BR233" i="1"/>
  <c r="BR234" i="1"/>
  <c r="BR235" i="1"/>
  <c r="BR236" i="1"/>
  <c r="BR237" i="1"/>
  <c r="BR238" i="1"/>
  <c r="BR239" i="1"/>
  <c r="BR240" i="1"/>
  <c r="BR241" i="1"/>
  <c r="BR242" i="1"/>
  <c r="BR243" i="1"/>
  <c r="BR244" i="1"/>
  <c r="BR245" i="1"/>
  <c r="BR246" i="1"/>
  <c r="BR247" i="1"/>
  <c r="BR248" i="1"/>
  <c r="BR249" i="1"/>
  <c r="BR250" i="1"/>
  <c r="BR251" i="1"/>
  <c r="BR252" i="1"/>
  <c r="BR253" i="1"/>
  <c r="BR254" i="1"/>
  <c r="BR255" i="1"/>
  <c r="BR256" i="1"/>
  <c r="BR257" i="1"/>
  <c r="BR258" i="1"/>
  <c r="BR259" i="1"/>
  <c r="BR260" i="1"/>
  <c r="BR261" i="1"/>
  <c r="BR262" i="1"/>
  <c r="BR263" i="1"/>
  <c r="BR264" i="1"/>
  <c r="BR265" i="1"/>
  <c r="BR266" i="1"/>
  <c r="BR267" i="1"/>
  <c r="BR268" i="1"/>
  <c r="BR269" i="1"/>
  <c r="BR270" i="1"/>
  <c r="BR271" i="1"/>
  <c r="BR272" i="1"/>
  <c r="BR273" i="1"/>
  <c r="BR274" i="1"/>
  <c r="BR275" i="1"/>
  <c r="BR276" i="1"/>
  <c r="BR277" i="1"/>
  <c r="BR278" i="1"/>
  <c r="BR279" i="1"/>
  <c r="BR280" i="1"/>
  <c r="BR281" i="1"/>
  <c r="BR282" i="1"/>
  <c r="BR283" i="1"/>
  <c r="BR284" i="1"/>
  <c r="BR285" i="1"/>
  <c r="BR286" i="1"/>
  <c r="BR287" i="1"/>
  <c r="BR288" i="1"/>
  <c r="BR289" i="1"/>
  <c r="BR290" i="1"/>
  <c r="BR291" i="1"/>
  <c r="BR292" i="1"/>
  <c r="BR293" i="1"/>
  <c r="BR294" i="1"/>
  <c r="BR295" i="1"/>
  <c r="BR296" i="1"/>
  <c r="BR297" i="1"/>
  <c r="BR298" i="1"/>
  <c r="BR299" i="1"/>
  <c r="BR300" i="1"/>
  <c r="BR301" i="1"/>
  <c r="BR302" i="1"/>
  <c r="BR303" i="1"/>
  <c r="BR304" i="1"/>
  <c r="BR305" i="1"/>
  <c r="BR306" i="1"/>
  <c r="BR307" i="1"/>
  <c r="BR308" i="1"/>
  <c r="BR309" i="1"/>
  <c r="BR310" i="1"/>
  <c r="BR311" i="1"/>
  <c r="BR312" i="1"/>
  <c r="BR313" i="1"/>
  <c r="BR314" i="1"/>
  <c r="BR315" i="1"/>
  <c r="BR316" i="1"/>
  <c r="BR317" i="1"/>
  <c r="BR318" i="1"/>
  <c r="BR319" i="1"/>
  <c r="BR320" i="1"/>
  <c r="BR321" i="1"/>
  <c r="BR322" i="1"/>
  <c r="BR323" i="1"/>
  <c r="BR324" i="1"/>
  <c r="BR325" i="1"/>
  <c r="BR326" i="1"/>
  <c r="BR327" i="1"/>
  <c r="BR328" i="1"/>
  <c r="BR329" i="1"/>
  <c r="BR330" i="1"/>
  <c r="BR331" i="1"/>
  <c r="BR332" i="1"/>
  <c r="BR333" i="1"/>
  <c r="BR334" i="1"/>
  <c r="BR335" i="1"/>
  <c r="BR336" i="1"/>
  <c r="BR337" i="1"/>
  <c r="BR338" i="1"/>
  <c r="BR339" i="1"/>
  <c r="BR340" i="1"/>
  <c r="BR341" i="1"/>
  <c r="BR342" i="1"/>
  <c r="BR343" i="1"/>
  <c r="BR344" i="1"/>
  <c r="BR345" i="1"/>
  <c r="BR346" i="1"/>
  <c r="BR347" i="1"/>
  <c r="BR348" i="1"/>
  <c r="BR349" i="1"/>
  <c r="BR350" i="1"/>
  <c r="BR351" i="1"/>
  <c r="BR352" i="1"/>
  <c r="BR353" i="1"/>
  <c r="BR354" i="1"/>
  <c r="BR355" i="1"/>
  <c r="BR356" i="1"/>
  <c r="BR357" i="1"/>
  <c r="BR358" i="1"/>
  <c r="BR359" i="1"/>
  <c r="BR360" i="1"/>
  <c r="BR361" i="1"/>
  <c r="BR362" i="1"/>
  <c r="BR363" i="1"/>
  <c r="BR364" i="1"/>
  <c r="BR365" i="1"/>
  <c r="BR366" i="1"/>
  <c r="BR367" i="1"/>
  <c r="BR368" i="1"/>
  <c r="BR369" i="1"/>
  <c r="BR370" i="1"/>
  <c r="BR371" i="1"/>
  <c r="BR372" i="1"/>
  <c r="BR373" i="1"/>
  <c r="BR374" i="1"/>
  <c r="BR375" i="1"/>
  <c r="BR376" i="1"/>
  <c r="BR377" i="1"/>
  <c r="BR378" i="1"/>
  <c r="BR379" i="1"/>
  <c r="BR380" i="1"/>
  <c r="BR381" i="1"/>
  <c r="BR382" i="1"/>
  <c r="BR383" i="1"/>
  <c r="BR384" i="1"/>
  <c r="BR385" i="1"/>
  <c r="BR386" i="1"/>
  <c r="BR387" i="1"/>
  <c r="BR388" i="1"/>
  <c r="BR389" i="1"/>
  <c r="BR390" i="1"/>
  <c r="BR391" i="1"/>
  <c r="BR392" i="1"/>
  <c r="BR393" i="1"/>
  <c r="BR394" i="1"/>
  <c r="BR395" i="1"/>
  <c r="BR396" i="1"/>
  <c r="BR397" i="1"/>
  <c r="BR398" i="1"/>
  <c r="BR399" i="1"/>
  <c r="BR400" i="1"/>
  <c r="BR401" i="1"/>
  <c r="BR402" i="1"/>
  <c r="BR403" i="1"/>
  <c r="BR404" i="1"/>
  <c r="BR405" i="1"/>
  <c r="BR406" i="1"/>
  <c r="BR407" i="1"/>
  <c r="BR408" i="1"/>
  <c r="BR409" i="1"/>
  <c r="BR410" i="1"/>
  <c r="BR411" i="1"/>
  <c r="BR412" i="1"/>
  <c r="BR413" i="1"/>
  <c r="BR414" i="1"/>
  <c r="BR415" i="1"/>
  <c r="BR416" i="1"/>
  <c r="BR417" i="1"/>
  <c r="BR418" i="1"/>
  <c r="BR419" i="1"/>
  <c r="BR420" i="1"/>
  <c r="BR421" i="1"/>
  <c r="BR422" i="1"/>
  <c r="BR423" i="1"/>
  <c r="BR424" i="1"/>
  <c r="BR425" i="1"/>
  <c r="BR426" i="1"/>
  <c r="BR427" i="1"/>
  <c r="BR428" i="1"/>
  <c r="BR429" i="1"/>
  <c r="BR430" i="1"/>
  <c r="BR431" i="1"/>
  <c r="BR432" i="1"/>
  <c r="BR433" i="1"/>
  <c r="BR434" i="1"/>
  <c r="BR435" i="1"/>
  <c r="BR436" i="1"/>
  <c r="BR437" i="1"/>
  <c r="BR438" i="1"/>
  <c r="BR439" i="1"/>
  <c r="BR440" i="1"/>
  <c r="BR441" i="1"/>
  <c r="BR442" i="1"/>
  <c r="BR443" i="1"/>
  <c r="BR444" i="1"/>
  <c r="BR445" i="1"/>
  <c r="BR446" i="1"/>
  <c r="BR447" i="1"/>
  <c r="BR448" i="1"/>
  <c r="BR449" i="1"/>
  <c r="BR450" i="1"/>
  <c r="BR451" i="1"/>
  <c r="BR452" i="1"/>
  <c r="BR453" i="1"/>
  <c r="BR454" i="1"/>
  <c r="BR455" i="1"/>
  <c r="BR456" i="1"/>
  <c r="BR457" i="1"/>
  <c r="BR458" i="1"/>
  <c r="BR459" i="1"/>
  <c r="BR460" i="1"/>
  <c r="BR461" i="1"/>
  <c r="BR462" i="1"/>
  <c r="BR463" i="1"/>
  <c r="BR464" i="1"/>
  <c r="BR465" i="1"/>
  <c r="BR466" i="1"/>
  <c r="BR467" i="1"/>
  <c r="BR468" i="1"/>
  <c r="BR469" i="1"/>
  <c r="BR470" i="1"/>
  <c r="BR471" i="1"/>
  <c r="BR472" i="1"/>
  <c r="BR473" i="1"/>
  <c r="BR474" i="1"/>
  <c r="BR475" i="1"/>
  <c r="BR476" i="1"/>
  <c r="BR477" i="1"/>
  <c r="BR478" i="1"/>
  <c r="BR479" i="1"/>
  <c r="BR480" i="1"/>
  <c r="BR481" i="1"/>
  <c r="BR482" i="1"/>
  <c r="BR483" i="1"/>
  <c r="BR484" i="1"/>
  <c r="BR485" i="1"/>
  <c r="BR486" i="1"/>
  <c r="BR487" i="1"/>
  <c r="BR488" i="1"/>
  <c r="BR489" i="1"/>
  <c r="BR490" i="1"/>
  <c r="BR491" i="1"/>
  <c r="BR492" i="1"/>
  <c r="BR493" i="1"/>
  <c r="BR494" i="1"/>
  <c r="BR495" i="1"/>
  <c r="BR496" i="1"/>
  <c r="BR497" i="1"/>
  <c r="BR498" i="1"/>
  <c r="BR499" i="1"/>
  <c r="BR500" i="1"/>
  <c r="BR501" i="1"/>
  <c r="BR502" i="1"/>
  <c r="BR503" i="1"/>
  <c r="BR504" i="1"/>
  <c r="BR505" i="1"/>
  <c r="BR506" i="1"/>
  <c r="BR507" i="1"/>
  <c r="BR508" i="1"/>
  <c r="BR509" i="1"/>
  <c r="BR510" i="1"/>
  <c r="BR511" i="1"/>
  <c r="BR512" i="1"/>
  <c r="BR513" i="1"/>
  <c r="BR514" i="1"/>
  <c r="BR515" i="1"/>
  <c r="BR516" i="1"/>
  <c r="BR517" i="1"/>
  <c r="BR518" i="1"/>
  <c r="BR519" i="1"/>
  <c r="BR520" i="1"/>
  <c r="BR521" i="1"/>
  <c r="BR522" i="1"/>
  <c r="BR523" i="1"/>
  <c r="BR524" i="1"/>
  <c r="BR525" i="1"/>
  <c r="BR526" i="1"/>
  <c r="BR527" i="1"/>
  <c r="BR528" i="1"/>
  <c r="BR529" i="1"/>
  <c r="BR530" i="1"/>
  <c r="BR531" i="1"/>
  <c r="BR532" i="1"/>
  <c r="BR533" i="1"/>
  <c r="BR534" i="1"/>
  <c r="BR535" i="1"/>
  <c r="BR536" i="1"/>
  <c r="BR537" i="1"/>
  <c r="BR538" i="1"/>
  <c r="BR539" i="1"/>
  <c r="BR540" i="1"/>
  <c r="BR541" i="1"/>
  <c r="BR542" i="1"/>
  <c r="BR543" i="1"/>
  <c r="BR544" i="1"/>
  <c r="BR545" i="1"/>
  <c r="BR546" i="1"/>
  <c r="BR547" i="1"/>
  <c r="BR548" i="1"/>
  <c r="BR549" i="1"/>
  <c r="BR550" i="1"/>
  <c r="BR551" i="1"/>
  <c r="BR552" i="1"/>
  <c r="BR553" i="1"/>
  <c r="BR554" i="1"/>
  <c r="BR555" i="1"/>
  <c r="BR556" i="1"/>
  <c r="BR557" i="1"/>
  <c r="BQ4" i="1"/>
  <c r="BQ3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2" i="1"/>
  <c r="BQ153" i="1"/>
  <c r="BQ154" i="1"/>
  <c r="BQ155" i="1"/>
  <c r="BQ156" i="1"/>
  <c r="BQ157" i="1"/>
  <c r="BQ158" i="1"/>
  <c r="BQ159" i="1"/>
  <c r="BQ160" i="1"/>
  <c r="BQ161" i="1"/>
  <c r="BQ162" i="1"/>
  <c r="BQ163" i="1"/>
  <c r="BQ164" i="1"/>
  <c r="BQ165" i="1"/>
  <c r="BQ166" i="1"/>
  <c r="BQ167" i="1"/>
  <c r="BQ168" i="1"/>
  <c r="BQ169" i="1"/>
  <c r="BQ170" i="1"/>
  <c r="BQ171" i="1"/>
  <c r="BQ172" i="1"/>
  <c r="BQ173" i="1"/>
  <c r="BQ174" i="1"/>
  <c r="BQ175" i="1"/>
  <c r="BQ176" i="1"/>
  <c r="BQ177" i="1"/>
  <c r="BQ178" i="1"/>
  <c r="BQ179" i="1"/>
  <c r="BQ180" i="1"/>
  <c r="BQ181" i="1"/>
  <c r="BQ182" i="1"/>
  <c r="BQ183" i="1"/>
  <c r="BQ184" i="1"/>
  <c r="BQ185" i="1"/>
  <c r="BQ186" i="1"/>
  <c r="BQ187" i="1"/>
  <c r="BQ188" i="1"/>
  <c r="BQ189" i="1"/>
  <c r="BQ190" i="1"/>
  <c r="BQ191" i="1"/>
  <c r="BQ192" i="1"/>
  <c r="BQ193" i="1"/>
  <c r="BQ194" i="1"/>
  <c r="BQ195" i="1"/>
  <c r="BQ196" i="1"/>
  <c r="BQ197" i="1"/>
  <c r="BQ198" i="1"/>
  <c r="BQ199" i="1"/>
  <c r="BQ200" i="1"/>
  <c r="BQ201" i="1"/>
  <c r="BQ202" i="1"/>
  <c r="BQ203" i="1"/>
  <c r="BQ204" i="1"/>
  <c r="BQ205" i="1"/>
  <c r="BQ206" i="1"/>
  <c r="BQ207" i="1"/>
  <c r="BQ208" i="1"/>
  <c r="BQ209" i="1"/>
  <c r="BQ210" i="1"/>
  <c r="BQ211" i="1"/>
  <c r="BQ212" i="1"/>
  <c r="BQ213" i="1"/>
  <c r="BQ214" i="1"/>
  <c r="BQ215" i="1"/>
  <c r="BQ216" i="1"/>
  <c r="BQ217" i="1"/>
  <c r="BQ218" i="1"/>
  <c r="BQ219" i="1"/>
  <c r="BQ220" i="1"/>
  <c r="BQ221" i="1"/>
  <c r="BQ222" i="1"/>
  <c r="BQ223" i="1"/>
  <c r="BQ224" i="1"/>
  <c r="BQ225" i="1"/>
  <c r="BQ226" i="1"/>
  <c r="BQ227" i="1"/>
  <c r="BQ228" i="1"/>
  <c r="BQ229" i="1"/>
  <c r="BQ230" i="1"/>
  <c r="BQ231" i="1"/>
  <c r="BQ232" i="1"/>
  <c r="BQ233" i="1"/>
  <c r="BQ234" i="1"/>
  <c r="BQ235" i="1"/>
  <c r="BQ236" i="1"/>
  <c r="BQ237" i="1"/>
  <c r="BQ238" i="1"/>
  <c r="BQ239" i="1"/>
  <c r="BQ240" i="1"/>
  <c r="BQ241" i="1"/>
  <c r="BQ242" i="1"/>
  <c r="BQ243" i="1"/>
  <c r="BQ244" i="1"/>
  <c r="BQ245" i="1"/>
  <c r="BQ246" i="1"/>
  <c r="BQ247" i="1"/>
  <c r="BQ248" i="1"/>
  <c r="BQ249" i="1"/>
  <c r="BQ250" i="1"/>
  <c r="BQ251" i="1"/>
  <c r="BQ252" i="1"/>
  <c r="BQ253" i="1"/>
  <c r="BQ254" i="1"/>
  <c r="BQ255" i="1"/>
  <c r="BQ256" i="1"/>
  <c r="BQ257" i="1"/>
  <c r="BQ258" i="1"/>
  <c r="BQ259" i="1"/>
  <c r="BQ260" i="1"/>
  <c r="BQ261" i="1"/>
  <c r="BQ262" i="1"/>
  <c r="BQ263" i="1"/>
  <c r="BQ264" i="1"/>
  <c r="BQ265" i="1"/>
  <c r="BQ266" i="1"/>
  <c r="BQ267" i="1"/>
  <c r="BQ268" i="1"/>
  <c r="BQ269" i="1"/>
  <c r="BQ270" i="1"/>
  <c r="BQ271" i="1"/>
  <c r="BQ272" i="1"/>
  <c r="BQ273" i="1"/>
  <c r="BQ274" i="1"/>
  <c r="BQ275" i="1"/>
  <c r="BQ276" i="1"/>
  <c r="BQ277" i="1"/>
  <c r="BQ278" i="1"/>
  <c r="BQ279" i="1"/>
  <c r="BQ280" i="1"/>
  <c r="BQ281" i="1"/>
  <c r="BQ282" i="1"/>
  <c r="BQ283" i="1"/>
  <c r="BQ284" i="1"/>
  <c r="BQ285" i="1"/>
  <c r="BQ286" i="1"/>
  <c r="BQ287" i="1"/>
  <c r="BQ288" i="1"/>
  <c r="BQ289" i="1"/>
  <c r="BQ290" i="1"/>
  <c r="BQ291" i="1"/>
  <c r="BQ292" i="1"/>
  <c r="BQ293" i="1"/>
  <c r="BQ294" i="1"/>
  <c r="BQ295" i="1"/>
  <c r="BQ296" i="1"/>
  <c r="BQ297" i="1"/>
  <c r="BQ298" i="1"/>
  <c r="BQ299" i="1"/>
  <c r="BQ300" i="1"/>
  <c r="BQ301" i="1"/>
  <c r="BQ302" i="1"/>
  <c r="BQ303" i="1"/>
  <c r="BQ304" i="1"/>
  <c r="BQ305" i="1"/>
  <c r="BQ306" i="1"/>
  <c r="BQ307" i="1"/>
  <c r="BQ308" i="1"/>
  <c r="BQ309" i="1"/>
  <c r="BQ310" i="1"/>
  <c r="BQ311" i="1"/>
  <c r="BQ312" i="1"/>
  <c r="BQ313" i="1"/>
  <c r="BQ314" i="1"/>
  <c r="BQ315" i="1"/>
  <c r="BQ316" i="1"/>
  <c r="BQ317" i="1"/>
  <c r="BQ318" i="1"/>
  <c r="BQ319" i="1"/>
  <c r="BQ320" i="1"/>
  <c r="BQ321" i="1"/>
  <c r="BQ322" i="1"/>
  <c r="BQ323" i="1"/>
  <c r="BQ324" i="1"/>
  <c r="BQ325" i="1"/>
  <c r="BQ326" i="1"/>
  <c r="BQ327" i="1"/>
  <c r="BQ328" i="1"/>
  <c r="BQ329" i="1"/>
  <c r="BQ330" i="1"/>
  <c r="BQ331" i="1"/>
  <c r="BQ332" i="1"/>
  <c r="BQ333" i="1"/>
  <c r="BQ334" i="1"/>
  <c r="BQ335" i="1"/>
  <c r="BQ336" i="1"/>
  <c r="BQ337" i="1"/>
  <c r="BQ338" i="1"/>
  <c r="BQ339" i="1"/>
  <c r="BQ340" i="1"/>
  <c r="BQ341" i="1"/>
  <c r="BQ342" i="1"/>
  <c r="BQ343" i="1"/>
  <c r="BQ344" i="1"/>
  <c r="BQ345" i="1"/>
  <c r="BQ346" i="1"/>
  <c r="BQ347" i="1"/>
  <c r="BQ348" i="1"/>
  <c r="BQ349" i="1"/>
  <c r="BQ350" i="1"/>
  <c r="BQ351" i="1"/>
  <c r="BQ352" i="1"/>
  <c r="BQ353" i="1"/>
  <c r="BQ354" i="1"/>
  <c r="BQ355" i="1"/>
  <c r="BQ356" i="1"/>
  <c r="BQ357" i="1"/>
  <c r="BQ358" i="1"/>
  <c r="BQ359" i="1"/>
  <c r="BQ360" i="1"/>
  <c r="BQ361" i="1"/>
  <c r="BQ362" i="1"/>
  <c r="BQ363" i="1"/>
  <c r="BQ364" i="1"/>
  <c r="BQ365" i="1"/>
  <c r="BQ366" i="1"/>
  <c r="BQ367" i="1"/>
  <c r="BQ368" i="1"/>
  <c r="BQ369" i="1"/>
  <c r="BQ370" i="1"/>
  <c r="BQ371" i="1"/>
  <c r="BQ372" i="1"/>
  <c r="BQ373" i="1"/>
  <c r="BQ374" i="1"/>
  <c r="BQ375" i="1"/>
  <c r="BQ376" i="1"/>
  <c r="BQ377" i="1"/>
  <c r="BQ378" i="1"/>
  <c r="BQ379" i="1"/>
  <c r="BQ380" i="1"/>
  <c r="BQ381" i="1"/>
  <c r="BQ382" i="1"/>
  <c r="BQ383" i="1"/>
  <c r="BQ384" i="1"/>
  <c r="BQ385" i="1"/>
  <c r="BQ386" i="1"/>
  <c r="BQ387" i="1"/>
  <c r="BQ388" i="1"/>
  <c r="BQ389" i="1"/>
  <c r="BQ390" i="1"/>
  <c r="BQ391" i="1"/>
  <c r="BQ392" i="1"/>
  <c r="BQ393" i="1"/>
  <c r="BQ394" i="1"/>
  <c r="BQ395" i="1"/>
  <c r="BQ396" i="1"/>
  <c r="BQ397" i="1"/>
  <c r="BQ398" i="1"/>
  <c r="BQ399" i="1"/>
  <c r="BQ400" i="1"/>
  <c r="BQ401" i="1"/>
  <c r="BQ402" i="1"/>
  <c r="BQ403" i="1"/>
  <c r="BQ404" i="1"/>
  <c r="BQ405" i="1"/>
  <c r="BQ406" i="1"/>
  <c r="BQ407" i="1"/>
  <c r="BQ408" i="1"/>
  <c r="BQ409" i="1"/>
  <c r="BQ410" i="1"/>
  <c r="BQ411" i="1"/>
  <c r="BQ412" i="1"/>
  <c r="BQ413" i="1"/>
  <c r="BQ414" i="1"/>
  <c r="BQ415" i="1"/>
  <c r="BQ416" i="1"/>
  <c r="BQ417" i="1"/>
  <c r="BQ418" i="1"/>
  <c r="BQ419" i="1"/>
  <c r="BQ420" i="1"/>
  <c r="BQ421" i="1"/>
  <c r="BQ422" i="1"/>
  <c r="BQ423" i="1"/>
  <c r="BQ424" i="1"/>
  <c r="BQ425" i="1"/>
  <c r="BQ426" i="1"/>
  <c r="BQ427" i="1"/>
  <c r="BQ428" i="1"/>
  <c r="BQ429" i="1"/>
  <c r="BQ430" i="1"/>
  <c r="BQ431" i="1"/>
  <c r="BQ432" i="1"/>
  <c r="BQ433" i="1"/>
  <c r="BQ434" i="1"/>
  <c r="BQ435" i="1"/>
  <c r="BQ436" i="1"/>
  <c r="BQ437" i="1"/>
  <c r="BQ438" i="1"/>
  <c r="BQ439" i="1"/>
  <c r="BQ440" i="1"/>
  <c r="BQ441" i="1"/>
  <c r="BQ442" i="1"/>
  <c r="BQ443" i="1"/>
  <c r="BQ444" i="1"/>
  <c r="BQ445" i="1"/>
  <c r="BQ446" i="1"/>
  <c r="BQ447" i="1"/>
  <c r="BQ448" i="1"/>
  <c r="BQ449" i="1"/>
  <c r="BQ450" i="1"/>
  <c r="BQ451" i="1"/>
  <c r="BQ452" i="1"/>
  <c r="BQ453" i="1"/>
  <c r="BQ454" i="1"/>
  <c r="BQ455" i="1"/>
  <c r="BQ456" i="1"/>
  <c r="BQ457" i="1"/>
  <c r="BQ458" i="1"/>
  <c r="BQ459" i="1"/>
  <c r="BQ460" i="1"/>
  <c r="BQ461" i="1"/>
  <c r="BQ462" i="1"/>
  <c r="BQ463" i="1"/>
  <c r="BQ464" i="1"/>
  <c r="BQ465" i="1"/>
  <c r="BQ466" i="1"/>
  <c r="BQ467" i="1"/>
  <c r="BQ468" i="1"/>
  <c r="BQ469" i="1"/>
  <c r="BQ470" i="1"/>
  <c r="BQ471" i="1"/>
  <c r="BQ472" i="1"/>
  <c r="BQ473" i="1"/>
  <c r="BQ474" i="1"/>
  <c r="BQ475" i="1"/>
  <c r="BQ476" i="1"/>
  <c r="BQ477" i="1"/>
  <c r="BQ478" i="1"/>
  <c r="BQ479" i="1"/>
  <c r="BQ480" i="1"/>
  <c r="BQ481" i="1"/>
  <c r="BQ482" i="1"/>
  <c r="BQ483" i="1"/>
  <c r="BQ484" i="1"/>
  <c r="BQ485" i="1"/>
  <c r="BQ486" i="1"/>
  <c r="BQ487" i="1"/>
  <c r="BQ488" i="1"/>
  <c r="BQ489" i="1"/>
  <c r="BQ490" i="1"/>
  <c r="BQ491" i="1"/>
  <c r="BQ492" i="1"/>
  <c r="BQ493" i="1"/>
  <c r="BQ494" i="1"/>
  <c r="BQ495" i="1"/>
  <c r="BQ496" i="1"/>
  <c r="BQ497" i="1"/>
  <c r="BQ498" i="1"/>
  <c r="BQ499" i="1"/>
  <c r="BQ500" i="1"/>
  <c r="BQ501" i="1"/>
  <c r="BQ502" i="1"/>
  <c r="BQ503" i="1"/>
  <c r="BQ504" i="1"/>
  <c r="BQ505" i="1"/>
  <c r="BQ506" i="1"/>
  <c r="BQ507" i="1"/>
  <c r="BQ508" i="1"/>
  <c r="BQ509" i="1"/>
  <c r="BQ510" i="1"/>
  <c r="BQ511" i="1"/>
  <c r="BQ512" i="1"/>
  <c r="BQ513" i="1"/>
  <c r="BQ514" i="1"/>
  <c r="BQ515" i="1"/>
  <c r="BQ516" i="1"/>
  <c r="BQ517" i="1"/>
  <c r="BQ518" i="1"/>
  <c r="BQ519" i="1"/>
  <c r="BQ520" i="1"/>
  <c r="BQ521" i="1"/>
  <c r="BQ522" i="1"/>
  <c r="BQ523" i="1"/>
  <c r="BQ524" i="1"/>
  <c r="BQ525" i="1"/>
  <c r="BQ526" i="1"/>
  <c r="BQ527" i="1"/>
  <c r="BQ528" i="1"/>
  <c r="BQ529" i="1"/>
  <c r="BQ530" i="1"/>
  <c r="BQ531" i="1"/>
  <c r="BQ532" i="1"/>
  <c r="BQ533" i="1"/>
  <c r="BQ534" i="1"/>
  <c r="BQ535" i="1"/>
  <c r="BQ536" i="1"/>
  <c r="BQ537" i="1"/>
  <c r="BQ538" i="1"/>
  <c r="BQ539" i="1"/>
  <c r="BQ540" i="1"/>
  <c r="BQ541" i="1"/>
  <c r="BQ542" i="1"/>
  <c r="BQ543" i="1"/>
  <c r="BQ544" i="1"/>
  <c r="BQ545" i="1"/>
  <c r="BQ546" i="1"/>
  <c r="BQ547" i="1"/>
  <c r="BQ548" i="1"/>
  <c r="BQ549" i="1"/>
  <c r="BQ550" i="1"/>
  <c r="BQ551" i="1"/>
  <c r="BQ552" i="1"/>
  <c r="BQ553" i="1"/>
  <c r="BQ554" i="1"/>
  <c r="BQ555" i="1"/>
  <c r="BQ556" i="1"/>
  <c r="BQ557" i="1"/>
  <c r="BP3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82" i="1"/>
  <c r="BP83" i="1"/>
  <c r="BP84" i="1"/>
  <c r="BP85" i="1"/>
  <c r="BP86" i="1"/>
  <c r="BP87" i="1"/>
  <c r="BP88" i="1"/>
  <c r="BP89" i="1"/>
  <c r="BP90" i="1"/>
  <c r="BP91" i="1"/>
  <c r="BP92" i="1"/>
  <c r="BP93" i="1"/>
  <c r="BP94" i="1"/>
  <c r="BP95" i="1"/>
  <c r="BP96" i="1"/>
  <c r="BP97" i="1"/>
  <c r="BP98" i="1"/>
  <c r="BP99" i="1"/>
  <c r="BP100" i="1"/>
  <c r="BP101" i="1"/>
  <c r="BP102" i="1"/>
  <c r="BP103" i="1"/>
  <c r="BP104" i="1"/>
  <c r="BP105" i="1"/>
  <c r="BP106" i="1"/>
  <c r="BP107" i="1"/>
  <c r="BP108" i="1"/>
  <c r="BP109" i="1"/>
  <c r="BP110" i="1"/>
  <c r="BP111" i="1"/>
  <c r="BP112" i="1"/>
  <c r="BP113" i="1"/>
  <c r="BP114" i="1"/>
  <c r="BP115" i="1"/>
  <c r="BP116" i="1"/>
  <c r="BP117" i="1"/>
  <c r="BP118" i="1"/>
  <c r="BP119" i="1"/>
  <c r="BP120" i="1"/>
  <c r="BP121" i="1"/>
  <c r="BP122" i="1"/>
  <c r="BP123" i="1"/>
  <c r="BP124" i="1"/>
  <c r="BP125" i="1"/>
  <c r="BP126" i="1"/>
  <c r="BP127" i="1"/>
  <c r="BP128" i="1"/>
  <c r="BP129" i="1"/>
  <c r="BP130" i="1"/>
  <c r="BP131" i="1"/>
  <c r="BP132" i="1"/>
  <c r="BP133" i="1"/>
  <c r="BP134" i="1"/>
  <c r="BP135" i="1"/>
  <c r="BP136" i="1"/>
  <c r="BP137" i="1"/>
  <c r="BP138" i="1"/>
  <c r="BP139" i="1"/>
  <c r="BP140" i="1"/>
  <c r="BP141" i="1"/>
  <c r="BP142" i="1"/>
  <c r="BP143" i="1"/>
  <c r="BP144" i="1"/>
  <c r="BP145" i="1"/>
  <c r="BP146" i="1"/>
  <c r="BP147" i="1"/>
  <c r="BP148" i="1"/>
  <c r="BP149" i="1"/>
  <c r="BP150" i="1"/>
  <c r="BP151" i="1"/>
  <c r="BP152" i="1"/>
  <c r="BP153" i="1"/>
  <c r="BP154" i="1"/>
  <c r="BP155" i="1"/>
  <c r="BP156" i="1"/>
  <c r="BP157" i="1"/>
  <c r="BP158" i="1"/>
  <c r="BP159" i="1"/>
  <c r="BP160" i="1"/>
  <c r="BP161" i="1"/>
  <c r="BP162" i="1"/>
  <c r="BP163" i="1"/>
  <c r="BP164" i="1"/>
  <c r="BP165" i="1"/>
  <c r="BP166" i="1"/>
  <c r="BP167" i="1"/>
  <c r="BP168" i="1"/>
  <c r="BP169" i="1"/>
  <c r="BP170" i="1"/>
  <c r="BP171" i="1"/>
  <c r="BP172" i="1"/>
  <c r="BP173" i="1"/>
  <c r="BP174" i="1"/>
  <c r="BP175" i="1"/>
  <c r="BP176" i="1"/>
  <c r="BP177" i="1"/>
  <c r="BP178" i="1"/>
  <c r="BP179" i="1"/>
  <c r="BP180" i="1"/>
  <c r="BP181" i="1"/>
  <c r="BP182" i="1"/>
  <c r="BP183" i="1"/>
  <c r="BP184" i="1"/>
  <c r="BP185" i="1"/>
  <c r="BP186" i="1"/>
  <c r="BP187" i="1"/>
  <c r="BP188" i="1"/>
  <c r="BP189" i="1"/>
  <c r="BP190" i="1"/>
  <c r="BP191" i="1"/>
  <c r="BP192" i="1"/>
  <c r="BP193" i="1"/>
  <c r="BP194" i="1"/>
  <c r="BP195" i="1"/>
  <c r="BP196" i="1"/>
  <c r="BP197" i="1"/>
  <c r="BP198" i="1"/>
  <c r="BP199" i="1"/>
  <c r="BP200" i="1"/>
  <c r="BP201" i="1"/>
  <c r="BP202" i="1"/>
  <c r="BP203" i="1"/>
  <c r="BP204" i="1"/>
  <c r="BP205" i="1"/>
  <c r="BP206" i="1"/>
  <c r="BP207" i="1"/>
  <c r="BP208" i="1"/>
  <c r="BP209" i="1"/>
  <c r="BP210" i="1"/>
  <c r="BP211" i="1"/>
  <c r="BP212" i="1"/>
  <c r="BP213" i="1"/>
  <c r="BP214" i="1"/>
  <c r="BP215" i="1"/>
  <c r="BP216" i="1"/>
  <c r="BP217" i="1"/>
  <c r="BP218" i="1"/>
  <c r="BP219" i="1"/>
  <c r="BP220" i="1"/>
  <c r="BP221" i="1"/>
  <c r="BP222" i="1"/>
  <c r="BP223" i="1"/>
  <c r="BP224" i="1"/>
  <c r="BP225" i="1"/>
  <c r="BP226" i="1"/>
  <c r="BP227" i="1"/>
  <c r="BP228" i="1"/>
  <c r="BP229" i="1"/>
  <c r="BP230" i="1"/>
  <c r="BP231" i="1"/>
  <c r="BP232" i="1"/>
  <c r="BP233" i="1"/>
  <c r="BP234" i="1"/>
  <c r="BP235" i="1"/>
  <c r="BP236" i="1"/>
  <c r="BP237" i="1"/>
  <c r="BP238" i="1"/>
  <c r="BP239" i="1"/>
  <c r="BP240" i="1"/>
  <c r="BP241" i="1"/>
  <c r="BP242" i="1"/>
  <c r="BP243" i="1"/>
  <c r="BP244" i="1"/>
  <c r="BP245" i="1"/>
  <c r="BP246" i="1"/>
  <c r="BP247" i="1"/>
  <c r="BP248" i="1"/>
  <c r="BP249" i="1"/>
  <c r="BP250" i="1"/>
  <c r="BP251" i="1"/>
  <c r="BP252" i="1"/>
  <c r="BP253" i="1"/>
  <c r="BP254" i="1"/>
  <c r="BP255" i="1"/>
  <c r="BP256" i="1"/>
  <c r="BP257" i="1"/>
  <c r="BP258" i="1"/>
  <c r="BP259" i="1"/>
  <c r="BP260" i="1"/>
  <c r="BP261" i="1"/>
  <c r="BP262" i="1"/>
  <c r="BP263" i="1"/>
  <c r="BP264" i="1"/>
  <c r="BP265" i="1"/>
  <c r="BP266" i="1"/>
  <c r="BP267" i="1"/>
  <c r="BP268" i="1"/>
  <c r="BP269" i="1"/>
  <c r="BP270" i="1"/>
  <c r="BP271" i="1"/>
  <c r="BP272" i="1"/>
  <c r="BP273" i="1"/>
  <c r="BP274" i="1"/>
  <c r="BP275" i="1"/>
  <c r="BP276" i="1"/>
  <c r="BP277" i="1"/>
  <c r="BP278" i="1"/>
  <c r="BP279" i="1"/>
  <c r="BP280" i="1"/>
  <c r="BP281" i="1"/>
  <c r="BP282" i="1"/>
  <c r="BP283" i="1"/>
  <c r="BP284" i="1"/>
  <c r="BP285" i="1"/>
  <c r="BP286" i="1"/>
  <c r="BP287" i="1"/>
  <c r="BP288" i="1"/>
  <c r="BP289" i="1"/>
  <c r="BP290" i="1"/>
  <c r="BP291" i="1"/>
  <c r="BP292" i="1"/>
  <c r="BP293" i="1"/>
  <c r="BP294" i="1"/>
  <c r="BP295" i="1"/>
  <c r="BP296" i="1"/>
  <c r="BP297" i="1"/>
  <c r="BP298" i="1"/>
  <c r="BP299" i="1"/>
  <c r="BP300" i="1"/>
  <c r="BP301" i="1"/>
  <c r="BP302" i="1"/>
  <c r="BP303" i="1"/>
  <c r="BP304" i="1"/>
  <c r="BP305" i="1"/>
  <c r="BP306" i="1"/>
  <c r="BP307" i="1"/>
  <c r="BP308" i="1"/>
  <c r="BP309" i="1"/>
  <c r="BP310" i="1"/>
  <c r="BP311" i="1"/>
  <c r="BP312" i="1"/>
  <c r="BP313" i="1"/>
  <c r="BP314" i="1"/>
  <c r="BP315" i="1"/>
  <c r="BP316" i="1"/>
  <c r="BP317" i="1"/>
  <c r="BP318" i="1"/>
  <c r="BP319" i="1"/>
  <c r="BP320" i="1"/>
  <c r="BP321" i="1"/>
  <c r="BP322" i="1"/>
  <c r="BP323" i="1"/>
  <c r="BP324" i="1"/>
  <c r="BP325" i="1"/>
  <c r="BP326" i="1"/>
  <c r="BP327" i="1"/>
  <c r="BP328" i="1"/>
  <c r="BP329" i="1"/>
  <c r="BP330" i="1"/>
  <c r="BP331" i="1"/>
  <c r="BP332" i="1"/>
  <c r="BP333" i="1"/>
  <c r="BP334" i="1"/>
  <c r="BP335" i="1"/>
  <c r="BP336" i="1"/>
  <c r="BP337" i="1"/>
  <c r="BP338" i="1"/>
  <c r="BP339" i="1"/>
  <c r="BP340" i="1"/>
  <c r="BP341" i="1"/>
  <c r="BP342" i="1"/>
  <c r="BP343" i="1"/>
  <c r="BP344" i="1"/>
  <c r="BP345" i="1"/>
  <c r="BP346" i="1"/>
  <c r="BP347" i="1"/>
  <c r="BP348" i="1"/>
  <c r="BP349" i="1"/>
  <c r="BP350" i="1"/>
  <c r="BP351" i="1"/>
  <c r="BP352" i="1"/>
  <c r="BP353" i="1"/>
  <c r="BP354" i="1"/>
  <c r="BP355" i="1"/>
  <c r="BP356" i="1"/>
  <c r="BP357" i="1"/>
  <c r="BP358" i="1"/>
  <c r="BP359" i="1"/>
  <c r="BP360" i="1"/>
  <c r="BP361" i="1"/>
  <c r="BP362" i="1"/>
  <c r="BP363" i="1"/>
  <c r="BP364" i="1"/>
  <c r="BP365" i="1"/>
  <c r="BP366" i="1"/>
  <c r="BP367" i="1"/>
  <c r="BP368" i="1"/>
  <c r="BP369" i="1"/>
  <c r="BP370" i="1"/>
  <c r="BP371" i="1"/>
  <c r="BP372" i="1"/>
  <c r="BP373" i="1"/>
  <c r="BP374" i="1"/>
  <c r="BP375" i="1"/>
  <c r="BP376" i="1"/>
  <c r="BP377" i="1"/>
  <c r="BP378" i="1"/>
  <c r="BP379" i="1"/>
  <c r="BP380" i="1"/>
  <c r="BP381" i="1"/>
  <c r="BP382" i="1"/>
  <c r="BP383" i="1"/>
  <c r="BP384" i="1"/>
  <c r="BP385" i="1"/>
  <c r="BP386" i="1"/>
  <c r="BP387" i="1"/>
  <c r="BP388" i="1"/>
  <c r="BP389" i="1"/>
  <c r="BP390" i="1"/>
  <c r="BP391" i="1"/>
  <c r="BP392" i="1"/>
  <c r="BP393" i="1"/>
  <c r="BP394" i="1"/>
  <c r="BP395" i="1"/>
  <c r="BP396" i="1"/>
  <c r="BP397" i="1"/>
  <c r="BP398" i="1"/>
  <c r="BP399" i="1"/>
  <c r="BP400" i="1"/>
  <c r="BP401" i="1"/>
  <c r="BP402" i="1"/>
  <c r="BP403" i="1"/>
  <c r="BP404" i="1"/>
  <c r="BP405" i="1"/>
  <c r="BP406" i="1"/>
  <c r="BP407" i="1"/>
  <c r="BP408" i="1"/>
  <c r="BP409" i="1"/>
  <c r="BP410" i="1"/>
  <c r="BP411" i="1"/>
  <c r="BP412" i="1"/>
  <c r="BP413" i="1"/>
  <c r="BP414" i="1"/>
  <c r="BP415" i="1"/>
  <c r="BP416" i="1"/>
  <c r="BP417" i="1"/>
  <c r="BP418" i="1"/>
  <c r="BP419" i="1"/>
  <c r="BP420" i="1"/>
  <c r="BP421" i="1"/>
  <c r="BP422" i="1"/>
  <c r="BP423" i="1"/>
  <c r="BP424" i="1"/>
  <c r="BP425" i="1"/>
  <c r="BP426" i="1"/>
  <c r="BP427" i="1"/>
  <c r="BP428" i="1"/>
  <c r="BP429" i="1"/>
  <c r="BP430" i="1"/>
  <c r="BP431" i="1"/>
  <c r="BP432" i="1"/>
  <c r="BP433" i="1"/>
  <c r="BP434" i="1"/>
  <c r="BP435" i="1"/>
  <c r="BP436" i="1"/>
  <c r="BP437" i="1"/>
  <c r="BP438" i="1"/>
  <c r="BP439" i="1"/>
  <c r="BP440" i="1"/>
  <c r="BP441" i="1"/>
  <c r="BP442" i="1"/>
  <c r="BP443" i="1"/>
  <c r="BP444" i="1"/>
  <c r="BP445" i="1"/>
  <c r="BP446" i="1"/>
  <c r="BP447" i="1"/>
  <c r="BP448" i="1"/>
  <c r="BP449" i="1"/>
  <c r="BP450" i="1"/>
  <c r="BP451" i="1"/>
  <c r="BP452" i="1"/>
  <c r="BP453" i="1"/>
  <c r="BP454" i="1"/>
  <c r="BP455" i="1"/>
  <c r="BP456" i="1"/>
  <c r="BP457" i="1"/>
  <c r="BP458" i="1"/>
  <c r="BP459" i="1"/>
  <c r="BP460" i="1"/>
  <c r="BP461" i="1"/>
  <c r="BP462" i="1"/>
  <c r="BP463" i="1"/>
  <c r="BP464" i="1"/>
  <c r="BP465" i="1"/>
  <c r="BP466" i="1"/>
  <c r="BP467" i="1"/>
  <c r="BP468" i="1"/>
  <c r="BP469" i="1"/>
  <c r="BP470" i="1"/>
  <c r="BP471" i="1"/>
  <c r="BP472" i="1"/>
  <c r="BP473" i="1"/>
  <c r="BP474" i="1"/>
  <c r="BP475" i="1"/>
  <c r="BP476" i="1"/>
  <c r="BP477" i="1"/>
  <c r="BP478" i="1"/>
  <c r="BP479" i="1"/>
  <c r="BP480" i="1"/>
  <c r="BP481" i="1"/>
  <c r="BP482" i="1"/>
  <c r="BP483" i="1"/>
  <c r="BP484" i="1"/>
  <c r="BP485" i="1"/>
  <c r="BP486" i="1"/>
  <c r="BP487" i="1"/>
  <c r="BP488" i="1"/>
  <c r="BP489" i="1"/>
  <c r="BP490" i="1"/>
  <c r="BP491" i="1"/>
  <c r="BP492" i="1"/>
  <c r="BP493" i="1"/>
  <c r="BP494" i="1"/>
  <c r="BP495" i="1"/>
  <c r="BP496" i="1"/>
  <c r="BP497" i="1"/>
  <c r="BP498" i="1"/>
  <c r="BP499" i="1"/>
  <c r="BP500" i="1"/>
  <c r="BP501" i="1"/>
  <c r="BP502" i="1"/>
  <c r="BP503" i="1"/>
  <c r="BP504" i="1"/>
  <c r="BP505" i="1"/>
  <c r="BP506" i="1"/>
  <c r="BP507" i="1"/>
  <c r="BP508" i="1"/>
  <c r="BP509" i="1"/>
  <c r="BP510" i="1"/>
  <c r="BP511" i="1"/>
  <c r="BP512" i="1"/>
  <c r="BP513" i="1"/>
  <c r="BP514" i="1"/>
  <c r="BP515" i="1"/>
  <c r="BP516" i="1"/>
  <c r="BP517" i="1"/>
  <c r="BP518" i="1"/>
  <c r="BP519" i="1"/>
  <c r="BP520" i="1"/>
  <c r="BP521" i="1"/>
  <c r="BP522" i="1"/>
  <c r="BP523" i="1"/>
  <c r="BP524" i="1"/>
  <c r="BP525" i="1"/>
  <c r="BP526" i="1"/>
  <c r="BP527" i="1"/>
  <c r="BP528" i="1"/>
  <c r="BP529" i="1"/>
  <c r="BP530" i="1"/>
  <c r="BP531" i="1"/>
  <c r="BP532" i="1"/>
  <c r="BP533" i="1"/>
  <c r="BP534" i="1"/>
  <c r="BP535" i="1"/>
  <c r="BP536" i="1"/>
  <c r="BP537" i="1"/>
  <c r="BP538" i="1"/>
  <c r="BP539" i="1"/>
  <c r="BP540" i="1"/>
  <c r="BP541" i="1"/>
  <c r="BP542" i="1"/>
  <c r="BP543" i="1"/>
  <c r="BP544" i="1"/>
  <c r="BP545" i="1"/>
  <c r="BP546" i="1"/>
  <c r="BP547" i="1"/>
  <c r="BP548" i="1"/>
  <c r="BP549" i="1"/>
  <c r="BP550" i="1"/>
  <c r="BP551" i="1"/>
  <c r="BP552" i="1"/>
  <c r="BP553" i="1"/>
  <c r="BP554" i="1"/>
  <c r="BP555" i="1"/>
  <c r="BP556" i="1"/>
  <c r="BP557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O156" i="1"/>
  <c r="BO157" i="1"/>
  <c r="BO158" i="1"/>
  <c r="BO159" i="1"/>
  <c r="BO160" i="1"/>
  <c r="BO161" i="1"/>
  <c r="BO162" i="1"/>
  <c r="BO163" i="1"/>
  <c r="BO164" i="1"/>
  <c r="BO165" i="1"/>
  <c r="BO166" i="1"/>
  <c r="BO167" i="1"/>
  <c r="BO168" i="1"/>
  <c r="BO169" i="1"/>
  <c r="BO170" i="1"/>
  <c r="BO171" i="1"/>
  <c r="BO172" i="1"/>
  <c r="BO173" i="1"/>
  <c r="BO174" i="1"/>
  <c r="BO175" i="1"/>
  <c r="BO176" i="1"/>
  <c r="BO177" i="1"/>
  <c r="BO178" i="1"/>
  <c r="BO179" i="1"/>
  <c r="BO180" i="1"/>
  <c r="BO181" i="1"/>
  <c r="BO182" i="1"/>
  <c r="BO183" i="1"/>
  <c r="BO184" i="1"/>
  <c r="BO185" i="1"/>
  <c r="BO186" i="1"/>
  <c r="BO187" i="1"/>
  <c r="BO188" i="1"/>
  <c r="BO189" i="1"/>
  <c r="BO190" i="1"/>
  <c r="BO191" i="1"/>
  <c r="BO192" i="1"/>
  <c r="BO193" i="1"/>
  <c r="BO194" i="1"/>
  <c r="BO195" i="1"/>
  <c r="BO196" i="1"/>
  <c r="BO197" i="1"/>
  <c r="BO198" i="1"/>
  <c r="BO199" i="1"/>
  <c r="BO200" i="1"/>
  <c r="BO201" i="1"/>
  <c r="BO202" i="1"/>
  <c r="BO203" i="1"/>
  <c r="BO204" i="1"/>
  <c r="BO205" i="1"/>
  <c r="BO206" i="1"/>
  <c r="BO207" i="1"/>
  <c r="BO208" i="1"/>
  <c r="BO209" i="1"/>
  <c r="BO210" i="1"/>
  <c r="BO211" i="1"/>
  <c r="BO212" i="1"/>
  <c r="BO213" i="1"/>
  <c r="BO214" i="1"/>
  <c r="BO215" i="1"/>
  <c r="BO216" i="1"/>
  <c r="BO217" i="1"/>
  <c r="BO218" i="1"/>
  <c r="BO219" i="1"/>
  <c r="BO220" i="1"/>
  <c r="BO221" i="1"/>
  <c r="BO222" i="1"/>
  <c r="BO223" i="1"/>
  <c r="BO224" i="1"/>
  <c r="BO225" i="1"/>
  <c r="BO226" i="1"/>
  <c r="BO227" i="1"/>
  <c r="BO228" i="1"/>
  <c r="BO229" i="1"/>
  <c r="BO230" i="1"/>
  <c r="BO231" i="1"/>
  <c r="BO232" i="1"/>
  <c r="BO233" i="1"/>
  <c r="BO234" i="1"/>
  <c r="BO235" i="1"/>
  <c r="BO236" i="1"/>
  <c r="BO237" i="1"/>
  <c r="BO238" i="1"/>
  <c r="BO239" i="1"/>
  <c r="BO240" i="1"/>
  <c r="BO241" i="1"/>
  <c r="BO242" i="1"/>
  <c r="BO243" i="1"/>
  <c r="BO244" i="1"/>
  <c r="BO245" i="1"/>
  <c r="BO246" i="1"/>
  <c r="BO247" i="1"/>
  <c r="BO248" i="1"/>
  <c r="BO249" i="1"/>
  <c r="BO250" i="1"/>
  <c r="BO251" i="1"/>
  <c r="BO252" i="1"/>
  <c r="BO253" i="1"/>
  <c r="BO254" i="1"/>
  <c r="BO255" i="1"/>
  <c r="BO256" i="1"/>
  <c r="BO257" i="1"/>
  <c r="BO258" i="1"/>
  <c r="BO259" i="1"/>
  <c r="BO260" i="1"/>
  <c r="BO261" i="1"/>
  <c r="BO262" i="1"/>
  <c r="BO263" i="1"/>
  <c r="BO264" i="1"/>
  <c r="BO265" i="1"/>
  <c r="BO266" i="1"/>
  <c r="BO267" i="1"/>
  <c r="BO268" i="1"/>
  <c r="BO269" i="1"/>
  <c r="BO270" i="1"/>
  <c r="BO271" i="1"/>
  <c r="BO272" i="1"/>
  <c r="BO273" i="1"/>
  <c r="BO274" i="1"/>
  <c r="BO275" i="1"/>
  <c r="BO276" i="1"/>
  <c r="BO277" i="1"/>
  <c r="BO278" i="1"/>
  <c r="BO279" i="1"/>
  <c r="BO280" i="1"/>
  <c r="BO281" i="1"/>
  <c r="BO282" i="1"/>
  <c r="BO283" i="1"/>
  <c r="BO284" i="1"/>
  <c r="BO285" i="1"/>
  <c r="BO286" i="1"/>
  <c r="BO287" i="1"/>
  <c r="BO288" i="1"/>
  <c r="BO289" i="1"/>
  <c r="BO290" i="1"/>
  <c r="BO291" i="1"/>
  <c r="BO292" i="1"/>
  <c r="BO293" i="1"/>
  <c r="BO294" i="1"/>
  <c r="BO295" i="1"/>
  <c r="BO296" i="1"/>
  <c r="BO297" i="1"/>
  <c r="BO298" i="1"/>
  <c r="BO299" i="1"/>
  <c r="BO300" i="1"/>
  <c r="BO301" i="1"/>
  <c r="BO302" i="1"/>
  <c r="BO303" i="1"/>
  <c r="BO304" i="1"/>
  <c r="BO305" i="1"/>
  <c r="BO306" i="1"/>
  <c r="BO307" i="1"/>
  <c r="BO308" i="1"/>
  <c r="BO309" i="1"/>
  <c r="BO310" i="1"/>
  <c r="BO311" i="1"/>
  <c r="BO312" i="1"/>
  <c r="BO313" i="1"/>
  <c r="BO314" i="1"/>
  <c r="BO315" i="1"/>
  <c r="BO316" i="1"/>
  <c r="BO317" i="1"/>
  <c r="BO318" i="1"/>
  <c r="BO319" i="1"/>
  <c r="BO320" i="1"/>
  <c r="BO321" i="1"/>
  <c r="BO322" i="1"/>
  <c r="BO323" i="1"/>
  <c r="BO324" i="1"/>
  <c r="BO325" i="1"/>
  <c r="BO326" i="1"/>
  <c r="BO327" i="1"/>
  <c r="BO328" i="1"/>
  <c r="BO329" i="1"/>
  <c r="BO330" i="1"/>
  <c r="BO331" i="1"/>
  <c r="BO332" i="1"/>
  <c r="BO333" i="1"/>
  <c r="BO334" i="1"/>
  <c r="BO335" i="1"/>
  <c r="BO336" i="1"/>
  <c r="BO337" i="1"/>
  <c r="BO338" i="1"/>
  <c r="BO339" i="1"/>
  <c r="BO340" i="1"/>
  <c r="BO341" i="1"/>
  <c r="BO342" i="1"/>
  <c r="BO343" i="1"/>
  <c r="BO344" i="1"/>
  <c r="BO345" i="1"/>
  <c r="BO346" i="1"/>
  <c r="BO347" i="1"/>
  <c r="BO348" i="1"/>
  <c r="BO349" i="1"/>
  <c r="BO350" i="1"/>
  <c r="BO351" i="1"/>
  <c r="BO352" i="1"/>
  <c r="BO353" i="1"/>
  <c r="BO354" i="1"/>
  <c r="BO355" i="1"/>
  <c r="BO356" i="1"/>
  <c r="BO357" i="1"/>
  <c r="BO358" i="1"/>
  <c r="BO359" i="1"/>
  <c r="BO360" i="1"/>
  <c r="BO361" i="1"/>
  <c r="BO362" i="1"/>
  <c r="BO363" i="1"/>
  <c r="BO364" i="1"/>
  <c r="BO365" i="1"/>
  <c r="BO366" i="1"/>
  <c r="BO367" i="1"/>
  <c r="BO368" i="1"/>
  <c r="BO369" i="1"/>
  <c r="BO370" i="1"/>
  <c r="BO371" i="1"/>
  <c r="BO372" i="1"/>
  <c r="BO373" i="1"/>
  <c r="BO374" i="1"/>
  <c r="BO375" i="1"/>
  <c r="BO376" i="1"/>
  <c r="BO377" i="1"/>
  <c r="BO378" i="1"/>
  <c r="BO379" i="1"/>
  <c r="BO380" i="1"/>
  <c r="BO381" i="1"/>
  <c r="BO382" i="1"/>
  <c r="BO383" i="1"/>
  <c r="BO384" i="1"/>
  <c r="BO385" i="1"/>
  <c r="BO386" i="1"/>
  <c r="BO387" i="1"/>
  <c r="BO388" i="1"/>
  <c r="BO389" i="1"/>
  <c r="BO390" i="1"/>
  <c r="BO391" i="1"/>
  <c r="BO392" i="1"/>
  <c r="BO393" i="1"/>
  <c r="BO394" i="1"/>
  <c r="BO395" i="1"/>
  <c r="BO396" i="1"/>
  <c r="BO397" i="1"/>
  <c r="BO398" i="1"/>
  <c r="BO399" i="1"/>
  <c r="BO400" i="1"/>
  <c r="BO401" i="1"/>
  <c r="BO402" i="1"/>
  <c r="BO403" i="1"/>
  <c r="BO404" i="1"/>
  <c r="BO405" i="1"/>
  <c r="BO406" i="1"/>
  <c r="BO407" i="1"/>
  <c r="BO408" i="1"/>
  <c r="BO409" i="1"/>
  <c r="BO410" i="1"/>
  <c r="BO411" i="1"/>
  <c r="BO412" i="1"/>
  <c r="BO413" i="1"/>
  <c r="BO414" i="1"/>
  <c r="BO415" i="1"/>
  <c r="BO416" i="1"/>
  <c r="BO417" i="1"/>
  <c r="BO418" i="1"/>
  <c r="BO419" i="1"/>
  <c r="BO420" i="1"/>
  <c r="BO421" i="1"/>
  <c r="BO422" i="1"/>
  <c r="BO423" i="1"/>
  <c r="BO424" i="1"/>
  <c r="BO425" i="1"/>
  <c r="BO426" i="1"/>
  <c r="BO427" i="1"/>
  <c r="BO428" i="1"/>
  <c r="BO429" i="1"/>
  <c r="BO430" i="1"/>
  <c r="BO431" i="1"/>
  <c r="BO432" i="1"/>
  <c r="BO433" i="1"/>
  <c r="BO434" i="1"/>
  <c r="BO435" i="1"/>
  <c r="BO436" i="1"/>
  <c r="BO437" i="1"/>
  <c r="BO438" i="1"/>
  <c r="BO439" i="1"/>
  <c r="BO440" i="1"/>
  <c r="BO441" i="1"/>
  <c r="BO442" i="1"/>
  <c r="BO443" i="1"/>
  <c r="BO444" i="1"/>
  <c r="BO445" i="1"/>
  <c r="BO446" i="1"/>
  <c r="BO447" i="1"/>
  <c r="BO448" i="1"/>
  <c r="BO449" i="1"/>
  <c r="BO450" i="1"/>
  <c r="BO451" i="1"/>
  <c r="BO452" i="1"/>
  <c r="BO453" i="1"/>
  <c r="BO454" i="1"/>
  <c r="BO455" i="1"/>
  <c r="BO456" i="1"/>
  <c r="BO457" i="1"/>
  <c r="BO458" i="1"/>
  <c r="BO459" i="1"/>
  <c r="BO460" i="1"/>
  <c r="BO461" i="1"/>
  <c r="BO462" i="1"/>
  <c r="BO463" i="1"/>
  <c r="BO464" i="1"/>
  <c r="BO465" i="1"/>
  <c r="BO466" i="1"/>
  <c r="BO467" i="1"/>
  <c r="BO468" i="1"/>
  <c r="BO469" i="1"/>
  <c r="BO470" i="1"/>
  <c r="BO471" i="1"/>
  <c r="BO472" i="1"/>
  <c r="BO473" i="1"/>
  <c r="BO474" i="1"/>
  <c r="BO475" i="1"/>
  <c r="BO476" i="1"/>
  <c r="BO477" i="1"/>
  <c r="BO478" i="1"/>
  <c r="BO479" i="1"/>
  <c r="BO480" i="1"/>
  <c r="BO481" i="1"/>
  <c r="BO482" i="1"/>
  <c r="BO483" i="1"/>
  <c r="BO484" i="1"/>
  <c r="BO485" i="1"/>
  <c r="BO486" i="1"/>
  <c r="BO487" i="1"/>
  <c r="BO488" i="1"/>
  <c r="BO489" i="1"/>
  <c r="BO490" i="1"/>
  <c r="BO491" i="1"/>
  <c r="BO492" i="1"/>
  <c r="BO493" i="1"/>
  <c r="BO494" i="1"/>
  <c r="BO495" i="1"/>
  <c r="BO496" i="1"/>
  <c r="BO497" i="1"/>
  <c r="BO498" i="1"/>
  <c r="BO499" i="1"/>
  <c r="BO500" i="1"/>
  <c r="BO501" i="1"/>
  <c r="BO502" i="1"/>
  <c r="BO503" i="1"/>
  <c r="BO504" i="1"/>
  <c r="BO505" i="1"/>
  <c r="BO506" i="1"/>
  <c r="BO507" i="1"/>
  <c r="BO508" i="1"/>
  <c r="BO509" i="1"/>
  <c r="BO510" i="1"/>
  <c r="BO511" i="1"/>
  <c r="BO512" i="1"/>
  <c r="BO513" i="1"/>
  <c r="BO514" i="1"/>
  <c r="BO515" i="1"/>
  <c r="BO516" i="1"/>
  <c r="BO517" i="1"/>
  <c r="BO518" i="1"/>
  <c r="BO519" i="1"/>
  <c r="BO520" i="1"/>
  <c r="BO521" i="1"/>
  <c r="BO522" i="1"/>
  <c r="BO523" i="1"/>
  <c r="BO524" i="1"/>
  <c r="BO525" i="1"/>
  <c r="BO526" i="1"/>
  <c r="BO527" i="1"/>
  <c r="BO528" i="1"/>
  <c r="BO529" i="1"/>
  <c r="BO530" i="1"/>
  <c r="BO531" i="1"/>
  <c r="BO532" i="1"/>
  <c r="BO533" i="1"/>
  <c r="BO534" i="1"/>
  <c r="BO535" i="1"/>
  <c r="BO536" i="1"/>
  <c r="BO537" i="1"/>
  <c r="BO538" i="1"/>
  <c r="BO539" i="1"/>
  <c r="BO540" i="1"/>
  <c r="BO541" i="1"/>
  <c r="BO542" i="1"/>
  <c r="BO543" i="1"/>
  <c r="BO544" i="1"/>
  <c r="BO545" i="1"/>
  <c r="BO546" i="1"/>
  <c r="BO547" i="1"/>
  <c r="BO548" i="1"/>
  <c r="BO549" i="1"/>
  <c r="BO550" i="1"/>
  <c r="BO551" i="1"/>
  <c r="BO552" i="1"/>
  <c r="BO553" i="1"/>
  <c r="BO554" i="1"/>
  <c r="BO555" i="1"/>
  <c r="BO556" i="1"/>
  <c r="BO557" i="1"/>
  <c r="BN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0" i="1"/>
  <c r="BN201" i="1"/>
  <c r="BN202" i="1"/>
  <c r="BN203" i="1"/>
  <c r="BN204" i="1"/>
  <c r="BN205" i="1"/>
  <c r="BN206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0" i="1"/>
  <c r="BN221" i="1"/>
  <c r="BN222" i="1"/>
  <c r="BN223" i="1"/>
  <c r="BN224" i="1"/>
  <c r="BN225" i="1"/>
  <c r="BN226" i="1"/>
  <c r="BN227" i="1"/>
  <c r="BN228" i="1"/>
  <c r="BN229" i="1"/>
  <c r="BN230" i="1"/>
  <c r="BN231" i="1"/>
  <c r="BN232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69" i="1"/>
  <c r="BN270" i="1"/>
  <c r="BN271" i="1"/>
  <c r="BN272" i="1"/>
  <c r="BN273" i="1"/>
  <c r="BN274" i="1"/>
  <c r="BN275" i="1"/>
  <c r="BN276" i="1"/>
  <c r="BN277" i="1"/>
  <c r="BN278" i="1"/>
  <c r="BN279" i="1"/>
  <c r="BN280" i="1"/>
  <c r="BN281" i="1"/>
  <c r="BN282" i="1"/>
  <c r="BN283" i="1"/>
  <c r="BN284" i="1"/>
  <c r="BN285" i="1"/>
  <c r="BN286" i="1"/>
  <c r="BN287" i="1"/>
  <c r="BN288" i="1"/>
  <c r="BN289" i="1"/>
  <c r="BN290" i="1"/>
  <c r="BN291" i="1"/>
  <c r="BN292" i="1"/>
  <c r="BN293" i="1"/>
  <c r="BN294" i="1"/>
  <c r="BN295" i="1"/>
  <c r="BN296" i="1"/>
  <c r="BN297" i="1"/>
  <c r="BN298" i="1"/>
  <c r="BN299" i="1"/>
  <c r="BN300" i="1"/>
  <c r="BN301" i="1"/>
  <c r="BN302" i="1"/>
  <c r="BN303" i="1"/>
  <c r="BN304" i="1"/>
  <c r="BN305" i="1"/>
  <c r="BN306" i="1"/>
  <c r="BN307" i="1"/>
  <c r="BN308" i="1"/>
  <c r="BN309" i="1"/>
  <c r="BN310" i="1"/>
  <c r="BN311" i="1"/>
  <c r="BN312" i="1"/>
  <c r="BN313" i="1"/>
  <c r="BN314" i="1"/>
  <c r="BN315" i="1"/>
  <c r="BN316" i="1"/>
  <c r="BN317" i="1"/>
  <c r="BN318" i="1"/>
  <c r="BN319" i="1"/>
  <c r="BN320" i="1"/>
  <c r="BN321" i="1"/>
  <c r="BN322" i="1"/>
  <c r="BN323" i="1"/>
  <c r="BN324" i="1"/>
  <c r="BN325" i="1"/>
  <c r="BN326" i="1"/>
  <c r="BN327" i="1"/>
  <c r="BN328" i="1"/>
  <c r="BN329" i="1"/>
  <c r="BN330" i="1"/>
  <c r="BN331" i="1"/>
  <c r="BN332" i="1"/>
  <c r="BN333" i="1"/>
  <c r="BN334" i="1"/>
  <c r="BN335" i="1"/>
  <c r="BN336" i="1"/>
  <c r="BN337" i="1"/>
  <c r="BN338" i="1"/>
  <c r="BN339" i="1"/>
  <c r="BN340" i="1"/>
  <c r="BN341" i="1"/>
  <c r="BN342" i="1"/>
  <c r="BN343" i="1"/>
  <c r="BN344" i="1"/>
  <c r="BN345" i="1"/>
  <c r="BN346" i="1"/>
  <c r="BN347" i="1"/>
  <c r="BN348" i="1"/>
  <c r="BN349" i="1"/>
  <c r="BN350" i="1"/>
  <c r="BN351" i="1"/>
  <c r="BN352" i="1"/>
  <c r="BN353" i="1"/>
  <c r="BN354" i="1"/>
  <c r="BN355" i="1"/>
  <c r="BN356" i="1"/>
  <c r="BN357" i="1"/>
  <c r="BN358" i="1"/>
  <c r="BN359" i="1"/>
  <c r="BN360" i="1"/>
  <c r="BN361" i="1"/>
  <c r="BN362" i="1"/>
  <c r="BN363" i="1"/>
  <c r="BN364" i="1"/>
  <c r="BN365" i="1"/>
  <c r="BN366" i="1"/>
  <c r="BN367" i="1"/>
  <c r="BN368" i="1"/>
  <c r="BN369" i="1"/>
  <c r="BN370" i="1"/>
  <c r="BN371" i="1"/>
  <c r="BN372" i="1"/>
  <c r="BN373" i="1"/>
  <c r="BN374" i="1"/>
  <c r="BN375" i="1"/>
  <c r="BN376" i="1"/>
  <c r="BN377" i="1"/>
  <c r="BN378" i="1"/>
  <c r="BN379" i="1"/>
  <c r="BN380" i="1"/>
  <c r="BN381" i="1"/>
  <c r="BN382" i="1"/>
  <c r="BN383" i="1"/>
  <c r="BN384" i="1"/>
  <c r="BN385" i="1"/>
  <c r="BN386" i="1"/>
  <c r="BN387" i="1"/>
  <c r="BN388" i="1"/>
  <c r="BN389" i="1"/>
  <c r="BN390" i="1"/>
  <c r="BN391" i="1"/>
  <c r="BN392" i="1"/>
  <c r="BN393" i="1"/>
  <c r="BN394" i="1"/>
  <c r="BN395" i="1"/>
  <c r="BN396" i="1"/>
  <c r="BN397" i="1"/>
  <c r="BN398" i="1"/>
  <c r="BN399" i="1"/>
  <c r="BN400" i="1"/>
  <c r="BN401" i="1"/>
  <c r="BN402" i="1"/>
  <c r="BN403" i="1"/>
  <c r="BN404" i="1"/>
  <c r="BN405" i="1"/>
  <c r="BN406" i="1"/>
  <c r="BN407" i="1"/>
  <c r="BN408" i="1"/>
  <c r="BN409" i="1"/>
  <c r="BN410" i="1"/>
  <c r="BN411" i="1"/>
  <c r="BN412" i="1"/>
  <c r="BN413" i="1"/>
  <c r="BN414" i="1"/>
  <c r="BN415" i="1"/>
  <c r="BN416" i="1"/>
  <c r="BN417" i="1"/>
  <c r="BN418" i="1"/>
  <c r="BN419" i="1"/>
  <c r="BN420" i="1"/>
  <c r="BN421" i="1"/>
  <c r="BN422" i="1"/>
  <c r="BN423" i="1"/>
  <c r="BN424" i="1"/>
  <c r="BN425" i="1"/>
  <c r="BN426" i="1"/>
  <c r="BN427" i="1"/>
  <c r="BN428" i="1"/>
  <c r="BN429" i="1"/>
  <c r="BN430" i="1"/>
  <c r="BN431" i="1"/>
  <c r="BN432" i="1"/>
  <c r="BN433" i="1"/>
  <c r="BN434" i="1"/>
  <c r="BN435" i="1"/>
  <c r="BN436" i="1"/>
  <c r="BN437" i="1"/>
  <c r="BN438" i="1"/>
  <c r="BN439" i="1"/>
  <c r="BN440" i="1"/>
  <c r="BN441" i="1"/>
  <c r="BN442" i="1"/>
  <c r="BN443" i="1"/>
  <c r="BN444" i="1"/>
  <c r="BN445" i="1"/>
  <c r="BN446" i="1"/>
  <c r="BN447" i="1"/>
  <c r="BN448" i="1"/>
  <c r="BN449" i="1"/>
  <c r="BN450" i="1"/>
  <c r="BN451" i="1"/>
  <c r="BN452" i="1"/>
  <c r="BN453" i="1"/>
  <c r="BN454" i="1"/>
  <c r="BN455" i="1"/>
  <c r="BN456" i="1"/>
  <c r="BN457" i="1"/>
  <c r="BN458" i="1"/>
  <c r="BN459" i="1"/>
  <c r="BN460" i="1"/>
  <c r="BN461" i="1"/>
  <c r="BN462" i="1"/>
  <c r="BN463" i="1"/>
  <c r="BN464" i="1"/>
  <c r="BN465" i="1"/>
  <c r="BN466" i="1"/>
  <c r="BN467" i="1"/>
  <c r="BN468" i="1"/>
  <c r="BN469" i="1"/>
  <c r="BN470" i="1"/>
  <c r="BN471" i="1"/>
  <c r="BN472" i="1"/>
  <c r="BN473" i="1"/>
  <c r="BN474" i="1"/>
  <c r="BN475" i="1"/>
  <c r="BN476" i="1"/>
  <c r="BN477" i="1"/>
  <c r="BN478" i="1"/>
  <c r="BN479" i="1"/>
  <c r="BN480" i="1"/>
  <c r="BN481" i="1"/>
  <c r="BN482" i="1"/>
  <c r="BN483" i="1"/>
  <c r="BN484" i="1"/>
  <c r="BN485" i="1"/>
  <c r="BN486" i="1"/>
  <c r="BN487" i="1"/>
  <c r="BN488" i="1"/>
  <c r="BN489" i="1"/>
  <c r="BN490" i="1"/>
  <c r="BN491" i="1"/>
  <c r="BN492" i="1"/>
  <c r="BN493" i="1"/>
  <c r="BN494" i="1"/>
  <c r="BN495" i="1"/>
  <c r="BN496" i="1"/>
  <c r="BN497" i="1"/>
  <c r="BN498" i="1"/>
  <c r="BN499" i="1"/>
  <c r="BN500" i="1"/>
  <c r="BN501" i="1"/>
  <c r="BN502" i="1"/>
  <c r="BN503" i="1"/>
  <c r="BN504" i="1"/>
  <c r="BN505" i="1"/>
  <c r="BN506" i="1"/>
  <c r="BN507" i="1"/>
  <c r="BN508" i="1"/>
  <c r="BN509" i="1"/>
  <c r="BN510" i="1"/>
  <c r="BN511" i="1"/>
  <c r="BN512" i="1"/>
  <c r="BN513" i="1"/>
  <c r="BN514" i="1"/>
  <c r="BN515" i="1"/>
  <c r="BN516" i="1"/>
  <c r="BN517" i="1"/>
  <c r="BN518" i="1"/>
  <c r="BN519" i="1"/>
  <c r="BN520" i="1"/>
  <c r="BN521" i="1"/>
  <c r="BN522" i="1"/>
  <c r="BN523" i="1"/>
  <c r="BN524" i="1"/>
  <c r="BN525" i="1"/>
  <c r="BN526" i="1"/>
  <c r="BN527" i="1"/>
  <c r="BN528" i="1"/>
  <c r="BN529" i="1"/>
  <c r="BN530" i="1"/>
  <c r="BN531" i="1"/>
  <c r="BN532" i="1"/>
  <c r="BN533" i="1"/>
  <c r="BN534" i="1"/>
  <c r="BN535" i="1"/>
  <c r="BN536" i="1"/>
  <c r="BN537" i="1"/>
  <c r="BN538" i="1"/>
  <c r="BN539" i="1"/>
  <c r="BN540" i="1"/>
  <c r="BN541" i="1"/>
  <c r="BN542" i="1"/>
  <c r="BN543" i="1"/>
  <c r="BN544" i="1"/>
  <c r="BN545" i="1"/>
  <c r="BN546" i="1"/>
  <c r="BN547" i="1"/>
  <c r="BN548" i="1"/>
  <c r="BN549" i="1"/>
  <c r="BN550" i="1"/>
  <c r="BN551" i="1"/>
  <c r="BN552" i="1"/>
  <c r="BN553" i="1"/>
  <c r="BN554" i="1"/>
  <c r="BN555" i="1"/>
  <c r="BN556" i="1"/>
  <c r="BN557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3" i="1"/>
  <c r="BM194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15" i="1"/>
  <c r="BM216" i="1"/>
  <c r="BM217" i="1"/>
  <c r="BM218" i="1"/>
  <c r="BM219" i="1"/>
  <c r="BM220" i="1"/>
  <c r="BM221" i="1"/>
  <c r="BM222" i="1"/>
  <c r="BM223" i="1"/>
  <c r="BM224" i="1"/>
  <c r="BM225" i="1"/>
  <c r="BM226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78" i="1"/>
  <c r="BM279" i="1"/>
  <c r="BM280" i="1"/>
  <c r="BM281" i="1"/>
  <c r="BM282" i="1"/>
  <c r="BM283" i="1"/>
  <c r="BM284" i="1"/>
  <c r="BM285" i="1"/>
  <c r="BM286" i="1"/>
  <c r="BM287" i="1"/>
  <c r="BM288" i="1"/>
  <c r="BM289" i="1"/>
  <c r="BM290" i="1"/>
  <c r="BM291" i="1"/>
  <c r="BM292" i="1"/>
  <c r="BM293" i="1"/>
  <c r="BM294" i="1"/>
  <c r="BM295" i="1"/>
  <c r="BM296" i="1"/>
  <c r="BM297" i="1"/>
  <c r="BM298" i="1"/>
  <c r="BM299" i="1"/>
  <c r="BM300" i="1"/>
  <c r="BM301" i="1"/>
  <c r="BM302" i="1"/>
  <c r="BM303" i="1"/>
  <c r="BM304" i="1"/>
  <c r="BM305" i="1"/>
  <c r="BM306" i="1"/>
  <c r="BM307" i="1"/>
  <c r="BM308" i="1"/>
  <c r="BM309" i="1"/>
  <c r="BM310" i="1"/>
  <c r="BM311" i="1"/>
  <c r="BM312" i="1"/>
  <c r="BM313" i="1"/>
  <c r="BM314" i="1"/>
  <c r="BM315" i="1"/>
  <c r="BM316" i="1"/>
  <c r="BM317" i="1"/>
  <c r="BM318" i="1"/>
  <c r="BM319" i="1"/>
  <c r="BM320" i="1"/>
  <c r="BM321" i="1"/>
  <c r="BM322" i="1"/>
  <c r="BM323" i="1"/>
  <c r="BM324" i="1"/>
  <c r="BM325" i="1"/>
  <c r="BM326" i="1"/>
  <c r="BM327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69" i="1"/>
  <c r="BM370" i="1"/>
  <c r="BM371" i="1"/>
  <c r="BM372" i="1"/>
  <c r="BM373" i="1"/>
  <c r="BM374" i="1"/>
  <c r="BM375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1" i="1"/>
  <c r="BM422" i="1"/>
  <c r="BM423" i="1"/>
  <c r="BM424" i="1"/>
  <c r="BM425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3" i="1"/>
  <c r="BM444" i="1"/>
  <c r="BM445" i="1"/>
  <c r="BM446" i="1"/>
  <c r="BM447" i="1"/>
  <c r="BM448" i="1"/>
  <c r="BM449" i="1"/>
  <c r="BM450" i="1"/>
  <c r="BM451" i="1"/>
  <c r="BM452" i="1"/>
  <c r="BM453" i="1"/>
  <c r="BM454" i="1"/>
  <c r="BM455" i="1"/>
  <c r="BM456" i="1"/>
  <c r="BM457" i="1"/>
  <c r="BM458" i="1"/>
  <c r="BM459" i="1"/>
  <c r="BM460" i="1"/>
  <c r="BM461" i="1"/>
  <c r="BM462" i="1"/>
  <c r="BM463" i="1"/>
  <c r="BM464" i="1"/>
  <c r="BM465" i="1"/>
  <c r="BM466" i="1"/>
  <c r="BM467" i="1"/>
  <c r="BM468" i="1"/>
  <c r="BM469" i="1"/>
  <c r="BM470" i="1"/>
  <c r="BM471" i="1"/>
  <c r="BM472" i="1"/>
  <c r="BM473" i="1"/>
  <c r="BM474" i="1"/>
  <c r="BM475" i="1"/>
  <c r="BM476" i="1"/>
  <c r="BM477" i="1"/>
  <c r="BM478" i="1"/>
  <c r="BM479" i="1"/>
  <c r="BM480" i="1"/>
  <c r="BM481" i="1"/>
  <c r="BM482" i="1"/>
  <c r="BM483" i="1"/>
  <c r="BM484" i="1"/>
  <c r="BM485" i="1"/>
  <c r="BM486" i="1"/>
  <c r="BM487" i="1"/>
  <c r="BM488" i="1"/>
  <c r="BM489" i="1"/>
  <c r="BM490" i="1"/>
  <c r="BM491" i="1"/>
  <c r="BM492" i="1"/>
  <c r="BM493" i="1"/>
  <c r="BM494" i="1"/>
  <c r="BM495" i="1"/>
  <c r="BM496" i="1"/>
  <c r="BM497" i="1"/>
  <c r="BM498" i="1"/>
  <c r="BM499" i="1"/>
  <c r="BM500" i="1"/>
  <c r="BM501" i="1"/>
  <c r="BM502" i="1"/>
  <c r="BM503" i="1"/>
  <c r="BM504" i="1"/>
  <c r="BM505" i="1"/>
  <c r="BM506" i="1"/>
  <c r="BM507" i="1"/>
  <c r="BM508" i="1"/>
  <c r="BM509" i="1"/>
  <c r="BM510" i="1"/>
  <c r="BM511" i="1"/>
  <c r="BM512" i="1"/>
  <c r="BM513" i="1"/>
  <c r="BM514" i="1"/>
  <c r="BM515" i="1"/>
  <c r="BM516" i="1"/>
  <c r="BM517" i="1"/>
  <c r="BM518" i="1"/>
  <c r="BM519" i="1"/>
  <c r="BM520" i="1"/>
  <c r="BM521" i="1"/>
  <c r="BM522" i="1"/>
  <c r="BM523" i="1"/>
  <c r="BM524" i="1"/>
  <c r="BM525" i="1"/>
  <c r="BM526" i="1"/>
  <c r="BM527" i="1"/>
  <c r="BM528" i="1"/>
  <c r="BM529" i="1"/>
  <c r="BM530" i="1"/>
  <c r="BM531" i="1"/>
  <c r="BM532" i="1"/>
  <c r="BM533" i="1"/>
  <c r="BM534" i="1"/>
  <c r="BM535" i="1"/>
  <c r="BM536" i="1"/>
  <c r="BM537" i="1"/>
  <c r="BM538" i="1"/>
  <c r="BM539" i="1"/>
  <c r="BM540" i="1"/>
  <c r="BM541" i="1"/>
  <c r="BM542" i="1"/>
  <c r="BM543" i="1"/>
  <c r="BM544" i="1"/>
  <c r="BM545" i="1"/>
  <c r="BM546" i="1"/>
  <c r="BM547" i="1"/>
  <c r="BM548" i="1"/>
  <c r="BM549" i="1"/>
  <c r="BM550" i="1"/>
  <c r="BM551" i="1"/>
  <c r="BM552" i="1"/>
  <c r="BM553" i="1"/>
  <c r="BM554" i="1"/>
  <c r="BM555" i="1"/>
  <c r="BM556" i="1"/>
  <c r="BM557" i="1"/>
  <c r="BL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L116" i="1"/>
  <c r="BL117" i="1"/>
  <c r="BL118" i="1"/>
  <c r="BL119" i="1"/>
  <c r="BL120" i="1"/>
  <c r="BL121" i="1"/>
  <c r="BL122" i="1"/>
  <c r="BL123" i="1"/>
  <c r="BL124" i="1"/>
  <c r="BL125" i="1"/>
  <c r="BL126" i="1"/>
  <c r="BL127" i="1"/>
  <c r="BL128" i="1"/>
  <c r="BL129" i="1"/>
  <c r="BL130" i="1"/>
  <c r="BL131" i="1"/>
  <c r="BL132" i="1"/>
  <c r="BL133" i="1"/>
  <c r="BL134" i="1"/>
  <c r="BL135" i="1"/>
  <c r="BL136" i="1"/>
  <c r="BL137" i="1"/>
  <c r="BL138" i="1"/>
  <c r="BL139" i="1"/>
  <c r="BL140" i="1"/>
  <c r="BL141" i="1"/>
  <c r="BL142" i="1"/>
  <c r="BL143" i="1"/>
  <c r="BL144" i="1"/>
  <c r="BL145" i="1"/>
  <c r="BL146" i="1"/>
  <c r="BL147" i="1"/>
  <c r="BL148" i="1"/>
  <c r="BL149" i="1"/>
  <c r="BL150" i="1"/>
  <c r="BL151" i="1"/>
  <c r="BL152" i="1"/>
  <c r="BL153" i="1"/>
  <c r="BL154" i="1"/>
  <c r="BL155" i="1"/>
  <c r="BL156" i="1"/>
  <c r="BL157" i="1"/>
  <c r="BL158" i="1"/>
  <c r="BL159" i="1"/>
  <c r="BL160" i="1"/>
  <c r="BL161" i="1"/>
  <c r="BL162" i="1"/>
  <c r="BL163" i="1"/>
  <c r="BL164" i="1"/>
  <c r="BL165" i="1"/>
  <c r="BL166" i="1"/>
  <c r="BL167" i="1"/>
  <c r="BL168" i="1"/>
  <c r="BL169" i="1"/>
  <c r="BL170" i="1"/>
  <c r="BL171" i="1"/>
  <c r="BL172" i="1"/>
  <c r="BL173" i="1"/>
  <c r="BL174" i="1"/>
  <c r="BL175" i="1"/>
  <c r="BL176" i="1"/>
  <c r="BL177" i="1"/>
  <c r="BL178" i="1"/>
  <c r="BL179" i="1"/>
  <c r="BL180" i="1"/>
  <c r="BL181" i="1"/>
  <c r="BL182" i="1"/>
  <c r="BL183" i="1"/>
  <c r="BL184" i="1"/>
  <c r="BL185" i="1"/>
  <c r="BL186" i="1"/>
  <c r="BL187" i="1"/>
  <c r="BL188" i="1"/>
  <c r="BL189" i="1"/>
  <c r="BL190" i="1"/>
  <c r="BL191" i="1"/>
  <c r="BL192" i="1"/>
  <c r="BL193" i="1"/>
  <c r="BL194" i="1"/>
  <c r="BL195" i="1"/>
  <c r="BL196" i="1"/>
  <c r="BL197" i="1"/>
  <c r="BL198" i="1"/>
  <c r="BL199" i="1"/>
  <c r="BL200" i="1"/>
  <c r="BL201" i="1"/>
  <c r="BL202" i="1"/>
  <c r="BL203" i="1"/>
  <c r="BL204" i="1"/>
  <c r="BL205" i="1"/>
  <c r="BL206" i="1"/>
  <c r="BL207" i="1"/>
  <c r="BL208" i="1"/>
  <c r="BL209" i="1"/>
  <c r="BL210" i="1"/>
  <c r="BL211" i="1"/>
  <c r="BL212" i="1"/>
  <c r="BL213" i="1"/>
  <c r="BL214" i="1"/>
  <c r="BL215" i="1"/>
  <c r="BL216" i="1"/>
  <c r="BL217" i="1"/>
  <c r="BL218" i="1"/>
  <c r="BL219" i="1"/>
  <c r="BL220" i="1"/>
  <c r="BL221" i="1"/>
  <c r="BL222" i="1"/>
  <c r="BL223" i="1"/>
  <c r="BL224" i="1"/>
  <c r="BL225" i="1"/>
  <c r="BL226" i="1"/>
  <c r="BL227" i="1"/>
  <c r="BL228" i="1"/>
  <c r="BL229" i="1"/>
  <c r="BL230" i="1"/>
  <c r="BL231" i="1"/>
  <c r="BL232" i="1"/>
  <c r="BL233" i="1"/>
  <c r="BL234" i="1"/>
  <c r="BL235" i="1"/>
  <c r="BL236" i="1"/>
  <c r="BL237" i="1"/>
  <c r="BL238" i="1"/>
  <c r="BL239" i="1"/>
  <c r="BL240" i="1"/>
  <c r="BL241" i="1"/>
  <c r="BL242" i="1"/>
  <c r="BL243" i="1"/>
  <c r="BL244" i="1"/>
  <c r="BL245" i="1"/>
  <c r="BL246" i="1"/>
  <c r="BL247" i="1"/>
  <c r="BL248" i="1"/>
  <c r="BL249" i="1"/>
  <c r="BL250" i="1"/>
  <c r="BL251" i="1"/>
  <c r="BL252" i="1"/>
  <c r="BL253" i="1"/>
  <c r="BL254" i="1"/>
  <c r="BL255" i="1"/>
  <c r="BL256" i="1"/>
  <c r="BL257" i="1"/>
  <c r="BL258" i="1"/>
  <c r="BL259" i="1"/>
  <c r="BL260" i="1"/>
  <c r="BL261" i="1"/>
  <c r="BL262" i="1"/>
  <c r="BL263" i="1"/>
  <c r="BL264" i="1"/>
  <c r="BL265" i="1"/>
  <c r="BL266" i="1"/>
  <c r="BL267" i="1"/>
  <c r="BL268" i="1"/>
  <c r="BL269" i="1"/>
  <c r="BL270" i="1"/>
  <c r="BL271" i="1"/>
  <c r="BL272" i="1"/>
  <c r="BL273" i="1"/>
  <c r="BL274" i="1"/>
  <c r="BL275" i="1"/>
  <c r="BL276" i="1"/>
  <c r="BL277" i="1"/>
  <c r="BL278" i="1"/>
  <c r="BL279" i="1"/>
  <c r="BL280" i="1"/>
  <c r="BL281" i="1"/>
  <c r="BL282" i="1"/>
  <c r="BL283" i="1"/>
  <c r="BL284" i="1"/>
  <c r="BL285" i="1"/>
  <c r="BL286" i="1"/>
  <c r="BL287" i="1"/>
  <c r="BL288" i="1"/>
  <c r="BL289" i="1"/>
  <c r="BL290" i="1"/>
  <c r="BL291" i="1"/>
  <c r="BL292" i="1"/>
  <c r="BL293" i="1"/>
  <c r="BL294" i="1"/>
  <c r="BL295" i="1"/>
  <c r="BL296" i="1"/>
  <c r="BL297" i="1"/>
  <c r="BL298" i="1"/>
  <c r="BL299" i="1"/>
  <c r="BL300" i="1"/>
  <c r="BL301" i="1"/>
  <c r="BL302" i="1"/>
  <c r="BL303" i="1"/>
  <c r="BL304" i="1"/>
  <c r="BL305" i="1"/>
  <c r="BL306" i="1"/>
  <c r="BL307" i="1"/>
  <c r="BL308" i="1"/>
  <c r="BL309" i="1"/>
  <c r="BL310" i="1"/>
  <c r="BL311" i="1"/>
  <c r="BL312" i="1"/>
  <c r="BL313" i="1"/>
  <c r="BL314" i="1"/>
  <c r="BL315" i="1"/>
  <c r="BL316" i="1"/>
  <c r="BL317" i="1"/>
  <c r="BL318" i="1"/>
  <c r="BL319" i="1"/>
  <c r="BL320" i="1"/>
  <c r="BL321" i="1"/>
  <c r="BL322" i="1"/>
  <c r="BL323" i="1"/>
  <c r="BL324" i="1"/>
  <c r="BL325" i="1"/>
  <c r="BL326" i="1"/>
  <c r="BL327" i="1"/>
  <c r="BL328" i="1"/>
  <c r="BL329" i="1"/>
  <c r="BL330" i="1"/>
  <c r="BL331" i="1"/>
  <c r="BL332" i="1"/>
  <c r="BL333" i="1"/>
  <c r="BL334" i="1"/>
  <c r="BL335" i="1"/>
  <c r="BL336" i="1"/>
  <c r="BL337" i="1"/>
  <c r="BL338" i="1"/>
  <c r="BL339" i="1"/>
  <c r="BL340" i="1"/>
  <c r="BL341" i="1"/>
  <c r="BL342" i="1"/>
  <c r="BL343" i="1"/>
  <c r="BL344" i="1"/>
  <c r="BL345" i="1"/>
  <c r="BL346" i="1"/>
  <c r="BL347" i="1"/>
  <c r="BL348" i="1"/>
  <c r="BL349" i="1"/>
  <c r="BL350" i="1"/>
  <c r="BL351" i="1"/>
  <c r="BL352" i="1"/>
  <c r="BL353" i="1"/>
  <c r="BL354" i="1"/>
  <c r="BL355" i="1"/>
  <c r="BL356" i="1"/>
  <c r="BL357" i="1"/>
  <c r="BL358" i="1"/>
  <c r="BL359" i="1"/>
  <c r="BL360" i="1"/>
  <c r="BL361" i="1"/>
  <c r="BL362" i="1"/>
  <c r="BL363" i="1"/>
  <c r="BL364" i="1"/>
  <c r="BL365" i="1"/>
  <c r="BL366" i="1"/>
  <c r="BL367" i="1"/>
  <c r="BL368" i="1"/>
  <c r="BL369" i="1"/>
  <c r="BL370" i="1"/>
  <c r="BL371" i="1"/>
  <c r="BL372" i="1"/>
  <c r="BL373" i="1"/>
  <c r="BL374" i="1"/>
  <c r="BL375" i="1"/>
  <c r="BL376" i="1"/>
  <c r="BL377" i="1"/>
  <c r="BL378" i="1"/>
  <c r="BL379" i="1"/>
  <c r="BL380" i="1"/>
  <c r="BL381" i="1"/>
  <c r="BL382" i="1"/>
  <c r="BL383" i="1"/>
  <c r="BL384" i="1"/>
  <c r="BL385" i="1"/>
  <c r="BL386" i="1"/>
  <c r="BL387" i="1"/>
  <c r="BL388" i="1"/>
  <c r="BL389" i="1"/>
  <c r="BL390" i="1"/>
  <c r="BL391" i="1"/>
  <c r="BL392" i="1"/>
  <c r="BL393" i="1"/>
  <c r="BL394" i="1"/>
  <c r="BL395" i="1"/>
  <c r="BL396" i="1"/>
  <c r="BL397" i="1"/>
  <c r="BL398" i="1"/>
  <c r="BL399" i="1"/>
  <c r="BL400" i="1"/>
  <c r="BL401" i="1"/>
  <c r="BL402" i="1"/>
  <c r="BL403" i="1"/>
  <c r="BL404" i="1"/>
  <c r="BL405" i="1"/>
  <c r="BL406" i="1"/>
  <c r="BL407" i="1"/>
  <c r="BL408" i="1"/>
  <c r="BL409" i="1"/>
  <c r="BL410" i="1"/>
  <c r="BL411" i="1"/>
  <c r="BL412" i="1"/>
  <c r="BL413" i="1"/>
  <c r="BL414" i="1"/>
  <c r="BL415" i="1"/>
  <c r="BL416" i="1"/>
  <c r="BL417" i="1"/>
  <c r="BL418" i="1"/>
  <c r="BL419" i="1"/>
  <c r="BL420" i="1"/>
  <c r="BL421" i="1"/>
  <c r="BL422" i="1"/>
  <c r="BL423" i="1"/>
  <c r="BL424" i="1"/>
  <c r="BL425" i="1"/>
  <c r="BL426" i="1"/>
  <c r="BL427" i="1"/>
  <c r="BL428" i="1"/>
  <c r="BL429" i="1"/>
  <c r="BL430" i="1"/>
  <c r="BL431" i="1"/>
  <c r="BL432" i="1"/>
  <c r="BL433" i="1"/>
  <c r="BL434" i="1"/>
  <c r="BL435" i="1"/>
  <c r="BL436" i="1"/>
  <c r="BL437" i="1"/>
  <c r="BL438" i="1"/>
  <c r="BL439" i="1"/>
  <c r="BL440" i="1"/>
  <c r="BL441" i="1"/>
  <c r="BL442" i="1"/>
  <c r="BL443" i="1"/>
  <c r="BL444" i="1"/>
  <c r="BL445" i="1"/>
  <c r="BL446" i="1"/>
  <c r="BL447" i="1"/>
  <c r="BL448" i="1"/>
  <c r="BL449" i="1"/>
  <c r="BL450" i="1"/>
  <c r="BL451" i="1"/>
  <c r="BL452" i="1"/>
  <c r="BL453" i="1"/>
  <c r="BL454" i="1"/>
  <c r="BL455" i="1"/>
  <c r="BL456" i="1"/>
  <c r="BL457" i="1"/>
  <c r="BL458" i="1"/>
  <c r="BL459" i="1"/>
  <c r="BL460" i="1"/>
  <c r="BL461" i="1"/>
  <c r="BL462" i="1"/>
  <c r="BL463" i="1"/>
  <c r="BL464" i="1"/>
  <c r="BL465" i="1"/>
  <c r="BL466" i="1"/>
  <c r="BL467" i="1"/>
  <c r="BL468" i="1"/>
  <c r="BL469" i="1"/>
  <c r="BL470" i="1"/>
  <c r="BL471" i="1"/>
  <c r="BL472" i="1"/>
  <c r="BL473" i="1"/>
  <c r="BL474" i="1"/>
  <c r="BL475" i="1"/>
  <c r="BL476" i="1"/>
  <c r="BL477" i="1"/>
  <c r="BL478" i="1"/>
  <c r="BL479" i="1"/>
  <c r="BL480" i="1"/>
  <c r="BL481" i="1"/>
  <c r="BL482" i="1"/>
  <c r="BL483" i="1"/>
  <c r="BL484" i="1"/>
  <c r="BL485" i="1"/>
  <c r="BL486" i="1"/>
  <c r="BL487" i="1"/>
  <c r="BL488" i="1"/>
  <c r="BL489" i="1"/>
  <c r="BL490" i="1"/>
  <c r="BL491" i="1"/>
  <c r="BL492" i="1"/>
  <c r="BL493" i="1"/>
  <c r="BL494" i="1"/>
  <c r="BL495" i="1"/>
  <c r="BL496" i="1"/>
  <c r="BL497" i="1"/>
  <c r="BL498" i="1"/>
  <c r="BL499" i="1"/>
  <c r="BL500" i="1"/>
  <c r="BL501" i="1"/>
  <c r="BL502" i="1"/>
  <c r="BL503" i="1"/>
  <c r="BL504" i="1"/>
  <c r="BL505" i="1"/>
  <c r="BL506" i="1"/>
  <c r="BL507" i="1"/>
  <c r="BL508" i="1"/>
  <c r="BL509" i="1"/>
  <c r="BL510" i="1"/>
  <c r="BL511" i="1"/>
  <c r="BL512" i="1"/>
  <c r="BL513" i="1"/>
  <c r="BL514" i="1"/>
  <c r="BL515" i="1"/>
  <c r="BL516" i="1"/>
  <c r="BL517" i="1"/>
  <c r="BL518" i="1"/>
  <c r="BL519" i="1"/>
  <c r="BL520" i="1"/>
  <c r="BL521" i="1"/>
  <c r="BL522" i="1"/>
  <c r="BL523" i="1"/>
  <c r="BL524" i="1"/>
  <c r="BL525" i="1"/>
  <c r="BL526" i="1"/>
  <c r="BL527" i="1"/>
  <c r="BL528" i="1"/>
  <c r="BL529" i="1"/>
  <c r="BL530" i="1"/>
  <c r="BL531" i="1"/>
  <c r="BL532" i="1"/>
  <c r="BL533" i="1"/>
  <c r="BL534" i="1"/>
  <c r="BL535" i="1"/>
  <c r="BL536" i="1"/>
  <c r="BL537" i="1"/>
  <c r="BL538" i="1"/>
  <c r="BL539" i="1"/>
  <c r="BL540" i="1"/>
  <c r="BL541" i="1"/>
  <c r="BL542" i="1"/>
  <c r="BL543" i="1"/>
  <c r="BL544" i="1"/>
  <c r="BL545" i="1"/>
  <c r="BL546" i="1"/>
  <c r="BL547" i="1"/>
  <c r="BL548" i="1"/>
  <c r="BL549" i="1"/>
  <c r="BL550" i="1"/>
  <c r="BL551" i="1"/>
  <c r="BL552" i="1"/>
  <c r="BL553" i="1"/>
  <c r="BL554" i="1"/>
  <c r="BL555" i="1"/>
  <c r="BL556" i="1"/>
  <c r="BL557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160" i="1"/>
  <c r="BK161" i="1"/>
  <c r="BK162" i="1"/>
  <c r="BK163" i="1"/>
  <c r="BK164" i="1"/>
  <c r="BK165" i="1"/>
  <c r="BK166" i="1"/>
  <c r="BK167" i="1"/>
  <c r="BK168" i="1"/>
  <c r="BK169" i="1"/>
  <c r="BK170" i="1"/>
  <c r="BK171" i="1"/>
  <c r="BK172" i="1"/>
  <c r="BK173" i="1"/>
  <c r="BK174" i="1"/>
  <c r="BK175" i="1"/>
  <c r="BK176" i="1"/>
  <c r="BK177" i="1"/>
  <c r="BK178" i="1"/>
  <c r="BK179" i="1"/>
  <c r="BK180" i="1"/>
  <c r="BK181" i="1"/>
  <c r="BK182" i="1"/>
  <c r="BK183" i="1"/>
  <c r="BK184" i="1"/>
  <c r="BK185" i="1"/>
  <c r="BK186" i="1"/>
  <c r="BK187" i="1"/>
  <c r="BK188" i="1"/>
  <c r="BK189" i="1"/>
  <c r="BK190" i="1"/>
  <c r="BK191" i="1"/>
  <c r="BK192" i="1"/>
  <c r="BK193" i="1"/>
  <c r="BK194" i="1"/>
  <c r="BK195" i="1"/>
  <c r="BK196" i="1"/>
  <c r="BK197" i="1"/>
  <c r="BK198" i="1"/>
  <c r="BK199" i="1"/>
  <c r="BK200" i="1"/>
  <c r="BK201" i="1"/>
  <c r="BK202" i="1"/>
  <c r="BK203" i="1"/>
  <c r="BK204" i="1"/>
  <c r="BK205" i="1"/>
  <c r="BK206" i="1"/>
  <c r="BK207" i="1"/>
  <c r="BK208" i="1"/>
  <c r="BK209" i="1"/>
  <c r="BK210" i="1"/>
  <c r="BK211" i="1"/>
  <c r="BK212" i="1"/>
  <c r="BK213" i="1"/>
  <c r="BK214" i="1"/>
  <c r="BK215" i="1"/>
  <c r="BK216" i="1"/>
  <c r="BK217" i="1"/>
  <c r="BK218" i="1"/>
  <c r="BK219" i="1"/>
  <c r="BK220" i="1"/>
  <c r="BK221" i="1"/>
  <c r="BK222" i="1"/>
  <c r="BK223" i="1"/>
  <c r="BK224" i="1"/>
  <c r="BK225" i="1"/>
  <c r="BK226" i="1"/>
  <c r="BK227" i="1"/>
  <c r="BK228" i="1"/>
  <c r="BK229" i="1"/>
  <c r="BK230" i="1"/>
  <c r="BK231" i="1"/>
  <c r="BK232" i="1"/>
  <c r="BK233" i="1"/>
  <c r="BK234" i="1"/>
  <c r="BK235" i="1"/>
  <c r="BK236" i="1"/>
  <c r="BK237" i="1"/>
  <c r="BK238" i="1"/>
  <c r="BK239" i="1"/>
  <c r="BK240" i="1"/>
  <c r="BK241" i="1"/>
  <c r="BK242" i="1"/>
  <c r="BK243" i="1"/>
  <c r="BK244" i="1"/>
  <c r="BK245" i="1"/>
  <c r="BK246" i="1"/>
  <c r="BK247" i="1"/>
  <c r="BK248" i="1"/>
  <c r="BK249" i="1"/>
  <c r="BK250" i="1"/>
  <c r="BK251" i="1"/>
  <c r="BK252" i="1"/>
  <c r="BK253" i="1"/>
  <c r="BK254" i="1"/>
  <c r="BK255" i="1"/>
  <c r="BK256" i="1"/>
  <c r="BK257" i="1"/>
  <c r="BK258" i="1"/>
  <c r="BK259" i="1"/>
  <c r="BK260" i="1"/>
  <c r="BK261" i="1"/>
  <c r="BK262" i="1"/>
  <c r="BK263" i="1"/>
  <c r="BK264" i="1"/>
  <c r="BK265" i="1"/>
  <c r="BK266" i="1"/>
  <c r="BK267" i="1"/>
  <c r="BK268" i="1"/>
  <c r="BK269" i="1"/>
  <c r="BK270" i="1"/>
  <c r="BK271" i="1"/>
  <c r="BK272" i="1"/>
  <c r="BK273" i="1"/>
  <c r="BK274" i="1"/>
  <c r="BK275" i="1"/>
  <c r="BK276" i="1"/>
  <c r="BK277" i="1"/>
  <c r="BK278" i="1"/>
  <c r="BK279" i="1"/>
  <c r="BK280" i="1"/>
  <c r="BK281" i="1"/>
  <c r="BK282" i="1"/>
  <c r="BK283" i="1"/>
  <c r="BK284" i="1"/>
  <c r="BK285" i="1"/>
  <c r="BK286" i="1"/>
  <c r="BK287" i="1"/>
  <c r="BK288" i="1"/>
  <c r="BK289" i="1"/>
  <c r="BK290" i="1"/>
  <c r="BK291" i="1"/>
  <c r="BK292" i="1"/>
  <c r="BK293" i="1"/>
  <c r="BK294" i="1"/>
  <c r="BK295" i="1"/>
  <c r="BK296" i="1"/>
  <c r="BK297" i="1"/>
  <c r="BK298" i="1"/>
  <c r="BK299" i="1"/>
  <c r="BK300" i="1"/>
  <c r="BK301" i="1"/>
  <c r="BK302" i="1"/>
  <c r="BK303" i="1"/>
  <c r="BK304" i="1"/>
  <c r="BK305" i="1"/>
  <c r="BK306" i="1"/>
  <c r="BK307" i="1"/>
  <c r="BK308" i="1"/>
  <c r="BK309" i="1"/>
  <c r="BK310" i="1"/>
  <c r="BK311" i="1"/>
  <c r="BK312" i="1"/>
  <c r="BK313" i="1"/>
  <c r="BK314" i="1"/>
  <c r="BK315" i="1"/>
  <c r="BK316" i="1"/>
  <c r="BK317" i="1"/>
  <c r="BK318" i="1"/>
  <c r="BK319" i="1"/>
  <c r="BK320" i="1"/>
  <c r="BK321" i="1"/>
  <c r="BK322" i="1"/>
  <c r="BK323" i="1"/>
  <c r="BK324" i="1"/>
  <c r="BK325" i="1"/>
  <c r="BK326" i="1"/>
  <c r="BK327" i="1"/>
  <c r="BK328" i="1"/>
  <c r="BK329" i="1"/>
  <c r="BK330" i="1"/>
  <c r="BK331" i="1"/>
  <c r="BK332" i="1"/>
  <c r="BK333" i="1"/>
  <c r="BK334" i="1"/>
  <c r="BK335" i="1"/>
  <c r="BK336" i="1"/>
  <c r="BK337" i="1"/>
  <c r="BK338" i="1"/>
  <c r="BK339" i="1"/>
  <c r="BK340" i="1"/>
  <c r="BK341" i="1"/>
  <c r="BK342" i="1"/>
  <c r="BK343" i="1"/>
  <c r="BK344" i="1"/>
  <c r="BK345" i="1"/>
  <c r="BK346" i="1"/>
  <c r="BK347" i="1"/>
  <c r="BK348" i="1"/>
  <c r="BK349" i="1"/>
  <c r="BK350" i="1"/>
  <c r="BK351" i="1"/>
  <c r="BK352" i="1"/>
  <c r="BK353" i="1"/>
  <c r="BK354" i="1"/>
  <c r="BK355" i="1"/>
  <c r="BK356" i="1"/>
  <c r="BK357" i="1"/>
  <c r="BK358" i="1"/>
  <c r="BK359" i="1"/>
  <c r="BK360" i="1"/>
  <c r="BK361" i="1"/>
  <c r="BK362" i="1"/>
  <c r="BK363" i="1"/>
  <c r="BK364" i="1"/>
  <c r="BK365" i="1"/>
  <c r="BK366" i="1"/>
  <c r="BK367" i="1"/>
  <c r="BK368" i="1"/>
  <c r="BK369" i="1"/>
  <c r="BK370" i="1"/>
  <c r="BK371" i="1"/>
  <c r="BK372" i="1"/>
  <c r="BK373" i="1"/>
  <c r="BK374" i="1"/>
  <c r="BK375" i="1"/>
  <c r="BK376" i="1"/>
  <c r="BK377" i="1"/>
  <c r="BK378" i="1"/>
  <c r="BK379" i="1"/>
  <c r="BK380" i="1"/>
  <c r="BK381" i="1"/>
  <c r="BK382" i="1"/>
  <c r="BK383" i="1"/>
  <c r="BK384" i="1"/>
  <c r="BK385" i="1"/>
  <c r="BK386" i="1"/>
  <c r="BK387" i="1"/>
  <c r="BK388" i="1"/>
  <c r="BK389" i="1"/>
  <c r="BK390" i="1"/>
  <c r="BK391" i="1"/>
  <c r="BK392" i="1"/>
  <c r="BK393" i="1"/>
  <c r="BK394" i="1"/>
  <c r="BK395" i="1"/>
  <c r="BK396" i="1"/>
  <c r="BK397" i="1"/>
  <c r="BK398" i="1"/>
  <c r="BK399" i="1"/>
  <c r="BK400" i="1"/>
  <c r="BK401" i="1"/>
  <c r="BK402" i="1"/>
  <c r="BK403" i="1"/>
  <c r="BK404" i="1"/>
  <c r="BK405" i="1"/>
  <c r="BK406" i="1"/>
  <c r="BK407" i="1"/>
  <c r="BK408" i="1"/>
  <c r="BK409" i="1"/>
  <c r="BK410" i="1"/>
  <c r="BK411" i="1"/>
  <c r="BK412" i="1"/>
  <c r="BK413" i="1"/>
  <c r="BK414" i="1"/>
  <c r="BK415" i="1"/>
  <c r="BK416" i="1"/>
  <c r="BK417" i="1"/>
  <c r="BK418" i="1"/>
  <c r="BK419" i="1"/>
  <c r="BK420" i="1"/>
  <c r="BK421" i="1"/>
  <c r="BK422" i="1"/>
  <c r="BK423" i="1"/>
  <c r="BK424" i="1"/>
  <c r="BK425" i="1"/>
  <c r="BK426" i="1"/>
  <c r="BK427" i="1"/>
  <c r="BK428" i="1"/>
  <c r="BK429" i="1"/>
  <c r="BK430" i="1"/>
  <c r="BK431" i="1"/>
  <c r="BK432" i="1"/>
  <c r="BK433" i="1"/>
  <c r="BK434" i="1"/>
  <c r="BK435" i="1"/>
  <c r="BK436" i="1"/>
  <c r="BK437" i="1"/>
  <c r="BK438" i="1"/>
  <c r="BK439" i="1"/>
  <c r="BK440" i="1"/>
  <c r="BK441" i="1"/>
  <c r="BK442" i="1"/>
  <c r="BK443" i="1"/>
  <c r="BK444" i="1"/>
  <c r="BK445" i="1"/>
  <c r="BK446" i="1"/>
  <c r="BK447" i="1"/>
  <c r="BK448" i="1"/>
  <c r="BK449" i="1"/>
  <c r="BK450" i="1"/>
  <c r="BK451" i="1"/>
  <c r="BK452" i="1"/>
  <c r="BK453" i="1"/>
  <c r="BK454" i="1"/>
  <c r="BK455" i="1"/>
  <c r="BK456" i="1"/>
  <c r="BK457" i="1"/>
  <c r="BK458" i="1"/>
  <c r="BK459" i="1"/>
  <c r="BK460" i="1"/>
  <c r="BK461" i="1"/>
  <c r="BK462" i="1"/>
  <c r="BK463" i="1"/>
  <c r="BK464" i="1"/>
  <c r="BK465" i="1"/>
  <c r="BK466" i="1"/>
  <c r="BK467" i="1"/>
  <c r="BK468" i="1"/>
  <c r="BK469" i="1"/>
  <c r="BK470" i="1"/>
  <c r="BK471" i="1"/>
  <c r="BK472" i="1"/>
  <c r="BK473" i="1"/>
  <c r="BK474" i="1"/>
  <c r="BK475" i="1"/>
  <c r="BK476" i="1"/>
  <c r="BK477" i="1"/>
  <c r="BK478" i="1"/>
  <c r="BK479" i="1"/>
  <c r="BK480" i="1"/>
  <c r="BK481" i="1"/>
  <c r="BK482" i="1"/>
  <c r="BK483" i="1"/>
  <c r="BK484" i="1"/>
  <c r="BK485" i="1"/>
  <c r="BK486" i="1"/>
  <c r="BK487" i="1"/>
  <c r="BK488" i="1"/>
  <c r="BK489" i="1"/>
  <c r="BK490" i="1"/>
  <c r="BK491" i="1"/>
  <c r="BK492" i="1"/>
  <c r="BK493" i="1"/>
  <c r="BK494" i="1"/>
  <c r="BK495" i="1"/>
  <c r="BK496" i="1"/>
  <c r="BK497" i="1"/>
  <c r="BK498" i="1"/>
  <c r="BK499" i="1"/>
  <c r="BK500" i="1"/>
  <c r="BK501" i="1"/>
  <c r="BK502" i="1"/>
  <c r="BK503" i="1"/>
  <c r="BK504" i="1"/>
  <c r="BK505" i="1"/>
  <c r="BK506" i="1"/>
  <c r="BK507" i="1"/>
  <c r="BK508" i="1"/>
  <c r="BK509" i="1"/>
  <c r="BK510" i="1"/>
  <c r="BK511" i="1"/>
  <c r="BK512" i="1"/>
  <c r="BK513" i="1"/>
  <c r="BK514" i="1"/>
  <c r="BK515" i="1"/>
  <c r="BK516" i="1"/>
  <c r="BK517" i="1"/>
  <c r="BK518" i="1"/>
  <c r="BK519" i="1"/>
  <c r="BK520" i="1"/>
  <c r="BK521" i="1"/>
  <c r="BK522" i="1"/>
  <c r="BK523" i="1"/>
  <c r="BK524" i="1"/>
  <c r="BK525" i="1"/>
  <c r="BK526" i="1"/>
  <c r="BK527" i="1"/>
  <c r="BK528" i="1"/>
  <c r="BK529" i="1"/>
  <c r="BK530" i="1"/>
  <c r="BK531" i="1"/>
  <c r="BK532" i="1"/>
  <c r="BK533" i="1"/>
  <c r="BK534" i="1"/>
  <c r="BK535" i="1"/>
  <c r="BK536" i="1"/>
  <c r="BK537" i="1"/>
  <c r="BK538" i="1"/>
  <c r="BK539" i="1"/>
  <c r="BK540" i="1"/>
  <c r="BK541" i="1"/>
  <c r="BK542" i="1"/>
  <c r="BK543" i="1"/>
  <c r="BK544" i="1"/>
  <c r="BK545" i="1"/>
  <c r="BK546" i="1"/>
  <c r="BK547" i="1"/>
  <c r="BK548" i="1"/>
  <c r="BK549" i="1"/>
  <c r="BK550" i="1"/>
  <c r="BK551" i="1"/>
  <c r="BK552" i="1"/>
  <c r="BK553" i="1"/>
  <c r="BK554" i="1"/>
  <c r="BK555" i="1"/>
  <c r="BK556" i="1"/>
  <c r="BK557" i="1"/>
  <c r="BJ3" i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J181" i="1"/>
  <c r="BJ182" i="1"/>
  <c r="BJ183" i="1"/>
  <c r="BJ184" i="1"/>
  <c r="BJ185" i="1"/>
  <c r="BJ186" i="1"/>
  <c r="BJ187" i="1"/>
  <c r="BJ188" i="1"/>
  <c r="BJ189" i="1"/>
  <c r="BJ190" i="1"/>
  <c r="BJ191" i="1"/>
  <c r="BJ192" i="1"/>
  <c r="BJ193" i="1"/>
  <c r="BJ194" i="1"/>
  <c r="BJ195" i="1"/>
  <c r="BJ196" i="1"/>
  <c r="BJ197" i="1"/>
  <c r="BJ198" i="1"/>
  <c r="BJ199" i="1"/>
  <c r="BJ200" i="1"/>
  <c r="BJ201" i="1"/>
  <c r="BJ202" i="1"/>
  <c r="BJ203" i="1"/>
  <c r="BJ204" i="1"/>
  <c r="BJ205" i="1"/>
  <c r="BJ206" i="1"/>
  <c r="BJ207" i="1"/>
  <c r="BJ208" i="1"/>
  <c r="BJ209" i="1"/>
  <c r="BJ210" i="1"/>
  <c r="BJ211" i="1"/>
  <c r="BJ212" i="1"/>
  <c r="BJ213" i="1"/>
  <c r="BJ214" i="1"/>
  <c r="BJ215" i="1"/>
  <c r="BJ216" i="1"/>
  <c r="BJ217" i="1"/>
  <c r="BJ218" i="1"/>
  <c r="BJ219" i="1"/>
  <c r="BJ220" i="1"/>
  <c r="BJ221" i="1"/>
  <c r="BJ222" i="1"/>
  <c r="BJ223" i="1"/>
  <c r="BJ224" i="1"/>
  <c r="BJ225" i="1"/>
  <c r="BJ226" i="1"/>
  <c r="BJ227" i="1"/>
  <c r="BJ228" i="1"/>
  <c r="BJ229" i="1"/>
  <c r="BJ230" i="1"/>
  <c r="BJ231" i="1"/>
  <c r="BJ232" i="1"/>
  <c r="BJ233" i="1"/>
  <c r="BJ234" i="1"/>
  <c r="BJ235" i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57" i="1"/>
  <c r="BJ258" i="1"/>
  <c r="BJ259" i="1"/>
  <c r="BJ260" i="1"/>
  <c r="BJ261" i="1"/>
  <c r="BJ262" i="1"/>
  <c r="BJ263" i="1"/>
  <c r="BJ264" i="1"/>
  <c r="BJ265" i="1"/>
  <c r="BJ266" i="1"/>
  <c r="BJ267" i="1"/>
  <c r="BJ268" i="1"/>
  <c r="BJ269" i="1"/>
  <c r="BJ270" i="1"/>
  <c r="BJ271" i="1"/>
  <c r="BJ272" i="1"/>
  <c r="BJ273" i="1"/>
  <c r="BJ274" i="1"/>
  <c r="BJ275" i="1"/>
  <c r="BJ276" i="1"/>
  <c r="BJ277" i="1"/>
  <c r="BJ278" i="1"/>
  <c r="BJ279" i="1"/>
  <c r="BJ280" i="1"/>
  <c r="BJ281" i="1"/>
  <c r="BJ282" i="1"/>
  <c r="BJ283" i="1"/>
  <c r="BJ284" i="1"/>
  <c r="BJ285" i="1"/>
  <c r="BJ286" i="1"/>
  <c r="BJ287" i="1"/>
  <c r="BJ288" i="1"/>
  <c r="BJ289" i="1"/>
  <c r="BJ290" i="1"/>
  <c r="BJ291" i="1"/>
  <c r="BJ292" i="1"/>
  <c r="BJ293" i="1"/>
  <c r="BJ294" i="1"/>
  <c r="BJ295" i="1"/>
  <c r="BJ296" i="1"/>
  <c r="BJ297" i="1"/>
  <c r="BJ298" i="1"/>
  <c r="BJ299" i="1"/>
  <c r="BJ300" i="1"/>
  <c r="BJ301" i="1"/>
  <c r="BJ302" i="1"/>
  <c r="BJ303" i="1"/>
  <c r="BJ304" i="1"/>
  <c r="BJ305" i="1"/>
  <c r="BJ306" i="1"/>
  <c r="BJ307" i="1"/>
  <c r="BJ308" i="1"/>
  <c r="BJ309" i="1"/>
  <c r="BJ310" i="1"/>
  <c r="BJ311" i="1"/>
  <c r="BJ312" i="1"/>
  <c r="BJ313" i="1"/>
  <c r="BJ314" i="1"/>
  <c r="BJ315" i="1"/>
  <c r="BJ316" i="1"/>
  <c r="BJ317" i="1"/>
  <c r="BJ318" i="1"/>
  <c r="BJ319" i="1"/>
  <c r="BJ320" i="1"/>
  <c r="BJ321" i="1"/>
  <c r="BJ322" i="1"/>
  <c r="BJ323" i="1"/>
  <c r="BJ324" i="1"/>
  <c r="BJ325" i="1"/>
  <c r="BJ326" i="1"/>
  <c r="BJ327" i="1"/>
  <c r="BJ328" i="1"/>
  <c r="BJ329" i="1"/>
  <c r="BJ330" i="1"/>
  <c r="BJ331" i="1"/>
  <c r="BJ332" i="1"/>
  <c r="BJ333" i="1"/>
  <c r="BJ334" i="1"/>
  <c r="BJ335" i="1"/>
  <c r="BJ336" i="1"/>
  <c r="BJ337" i="1"/>
  <c r="BJ338" i="1"/>
  <c r="BJ339" i="1"/>
  <c r="BJ340" i="1"/>
  <c r="BJ341" i="1"/>
  <c r="BJ342" i="1"/>
  <c r="BJ343" i="1"/>
  <c r="BJ344" i="1"/>
  <c r="BJ345" i="1"/>
  <c r="BJ346" i="1"/>
  <c r="BJ347" i="1"/>
  <c r="BJ348" i="1"/>
  <c r="BJ349" i="1"/>
  <c r="BJ350" i="1"/>
  <c r="BJ351" i="1"/>
  <c r="BJ352" i="1"/>
  <c r="BJ353" i="1"/>
  <c r="BJ354" i="1"/>
  <c r="BJ355" i="1"/>
  <c r="BJ356" i="1"/>
  <c r="BJ357" i="1"/>
  <c r="BJ358" i="1"/>
  <c r="BJ359" i="1"/>
  <c r="BJ360" i="1"/>
  <c r="BJ361" i="1"/>
  <c r="BJ362" i="1"/>
  <c r="BJ363" i="1"/>
  <c r="BJ364" i="1"/>
  <c r="BJ365" i="1"/>
  <c r="BJ366" i="1"/>
  <c r="BJ367" i="1"/>
  <c r="BJ368" i="1"/>
  <c r="BJ369" i="1"/>
  <c r="BJ370" i="1"/>
  <c r="BJ371" i="1"/>
  <c r="BJ372" i="1"/>
  <c r="BJ373" i="1"/>
  <c r="BJ374" i="1"/>
  <c r="BJ375" i="1"/>
  <c r="BJ376" i="1"/>
  <c r="BJ377" i="1"/>
  <c r="BJ378" i="1"/>
  <c r="BJ379" i="1"/>
  <c r="BJ380" i="1"/>
  <c r="BJ381" i="1"/>
  <c r="BJ382" i="1"/>
  <c r="BJ383" i="1"/>
  <c r="BJ384" i="1"/>
  <c r="BJ385" i="1"/>
  <c r="BJ386" i="1"/>
  <c r="BJ387" i="1"/>
  <c r="BJ388" i="1"/>
  <c r="BJ389" i="1"/>
  <c r="BJ390" i="1"/>
  <c r="BJ391" i="1"/>
  <c r="BJ392" i="1"/>
  <c r="BJ393" i="1"/>
  <c r="BJ394" i="1"/>
  <c r="BJ395" i="1"/>
  <c r="BJ396" i="1"/>
  <c r="BJ397" i="1"/>
  <c r="BJ398" i="1"/>
  <c r="BJ399" i="1"/>
  <c r="BJ400" i="1"/>
  <c r="BJ401" i="1"/>
  <c r="BJ402" i="1"/>
  <c r="BJ403" i="1"/>
  <c r="BJ404" i="1"/>
  <c r="BJ405" i="1"/>
  <c r="BJ406" i="1"/>
  <c r="BJ407" i="1"/>
  <c r="BJ408" i="1"/>
  <c r="BJ409" i="1"/>
  <c r="BJ410" i="1"/>
  <c r="BJ411" i="1"/>
  <c r="BJ412" i="1"/>
  <c r="BJ413" i="1"/>
  <c r="BJ414" i="1"/>
  <c r="BJ415" i="1"/>
  <c r="BJ416" i="1"/>
  <c r="BJ417" i="1"/>
  <c r="BJ418" i="1"/>
  <c r="BJ419" i="1"/>
  <c r="BJ420" i="1"/>
  <c r="BJ421" i="1"/>
  <c r="BJ422" i="1"/>
  <c r="BJ423" i="1"/>
  <c r="BJ424" i="1"/>
  <c r="BJ425" i="1"/>
  <c r="BJ426" i="1"/>
  <c r="BJ427" i="1"/>
  <c r="BJ428" i="1"/>
  <c r="BJ429" i="1"/>
  <c r="BJ430" i="1"/>
  <c r="BJ431" i="1"/>
  <c r="BJ432" i="1"/>
  <c r="BJ433" i="1"/>
  <c r="BJ434" i="1"/>
  <c r="BJ435" i="1"/>
  <c r="BJ436" i="1"/>
  <c r="BJ437" i="1"/>
  <c r="BJ438" i="1"/>
  <c r="BJ439" i="1"/>
  <c r="BJ440" i="1"/>
  <c r="BJ441" i="1"/>
  <c r="BJ442" i="1"/>
  <c r="BJ443" i="1"/>
  <c r="BJ444" i="1"/>
  <c r="BJ445" i="1"/>
  <c r="BJ446" i="1"/>
  <c r="BJ447" i="1"/>
  <c r="BJ448" i="1"/>
  <c r="BJ449" i="1"/>
  <c r="BJ450" i="1"/>
  <c r="BJ451" i="1"/>
  <c r="BJ452" i="1"/>
  <c r="BJ453" i="1"/>
  <c r="BJ454" i="1"/>
  <c r="BJ455" i="1"/>
  <c r="BJ456" i="1"/>
  <c r="BJ457" i="1"/>
  <c r="BJ458" i="1"/>
  <c r="BJ459" i="1"/>
  <c r="BJ460" i="1"/>
  <c r="BJ461" i="1"/>
  <c r="BJ462" i="1"/>
  <c r="BJ463" i="1"/>
  <c r="BJ464" i="1"/>
  <c r="BJ465" i="1"/>
  <c r="BJ466" i="1"/>
  <c r="BJ467" i="1"/>
  <c r="BJ468" i="1"/>
  <c r="BJ469" i="1"/>
  <c r="BJ470" i="1"/>
  <c r="BJ471" i="1"/>
  <c r="BJ472" i="1"/>
  <c r="BJ473" i="1"/>
  <c r="BJ474" i="1"/>
  <c r="BJ475" i="1"/>
  <c r="BJ476" i="1"/>
  <c r="BJ477" i="1"/>
  <c r="BJ478" i="1"/>
  <c r="BJ479" i="1"/>
  <c r="BJ480" i="1"/>
  <c r="BJ481" i="1"/>
  <c r="BJ482" i="1"/>
  <c r="BJ483" i="1"/>
  <c r="BJ484" i="1"/>
  <c r="BJ485" i="1"/>
  <c r="BJ486" i="1"/>
  <c r="BJ487" i="1"/>
  <c r="BJ488" i="1"/>
  <c r="BJ489" i="1"/>
  <c r="BJ490" i="1"/>
  <c r="BJ491" i="1"/>
  <c r="BJ492" i="1"/>
  <c r="BJ493" i="1"/>
  <c r="BJ494" i="1"/>
  <c r="BJ495" i="1"/>
  <c r="BJ496" i="1"/>
  <c r="BJ497" i="1"/>
  <c r="BJ498" i="1"/>
  <c r="BJ499" i="1"/>
  <c r="BJ500" i="1"/>
  <c r="BJ501" i="1"/>
  <c r="BJ502" i="1"/>
  <c r="BJ503" i="1"/>
  <c r="BJ504" i="1"/>
  <c r="BJ505" i="1"/>
  <c r="BJ506" i="1"/>
  <c r="BJ507" i="1"/>
  <c r="BJ508" i="1"/>
  <c r="BJ509" i="1"/>
  <c r="BJ510" i="1"/>
  <c r="BJ511" i="1"/>
  <c r="BJ512" i="1"/>
  <c r="BJ513" i="1"/>
  <c r="BJ514" i="1"/>
  <c r="BJ515" i="1"/>
  <c r="BJ516" i="1"/>
  <c r="BJ517" i="1"/>
  <c r="BJ518" i="1"/>
  <c r="BJ519" i="1"/>
  <c r="BJ520" i="1"/>
  <c r="BJ521" i="1"/>
  <c r="BJ522" i="1"/>
  <c r="BJ523" i="1"/>
  <c r="BJ524" i="1"/>
  <c r="BJ525" i="1"/>
  <c r="BJ526" i="1"/>
  <c r="BJ527" i="1"/>
  <c r="BJ528" i="1"/>
  <c r="BJ529" i="1"/>
  <c r="BJ530" i="1"/>
  <c r="BJ531" i="1"/>
  <c r="BJ532" i="1"/>
  <c r="BJ533" i="1"/>
  <c r="BJ534" i="1"/>
  <c r="BJ535" i="1"/>
  <c r="BJ536" i="1"/>
  <c r="BJ537" i="1"/>
  <c r="BJ538" i="1"/>
  <c r="BJ539" i="1"/>
  <c r="BJ540" i="1"/>
  <c r="BJ541" i="1"/>
  <c r="BJ542" i="1"/>
  <c r="BJ543" i="1"/>
  <c r="BJ544" i="1"/>
  <c r="BJ545" i="1"/>
  <c r="BJ546" i="1"/>
  <c r="BJ547" i="1"/>
  <c r="BJ548" i="1"/>
  <c r="BJ549" i="1"/>
  <c r="BJ550" i="1"/>
  <c r="BJ551" i="1"/>
  <c r="BJ552" i="1"/>
  <c r="BJ553" i="1"/>
  <c r="BJ554" i="1"/>
  <c r="BJ555" i="1"/>
  <c r="BJ556" i="1"/>
  <c r="BJ557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0" i="1"/>
  <c r="BI171" i="1"/>
  <c r="BI172" i="1"/>
  <c r="BI173" i="1"/>
  <c r="BI174" i="1"/>
  <c r="BI175" i="1"/>
  <c r="BI176" i="1"/>
  <c r="BI177" i="1"/>
  <c r="BI178" i="1"/>
  <c r="BI179" i="1"/>
  <c r="BI180" i="1"/>
  <c r="BI181" i="1"/>
  <c r="BI182" i="1"/>
  <c r="BI183" i="1"/>
  <c r="BI184" i="1"/>
  <c r="BI185" i="1"/>
  <c r="BI186" i="1"/>
  <c r="BI187" i="1"/>
  <c r="BI188" i="1"/>
  <c r="BI189" i="1"/>
  <c r="BI190" i="1"/>
  <c r="BI191" i="1"/>
  <c r="BI192" i="1"/>
  <c r="BI193" i="1"/>
  <c r="BI194" i="1"/>
  <c r="BI195" i="1"/>
  <c r="BI196" i="1"/>
  <c r="BI197" i="1"/>
  <c r="BI198" i="1"/>
  <c r="BI199" i="1"/>
  <c r="BI200" i="1"/>
  <c r="BI201" i="1"/>
  <c r="BI202" i="1"/>
  <c r="BI203" i="1"/>
  <c r="BI204" i="1"/>
  <c r="BI205" i="1"/>
  <c r="BI206" i="1"/>
  <c r="BI207" i="1"/>
  <c r="BI208" i="1"/>
  <c r="BI209" i="1"/>
  <c r="BI210" i="1"/>
  <c r="BI211" i="1"/>
  <c r="BI212" i="1"/>
  <c r="BI213" i="1"/>
  <c r="BI214" i="1"/>
  <c r="BI215" i="1"/>
  <c r="BI216" i="1"/>
  <c r="BI217" i="1"/>
  <c r="BI218" i="1"/>
  <c r="BI219" i="1"/>
  <c r="BI220" i="1"/>
  <c r="BI221" i="1"/>
  <c r="BI222" i="1"/>
  <c r="BI223" i="1"/>
  <c r="BI224" i="1"/>
  <c r="BI225" i="1"/>
  <c r="BI226" i="1"/>
  <c r="BI227" i="1"/>
  <c r="BI228" i="1"/>
  <c r="BI229" i="1"/>
  <c r="BI230" i="1"/>
  <c r="BI231" i="1"/>
  <c r="BI232" i="1"/>
  <c r="BI233" i="1"/>
  <c r="BI234" i="1"/>
  <c r="BI235" i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57" i="1"/>
  <c r="BI258" i="1"/>
  <c r="BI259" i="1"/>
  <c r="BI260" i="1"/>
  <c r="BI261" i="1"/>
  <c r="BI262" i="1"/>
  <c r="BI263" i="1"/>
  <c r="BI264" i="1"/>
  <c r="BI265" i="1"/>
  <c r="BI266" i="1"/>
  <c r="BI267" i="1"/>
  <c r="BI268" i="1"/>
  <c r="BI269" i="1"/>
  <c r="BI270" i="1"/>
  <c r="BI271" i="1"/>
  <c r="BI272" i="1"/>
  <c r="BI273" i="1"/>
  <c r="BI274" i="1"/>
  <c r="BI275" i="1"/>
  <c r="BI276" i="1"/>
  <c r="BI277" i="1"/>
  <c r="BI278" i="1"/>
  <c r="BI279" i="1"/>
  <c r="BI280" i="1"/>
  <c r="BI281" i="1"/>
  <c r="BI282" i="1"/>
  <c r="BI283" i="1"/>
  <c r="BI284" i="1"/>
  <c r="BI285" i="1"/>
  <c r="BI286" i="1"/>
  <c r="BI287" i="1"/>
  <c r="BI288" i="1"/>
  <c r="BI289" i="1"/>
  <c r="BI290" i="1"/>
  <c r="BI291" i="1"/>
  <c r="BI292" i="1"/>
  <c r="BI293" i="1"/>
  <c r="BI294" i="1"/>
  <c r="BI295" i="1"/>
  <c r="BI296" i="1"/>
  <c r="BI297" i="1"/>
  <c r="BI298" i="1"/>
  <c r="BI299" i="1"/>
  <c r="BI300" i="1"/>
  <c r="BI301" i="1"/>
  <c r="BI302" i="1"/>
  <c r="BI303" i="1"/>
  <c r="BI304" i="1"/>
  <c r="BI305" i="1"/>
  <c r="BI306" i="1"/>
  <c r="BI307" i="1"/>
  <c r="BI308" i="1"/>
  <c r="BI309" i="1"/>
  <c r="BI310" i="1"/>
  <c r="BI311" i="1"/>
  <c r="BI312" i="1"/>
  <c r="BI313" i="1"/>
  <c r="BI314" i="1"/>
  <c r="BI315" i="1"/>
  <c r="BI316" i="1"/>
  <c r="BI317" i="1"/>
  <c r="BI318" i="1"/>
  <c r="BI319" i="1"/>
  <c r="BI320" i="1"/>
  <c r="BI321" i="1"/>
  <c r="BI322" i="1"/>
  <c r="BI323" i="1"/>
  <c r="BI324" i="1"/>
  <c r="BI325" i="1"/>
  <c r="BI326" i="1"/>
  <c r="BI327" i="1"/>
  <c r="BI328" i="1"/>
  <c r="BI329" i="1"/>
  <c r="BI330" i="1"/>
  <c r="BI331" i="1"/>
  <c r="BI332" i="1"/>
  <c r="BI333" i="1"/>
  <c r="BI334" i="1"/>
  <c r="BI335" i="1"/>
  <c r="BI336" i="1"/>
  <c r="BI337" i="1"/>
  <c r="BI338" i="1"/>
  <c r="BI339" i="1"/>
  <c r="BI340" i="1"/>
  <c r="BI341" i="1"/>
  <c r="BI342" i="1"/>
  <c r="BI343" i="1"/>
  <c r="BI344" i="1"/>
  <c r="BI345" i="1"/>
  <c r="BI346" i="1"/>
  <c r="BI347" i="1"/>
  <c r="BI348" i="1"/>
  <c r="BI349" i="1"/>
  <c r="BI350" i="1"/>
  <c r="BI351" i="1"/>
  <c r="BI352" i="1"/>
  <c r="BI353" i="1"/>
  <c r="BI354" i="1"/>
  <c r="BI355" i="1"/>
  <c r="BI356" i="1"/>
  <c r="BI357" i="1"/>
  <c r="BI358" i="1"/>
  <c r="BI359" i="1"/>
  <c r="BI360" i="1"/>
  <c r="BI361" i="1"/>
  <c r="BI362" i="1"/>
  <c r="BI363" i="1"/>
  <c r="BI364" i="1"/>
  <c r="BI365" i="1"/>
  <c r="BI366" i="1"/>
  <c r="BI367" i="1"/>
  <c r="BI368" i="1"/>
  <c r="BI369" i="1"/>
  <c r="BI370" i="1"/>
  <c r="BI371" i="1"/>
  <c r="BI372" i="1"/>
  <c r="BI373" i="1"/>
  <c r="BI374" i="1"/>
  <c r="BI375" i="1"/>
  <c r="BI376" i="1"/>
  <c r="BI377" i="1"/>
  <c r="BI378" i="1"/>
  <c r="BI379" i="1"/>
  <c r="BI380" i="1"/>
  <c r="BI381" i="1"/>
  <c r="BI382" i="1"/>
  <c r="BI383" i="1"/>
  <c r="BI384" i="1"/>
  <c r="BI385" i="1"/>
  <c r="BI386" i="1"/>
  <c r="BI387" i="1"/>
  <c r="BI388" i="1"/>
  <c r="BI389" i="1"/>
  <c r="BI390" i="1"/>
  <c r="BI391" i="1"/>
  <c r="BI392" i="1"/>
  <c r="BI393" i="1"/>
  <c r="BI394" i="1"/>
  <c r="BI395" i="1"/>
  <c r="BI396" i="1"/>
  <c r="BI397" i="1"/>
  <c r="BI398" i="1"/>
  <c r="BI399" i="1"/>
  <c r="BI400" i="1"/>
  <c r="BI401" i="1"/>
  <c r="BI402" i="1"/>
  <c r="BI403" i="1"/>
  <c r="BI404" i="1"/>
  <c r="BI405" i="1"/>
  <c r="BI406" i="1"/>
  <c r="BI407" i="1"/>
  <c r="BI408" i="1"/>
  <c r="BI409" i="1"/>
  <c r="BI410" i="1"/>
  <c r="BI411" i="1"/>
  <c r="BI412" i="1"/>
  <c r="BI413" i="1"/>
  <c r="BI414" i="1"/>
  <c r="BI415" i="1"/>
  <c r="BI416" i="1"/>
  <c r="BI417" i="1"/>
  <c r="BI418" i="1"/>
  <c r="BI419" i="1"/>
  <c r="BI420" i="1"/>
  <c r="BI421" i="1"/>
  <c r="BI422" i="1"/>
  <c r="BI423" i="1"/>
  <c r="BI424" i="1"/>
  <c r="BI425" i="1"/>
  <c r="BI426" i="1"/>
  <c r="BI427" i="1"/>
  <c r="BI428" i="1"/>
  <c r="BI429" i="1"/>
  <c r="BI430" i="1"/>
  <c r="BI431" i="1"/>
  <c r="BI432" i="1"/>
  <c r="BI433" i="1"/>
  <c r="BI434" i="1"/>
  <c r="BI435" i="1"/>
  <c r="BI436" i="1"/>
  <c r="BI437" i="1"/>
  <c r="BI438" i="1"/>
  <c r="BI439" i="1"/>
  <c r="BI440" i="1"/>
  <c r="BI441" i="1"/>
  <c r="BI442" i="1"/>
  <c r="BI443" i="1"/>
  <c r="BI444" i="1"/>
  <c r="BI445" i="1"/>
  <c r="BI446" i="1"/>
  <c r="BI447" i="1"/>
  <c r="BI448" i="1"/>
  <c r="BI449" i="1"/>
  <c r="BI450" i="1"/>
  <c r="BI451" i="1"/>
  <c r="BI452" i="1"/>
  <c r="BI453" i="1"/>
  <c r="BI454" i="1"/>
  <c r="BI455" i="1"/>
  <c r="BI456" i="1"/>
  <c r="BI457" i="1"/>
  <c r="BI458" i="1"/>
  <c r="BI459" i="1"/>
  <c r="BI460" i="1"/>
  <c r="BI461" i="1"/>
  <c r="BI462" i="1"/>
  <c r="BI463" i="1"/>
  <c r="BI464" i="1"/>
  <c r="BI465" i="1"/>
  <c r="BI466" i="1"/>
  <c r="BI467" i="1"/>
  <c r="BI468" i="1"/>
  <c r="BI469" i="1"/>
  <c r="BI470" i="1"/>
  <c r="BI471" i="1"/>
  <c r="BI472" i="1"/>
  <c r="BI473" i="1"/>
  <c r="BI474" i="1"/>
  <c r="BI475" i="1"/>
  <c r="BI476" i="1"/>
  <c r="BI477" i="1"/>
  <c r="BI478" i="1"/>
  <c r="BI479" i="1"/>
  <c r="BI480" i="1"/>
  <c r="BI481" i="1"/>
  <c r="BI482" i="1"/>
  <c r="BI483" i="1"/>
  <c r="BI484" i="1"/>
  <c r="BI485" i="1"/>
  <c r="BI486" i="1"/>
  <c r="BI487" i="1"/>
  <c r="BI488" i="1"/>
  <c r="BI489" i="1"/>
  <c r="BI490" i="1"/>
  <c r="BI491" i="1"/>
  <c r="BI492" i="1"/>
  <c r="BI493" i="1"/>
  <c r="BI494" i="1"/>
  <c r="BI495" i="1"/>
  <c r="BI496" i="1"/>
  <c r="BI497" i="1"/>
  <c r="BI498" i="1"/>
  <c r="BI499" i="1"/>
  <c r="BI500" i="1"/>
  <c r="BI501" i="1"/>
  <c r="BI502" i="1"/>
  <c r="BI503" i="1"/>
  <c r="BI504" i="1"/>
  <c r="BI505" i="1"/>
  <c r="BI506" i="1"/>
  <c r="BI507" i="1"/>
  <c r="BI508" i="1"/>
  <c r="BI509" i="1"/>
  <c r="BI510" i="1"/>
  <c r="BI511" i="1"/>
  <c r="BI512" i="1"/>
  <c r="BI513" i="1"/>
  <c r="BI514" i="1"/>
  <c r="BI515" i="1"/>
  <c r="BI516" i="1"/>
  <c r="BI517" i="1"/>
  <c r="BI518" i="1"/>
  <c r="BI519" i="1"/>
  <c r="BI520" i="1"/>
  <c r="BI521" i="1"/>
  <c r="BI522" i="1"/>
  <c r="BI523" i="1"/>
  <c r="BI524" i="1"/>
  <c r="BI525" i="1"/>
  <c r="BI526" i="1"/>
  <c r="BI527" i="1"/>
  <c r="BI528" i="1"/>
  <c r="BI529" i="1"/>
  <c r="BI530" i="1"/>
  <c r="BI531" i="1"/>
  <c r="BI532" i="1"/>
  <c r="BI533" i="1"/>
  <c r="BI534" i="1"/>
  <c r="BI535" i="1"/>
  <c r="BI536" i="1"/>
  <c r="BI537" i="1"/>
  <c r="BI538" i="1"/>
  <c r="BI539" i="1"/>
  <c r="BI540" i="1"/>
  <c r="BI541" i="1"/>
  <c r="BI542" i="1"/>
  <c r="BI543" i="1"/>
  <c r="BI544" i="1"/>
  <c r="BI545" i="1"/>
  <c r="BI546" i="1"/>
  <c r="BI547" i="1"/>
  <c r="BI548" i="1"/>
  <c r="BI549" i="1"/>
  <c r="BI550" i="1"/>
  <c r="BI551" i="1"/>
  <c r="BI552" i="1"/>
  <c r="BI553" i="1"/>
  <c r="BI554" i="1"/>
  <c r="BI555" i="1"/>
  <c r="BI556" i="1"/>
  <c r="BI557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56" i="1"/>
  <c r="BH157" i="1"/>
  <c r="BH158" i="1"/>
  <c r="BH159" i="1"/>
  <c r="BH160" i="1"/>
  <c r="BH161" i="1"/>
  <c r="BH162" i="1"/>
  <c r="BH163" i="1"/>
  <c r="BH164" i="1"/>
  <c r="BH165" i="1"/>
  <c r="BH166" i="1"/>
  <c r="BH167" i="1"/>
  <c r="BH168" i="1"/>
  <c r="BH169" i="1"/>
  <c r="BH170" i="1"/>
  <c r="BH171" i="1"/>
  <c r="BH172" i="1"/>
  <c r="BH173" i="1"/>
  <c r="BH174" i="1"/>
  <c r="BH175" i="1"/>
  <c r="BH176" i="1"/>
  <c r="BH177" i="1"/>
  <c r="BH178" i="1"/>
  <c r="BH179" i="1"/>
  <c r="BH180" i="1"/>
  <c r="BH181" i="1"/>
  <c r="BH182" i="1"/>
  <c r="BH183" i="1"/>
  <c r="BH184" i="1"/>
  <c r="BH185" i="1"/>
  <c r="BH186" i="1"/>
  <c r="BH187" i="1"/>
  <c r="BH188" i="1"/>
  <c r="BH189" i="1"/>
  <c r="BH190" i="1"/>
  <c r="BH191" i="1"/>
  <c r="BH192" i="1"/>
  <c r="BH193" i="1"/>
  <c r="BH194" i="1"/>
  <c r="BH195" i="1"/>
  <c r="BH196" i="1"/>
  <c r="BH197" i="1"/>
  <c r="BH198" i="1"/>
  <c r="BH199" i="1"/>
  <c r="BH200" i="1"/>
  <c r="BH201" i="1"/>
  <c r="BH202" i="1"/>
  <c r="BH203" i="1"/>
  <c r="BH204" i="1"/>
  <c r="BH205" i="1"/>
  <c r="BH206" i="1"/>
  <c r="BH207" i="1"/>
  <c r="BH208" i="1"/>
  <c r="BH209" i="1"/>
  <c r="BH210" i="1"/>
  <c r="BH211" i="1"/>
  <c r="BH212" i="1"/>
  <c r="BH213" i="1"/>
  <c r="BH214" i="1"/>
  <c r="BH215" i="1"/>
  <c r="BH216" i="1"/>
  <c r="BH217" i="1"/>
  <c r="BH218" i="1"/>
  <c r="BH219" i="1"/>
  <c r="BH220" i="1"/>
  <c r="BH221" i="1"/>
  <c r="BH222" i="1"/>
  <c r="BH223" i="1"/>
  <c r="BH224" i="1"/>
  <c r="BH225" i="1"/>
  <c r="BH226" i="1"/>
  <c r="BH227" i="1"/>
  <c r="BH228" i="1"/>
  <c r="BH229" i="1"/>
  <c r="BH230" i="1"/>
  <c r="BH231" i="1"/>
  <c r="BH232" i="1"/>
  <c r="BH233" i="1"/>
  <c r="BH234" i="1"/>
  <c r="BH235" i="1"/>
  <c r="BH236" i="1"/>
  <c r="BH237" i="1"/>
  <c r="BH238" i="1"/>
  <c r="BH239" i="1"/>
  <c r="BH240" i="1"/>
  <c r="BH241" i="1"/>
  <c r="BH242" i="1"/>
  <c r="BH243" i="1"/>
  <c r="BH244" i="1"/>
  <c r="BH245" i="1"/>
  <c r="BH246" i="1"/>
  <c r="BH247" i="1"/>
  <c r="BH248" i="1"/>
  <c r="BH249" i="1"/>
  <c r="BH250" i="1"/>
  <c r="BH251" i="1"/>
  <c r="BH252" i="1"/>
  <c r="BH253" i="1"/>
  <c r="BH254" i="1"/>
  <c r="BH255" i="1"/>
  <c r="BH256" i="1"/>
  <c r="BH257" i="1"/>
  <c r="BH258" i="1"/>
  <c r="BH259" i="1"/>
  <c r="BH260" i="1"/>
  <c r="BH261" i="1"/>
  <c r="BH262" i="1"/>
  <c r="BH263" i="1"/>
  <c r="BH264" i="1"/>
  <c r="BH265" i="1"/>
  <c r="BH266" i="1"/>
  <c r="BH267" i="1"/>
  <c r="BH268" i="1"/>
  <c r="BH269" i="1"/>
  <c r="BH270" i="1"/>
  <c r="BH271" i="1"/>
  <c r="BH272" i="1"/>
  <c r="BH273" i="1"/>
  <c r="BH274" i="1"/>
  <c r="BH275" i="1"/>
  <c r="BH276" i="1"/>
  <c r="BH277" i="1"/>
  <c r="BH278" i="1"/>
  <c r="BH279" i="1"/>
  <c r="BH280" i="1"/>
  <c r="BH281" i="1"/>
  <c r="BH282" i="1"/>
  <c r="BH283" i="1"/>
  <c r="BH284" i="1"/>
  <c r="BH285" i="1"/>
  <c r="BH286" i="1"/>
  <c r="BH287" i="1"/>
  <c r="BH288" i="1"/>
  <c r="BH289" i="1"/>
  <c r="BH290" i="1"/>
  <c r="BH291" i="1"/>
  <c r="BH292" i="1"/>
  <c r="BH293" i="1"/>
  <c r="BH294" i="1"/>
  <c r="BH295" i="1"/>
  <c r="BH296" i="1"/>
  <c r="BH297" i="1"/>
  <c r="BH298" i="1"/>
  <c r="BH299" i="1"/>
  <c r="BH300" i="1"/>
  <c r="BH301" i="1"/>
  <c r="BH302" i="1"/>
  <c r="BH303" i="1"/>
  <c r="BH304" i="1"/>
  <c r="BH305" i="1"/>
  <c r="BH306" i="1"/>
  <c r="BH307" i="1"/>
  <c r="BH308" i="1"/>
  <c r="BH309" i="1"/>
  <c r="BH310" i="1"/>
  <c r="BH311" i="1"/>
  <c r="BH312" i="1"/>
  <c r="BH313" i="1"/>
  <c r="BH314" i="1"/>
  <c r="BH315" i="1"/>
  <c r="BH316" i="1"/>
  <c r="BH317" i="1"/>
  <c r="BH318" i="1"/>
  <c r="BH319" i="1"/>
  <c r="BH320" i="1"/>
  <c r="BH321" i="1"/>
  <c r="BH322" i="1"/>
  <c r="BH323" i="1"/>
  <c r="BH324" i="1"/>
  <c r="BH325" i="1"/>
  <c r="BH326" i="1"/>
  <c r="BH327" i="1"/>
  <c r="BH328" i="1"/>
  <c r="BH329" i="1"/>
  <c r="BH330" i="1"/>
  <c r="BH331" i="1"/>
  <c r="BH332" i="1"/>
  <c r="BH333" i="1"/>
  <c r="BH334" i="1"/>
  <c r="BH335" i="1"/>
  <c r="BH336" i="1"/>
  <c r="BH337" i="1"/>
  <c r="BH338" i="1"/>
  <c r="BH339" i="1"/>
  <c r="BH340" i="1"/>
  <c r="BH341" i="1"/>
  <c r="BH342" i="1"/>
  <c r="BH343" i="1"/>
  <c r="BH344" i="1"/>
  <c r="BH345" i="1"/>
  <c r="BH346" i="1"/>
  <c r="BH347" i="1"/>
  <c r="BH348" i="1"/>
  <c r="BH349" i="1"/>
  <c r="BH350" i="1"/>
  <c r="BH351" i="1"/>
  <c r="BH352" i="1"/>
  <c r="BH353" i="1"/>
  <c r="BH354" i="1"/>
  <c r="BH355" i="1"/>
  <c r="BH356" i="1"/>
  <c r="BH357" i="1"/>
  <c r="BH358" i="1"/>
  <c r="BH359" i="1"/>
  <c r="BH360" i="1"/>
  <c r="BH361" i="1"/>
  <c r="BH362" i="1"/>
  <c r="BH363" i="1"/>
  <c r="BH364" i="1"/>
  <c r="BH365" i="1"/>
  <c r="BH366" i="1"/>
  <c r="BH367" i="1"/>
  <c r="BH368" i="1"/>
  <c r="BH369" i="1"/>
  <c r="BH370" i="1"/>
  <c r="BH371" i="1"/>
  <c r="BH372" i="1"/>
  <c r="BH373" i="1"/>
  <c r="BH374" i="1"/>
  <c r="BH375" i="1"/>
  <c r="BH376" i="1"/>
  <c r="BH377" i="1"/>
  <c r="BH378" i="1"/>
  <c r="BH379" i="1"/>
  <c r="BH380" i="1"/>
  <c r="BH381" i="1"/>
  <c r="BH382" i="1"/>
  <c r="BH383" i="1"/>
  <c r="BH384" i="1"/>
  <c r="BH385" i="1"/>
  <c r="BH386" i="1"/>
  <c r="BH387" i="1"/>
  <c r="BH388" i="1"/>
  <c r="BH389" i="1"/>
  <c r="BH390" i="1"/>
  <c r="BH391" i="1"/>
  <c r="BH392" i="1"/>
  <c r="BH393" i="1"/>
  <c r="BH394" i="1"/>
  <c r="BH395" i="1"/>
  <c r="BH396" i="1"/>
  <c r="BH397" i="1"/>
  <c r="BH398" i="1"/>
  <c r="BH399" i="1"/>
  <c r="BH400" i="1"/>
  <c r="BH401" i="1"/>
  <c r="BH402" i="1"/>
  <c r="BH403" i="1"/>
  <c r="BH404" i="1"/>
  <c r="BH405" i="1"/>
  <c r="BH406" i="1"/>
  <c r="BH407" i="1"/>
  <c r="BH408" i="1"/>
  <c r="BH409" i="1"/>
  <c r="BH410" i="1"/>
  <c r="BH411" i="1"/>
  <c r="BH412" i="1"/>
  <c r="BH413" i="1"/>
  <c r="BH414" i="1"/>
  <c r="BH415" i="1"/>
  <c r="BH416" i="1"/>
  <c r="BH417" i="1"/>
  <c r="BH418" i="1"/>
  <c r="BH419" i="1"/>
  <c r="BH420" i="1"/>
  <c r="BH421" i="1"/>
  <c r="BH422" i="1"/>
  <c r="BH423" i="1"/>
  <c r="BH424" i="1"/>
  <c r="BH425" i="1"/>
  <c r="BH426" i="1"/>
  <c r="BH427" i="1"/>
  <c r="BH428" i="1"/>
  <c r="BH429" i="1"/>
  <c r="BH430" i="1"/>
  <c r="BH431" i="1"/>
  <c r="BH432" i="1"/>
  <c r="BH433" i="1"/>
  <c r="BH434" i="1"/>
  <c r="BH435" i="1"/>
  <c r="BH436" i="1"/>
  <c r="BH437" i="1"/>
  <c r="BH438" i="1"/>
  <c r="BH439" i="1"/>
  <c r="BH440" i="1"/>
  <c r="BH441" i="1"/>
  <c r="BH442" i="1"/>
  <c r="BH443" i="1"/>
  <c r="BH444" i="1"/>
  <c r="BH445" i="1"/>
  <c r="BH446" i="1"/>
  <c r="BH447" i="1"/>
  <c r="BH448" i="1"/>
  <c r="BH449" i="1"/>
  <c r="BH450" i="1"/>
  <c r="BH451" i="1"/>
  <c r="BH452" i="1"/>
  <c r="BH453" i="1"/>
  <c r="BH454" i="1"/>
  <c r="BH455" i="1"/>
  <c r="BH456" i="1"/>
  <c r="BH457" i="1"/>
  <c r="BH458" i="1"/>
  <c r="BH459" i="1"/>
  <c r="BH460" i="1"/>
  <c r="BH461" i="1"/>
  <c r="BH462" i="1"/>
  <c r="BH463" i="1"/>
  <c r="BH464" i="1"/>
  <c r="BH465" i="1"/>
  <c r="BH466" i="1"/>
  <c r="BH467" i="1"/>
  <c r="BH468" i="1"/>
  <c r="BH469" i="1"/>
  <c r="BH470" i="1"/>
  <c r="BH471" i="1"/>
  <c r="BH472" i="1"/>
  <c r="BH473" i="1"/>
  <c r="BH474" i="1"/>
  <c r="BH475" i="1"/>
  <c r="BH476" i="1"/>
  <c r="BH477" i="1"/>
  <c r="BH478" i="1"/>
  <c r="BH479" i="1"/>
  <c r="BH480" i="1"/>
  <c r="BH481" i="1"/>
  <c r="BH482" i="1"/>
  <c r="BH483" i="1"/>
  <c r="BH484" i="1"/>
  <c r="BH485" i="1"/>
  <c r="BH486" i="1"/>
  <c r="BH487" i="1"/>
  <c r="BH488" i="1"/>
  <c r="BH489" i="1"/>
  <c r="BH490" i="1"/>
  <c r="BH491" i="1"/>
  <c r="BH492" i="1"/>
  <c r="BH493" i="1"/>
  <c r="BH494" i="1"/>
  <c r="BH495" i="1"/>
  <c r="BH496" i="1"/>
  <c r="BH497" i="1"/>
  <c r="BH498" i="1"/>
  <c r="BH499" i="1"/>
  <c r="BH500" i="1"/>
  <c r="BH501" i="1"/>
  <c r="BH502" i="1"/>
  <c r="BH503" i="1"/>
  <c r="BH504" i="1"/>
  <c r="BH505" i="1"/>
  <c r="BH506" i="1"/>
  <c r="BH507" i="1"/>
  <c r="BH508" i="1"/>
  <c r="BH509" i="1"/>
  <c r="BH510" i="1"/>
  <c r="BH511" i="1"/>
  <c r="BH512" i="1"/>
  <c r="BH513" i="1"/>
  <c r="BH514" i="1"/>
  <c r="BH515" i="1"/>
  <c r="BH516" i="1"/>
  <c r="BH517" i="1"/>
  <c r="BH518" i="1"/>
  <c r="BH519" i="1"/>
  <c r="BH520" i="1"/>
  <c r="BH521" i="1"/>
  <c r="BH522" i="1"/>
  <c r="BH523" i="1"/>
  <c r="BH524" i="1"/>
  <c r="BH525" i="1"/>
  <c r="BH526" i="1"/>
  <c r="BH527" i="1"/>
  <c r="BH528" i="1"/>
  <c r="BH529" i="1"/>
  <c r="BH530" i="1"/>
  <c r="BH531" i="1"/>
  <c r="BH532" i="1"/>
  <c r="BH533" i="1"/>
  <c r="BH534" i="1"/>
  <c r="BH535" i="1"/>
  <c r="BH536" i="1"/>
  <c r="BH537" i="1"/>
  <c r="BH538" i="1"/>
  <c r="BH539" i="1"/>
  <c r="BH540" i="1"/>
  <c r="BH541" i="1"/>
  <c r="BH542" i="1"/>
  <c r="BH543" i="1"/>
  <c r="BH544" i="1"/>
  <c r="BH545" i="1"/>
  <c r="BH546" i="1"/>
  <c r="BH547" i="1"/>
  <c r="BH548" i="1"/>
  <c r="BH549" i="1"/>
  <c r="BH550" i="1"/>
  <c r="BH551" i="1"/>
  <c r="BH552" i="1"/>
  <c r="BH553" i="1"/>
  <c r="BH554" i="1"/>
  <c r="BH555" i="1"/>
  <c r="BH556" i="1"/>
  <c r="BH557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1" i="1"/>
  <c r="BG182" i="1"/>
  <c r="BG183" i="1"/>
  <c r="BG184" i="1"/>
  <c r="BG185" i="1"/>
  <c r="BG186" i="1"/>
  <c r="BG187" i="1"/>
  <c r="BG188" i="1"/>
  <c r="BG189" i="1"/>
  <c r="BG190" i="1"/>
  <c r="BG191" i="1"/>
  <c r="BG192" i="1"/>
  <c r="BG193" i="1"/>
  <c r="BG194" i="1"/>
  <c r="BG195" i="1"/>
  <c r="BG196" i="1"/>
  <c r="BG197" i="1"/>
  <c r="BG198" i="1"/>
  <c r="BG199" i="1"/>
  <c r="BG200" i="1"/>
  <c r="BG201" i="1"/>
  <c r="BG202" i="1"/>
  <c r="BG203" i="1"/>
  <c r="BG204" i="1"/>
  <c r="BG205" i="1"/>
  <c r="BG206" i="1"/>
  <c r="BG207" i="1"/>
  <c r="BG208" i="1"/>
  <c r="BG209" i="1"/>
  <c r="BG210" i="1"/>
  <c r="BG211" i="1"/>
  <c r="BG212" i="1"/>
  <c r="BG213" i="1"/>
  <c r="BG214" i="1"/>
  <c r="BG215" i="1"/>
  <c r="BG216" i="1"/>
  <c r="BG217" i="1"/>
  <c r="BG218" i="1"/>
  <c r="BG219" i="1"/>
  <c r="BG220" i="1"/>
  <c r="BG221" i="1"/>
  <c r="BG222" i="1"/>
  <c r="BG223" i="1"/>
  <c r="BG224" i="1"/>
  <c r="BG225" i="1"/>
  <c r="BG226" i="1"/>
  <c r="BG227" i="1"/>
  <c r="BG228" i="1"/>
  <c r="BG229" i="1"/>
  <c r="BG230" i="1"/>
  <c r="BG231" i="1"/>
  <c r="BG232" i="1"/>
  <c r="BG233" i="1"/>
  <c r="BG234" i="1"/>
  <c r="BG235" i="1"/>
  <c r="BG236" i="1"/>
  <c r="BG237" i="1"/>
  <c r="BG238" i="1"/>
  <c r="BG239" i="1"/>
  <c r="BG240" i="1"/>
  <c r="BG241" i="1"/>
  <c r="BG242" i="1"/>
  <c r="BG243" i="1"/>
  <c r="BG244" i="1"/>
  <c r="BG245" i="1"/>
  <c r="BG246" i="1"/>
  <c r="BG247" i="1"/>
  <c r="BG248" i="1"/>
  <c r="BG249" i="1"/>
  <c r="BG250" i="1"/>
  <c r="BG251" i="1"/>
  <c r="BG252" i="1"/>
  <c r="BG253" i="1"/>
  <c r="BG254" i="1"/>
  <c r="BG255" i="1"/>
  <c r="BG256" i="1"/>
  <c r="BG257" i="1"/>
  <c r="BG258" i="1"/>
  <c r="BG259" i="1"/>
  <c r="BG260" i="1"/>
  <c r="BG261" i="1"/>
  <c r="BG262" i="1"/>
  <c r="BG263" i="1"/>
  <c r="BG264" i="1"/>
  <c r="BG265" i="1"/>
  <c r="BG266" i="1"/>
  <c r="BG267" i="1"/>
  <c r="BG268" i="1"/>
  <c r="BG269" i="1"/>
  <c r="BG270" i="1"/>
  <c r="BG271" i="1"/>
  <c r="BG272" i="1"/>
  <c r="BG273" i="1"/>
  <c r="BG274" i="1"/>
  <c r="BG275" i="1"/>
  <c r="BG276" i="1"/>
  <c r="BG277" i="1"/>
  <c r="BG278" i="1"/>
  <c r="BG279" i="1"/>
  <c r="BG280" i="1"/>
  <c r="BG281" i="1"/>
  <c r="BG282" i="1"/>
  <c r="BG283" i="1"/>
  <c r="BG284" i="1"/>
  <c r="BG285" i="1"/>
  <c r="BG286" i="1"/>
  <c r="BG287" i="1"/>
  <c r="BG288" i="1"/>
  <c r="BG289" i="1"/>
  <c r="BG290" i="1"/>
  <c r="BG291" i="1"/>
  <c r="BG292" i="1"/>
  <c r="BG293" i="1"/>
  <c r="BG294" i="1"/>
  <c r="BG295" i="1"/>
  <c r="BG296" i="1"/>
  <c r="BG297" i="1"/>
  <c r="BG298" i="1"/>
  <c r="BG299" i="1"/>
  <c r="BG300" i="1"/>
  <c r="BG301" i="1"/>
  <c r="BG302" i="1"/>
  <c r="BG303" i="1"/>
  <c r="BG304" i="1"/>
  <c r="BG305" i="1"/>
  <c r="BG306" i="1"/>
  <c r="BG307" i="1"/>
  <c r="BG308" i="1"/>
  <c r="BG309" i="1"/>
  <c r="BG310" i="1"/>
  <c r="BG311" i="1"/>
  <c r="BG312" i="1"/>
  <c r="BG313" i="1"/>
  <c r="BG314" i="1"/>
  <c r="BG315" i="1"/>
  <c r="BG316" i="1"/>
  <c r="BG317" i="1"/>
  <c r="BG318" i="1"/>
  <c r="BG319" i="1"/>
  <c r="BG320" i="1"/>
  <c r="BG321" i="1"/>
  <c r="BG322" i="1"/>
  <c r="BG323" i="1"/>
  <c r="BG324" i="1"/>
  <c r="BG325" i="1"/>
  <c r="BG326" i="1"/>
  <c r="BG327" i="1"/>
  <c r="BG328" i="1"/>
  <c r="BG329" i="1"/>
  <c r="BG330" i="1"/>
  <c r="BG331" i="1"/>
  <c r="BG332" i="1"/>
  <c r="BG333" i="1"/>
  <c r="BG334" i="1"/>
  <c r="BG335" i="1"/>
  <c r="BG336" i="1"/>
  <c r="BG337" i="1"/>
  <c r="BG338" i="1"/>
  <c r="BG339" i="1"/>
  <c r="BG340" i="1"/>
  <c r="BG341" i="1"/>
  <c r="BG342" i="1"/>
  <c r="BG343" i="1"/>
  <c r="BG344" i="1"/>
  <c r="BG345" i="1"/>
  <c r="BG346" i="1"/>
  <c r="BG347" i="1"/>
  <c r="BG348" i="1"/>
  <c r="BG349" i="1"/>
  <c r="BG350" i="1"/>
  <c r="BG351" i="1"/>
  <c r="BG352" i="1"/>
  <c r="BG353" i="1"/>
  <c r="BG354" i="1"/>
  <c r="BG355" i="1"/>
  <c r="BG356" i="1"/>
  <c r="BG357" i="1"/>
  <c r="BG358" i="1"/>
  <c r="BG359" i="1"/>
  <c r="BG360" i="1"/>
  <c r="BG361" i="1"/>
  <c r="BG362" i="1"/>
  <c r="BG363" i="1"/>
  <c r="BG364" i="1"/>
  <c r="BG365" i="1"/>
  <c r="BG366" i="1"/>
  <c r="BG367" i="1"/>
  <c r="BG368" i="1"/>
  <c r="BG369" i="1"/>
  <c r="BG370" i="1"/>
  <c r="BG371" i="1"/>
  <c r="BG372" i="1"/>
  <c r="BG373" i="1"/>
  <c r="BG374" i="1"/>
  <c r="BG375" i="1"/>
  <c r="BG376" i="1"/>
  <c r="BG377" i="1"/>
  <c r="BG378" i="1"/>
  <c r="BG379" i="1"/>
  <c r="BG380" i="1"/>
  <c r="BG381" i="1"/>
  <c r="BG382" i="1"/>
  <c r="BG383" i="1"/>
  <c r="BG384" i="1"/>
  <c r="BG385" i="1"/>
  <c r="BG386" i="1"/>
  <c r="BG387" i="1"/>
  <c r="BG388" i="1"/>
  <c r="BG389" i="1"/>
  <c r="BG390" i="1"/>
  <c r="BG391" i="1"/>
  <c r="BG392" i="1"/>
  <c r="BG393" i="1"/>
  <c r="BG394" i="1"/>
  <c r="BG395" i="1"/>
  <c r="BG396" i="1"/>
  <c r="BG397" i="1"/>
  <c r="BG398" i="1"/>
  <c r="BG399" i="1"/>
  <c r="BG400" i="1"/>
  <c r="BG401" i="1"/>
  <c r="BG402" i="1"/>
  <c r="BG403" i="1"/>
  <c r="BG404" i="1"/>
  <c r="BG405" i="1"/>
  <c r="BG406" i="1"/>
  <c r="BG407" i="1"/>
  <c r="BG408" i="1"/>
  <c r="BG409" i="1"/>
  <c r="BG410" i="1"/>
  <c r="BG411" i="1"/>
  <c r="BG412" i="1"/>
  <c r="BG413" i="1"/>
  <c r="BG414" i="1"/>
  <c r="BG415" i="1"/>
  <c r="BG416" i="1"/>
  <c r="BG417" i="1"/>
  <c r="BG418" i="1"/>
  <c r="BG419" i="1"/>
  <c r="BG420" i="1"/>
  <c r="BG421" i="1"/>
  <c r="BG422" i="1"/>
  <c r="BG423" i="1"/>
  <c r="BG424" i="1"/>
  <c r="BG425" i="1"/>
  <c r="BG426" i="1"/>
  <c r="BG427" i="1"/>
  <c r="BG428" i="1"/>
  <c r="BG429" i="1"/>
  <c r="BG430" i="1"/>
  <c r="BG431" i="1"/>
  <c r="BG432" i="1"/>
  <c r="BG433" i="1"/>
  <c r="BG434" i="1"/>
  <c r="BG435" i="1"/>
  <c r="BG436" i="1"/>
  <c r="BG437" i="1"/>
  <c r="BG438" i="1"/>
  <c r="BG439" i="1"/>
  <c r="BG440" i="1"/>
  <c r="BG441" i="1"/>
  <c r="BG442" i="1"/>
  <c r="BG443" i="1"/>
  <c r="BG444" i="1"/>
  <c r="BG445" i="1"/>
  <c r="BG446" i="1"/>
  <c r="BG447" i="1"/>
  <c r="BG448" i="1"/>
  <c r="BG449" i="1"/>
  <c r="BG450" i="1"/>
  <c r="BG451" i="1"/>
  <c r="BG452" i="1"/>
  <c r="BG453" i="1"/>
  <c r="BG454" i="1"/>
  <c r="BG455" i="1"/>
  <c r="BG456" i="1"/>
  <c r="BG457" i="1"/>
  <c r="BG458" i="1"/>
  <c r="BG459" i="1"/>
  <c r="BG460" i="1"/>
  <c r="BG461" i="1"/>
  <c r="BG462" i="1"/>
  <c r="BG463" i="1"/>
  <c r="BG464" i="1"/>
  <c r="BG465" i="1"/>
  <c r="BG466" i="1"/>
  <c r="BG467" i="1"/>
  <c r="BG468" i="1"/>
  <c r="BG469" i="1"/>
  <c r="BG470" i="1"/>
  <c r="BG471" i="1"/>
  <c r="BG472" i="1"/>
  <c r="BG473" i="1"/>
  <c r="BG474" i="1"/>
  <c r="BG475" i="1"/>
  <c r="BG476" i="1"/>
  <c r="BG477" i="1"/>
  <c r="BG478" i="1"/>
  <c r="BG479" i="1"/>
  <c r="BG480" i="1"/>
  <c r="BG481" i="1"/>
  <c r="BG482" i="1"/>
  <c r="BG483" i="1"/>
  <c r="BG484" i="1"/>
  <c r="BG485" i="1"/>
  <c r="BG486" i="1"/>
  <c r="BG487" i="1"/>
  <c r="BG488" i="1"/>
  <c r="BG489" i="1"/>
  <c r="BG490" i="1"/>
  <c r="BG491" i="1"/>
  <c r="BG492" i="1"/>
  <c r="BG493" i="1"/>
  <c r="BG494" i="1"/>
  <c r="BG495" i="1"/>
  <c r="BG496" i="1"/>
  <c r="BG497" i="1"/>
  <c r="BG498" i="1"/>
  <c r="BG499" i="1"/>
  <c r="BG500" i="1"/>
  <c r="BG501" i="1"/>
  <c r="BG502" i="1"/>
  <c r="BG503" i="1"/>
  <c r="BG504" i="1"/>
  <c r="BG505" i="1"/>
  <c r="BG506" i="1"/>
  <c r="BG507" i="1"/>
  <c r="BG508" i="1"/>
  <c r="BG509" i="1"/>
  <c r="BG510" i="1"/>
  <c r="BG511" i="1"/>
  <c r="BG512" i="1"/>
  <c r="BG513" i="1"/>
  <c r="BG514" i="1"/>
  <c r="BG515" i="1"/>
  <c r="BG516" i="1"/>
  <c r="BG517" i="1"/>
  <c r="BG518" i="1"/>
  <c r="BG519" i="1"/>
  <c r="BG520" i="1"/>
  <c r="BG521" i="1"/>
  <c r="BG522" i="1"/>
  <c r="BG523" i="1"/>
  <c r="BG524" i="1"/>
  <c r="BG525" i="1"/>
  <c r="BG526" i="1"/>
  <c r="BG527" i="1"/>
  <c r="BG528" i="1"/>
  <c r="BG529" i="1"/>
  <c r="BG530" i="1"/>
  <c r="BG531" i="1"/>
  <c r="BG532" i="1"/>
  <c r="BG533" i="1"/>
  <c r="BG534" i="1"/>
  <c r="BG535" i="1"/>
  <c r="BG536" i="1"/>
  <c r="BG537" i="1"/>
  <c r="BG538" i="1"/>
  <c r="BG539" i="1"/>
  <c r="BG540" i="1"/>
  <c r="BG541" i="1"/>
  <c r="BG542" i="1"/>
  <c r="BG543" i="1"/>
  <c r="BG544" i="1"/>
  <c r="BG545" i="1"/>
  <c r="BG546" i="1"/>
  <c r="BG547" i="1"/>
  <c r="BG548" i="1"/>
  <c r="BG549" i="1"/>
  <c r="BG550" i="1"/>
  <c r="BG551" i="1"/>
  <c r="BG552" i="1"/>
  <c r="BG553" i="1"/>
  <c r="BG554" i="1"/>
  <c r="BG555" i="1"/>
  <c r="BG556" i="1"/>
  <c r="BG557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3" i="1"/>
  <c r="BF174" i="1"/>
  <c r="BF175" i="1"/>
  <c r="BF176" i="1"/>
  <c r="BF177" i="1"/>
  <c r="BF178" i="1"/>
  <c r="BF179" i="1"/>
  <c r="BF180" i="1"/>
  <c r="BF181" i="1"/>
  <c r="BF182" i="1"/>
  <c r="BF183" i="1"/>
  <c r="BF184" i="1"/>
  <c r="BF185" i="1"/>
  <c r="BF186" i="1"/>
  <c r="BF187" i="1"/>
  <c r="BF188" i="1"/>
  <c r="BF189" i="1"/>
  <c r="BF190" i="1"/>
  <c r="BF191" i="1"/>
  <c r="BF192" i="1"/>
  <c r="BF193" i="1"/>
  <c r="BF194" i="1"/>
  <c r="BF195" i="1"/>
  <c r="BF196" i="1"/>
  <c r="BF197" i="1"/>
  <c r="BF198" i="1"/>
  <c r="BF199" i="1"/>
  <c r="BF200" i="1"/>
  <c r="BF201" i="1"/>
  <c r="BF202" i="1"/>
  <c r="BF203" i="1"/>
  <c r="BF204" i="1"/>
  <c r="BF205" i="1"/>
  <c r="BF206" i="1"/>
  <c r="BF207" i="1"/>
  <c r="BF208" i="1"/>
  <c r="BF209" i="1"/>
  <c r="BF210" i="1"/>
  <c r="BF211" i="1"/>
  <c r="BF212" i="1"/>
  <c r="BF213" i="1"/>
  <c r="BF214" i="1"/>
  <c r="BF215" i="1"/>
  <c r="BF216" i="1"/>
  <c r="BF217" i="1"/>
  <c r="BF218" i="1"/>
  <c r="BF219" i="1"/>
  <c r="BF220" i="1"/>
  <c r="BF221" i="1"/>
  <c r="BF222" i="1"/>
  <c r="BF223" i="1"/>
  <c r="BF224" i="1"/>
  <c r="BF225" i="1"/>
  <c r="BF226" i="1"/>
  <c r="BF227" i="1"/>
  <c r="BF228" i="1"/>
  <c r="BF229" i="1"/>
  <c r="BF230" i="1"/>
  <c r="BF231" i="1"/>
  <c r="BF232" i="1"/>
  <c r="BF233" i="1"/>
  <c r="BF234" i="1"/>
  <c r="BF235" i="1"/>
  <c r="BF236" i="1"/>
  <c r="BF237" i="1"/>
  <c r="BF238" i="1"/>
  <c r="BF239" i="1"/>
  <c r="BF240" i="1"/>
  <c r="BF241" i="1"/>
  <c r="BF242" i="1"/>
  <c r="BF243" i="1"/>
  <c r="BF244" i="1"/>
  <c r="BF245" i="1"/>
  <c r="BF246" i="1"/>
  <c r="BF247" i="1"/>
  <c r="BF248" i="1"/>
  <c r="BF249" i="1"/>
  <c r="BF250" i="1"/>
  <c r="BF251" i="1"/>
  <c r="BF252" i="1"/>
  <c r="BF253" i="1"/>
  <c r="BF254" i="1"/>
  <c r="BF255" i="1"/>
  <c r="BF256" i="1"/>
  <c r="BF257" i="1"/>
  <c r="BF258" i="1"/>
  <c r="BF259" i="1"/>
  <c r="BF260" i="1"/>
  <c r="BF261" i="1"/>
  <c r="BF262" i="1"/>
  <c r="BF263" i="1"/>
  <c r="BF264" i="1"/>
  <c r="BF265" i="1"/>
  <c r="BF266" i="1"/>
  <c r="BF267" i="1"/>
  <c r="BF268" i="1"/>
  <c r="BF269" i="1"/>
  <c r="BF270" i="1"/>
  <c r="BF271" i="1"/>
  <c r="BF272" i="1"/>
  <c r="BF273" i="1"/>
  <c r="BF274" i="1"/>
  <c r="BF275" i="1"/>
  <c r="BF276" i="1"/>
  <c r="BF277" i="1"/>
  <c r="BF278" i="1"/>
  <c r="BF279" i="1"/>
  <c r="BF280" i="1"/>
  <c r="BF281" i="1"/>
  <c r="BF282" i="1"/>
  <c r="BF283" i="1"/>
  <c r="BF284" i="1"/>
  <c r="BF285" i="1"/>
  <c r="BF286" i="1"/>
  <c r="BF287" i="1"/>
  <c r="BF288" i="1"/>
  <c r="BF289" i="1"/>
  <c r="BF290" i="1"/>
  <c r="BF291" i="1"/>
  <c r="BF292" i="1"/>
  <c r="BF293" i="1"/>
  <c r="BF294" i="1"/>
  <c r="BF295" i="1"/>
  <c r="BF296" i="1"/>
  <c r="BF297" i="1"/>
  <c r="BF298" i="1"/>
  <c r="BF299" i="1"/>
  <c r="BF300" i="1"/>
  <c r="BF301" i="1"/>
  <c r="BF302" i="1"/>
  <c r="BF303" i="1"/>
  <c r="BF304" i="1"/>
  <c r="BF305" i="1"/>
  <c r="BF306" i="1"/>
  <c r="BF307" i="1"/>
  <c r="BF308" i="1"/>
  <c r="BF309" i="1"/>
  <c r="BF310" i="1"/>
  <c r="BF311" i="1"/>
  <c r="BF312" i="1"/>
  <c r="BF313" i="1"/>
  <c r="BF314" i="1"/>
  <c r="BF315" i="1"/>
  <c r="BF316" i="1"/>
  <c r="BF317" i="1"/>
  <c r="BF318" i="1"/>
  <c r="BF319" i="1"/>
  <c r="BF320" i="1"/>
  <c r="BF321" i="1"/>
  <c r="BF322" i="1"/>
  <c r="BF323" i="1"/>
  <c r="BF324" i="1"/>
  <c r="BF325" i="1"/>
  <c r="BF326" i="1"/>
  <c r="BF327" i="1"/>
  <c r="BF328" i="1"/>
  <c r="BF329" i="1"/>
  <c r="BF330" i="1"/>
  <c r="BF331" i="1"/>
  <c r="BF332" i="1"/>
  <c r="BF333" i="1"/>
  <c r="BF334" i="1"/>
  <c r="BF335" i="1"/>
  <c r="BF336" i="1"/>
  <c r="BF337" i="1"/>
  <c r="BF338" i="1"/>
  <c r="BF339" i="1"/>
  <c r="BF340" i="1"/>
  <c r="BF341" i="1"/>
  <c r="BF342" i="1"/>
  <c r="BF343" i="1"/>
  <c r="BF344" i="1"/>
  <c r="BF345" i="1"/>
  <c r="BF346" i="1"/>
  <c r="BF347" i="1"/>
  <c r="BF348" i="1"/>
  <c r="BF349" i="1"/>
  <c r="BF350" i="1"/>
  <c r="BF351" i="1"/>
  <c r="BF352" i="1"/>
  <c r="BF353" i="1"/>
  <c r="BF354" i="1"/>
  <c r="BF355" i="1"/>
  <c r="BF356" i="1"/>
  <c r="BF357" i="1"/>
  <c r="BF358" i="1"/>
  <c r="BF359" i="1"/>
  <c r="BF360" i="1"/>
  <c r="BF361" i="1"/>
  <c r="BF362" i="1"/>
  <c r="BF363" i="1"/>
  <c r="BF364" i="1"/>
  <c r="BF365" i="1"/>
  <c r="BF366" i="1"/>
  <c r="BF367" i="1"/>
  <c r="BF368" i="1"/>
  <c r="BF369" i="1"/>
  <c r="BF370" i="1"/>
  <c r="BF371" i="1"/>
  <c r="BF372" i="1"/>
  <c r="BF373" i="1"/>
  <c r="BF374" i="1"/>
  <c r="BF375" i="1"/>
  <c r="BF376" i="1"/>
  <c r="BF377" i="1"/>
  <c r="BF378" i="1"/>
  <c r="BF379" i="1"/>
  <c r="BF380" i="1"/>
  <c r="BF381" i="1"/>
  <c r="BF382" i="1"/>
  <c r="BF383" i="1"/>
  <c r="BF384" i="1"/>
  <c r="BF385" i="1"/>
  <c r="BF386" i="1"/>
  <c r="BF387" i="1"/>
  <c r="BF388" i="1"/>
  <c r="BF389" i="1"/>
  <c r="BF390" i="1"/>
  <c r="BF391" i="1"/>
  <c r="BF392" i="1"/>
  <c r="BF393" i="1"/>
  <c r="BF394" i="1"/>
  <c r="BF395" i="1"/>
  <c r="BF396" i="1"/>
  <c r="BF397" i="1"/>
  <c r="BF398" i="1"/>
  <c r="BF399" i="1"/>
  <c r="BF400" i="1"/>
  <c r="BF401" i="1"/>
  <c r="BF402" i="1"/>
  <c r="BF403" i="1"/>
  <c r="BF404" i="1"/>
  <c r="BF405" i="1"/>
  <c r="BF406" i="1"/>
  <c r="BF407" i="1"/>
  <c r="BF408" i="1"/>
  <c r="BF409" i="1"/>
  <c r="BF410" i="1"/>
  <c r="BF411" i="1"/>
  <c r="BF412" i="1"/>
  <c r="BF413" i="1"/>
  <c r="BF414" i="1"/>
  <c r="BF415" i="1"/>
  <c r="BF416" i="1"/>
  <c r="BF417" i="1"/>
  <c r="BF418" i="1"/>
  <c r="BF419" i="1"/>
  <c r="BF420" i="1"/>
  <c r="BF421" i="1"/>
  <c r="BF422" i="1"/>
  <c r="BF423" i="1"/>
  <c r="BF424" i="1"/>
  <c r="BF425" i="1"/>
  <c r="BF426" i="1"/>
  <c r="BF427" i="1"/>
  <c r="BF428" i="1"/>
  <c r="BF429" i="1"/>
  <c r="BF430" i="1"/>
  <c r="BF431" i="1"/>
  <c r="BF432" i="1"/>
  <c r="BF433" i="1"/>
  <c r="BF434" i="1"/>
  <c r="BF435" i="1"/>
  <c r="BF436" i="1"/>
  <c r="BF437" i="1"/>
  <c r="BF438" i="1"/>
  <c r="BF439" i="1"/>
  <c r="BF440" i="1"/>
  <c r="BF441" i="1"/>
  <c r="BF442" i="1"/>
  <c r="BF443" i="1"/>
  <c r="BF444" i="1"/>
  <c r="BF445" i="1"/>
  <c r="BF446" i="1"/>
  <c r="BF447" i="1"/>
  <c r="BF448" i="1"/>
  <c r="BF449" i="1"/>
  <c r="BF450" i="1"/>
  <c r="BF451" i="1"/>
  <c r="BF452" i="1"/>
  <c r="BF453" i="1"/>
  <c r="BF454" i="1"/>
  <c r="BF455" i="1"/>
  <c r="BF456" i="1"/>
  <c r="BF457" i="1"/>
  <c r="BF458" i="1"/>
  <c r="BF459" i="1"/>
  <c r="BF460" i="1"/>
  <c r="BF461" i="1"/>
  <c r="BF462" i="1"/>
  <c r="BF463" i="1"/>
  <c r="BF464" i="1"/>
  <c r="BF465" i="1"/>
  <c r="BF466" i="1"/>
  <c r="BF467" i="1"/>
  <c r="BF468" i="1"/>
  <c r="BF469" i="1"/>
  <c r="BF470" i="1"/>
  <c r="BF471" i="1"/>
  <c r="BF472" i="1"/>
  <c r="BF473" i="1"/>
  <c r="BF474" i="1"/>
  <c r="BF475" i="1"/>
  <c r="BF476" i="1"/>
  <c r="BF477" i="1"/>
  <c r="BF478" i="1"/>
  <c r="BF479" i="1"/>
  <c r="BF480" i="1"/>
  <c r="BF481" i="1"/>
  <c r="BF482" i="1"/>
  <c r="BF483" i="1"/>
  <c r="BF484" i="1"/>
  <c r="BF485" i="1"/>
  <c r="BF486" i="1"/>
  <c r="BF487" i="1"/>
  <c r="BF488" i="1"/>
  <c r="BF489" i="1"/>
  <c r="BF490" i="1"/>
  <c r="BF491" i="1"/>
  <c r="BF492" i="1"/>
  <c r="BF493" i="1"/>
  <c r="BF494" i="1"/>
  <c r="BF495" i="1"/>
  <c r="BF496" i="1"/>
  <c r="BF497" i="1"/>
  <c r="BF498" i="1"/>
  <c r="BF499" i="1"/>
  <c r="BF500" i="1"/>
  <c r="BF501" i="1"/>
  <c r="BF502" i="1"/>
  <c r="BF503" i="1"/>
  <c r="BF504" i="1"/>
  <c r="BF505" i="1"/>
  <c r="BF506" i="1"/>
  <c r="BF507" i="1"/>
  <c r="BF508" i="1"/>
  <c r="BF509" i="1"/>
  <c r="BF510" i="1"/>
  <c r="BF511" i="1"/>
  <c r="BF512" i="1"/>
  <c r="BF513" i="1"/>
  <c r="BF514" i="1"/>
  <c r="BF515" i="1"/>
  <c r="BF516" i="1"/>
  <c r="BF517" i="1"/>
  <c r="BF518" i="1"/>
  <c r="BF519" i="1"/>
  <c r="BF520" i="1"/>
  <c r="BF521" i="1"/>
  <c r="BF522" i="1"/>
  <c r="BF523" i="1"/>
  <c r="BF524" i="1"/>
  <c r="BF525" i="1"/>
  <c r="BF526" i="1"/>
  <c r="BF527" i="1"/>
  <c r="BF528" i="1"/>
  <c r="BF529" i="1"/>
  <c r="BF530" i="1"/>
  <c r="BF531" i="1"/>
  <c r="BF532" i="1"/>
  <c r="BF533" i="1"/>
  <c r="BF534" i="1"/>
  <c r="BF535" i="1"/>
  <c r="BF536" i="1"/>
  <c r="BF537" i="1"/>
  <c r="BF538" i="1"/>
  <c r="BF539" i="1"/>
  <c r="BF540" i="1"/>
  <c r="BF541" i="1"/>
  <c r="BF542" i="1"/>
  <c r="BF543" i="1"/>
  <c r="BF544" i="1"/>
  <c r="BF545" i="1"/>
  <c r="BF546" i="1"/>
  <c r="BF547" i="1"/>
  <c r="BF548" i="1"/>
  <c r="BF549" i="1"/>
  <c r="BF550" i="1"/>
  <c r="BF551" i="1"/>
  <c r="BF552" i="1"/>
  <c r="BF553" i="1"/>
  <c r="BF554" i="1"/>
  <c r="BF555" i="1"/>
  <c r="BF556" i="1"/>
  <c r="BF557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BE157" i="1"/>
  <c r="BE158" i="1"/>
  <c r="BE159" i="1"/>
  <c r="BE160" i="1"/>
  <c r="BE161" i="1"/>
  <c r="BE162" i="1"/>
  <c r="BE163" i="1"/>
  <c r="BE164" i="1"/>
  <c r="BE165" i="1"/>
  <c r="BE166" i="1"/>
  <c r="BE167" i="1"/>
  <c r="BE168" i="1"/>
  <c r="BE169" i="1"/>
  <c r="BE170" i="1"/>
  <c r="BE171" i="1"/>
  <c r="BE172" i="1"/>
  <c r="BE173" i="1"/>
  <c r="BE174" i="1"/>
  <c r="BE175" i="1"/>
  <c r="BE176" i="1"/>
  <c r="BE177" i="1"/>
  <c r="BE178" i="1"/>
  <c r="BE179" i="1"/>
  <c r="BE180" i="1"/>
  <c r="BE181" i="1"/>
  <c r="BE182" i="1"/>
  <c r="BE183" i="1"/>
  <c r="BE184" i="1"/>
  <c r="BE185" i="1"/>
  <c r="BE186" i="1"/>
  <c r="BE187" i="1"/>
  <c r="BE188" i="1"/>
  <c r="BE189" i="1"/>
  <c r="BE190" i="1"/>
  <c r="BE191" i="1"/>
  <c r="BE192" i="1"/>
  <c r="BE193" i="1"/>
  <c r="BE194" i="1"/>
  <c r="BE195" i="1"/>
  <c r="BE196" i="1"/>
  <c r="BE197" i="1"/>
  <c r="BE198" i="1"/>
  <c r="BE199" i="1"/>
  <c r="BE200" i="1"/>
  <c r="BE201" i="1"/>
  <c r="BE202" i="1"/>
  <c r="BE203" i="1"/>
  <c r="BE204" i="1"/>
  <c r="BE205" i="1"/>
  <c r="BE206" i="1"/>
  <c r="BE207" i="1"/>
  <c r="BE208" i="1"/>
  <c r="BE209" i="1"/>
  <c r="BE210" i="1"/>
  <c r="BE211" i="1"/>
  <c r="BE212" i="1"/>
  <c r="BE213" i="1"/>
  <c r="BE214" i="1"/>
  <c r="BE215" i="1"/>
  <c r="BE216" i="1"/>
  <c r="BE217" i="1"/>
  <c r="BE218" i="1"/>
  <c r="BE219" i="1"/>
  <c r="BE220" i="1"/>
  <c r="BE221" i="1"/>
  <c r="BE222" i="1"/>
  <c r="BE223" i="1"/>
  <c r="BE224" i="1"/>
  <c r="BE225" i="1"/>
  <c r="BE226" i="1"/>
  <c r="BE227" i="1"/>
  <c r="BE228" i="1"/>
  <c r="BE229" i="1"/>
  <c r="BE230" i="1"/>
  <c r="BE231" i="1"/>
  <c r="BE232" i="1"/>
  <c r="BE233" i="1"/>
  <c r="BE234" i="1"/>
  <c r="BE235" i="1"/>
  <c r="BE236" i="1"/>
  <c r="BE237" i="1"/>
  <c r="BE238" i="1"/>
  <c r="BE239" i="1"/>
  <c r="BE240" i="1"/>
  <c r="BE241" i="1"/>
  <c r="BE242" i="1"/>
  <c r="BE243" i="1"/>
  <c r="BE244" i="1"/>
  <c r="BE245" i="1"/>
  <c r="BE246" i="1"/>
  <c r="BE247" i="1"/>
  <c r="BE248" i="1"/>
  <c r="BE249" i="1"/>
  <c r="BE250" i="1"/>
  <c r="BE251" i="1"/>
  <c r="BE252" i="1"/>
  <c r="BE253" i="1"/>
  <c r="BE254" i="1"/>
  <c r="BE255" i="1"/>
  <c r="BE256" i="1"/>
  <c r="BE257" i="1"/>
  <c r="BE258" i="1"/>
  <c r="BE259" i="1"/>
  <c r="BE260" i="1"/>
  <c r="BE261" i="1"/>
  <c r="BE262" i="1"/>
  <c r="BE263" i="1"/>
  <c r="BE264" i="1"/>
  <c r="BE265" i="1"/>
  <c r="BE266" i="1"/>
  <c r="BE267" i="1"/>
  <c r="BE268" i="1"/>
  <c r="BE269" i="1"/>
  <c r="BE270" i="1"/>
  <c r="BE271" i="1"/>
  <c r="BE272" i="1"/>
  <c r="BE273" i="1"/>
  <c r="BE274" i="1"/>
  <c r="BE275" i="1"/>
  <c r="BE276" i="1"/>
  <c r="BE277" i="1"/>
  <c r="BE278" i="1"/>
  <c r="BE279" i="1"/>
  <c r="BE280" i="1"/>
  <c r="BE281" i="1"/>
  <c r="BE282" i="1"/>
  <c r="BE283" i="1"/>
  <c r="BE284" i="1"/>
  <c r="BE285" i="1"/>
  <c r="BE286" i="1"/>
  <c r="BE287" i="1"/>
  <c r="BE288" i="1"/>
  <c r="BE289" i="1"/>
  <c r="BE290" i="1"/>
  <c r="BE291" i="1"/>
  <c r="BE292" i="1"/>
  <c r="BE293" i="1"/>
  <c r="BE294" i="1"/>
  <c r="BE295" i="1"/>
  <c r="BE296" i="1"/>
  <c r="BE297" i="1"/>
  <c r="BE298" i="1"/>
  <c r="BE299" i="1"/>
  <c r="BE300" i="1"/>
  <c r="BE301" i="1"/>
  <c r="BE302" i="1"/>
  <c r="BE303" i="1"/>
  <c r="BE304" i="1"/>
  <c r="BE305" i="1"/>
  <c r="BE306" i="1"/>
  <c r="BE307" i="1"/>
  <c r="BE308" i="1"/>
  <c r="BE309" i="1"/>
  <c r="BE310" i="1"/>
  <c r="BE311" i="1"/>
  <c r="BE312" i="1"/>
  <c r="BE313" i="1"/>
  <c r="BE314" i="1"/>
  <c r="BE315" i="1"/>
  <c r="BE316" i="1"/>
  <c r="BE317" i="1"/>
  <c r="BE318" i="1"/>
  <c r="BE319" i="1"/>
  <c r="BE320" i="1"/>
  <c r="BE321" i="1"/>
  <c r="BE322" i="1"/>
  <c r="BE323" i="1"/>
  <c r="BE324" i="1"/>
  <c r="BE325" i="1"/>
  <c r="BE326" i="1"/>
  <c r="BE327" i="1"/>
  <c r="BE328" i="1"/>
  <c r="BE329" i="1"/>
  <c r="BE330" i="1"/>
  <c r="BE331" i="1"/>
  <c r="BE332" i="1"/>
  <c r="BE333" i="1"/>
  <c r="BE334" i="1"/>
  <c r="BE335" i="1"/>
  <c r="BE336" i="1"/>
  <c r="BE337" i="1"/>
  <c r="BE338" i="1"/>
  <c r="BE339" i="1"/>
  <c r="BE340" i="1"/>
  <c r="BE341" i="1"/>
  <c r="BE342" i="1"/>
  <c r="BE343" i="1"/>
  <c r="BE344" i="1"/>
  <c r="BE345" i="1"/>
  <c r="BE346" i="1"/>
  <c r="BE347" i="1"/>
  <c r="BE348" i="1"/>
  <c r="BE349" i="1"/>
  <c r="BE350" i="1"/>
  <c r="BE351" i="1"/>
  <c r="BE352" i="1"/>
  <c r="BE353" i="1"/>
  <c r="BE354" i="1"/>
  <c r="BE355" i="1"/>
  <c r="BE356" i="1"/>
  <c r="BE357" i="1"/>
  <c r="BE358" i="1"/>
  <c r="BE359" i="1"/>
  <c r="BE360" i="1"/>
  <c r="BE361" i="1"/>
  <c r="BE362" i="1"/>
  <c r="BE363" i="1"/>
  <c r="BE364" i="1"/>
  <c r="BE365" i="1"/>
  <c r="BE366" i="1"/>
  <c r="BE367" i="1"/>
  <c r="BE368" i="1"/>
  <c r="BE369" i="1"/>
  <c r="BE370" i="1"/>
  <c r="BE371" i="1"/>
  <c r="BE372" i="1"/>
  <c r="BE373" i="1"/>
  <c r="BE374" i="1"/>
  <c r="BE375" i="1"/>
  <c r="BE376" i="1"/>
  <c r="BE377" i="1"/>
  <c r="BE378" i="1"/>
  <c r="BE379" i="1"/>
  <c r="BE380" i="1"/>
  <c r="BE381" i="1"/>
  <c r="BE382" i="1"/>
  <c r="BE383" i="1"/>
  <c r="BE384" i="1"/>
  <c r="BE385" i="1"/>
  <c r="BE386" i="1"/>
  <c r="BE387" i="1"/>
  <c r="BE388" i="1"/>
  <c r="BE389" i="1"/>
  <c r="BE390" i="1"/>
  <c r="BE391" i="1"/>
  <c r="BE392" i="1"/>
  <c r="BE393" i="1"/>
  <c r="BE394" i="1"/>
  <c r="BE395" i="1"/>
  <c r="BE396" i="1"/>
  <c r="BE397" i="1"/>
  <c r="BE398" i="1"/>
  <c r="BE399" i="1"/>
  <c r="BE400" i="1"/>
  <c r="BE401" i="1"/>
  <c r="BE402" i="1"/>
  <c r="BE403" i="1"/>
  <c r="BE404" i="1"/>
  <c r="BE405" i="1"/>
  <c r="BE406" i="1"/>
  <c r="BE407" i="1"/>
  <c r="BE408" i="1"/>
  <c r="BE409" i="1"/>
  <c r="BE410" i="1"/>
  <c r="BE411" i="1"/>
  <c r="BE412" i="1"/>
  <c r="BE413" i="1"/>
  <c r="BE414" i="1"/>
  <c r="BE415" i="1"/>
  <c r="BE416" i="1"/>
  <c r="BE417" i="1"/>
  <c r="BE418" i="1"/>
  <c r="BE419" i="1"/>
  <c r="BE420" i="1"/>
  <c r="BE421" i="1"/>
  <c r="BE422" i="1"/>
  <c r="BE423" i="1"/>
  <c r="BE424" i="1"/>
  <c r="BE425" i="1"/>
  <c r="BE426" i="1"/>
  <c r="BE427" i="1"/>
  <c r="BE428" i="1"/>
  <c r="BE429" i="1"/>
  <c r="BE430" i="1"/>
  <c r="BE431" i="1"/>
  <c r="BE432" i="1"/>
  <c r="BE433" i="1"/>
  <c r="BE434" i="1"/>
  <c r="BE435" i="1"/>
  <c r="BE436" i="1"/>
  <c r="BE437" i="1"/>
  <c r="BE438" i="1"/>
  <c r="BE439" i="1"/>
  <c r="BE440" i="1"/>
  <c r="BE441" i="1"/>
  <c r="BE442" i="1"/>
  <c r="BE443" i="1"/>
  <c r="BE444" i="1"/>
  <c r="BE445" i="1"/>
  <c r="BE446" i="1"/>
  <c r="BE447" i="1"/>
  <c r="BE448" i="1"/>
  <c r="BE449" i="1"/>
  <c r="BE450" i="1"/>
  <c r="BE451" i="1"/>
  <c r="BE452" i="1"/>
  <c r="BE453" i="1"/>
  <c r="BE454" i="1"/>
  <c r="BE455" i="1"/>
  <c r="BE456" i="1"/>
  <c r="BE457" i="1"/>
  <c r="BE458" i="1"/>
  <c r="BE459" i="1"/>
  <c r="BE460" i="1"/>
  <c r="BE461" i="1"/>
  <c r="BE462" i="1"/>
  <c r="BE463" i="1"/>
  <c r="BE464" i="1"/>
  <c r="BE465" i="1"/>
  <c r="BE466" i="1"/>
  <c r="BE467" i="1"/>
  <c r="BE468" i="1"/>
  <c r="BE469" i="1"/>
  <c r="BE470" i="1"/>
  <c r="BE471" i="1"/>
  <c r="BE472" i="1"/>
  <c r="BE473" i="1"/>
  <c r="BE474" i="1"/>
  <c r="BE475" i="1"/>
  <c r="BE476" i="1"/>
  <c r="BE477" i="1"/>
  <c r="BE478" i="1"/>
  <c r="BE479" i="1"/>
  <c r="BE480" i="1"/>
  <c r="BE481" i="1"/>
  <c r="BE482" i="1"/>
  <c r="BE483" i="1"/>
  <c r="BE484" i="1"/>
  <c r="BE485" i="1"/>
  <c r="BE486" i="1"/>
  <c r="BE487" i="1"/>
  <c r="BE488" i="1"/>
  <c r="BE489" i="1"/>
  <c r="BE490" i="1"/>
  <c r="BE491" i="1"/>
  <c r="BE492" i="1"/>
  <c r="BE493" i="1"/>
  <c r="BE494" i="1"/>
  <c r="BE495" i="1"/>
  <c r="BE496" i="1"/>
  <c r="BE497" i="1"/>
  <c r="BE498" i="1"/>
  <c r="BE499" i="1"/>
  <c r="BE500" i="1"/>
  <c r="BE501" i="1"/>
  <c r="BE502" i="1"/>
  <c r="BE503" i="1"/>
  <c r="BE504" i="1"/>
  <c r="BE505" i="1"/>
  <c r="BE506" i="1"/>
  <c r="BE507" i="1"/>
  <c r="BE508" i="1"/>
  <c r="BE509" i="1"/>
  <c r="BE510" i="1"/>
  <c r="BE511" i="1"/>
  <c r="BE512" i="1"/>
  <c r="BE513" i="1"/>
  <c r="BE514" i="1"/>
  <c r="BE515" i="1"/>
  <c r="BE516" i="1"/>
  <c r="BE517" i="1"/>
  <c r="BE518" i="1"/>
  <c r="BE519" i="1"/>
  <c r="BE520" i="1"/>
  <c r="BE521" i="1"/>
  <c r="BE522" i="1"/>
  <c r="BE523" i="1"/>
  <c r="BE524" i="1"/>
  <c r="BE525" i="1"/>
  <c r="BE526" i="1"/>
  <c r="BE527" i="1"/>
  <c r="BE528" i="1"/>
  <c r="BE529" i="1"/>
  <c r="BE530" i="1"/>
  <c r="BE531" i="1"/>
  <c r="BE532" i="1"/>
  <c r="BE533" i="1"/>
  <c r="BE534" i="1"/>
  <c r="BE535" i="1"/>
  <c r="BE536" i="1"/>
  <c r="BE537" i="1"/>
  <c r="BE538" i="1"/>
  <c r="BE539" i="1"/>
  <c r="BE540" i="1"/>
  <c r="BE541" i="1"/>
  <c r="BE542" i="1"/>
  <c r="BE543" i="1"/>
  <c r="BE544" i="1"/>
  <c r="BE545" i="1"/>
  <c r="BE546" i="1"/>
  <c r="BE547" i="1"/>
  <c r="BE548" i="1"/>
  <c r="BE549" i="1"/>
  <c r="BE550" i="1"/>
  <c r="BE551" i="1"/>
  <c r="BE552" i="1"/>
  <c r="BE553" i="1"/>
  <c r="BE554" i="1"/>
  <c r="BE555" i="1"/>
  <c r="BE556" i="1"/>
  <c r="BE557" i="1"/>
  <c r="BE3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D219" i="1"/>
  <c r="BD220" i="1"/>
  <c r="BD221" i="1"/>
  <c r="BD222" i="1"/>
  <c r="BD223" i="1"/>
  <c r="BD224" i="1"/>
  <c r="BD225" i="1"/>
  <c r="BD226" i="1"/>
  <c r="BD227" i="1"/>
  <c r="BD228" i="1"/>
  <c r="BD229" i="1"/>
  <c r="BD230" i="1"/>
  <c r="BD231" i="1"/>
  <c r="BD232" i="1"/>
  <c r="BD233" i="1"/>
  <c r="BD234" i="1"/>
  <c r="BD235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D279" i="1"/>
  <c r="BD280" i="1"/>
  <c r="BD281" i="1"/>
  <c r="BD282" i="1"/>
  <c r="BD283" i="1"/>
  <c r="BD284" i="1"/>
  <c r="BD285" i="1"/>
  <c r="BD286" i="1"/>
  <c r="BD287" i="1"/>
  <c r="BD288" i="1"/>
  <c r="BD289" i="1"/>
  <c r="BD290" i="1"/>
  <c r="BD291" i="1"/>
  <c r="BD292" i="1"/>
  <c r="BD293" i="1"/>
  <c r="BD294" i="1"/>
  <c r="BD295" i="1"/>
  <c r="BD296" i="1"/>
  <c r="BD297" i="1"/>
  <c r="BD298" i="1"/>
  <c r="BD299" i="1"/>
  <c r="BD300" i="1"/>
  <c r="BD301" i="1"/>
  <c r="BD302" i="1"/>
  <c r="BD303" i="1"/>
  <c r="BD304" i="1"/>
  <c r="BD305" i="1"/>
  <c r="BD306" i="1"/>
  <c r="BD307" i="1"/>
  <c r="BD308" i="1"/>
  <c r="BD309" i="1"/>
  <c r="BD310" i="1"/>
  <c r="BD311" i="1"/>
  <c r="BD312" i="1"/>
  <c r="BD313" i="1"/>
  <c r="BD314" i="1"/>
  <c r="BD315" i="1"/>
  <c r="BD316" i="1"/>
  <c r="BD317" i="1"/>
  <c r="BD318" i="1"/>
  <c r="BD319" i="1"/>
  <c r="BD320" i="1"/>
  <c r="BD321" i="1"/>
  <c r="BD322" i="1"/>
  <c r="BD323" i="1"/>
  <c r="BD324" i="1"/>
  <c r="BD325" i="1"/>
  <c r="BD326" i="1"/>
  <c r="BD327" i="1"/>
  <c r="BD328" i="1"/>
  <c r="BD329" i="1"/>
  <c r="BD330" i="1"/>
  <c r="BD331" i="1"/>
  <c r="BD332" i="1"/>
  <c r="BD333" i="1"/>
  <c r="BD334" i="1"/>
  <c r="BD335" i="1"/>
  <c r="BD336" i="1"/>
  <c r="BD337" i="1"/>
  <c r="BD338" i="1"/>
  <c r="BD339" i="1"/>
  <c r="BD340" i="1"/>
  <c r="BD341" i="1"/>
  <c r="BD342" i="1"/>
  <c r="BD343" i="1"/>
  <c r="BD344" i="1"/>
  <c r="BD345" i="1"/>
  <c r="BD346" i="1"/>
  <c r="BD347" i="1"/>
  <c r="BD348" i="1"/>
  <c r="BD349" i="1"/>
  <c r="BD350" i="1"/>
  <c r="BD351" i="1"/>
  <c r="BD352" i="1"/>
  <c r="BD353" i="1"/>
  <c r="BD354" i="1"/>
  <c r="BD355" i="1"/>
  <c r="BD356" i="1"/>
  <c r="BD357" i="1"/>
  <c r="BD358" i="1"/>
  <c r="BD359" i="1"/>
  <c r="BD360" i="1"/>
  <c r="BD361" i="1"/>
  <c r="BD362" i="1"/>
  <c r="BD363" i="1"/>
  <c r="BD364" i="1"/>
  <c r="BD365" i="1"/>
  <c r="BD366" i="1"/>
  <c r="BD367" i="1"/>
  <c r="BD368" i="1"/>
  <c r="BD369" i="1"/>
  <c r="BD370" i="1"/>
  <c r="BD371" i="1"/>
  <c r="BD372" i="1"/>
  <c r="BD373" i="1"/>
  <c r="BD374" i="1"/>
  <c r="BD375" i="1"/>
  <c r="BD376" i="1"/>
  <c r="BD377" i="1"/>
  <c r="BD378" i="1"/>
  <c r="BD379" i="1"/>
  <c r="BD380" i="1"/>
  <c r="BD381" i="1"/>
  <c r="BD382" i="1"/>
  <c r="BD383" i="1"/>
  <c r="BD384" i="1"/>
  <c r="BD385" i="1"/>
  <c r="BD386" i="1"/>
  <c r="BD387" i="1"/>
  <c r="BD388" i="1"/>
  <c r="BD389" i="1"/>
  <c r="BD390" i="1"/>
  <c r="BD391" i="1"/>
  <c r="BD392" i="1"/>
  <c r="BD393" i="1"/>
  <c r="BD394" i="1"/>
  <c r="BD395" i="1"/>
  <c r="BD396" i="1"/>
  <c r="BD397" i="1"/>
  <c r="BD398" i="1"/>
  <c r="BD399" i="1"/>
  <c r="BD400" i="1"/>
  <c r="BD401" i="1"/>
  <c r="BD402" i="1"/>
  <c r="BD403" i="1"/>
  <c r="BD404" i="1"/>
  <c r="BD405" i="1"/>
  <c r="BD406" i="1"/>
  <c r="BD407" i="1"/>
  <c r="BD408" i="1"/>
  <c r="BD409" i="1"/>
  <c r="BD410" i="1"/>
  <c r="BD411" i="1"/>
  <c r="BD412" i="1"/>
  <c r="BD413" i="1"/>
  <c r="BD414" i="1"/>
  <c r="BD415" i="1"/>
  <c r="BD416" i="1"/>
  <c r="BD417" i="1"/>
  <c r="BD418" i="1"/>
  <c r="BD419" i="1"/>
  <c r="BD420" i="1"/>
  <c r="BD421" i="1"/>
  <c r="BD422" i="1"/>
  <c r="BD423" i="1"/>
  <c r="BD424" i="1"/>
  <c r="BD425" i="1"/>
  <c r="BD426" i="1"/>
  <c r="BD427" i="1"/>
  <c r="BD428" i="1"/>
  <c r="BD429" i="1"/>
  <c r="BD430" i="1"/>
  <c r="BD431" i="1"/>
  <c r="BD432" i="1"/>
  <c r="BD433" i="1"/>
  <c r="BD434" i="1"/>
  <c r="BD435" i="1"/>
  <c r="BD436" i="1"/>
  <c r="BD437" i="1"/>
  <c r="BD438" i="1"/>
  <c r="BD439" i="1"/>
  <c r="BD440" i="1"/>
  <c r="BD441" i="1"/>
  <c r="BD442" i="1"/>
  <c r="BD443" i="1"/>
  <c r="BD444" i="1"/>
  <c r="BD445" i="1"/>
  <c r="BD446" i="1"/>
  <c r="BD447" i="1"/>
  <c r="BD448" i="1"/>
  <c r="BD449" i="1"/>
  <c r="BD450" i="1"/>
  <c r="BD451" i="1"/>
  <c r="BD452" i="1"/>
  <c r="BD453" i="1"/>
  <c r="BD454" i="1"/>
  <c r="BD455" i="1"/>
  <c r="BD456" i="1"/>
  <c r="BD457" i="1"/>
  <c r="BD458" i="1"/>
  <c r="BD459" i="1"/>
  <c r="BD460" i="1"/>
  <c r="BD461" i="1"/>
  <c r="BD462" i="1"/>
  <c r="BD463" i="1"/>
  <c r="BD464" i="1"/>
  <c r="BD465" i="1"/>
  <c r="BD466" i="1"/>
  <c r="BD467" i="1"/>
  <c r="BD468" i="1"/>
  <c r="BD469" i="1"/>
  <c r="BD470" i="1"/>
  <c r="BD471" i="1"/>
  <c r="BD472" i="1"/>
  <c r="BD473" i="1"/>
  <c r="BD474" i="1"/>
  <c r="BD475" i="1"/>
  <c r="BD476" i="1"/>
  <c r="BD477" i="1"/>
  <c r="BD478" i="1"/>
  <c r="BD479" i="1"/>
  <c r="BD480" i="1"/>
  <c r="BD481" i="1"/>
  <c r="BD482" i="1"/>
  <c r="BD483" i="1"/>
  <c r="BD484" i="1"/>
  <c r="BD485" i="1"/>
  <c r="BD486" i="1"/>
  <c r="BD487" i="1"/>
  <c r="BD488" i="1"/>
  <c r="BD489" i="1"/>
  <c r="BD490" i="1"/>
  <c r="BD491" i="1"/>
  <c r="BD492" i="1"/>
  <c r="BD493" i="1"/>
  <c r="BD494" i="1"/>
  <c r="BD495" i="1"/>
  <c r="BD496" i="1"/>
  <c r="BD497" i="1"/>
  <c r="BD498" i="1"/>
  <c r="BD499" i="1"/>
  <c r="BD500" i="1"/>
  <c r="BD501" i="1"/>
  <c r="BD502" i="1"/>
  <c r="BD503" i="1"/>
  <c r="BD504" i="1"/>
  <c r="BD505" i="1"/>
  <c r="BD506" i="1"/>
  <c r="BD507" i="1"/>
  <c r="BD508" i="1"/>
  <c r="BD509" i="1"/>
  <c r="BD510" i="1"/>
  <c r="BD511" i="1"/>
  <c r="BD512" i="1"/>
  <c r="BD513" i="1"/>
  <c r="BD514" i="1"/>
  <c r="BD515" i="1"/>
  <c r="BD516" i="1"/>
  <c r="BD517" i="1"/>
  <c r="BD518" i="1"/>
  <c r="BD519" i="1"/>
  <c r="BD520" i="1"/>
  <c r="BD521" i="1"/>
  <c r="BD522" i="1"/>
  <c r="BD523" i="1"/>
  <c r="BD524" i="1"/>
  <c r="BD525" i="1"/>
  <c r="BD526" i="1"/>
  <c r="BD527" i="1"/>
  <c r="BD528" i="1"/>
  <c r="BD529" i="1"/>
  <c r="BD530" i="1"/>
  <c r="BD531" i="1"/>
  <c r="BD532" i="1"/>
  <c r="BD533" i="1"/>
  <c r="BD534" i="1"/>
  <c r="BD535" i="1"/>
  <c r="BD536" i="1"/>
  <c r="BD537" i="1"/>
  <c r="BD538" i="1"/>
  <c r="BD539" i="1"/>
  <c r="BD540" i="1"/>
  <c r="BD541" i="1"/>
  <c r="BD542" i="1"/>
  <c r="BD543" i="1"/>
  <c r="BD544" i="1"/>
  <c r="BD545" i="1"/>
  <c r="BD546" i="1"/>
  <c r="BD547" i="1"/>
  <c r="BD548" i="1"/>
  <c r="BD549" i="1"/>
  <c r="BD550" i="1"/>
  <c r="BD551" i="1"/>
  <c r="BD552" i="1"/>
  <c r="BD553" i="1"/>
  <c r="BD554" i="1"/>
  <c r="BD555" i="1"/>
  <c r="BD556" i="1"/>
  <c r="BD557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295" i="1"/>
  <c r="BC296" i="1"/>
  <c r="BC297" i="1"/>
  <c r="BC298" i="1"/>
  <c r="BC299" i="1"/>
  <c r="BC300" i="1"/>
  <c r="BC301" i="1"/>
  <c r="BC302" i="1"/>
  <c r="BC303" i="1"/>
  <c r="BC304" i="1"/>
  <c r="BC305" i="1"/>
  <c r="BC306" i="1"/>
  <c r="BC307" i="1"/>
  <c r="BC308" i="1"/>
  <c r="BC309" i="1"/>
  <c r="BC310" i="1"/>
  <c r="BC311" i="1"/>
  <c r="BC312" i="1"/>
  <c r="BC313" i="1"/>
  <c r="BC314" i="1"/>
  <c r="BC315" i="1"/>
  <c r="BC316" i="1"/>
  <c r="BC317" i="1"/>
  <c r="BC318" i="1"/>
  <c r="BC319" i="1"/>
  <c r="BC320" i="1"/>
  <c r="BC321" i="1"/>
  <c r="BC322" i="1"/>
  <c r="BC323" i="1"/>
  <c r="BC324" i="1"/>
  <c r="BC325" i="1"/>
  <c r="BC326" i="1"/>
  <c r="BC327" i="1"/>
  <c r="BC328" i="1"/>
  <c r="BC329" i="1"/>
  <c r="BC330" i="1"/>
  <c r="BC331" i="1"/>
  <c r="BC332" i="1"/>
  <c r="BC333" i="1"/>
  <c r="BC334" i="1"/>
  <c r="BC335" i="1"/>
  <c r="BC336" i="1"/>
  <c r="BC337" i="1"/>
  <c r="BC338" i="1"/>
  <c r="BC339" i="1"/>
  <c r="BC340" i="1"/>
  <c r="BC341" i="1"/>
  <c r="BC342" i="1"/>
  <c r="BC343" i="1"/>
  <c r="BC344" i="1"/>
  <c r="BC345" i="1"/>
  <c r="BC346" i="1"/>
  <c r="BC347" i="1"/>
  <c r="BC348" i="1"/>
  <c r="BC349" i="1"/>
  <c r="BC350" i="1"/>
  <c r="BC351" i="1"/>
  <c r="BC352" i="1"/>
  <c r="BC353" i="1"/>
  <c r="BC354" i="1"/>
  <c r="BC355" i="1"/>
  <c r="BC356" i="1"/>
  <c r="BC357" i="1"/>
  <c r="BC358" i="1"/>
  <c r="BC359" i="1"/>
  <c r="BC360" i="1"/>
  <c r="BC361" i="1"/>
  <c r="BC362" i="1"/>
  <c r="BC363" i="1"/>
  <c r="BC364" i="1"/>
  <c r="BC365" i="1"/>
  <c r="BC366" i="1"/>
  <c r="BC367" i="1"/>
  <c r="BC368" i="1"/>
  <c r="BC369" i="1"/>
  <c r="BC370" i="1"/>
  <c r="BC371" i="1"/>
  <c r="BC372" i="1"/>
  <c r="BC373" i="1"/>
  <c r="BC374" i="1"/>
  <c r="BC375" i="1"/>
  <c r="BC376" i="1"/>
  <c r="BC377" i="1"/>
  <c r="BC378" i="1"/>
  <c r="BC379" i="1"/>
  <c r="BC380" i="1"/>
  <c r="BC381" i="1"/>
  <c r="BC382" i="1"/>
  <c r="BC383" i="1"/>
  <c r="BC384" i="1"/>
  <c r="BC385" i="1"/>
  <c r="BC386" i="1"/>
  <c r="BC387" i="1"/>
  <c r="BC388" i="1"/>
  <c r="BC389" i="1"/>
  <c r="BC390" i="1"/>
  <c r="BC391" i="1"/>
  <c r="BC392" i="1"/>
  <c r="BC393" i="1"/>
  <c r="BC394" i="1"/>
  <c r="BC395" i="1"/>
  <c r="BC396" i="1"/>
  <c r="BC397" i="1"/>
  <c r="BC398" i="1"/>
  <c r="BC399" i="1"/>
  <c r="BC400" i="1"/>
  <c r="BC401" i="1"/>
  <c r="BC402" i="1"/>
  <c r="BC403" i="1"/>
  <c r="BC404" i="1"/>
  <c r="BC405" i="1"/>
  <c r="BC406" i="1"/>
  <c r="BC407" i="1"/>
  <c r="BC408" i="1"/>
  <c r="BC409" i="1"/>
  <c r="BC410" i="1"/>
  <c r="BC411" i="1"/>
  <c r="BC412" i="1"/>
  <c r="BC413" i="1"/>
  <c r="BC414" i="1"/>
  <c r="BC415" i="1"/>
  <c r="BC416" i="1"/>
  <c r="BC417" i="1"/>
  <c r="BC418" i="1"/>
  <c r="BC419" i="1"/>
  <c r="BC420" i="1"/>
  <c r="BC421" i="1"/>
  <c r="BC422" i="1"/>
  <c r="BC423" i="1"/>
  <c r="BC424" i="1"/>
  <c r="BC425" i="1"/>
  <c r="BC426" i="1"/>
  <c r="BC427" i="1"/>
  <c r="BC428" i="1"/>
  <c r="BC429" i="1"/>
  <c r="BC430" i="1"/>
  <c r="BC431" i="1"/>
  <c r="BC432" i="1"/>
  <c r="BC433" i="1"/>
  <c r="BC434" i="1"/>
  <c r="BC435" i="1"/>
  <c r="BC436" i="1"/>
  <c r="BC437" i="1"/>
  <c r="BC438" i="1"/>
  <c r="BC439" i="1"/>
  <c r="BC440" i="1"/>
  <c r="BC441" i="1"/>
  <c r="BC442" i="1"/>
  <c r="BC443" i="1"/>
  <c r="BC444" i="1"/>
  <c r="BC445" i="1"/>
  <c r="BC446" i="1"/>
  <c r="BC447" i="1"/>
  <c r="BC448" i="1"/>
  <c r="BC449" i="1"/>
  <c r="BC450" i="1"/>
  <c r="BC451" i="1"/>
  <c r="BC452" i="1"/>
  <c r="BC453" i="1"/>
  <c r="BC454" i="1"/>
  <c r="BC455" i="1"/>
  <c r="BC456" i="1"/>
  <c r="BC457" i="1"/>
  <c r="BC458" i="1"/>
  <c r="BC459" i="1"/>
  <c r="BC460" i="1"/>
  <c r="BC461" i="1"/>
  <c r="BC462" i="1"/>
  <c r="BC463" i="1"/>
  <c r="BC464" i="1"/>
  <c r="BC465" i="1"/>
  <c r="BC466" i="1"/>
  <c r="BC467" i="1"/>
  <c r="BC468" i="1"/>
  <c r="BC469" i="1"/>
  <c r="BC470" i="1"/>
  <c r="BC471" i="1"/>
  <c r="BC472" i="1"/>
  <c r="BC473" i="1"/>
  <c r="BC474" i="1"/>
  <c r="BC475" i="1"/>
  <c r="BC476" i="1"/>
  <c r="BC477" i="1"/>
  <c r="BC478" i="1"/>
  <c r="BC479" i="1"/>
  <c r="BC480" i="1"/>
  <c r="BC481" i="1"/>
  <c r="BC482" i="1"/>
  <c r="BC483" i="1"/>
  <c r="BC484" i="1"/>
  <c r="BC485" i="1"/>
  <c r="BC486" i="1"/>
  <c r="BC487" i="1"/>
  <c r="BC488" i="1"/>
  <c r="BC489" i="1"/>
  <c r="BC490" i="1"/>
  <c r="BC491" i="1"/>
  <c r="BC492" i="1"/>
  <c r="BC493" i="1"/>
  <c r="BC494" i="1"/>
  <c r="BC495" i="1"/>
  <c r="BC496" i="1"/>
  <c r="BC497" i="1"/>
  <c r="BC498" i="1"/>
  <c r="BC499" i="1"/>
  <c r="BC500" i="1"/>
  <c r="BC501" i="1"/>
  <c r="BC502" i="1"/>
  <c r="BC503" i="1"/>
  <c r="BC504" i="1"/>
  <c r="BC505" i="1"/>
  <c r="BC506" i="1"/>
  <c r="BC507" i="1"/>
  <c r="BC508" i="1"/>
  <c r="BC509" i="1"/>
  <c r="BC510" i="1"/>
  <c r="BC511" i="1"/>
  <c r="BC512" i="1"/>
  <c r="BC513" i="1"/>
  <c r="BC514" i="1"/>
  <c r="BC515" i="1"/>
  <c r="BC516" i="1"/>
  <c r="BC517" i="1"/>
  <c r="BC518" i="1"/>
  <c r="BC519" i="1"/>
  <c r="BC520" i="1"/>
  <c r="BC521" i="1"/>
  <c r="BC522" i="1"/>
  <c r="BC523" i="1"/>
  <c r="BC524" i="1"/>
  <c r="BC525" i="1"/>
  <c r="BC526" i="1"/>
  <c r="BC527" i="1"/>
  <c r="BC528" i="1"/>
  <c r="BC529" i="1"/>
  <c r="BC530" i="1"/>
  <c r="BC531" i="1"/>
  <c r="BC532" i="1"/>
  <c r="BC533" i="1"/>
  <c r="BC534" i="1"/>
  <c r="BC535" i="1"/>
  <c r="BC536" i="1"/>
  <c r="BC537" i="1"/>
  <c r="BC538" i="1"/>
  <c r="BC539" i="1"/>
  <c r="BC540" i="1"/>
  <c r="BC541" i="1"/>
  <c r="BC542" i="1"/>
  <c r="BC543" i="1"/>
  <c r="BC544" i="1"/>
  <c r="BC545" i="1"/>
  <c r="BC546" i="1"/>
  <c r="BC547" i="1"/>
  <c r="BC548" i="1"/>
  <c r="BC549" i="1"/>
  <c r="BC550" i="1"/>
  <c r="BC551" i="1"/>
  <c r="BC552" i="1"/>
  <c r="BC553" i="1"/>
  <c r="BC554" i="1"/>
  <c r="BC555" i="1"/>
  <c r="BC556" i="1"/>
  <c r="BC557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B180" i="1"/>
  <c r="BB181" i="1"/>
  <c r="BB182" i="1"/>
  <c r="BB183" i="1"/>
  <c r="BB184" i="1"/>
  <c r="BB185" i="1"/>
  <c r="BB186" i="1"/>
  <c r="BB187" i="1"/>
  <c r="BB188" i="1"/>
  <c r="BB189" i="1"/>
  <c r="BB190" i="1"/>
  <c r="BB191" i="1"/>
  <c r="BB192" i="1"/>
  <c r="BB193" i="1"/>
  <c r="BB194" i="1"/>
  <c r="BB195" i="1"/>
  <c r="BB196" i="1"/>
  <c r="BB197" i="1"/>
  <c r="BB198" i="1"/>
  <c r="BB199" i="1"/>
  <c r="BB200" i="1"/>
  <c r="BB201" i="1"/>
  <c r="BB202" i="1"/>
  <c r="BB203" i="1"/>
  <c r="BB204" i="1"/>
  <c r="BB205" i="1"/>
  <c r="BB206" i="1"/>
  <c r="BB207" i="1"/>
  <c r="BB208" i="1"/>
  <c r="BB209" i="1"/>
  <c r="BB210" i="1"/>
  <c r="BB211" i="1"/>
  <c r="BB212" i="1"/>
  <c r="BB213" i="1"/>
  <c r="BB214" i="1"/>
  <c r="BB215" i="1"/>
  <c r="BB216" i="1"/>
  <c r="BB217" i="1"/>
  <c r="BB218" i="1"/>
  <c r="BB219" i="1"/>
  <c r="BB220" i="1"/>
  <c r="BB221" i="1"/>
  <c r="BB222" i="1"/>
  <c r="BB223" i="1"/>
  <c r="BB224" i="1"/>
  <c r="BB225" i="1"/>
  <c r="BB226" i="1"/>
  <c r="BB227" i="1"/>
  <c r="BB228" i="1"/>
  <c r="BB229" i="1"/>
  <c r="BB230" i="1"/>
  <c r="BB231" i="1"/>
  <c r="BB232" i="1"/>
  <c r="BB233" i="1"/>
  <c r="BB234" i="1"/>
  <c r="BB235" i="1"/>
  <c r="BB236" i="1"/>
  <c r="BB237" i="1"/>
  <c r="BB238" i="1"/>
  <c r="BB239" i="1"/>
  <c r="BB240" i="1"/>
  <c r="BB241" i="1"/>
  <c r="BB242" i="1"/>
  <c r="BB243" i="1"/>
  <c r="BB244" i="1"/>
  <c r="BB245" i="1"/>
  <c r="BB246" i="1"/>
  <c r="BB247" i="1"/>
  <c r="BB248" i="1"/>
  <c r="BB249" i="1"/>
  <c r="BB250" i="1"/>
  <c r="BB251" i="1"/>
  <c r="BB252" i="1"/>
  <c r="BB253" i="1"/>
  <c r="BB254" i="1"/>
  <c r="BB255" i="1"/>
  <c r="BB256" i="1"/>
  <c r="BB257" i="1"/>
  <c r="BB258" i="1"/>
  <c r="BB259" i="1"/>
  <c r="BB260" i="1"/>
  <c r="BB261" i="1"/>
  <c r="BB262" i="1"/>
  <c r="BB263" i="1"/>
  <c r="BB264" i="1"/>
  <c r="BB265" i="1"/>
  <c r="BB266" i="1"/>
  <c r="BB267" i="1"/>
  <c r="BB268" i="1"/>
  <c r="BB269" i="1"/>
  <c r="BB270" i="1"/>
  <c r="BB271" i="1"/>
  <c r="BB272" i="1"/>
  <c r="BB273" i="1"/>
  <c r="BB274" i="1"/>
  <c r="BB275" i="1"/>
  <c r="BB276" i="1"/>
  <c r="BB277" i="1"/>
  <c r="BB278" i="1"/>
  <c r="BB279" i="1"/>
  <c r="BB280" i="1"/>
  <c r="BB281" i="1"/>
  <c r="BB282" i="1"/>
  <c r="BB283" i="1"/>
  <c r="BB284" i="1"/>
  <c r="BB285" i="1"/>
  <c r="BB286" i="1"/>
  <c r="BB287" i="1"/>
  <c r="BB288" i="1"/>
  <c r="BB289" i="1"/>
  <c r="BB290" i="1"/>
  <c r="BB291" i="1"/>
  <c r="BB292" i="1"/>
  <c r="BB293" i="1"/>
  <c r="BB294" i="1"/>
  <c r="BB295" i="1"/>
  <c r="BB296" i="1"/>
  <c r="BB297" i="1"/>
  <c r="BB298" i="1"/>
  <c r="BB299" i="1"/>
  <c r="BB300" i="1"/>
  <c r="BB301" i="1"/>
  <c r="BB302" i="1"/>
  <c r="BB303" i="1"/>
  <c r="BB304" i="1"/>
  <c r="BB305" i="1"/>
  <c r="BB306" i="1"/>
  <c r="BB307" i="1"/>
  <c r="BB308" i="1"/>
  <c r="BB309" i="1"/>
  <c r="BB310" i="1"/>
  <c r="BB311" i="1"/>
  <c r="BB312" i="1"/>
  <c r="BB313" i="1"/>
  <c r="BB314" i="1"/>
  <c r="BB315" i="1"/>
  <c r="BB316" i="1"/>
  <c r="BB317" i="1"/>
  <c r="BB318" i="1"/>
  <c r="BB319" i="1"/>
  <c r="BB320" i="1"/>
  <c r="BB321" i="1"/>
  <c r="BB322" i="1"/>
  <c r="BB323" i="1"/>
  <c r="BB324" i="1"/>
  <c r="BB325" i="1"/>
  <c r="BB326" i="1"/>
  <c r="BB327" i="1"/>
  <c r="BB328" i="1"/>
  <c r="BB329" i="1"/>
  <c r="BB330" i="1"/>
  <c r="BB331" i="1"/>
  <c r="BB332" i="1"/>
  <c r="BB333" i="1"/>
  <c r="BB334" i="1"/>
  <c r="BB335" i="1"/>
  <c r="BB336" i="1"/>
  <c r="BB337" i="1"/>
  <c r="BB338" i="1"/>
  <c r="BB339" i="1"/>
  <c r="BB340" i="1"/>
  <c r="BB341" i="1"/>
  <c r="BB342" i="1"/>
  <c r="BB343" i="1"/>
  <c r="BB344" i="1"/>
  <c r="BB345" i="1"/>
  <c r="BB346" i="1"/>
  <c r="BB347" i="1"/>
  <c r="BB348" i="1"/>
  <c r="BB349" i="1"/>
  <c r="BB350" i="1"/>
  <c r="BB351" i="1"/>
  <c r="BB352" i="1"/>
  <c r="BB353" i="1"/>
  <c r="BB354" i="1"/>
  <c r="BB355" i="1"/>
  <c r="BB356" i="1"/>
  <c r="BB357" i="1"/>
  <c r="BB358" i="1"/>
  <c r="BB359" i="1"/>
  <c r="BB360" i="1"/>
  <c r="BB361" i="1"/>
  <c r="BB362" i="1"/>
  <c r="BB363" i="1"/>
  <c r="BB364" i="1"/>
  <c r="BB365" i="1"/>
  <c r="BB366" i="1"/>
  <c r="BB367" i="1"/>
  <c r="BB368" i="1"/>
  <c r="BB369" i="1"/>
  <c r="BB370" i="1"/>
  <c r="BB371" i="1"/>
  <c r="BB372" i="1"/>
  <c r="BB373" i="1"/>
  <c r="BB374" i="1"/>
  <c r="BB375" i="1"/>
  <c r="BB376" i="1"/>
  <c r="BB377" i="1"/>
  <c r="BB378" i="1"/>
  <c r="BB379" i="1"/>
  <c r="BB380" i="1"/>
  <c r="BB381" i="1"/>
  <c r="BB382" i="1"/>
  <c r="BB383" i="1"/>
  <c r="BB384" i="1"/>
  <c r="BB385" i="1"/>
  <c r="BB386" i="1"/>
  <c r="BB387" i="1"/>
  <c r="BB388" i="1"/>
  <c r="BB389" i="1"/>
  <c r="BB390" i="1"/>
  <c r="BB391" i="1"/>
  <c r="BB392" i="1"/>
  <c r="BB393" i="1"/>
  <c r="BB394" i="1"/>
  <c r="BB395" i="1"/>
  <c r="BB396" i="1"/>
  <c r="BB397" i="1"/>
  <c r="BB398" i="1"/>
  <c r="BB399" i="1"/>
  <c r="BB400" i="1"/>
  <c r="BB401" i="1"/>
  <c r="BB402" i="1"/>
  <c r="BB403" i="1"/>
  <c r="BB404" i="1"/>
  <c r="BB405" i="1"/>
  <c r="BB406" i="1"/>
  <c r="BB407" i="1"/>
  <c r="BB408" i="1"/>
  <c r="BB409" i="1"/>
  <c r="BB410" i="1"/>
  <c r="BB411" i="1"/>
  <c r="BB412" i="1"/>
  <c r="BB413" i="1"/>
  <c r="BB414" i="1"/>
  <c r="BB415" i="1"/>
  <c r="BB416" i="1"/>
  <c r="BB417" i="1"/>
  <c r="BB418" i="1"/>
  <c r="BB419" i="1"/>
  <c r="BB420" i="1"/>
  <c r="BB421" i="1"/>
  <c r="BB422" i="1"/>
  <c r="BB423" i="1"/>
  <c r="BB424" i="1"/>
  <c r="BB425" i="1"/>
  <c r="BB426" i="1"/>
  <c r="BB427" i="1"/>
  <c r="BB428" i="1"/>
  <c r="BB429" i="1"/>
  <c r="BB430" i="1"/>
  <c r="BB431" i="1"/>
  <c r="BB432" i="1"/>
  <c r="BB433" i="1"/>
  <c r="BB434" i="1"/>
  <c r="BB435" i="1"/>
  <c r="BB436" i="1"/>
  <c r="BB437" i="1"/>
  <c r="BB438" i="1"/>
  <c r="BB439" i="1"/>
  <c r="BB440" i="1"/>
  <c r="BB441" i="1"/>
  <c r="BB442" i="1"/>
  <c r="BB443" i="1"/>
  <c r="BB444" i="1"/>
  <c r="BB445" i="1"/>
  <c r="BB446" i="1"/>
  <c r="BB447" i="1"/>
  <c r="BB448" i="1"/>
  <c r="BB449" i="1"/>
  <c r="BB450" i="1"/>
  <c r="BB451" i="1"/>
  <c r="BB452" i="1"/>
  <c r="BB453" i="1"/>
  <c r="BB454" i="1"/>
  <c r="BB455" i="1"/>
  <c r="BB456" i="1"/>
  <c r="BB457" i="1"/>
  <c r="BB458" i="1"/>
  <c r="BB459" i="1"/>
  <c r="BB460" i="1"/>
  <c r="BB461" i="1"/>
  <c r="BB462" i="1"/>
  <c r="BB463" i="1"/>
  <c r="BB464" i="1"/>
  <c r="BB465" i="1"/>
  <c r="BB466" i="1"/>
  <c r="BB467" i="1"/>
  <c r="BB468" i="1"/>
  <c r="BB469" i="1"/>
  <c r="BB470" i="1"/>
  <c r="BB471" i="1"/>
  <c r="BB472" i="1"/>
  <c r="BB473" i="1"/>
  <c r="BB474" i="1"/>
  <c r="BB475" i="1"/>
  <c r="BB476" i="1"/>
  <c r="BB477" i="1"/>
  <c r="BB478" i="1"/>
  <c r="BB479" i="1"/>
  <c r="BB480" i="1"/>
  <c r="BB481" i="1"/>
  <c r="BB482" i="1"/>
  <c r="BB483" i="1"/>
  <c r="BB484" i="1"/>
  <c r="BB485" i="1"/>
  <c r="BB486" i="1"/>
  <c r="BB487" i="1"/>
  <c r="BB488" i="1"/>
  <c r="BB489" i="1"/>
  <c r="BB490" i="1"/>
  <c r="BB491" i="1"/>
  <c r="BB492" i="1"/>
  <c r="BB493" i="1"/>
  <c r="BB494" i="1"/>
  <c r="BB495" i="1"/>
  <c r="BB496" i="1"/>
  <c r="BB497" i="1"/>
  <c r="BB498" i="1"/>
  <c r="BB499" i="1"/>
  <c r="BB500" i="1"/>
  <c r="BB501" i="1"/>
  <c r="BB502" i="1"/>
  <c r="BB503" i="1"/>
  <c r="BB504" i="1"/>
  <c r="BB505" i="1"/>
  <c r="BB506" i="1"/>
  <c r="BB507" i="1"/>
  <c r="BB508" i="1"/>
  <c r="BB509" i="1"/>
  <c r="BB510" i="1"/>
  <c r="BB511" i="1"/>
  <c r="BB512" i="1"/>
  <c r="BB513" i="1"/>
  <c r="BB514" i="1"/>
  <c r="BB515" i="1"/>
  <c r="BB516" i="1"/>
  <c r="BB517" i="1"/>
  <c r="BB518" i="1"/>
  <c r="BB519" i="1"/>
  <c r="BB520" i="1"/>
  <c r="BB521" i="1"/>
  <c r="BB522" i="1"/>
  <c r="BB523" i="1"/>
  <c r="BB524" i="1"/>
  <c r="BB525" i="1"/>
  <c r="BB526" i="1"/>
  <c r="BB527" i="1"/>
  <c r="BB528" i="1"/>
  <c r="BB529" i="1"/>
  <c r="BB530" i="1"/>
  <c r="BB531" i="1"/>
  <c r="BB532" i="1"/>
  <c r="BB533" i="1"/>
  <c r="BB534" i="1"/>
  <c r="BB535" i="1"/>
  <c r="BB536" i="1"/>
  <c r="BB537" i="1"/>
  <c r="BB538" i="1"/>
  <c r="BB539" i="1"/>
  <c r="BB540" i="1"/>
  <c r="BB541" i="1"/>
  <c r="BB542" i="1"/>
  <c r="BB543" i="1"/>
  <c r="BB544" i="1"/>
  <c r="BB545" i="1"/>
  <c r="BB546" i="1"/>
  <c r="BB547" i="1"/>
  <c r="BB548" i="1"/>
  <c r="BB549" i="1"/>
  <c r="BB550" i="1"/>
  <c r="BB551" i="1"/>
  <c r="BB552" i="1"/>
  <c r="BB553" i="1"/>
  <c r="BB554" i="1"/>
  <c r="BB555" i="1"/>
  <c r="BB556" i="1"/>
  <c r="BB557" i="1"/>
  <c r="BB3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BA222" i="1"/>
  <c r="BA223" i="1"/>
  <c r="BA224" i="1"/>
  <c r="BA225" i="1"/>
  <c r="BA226" i="1"/>
  <c r="BA227" i="1"/>
  <c r="BA228" i="1"/>
  <c r="BA229" i="1"/>
  <c r="BA230" i="1"/>
  <c r="BA231" i="1"/>
  <c r="BA232" i="1"/>
  <c r="BA233" i="1"/>
  <c r="BA234" i="1"/>
  <c r="BA235" i="1"/>
  <c r="BA236" i="1"/>
  <c r="BA237" i="1"/>
  <c r="BA238" i="1"/>
  <c r="BA239" i="1"/>
  <c r="BA240" i="1"/>
  <c r="BA241" i="1"/>
  <c r="BA242" i="1"/>
  <c r="BA243" i="1"/>
  <c r="BA244" i="1"/>
  <c r="BA245" i="1"/>
  <c r="BA246" i="1"/>
  <c r="BA247" i="1"/>
  <c r="BA248" i="1"/>
  <c r="BA249" i="1"/>
  <c r="BA250" i="1"/>
  <c r="BA251" i="1"/>
  <c r="BA252" i="1"/>
  <c r="BA253" i="1"/>
  <c r="BA254" i="1"/>
  <c r="BA255" i="1"/>
  <c r="BA256" i="1"/>
  <c r="BA257" i="1"/>
  <c r="BA258" i="1"/>
  <c r="BA259" i="1"/>
  <c r="BA260" i="1"/>
  <c r="BA261" i="1"/>
  <c r="BA262" i="1"/>
  <c r="BA263" i="1"/>
  <c r="BA264" i="1"/>
  <c r="BA265" i="1"/>
  <c r="BA266" i="1"/>
  <c r="BA267" i="1"/>
  <c r="BA268" i="1"/>
  <c r="BA269" i="1"/>
  <c r="BA270" i="1"/>
  <c r="BA271" i="1"/>
  <c r="BA272" i="1"/>
  <c r="BA273" i="1"/>
  <c r="BA274" i="1"/>
  <c r="BA275" i="1"/>
  <c r="BA276" i="1"/>
  <c r="BA277" i="1"/>
  <c r="BA278" i="1"/>
  <c r="BA279" i="1"/>
  <c r="BA280" i="1"/>
  <c r="BA281" i="1"/>
  <c r="BA282" i="1"/>
  <c r="BA283" i="1"/>
  <c r="BA284" i="1"/>
  <c r="BA285" i="1"/>
  <c r="BA286" i="1"/>
  <c r="BA287" i="1"/>
  <c r="BA288" i="1"/>
  <c r="BA289" i="1"/>
  <c r="BA290" i="1"/>
  <c r="BA291" i="1"/>
  <c r="BA292" i="1"/>
  <c r="BA293" i="1"/>
  <c r="BA294" i="1"/>
  <c r="BA295" i="1"/>
  <c r="BA296" i="1"/>
  <c r="BA297" i="1"/>
  <c r="BA298" i="1"/>
  <c r="BA299" i="1"/>
  <c r="BA300" i="1"/>
  <c r="BA301" i="1"/>
  <c r="BA302" i="1"/>
  <c r="BA303" i="1"/>
  <c r="BA304" i="1"/>
  <c r="BA305" i="1"/>
  <c r="BA306" i="1"/>
  <c r="BA307" i="1"/>
  <c r="BA308" i="1"/>
  <c r="BA309" i="1"/>
  <c r="BA310" i="1"/>
  <c r="BA311" i="1"/>
  <c r="BA312" i="1"/>
  <c r="BA313" i="1"/>
  <c r="BA314" i="1"/>
  <c r="BA315" i="1"/>
  <c r="BA316" i="1"/>
  <c r="BA317" i="1"/>
  <c r="BA318" i="1"/>
  <c r="BA319" i="1"/>
  <c r="BA320" i="1"/>
  <c r="BA321" i="1"/>
  <c r="BA322" i="1"/>
  <c r="BA323" i="1"/>
  <c r="BA324" i="1"/>
  <c r="BA325" i="1"/>
  <c r="BA326" i="1"/>
  <c r="BA327" i="1"/>
  <c r="BA328" i="1"/>
  <c r="BA329" i="1"/>
  <c r="BA330" i="1"/>
  <c r="BA331" i="1"/>
  <c r="BA332" i="1"/>
  <c r="BA333" i="1"/>
  <c r="BA334" i="1"/>
  <c r="BA335" i="1"/>
  <c r="BA336" i="1"/>
  <c r="BA337" i="1"/>
  <c r="BA338" i="1"/>
  <c r="BA339" i="1"/>
  <c r="BA340" i="1"/>
  <c r="BA341" i="1"/>
  <c r="BA342" i="1"/>
  <c r="BA343" i="1"/>
  <c r="BA344" i="1"/>
  <c r="BA345" i="1"/>
  <c r="BA346" i="1"/>
  <c r="BA347" i="1"/>
  <c r="BA348" i="1"/>
  <c r="BA349" i="1"/>
  <c r="BA350" i="1"/>
  <c r="BA351" i="1"/>
  <c r="BA352" i="1"/>
  <c r="BA353" i="1"/>
  <c r="BA354" i="1"/>
  <c r="BA355" i="1"/>
  <c r="BA356" i="1"/>
  <c r="BA357" i="1"/>
  <c r="BA358" i="1"/>
  <c r="BA359" i="1"/>
  <c r="BA360" i="1"/>
  <c r="BA361" i="1"/>
  <c r="BA362" i="1"/>
  <c r="BA363" i="1"/>
  <c r="BA364" i="1"/>
  <c r="BA365" i="1"/>
  <c r="BA366" i="1"/>
  <c r="BA367" i="1"/>
  <c r="BA368" i="1"/>
  <c r="BA369" i="1"/>
  <c r="BA370" i="1"/>
  <c r="BA371" i="1"/>
  <c r="BA372" i="1"/>
  <c r="BA373" i="1"/>
  <c r="BA374" i="1"/>
  <c r="BA375" i="1"/>
  <c r="BA376" i="1"/>
  <c r="BA377" i="1"/>
  <c r="BA378" i="1"/>
  <c r="BA379" i="1"/>
  <c r="BA380" i="1"/>
  <c r="BA381" i="1"/>
  <c r="BA382" i="1"/>
  <c r="BA383" i="1"/>
  <c r="BA384" i="1"/>
  <c r="BA385" i="1"/>
  <c r="BA386" i="1"/>
  <c r="BA387" i="1"/>
  <c r="BA388" i="1"/>
  <c r="BA389" i="1"/>
  <c r="BA390" i="1"/>
  <c r="BA391" i="1"/>
  <c r="BA392" i="1"/>
  <c r="BA393" i="1"/>
  <c r="BA394" i="1"/>
  <c r="BA395" i="1"/>
  <c r="BA396" i="1"/>
  <c r="BA397" i="1"/>
  <c r="BA398" i="1"/>
  <c r="BA399" i="1"/>
  <c r="BA400" i="1"/>
  <c r="BA401" i="1"/>
  <c r="BA402" i="1"/>
  <c r="BA403" i="1"/>
  <c r="BA404" i="1"/>
  <c r="BA405" i="1"/>
  <c r="BA406" i="1"/>
  <c r="BA407" i="1"/>
  <c r="BA408" i="1"/>
  <c r="BA409" i="1"/>
  <c r="BA410" i="1"/>
  <c r="BA411" i="1"/>
  <c r="BA412" i="1"/>
  <c r="BA413" i="1"/>
  <c r="BA414" i="1"/>
  <c r="BA415" i="1"/>
  <c r="BA416" i="1"/>
  <c r="BA417" i="1"/>
  <c r="BA418" i="1"/>
  <c r="BA419" i="1"/>
  <c r="BA420" i="1"/>
  <c r="BA421" i="1"/>
  <c r="BA422" i="1"/>
  <c r="BA423" i="1"/>
  <c r="BA424" i="1"/>
  <c r="BA425" i="1"/>
  <c r="BA426" i="1"/>
  <c r="BA427" i="1"/>
  <c r="BA428" i="1"/>
  <c r="BA429" i="1"/>
  <c r="BA430" i="1"/>
  <c r="BA431" i="1"/>
  <c r="BA432" i="1"/>
  <c r="BA433" i="1"/>
  <c r="BA434" i="1"/>
  <c r="BA435" i="1"/>
  <c r="BA436" i="1"/>
  <c r="BA437" i="1"/>
  <c r="BA438" i="1"/>
  <c r="BA439" i="1"/>
  <c r="BA440" i="1"/>
  <c r="BA441" i="1"/>
  <c r="BA442" i="1"/>
  <c r="BA443" i="1"/>
  <c r="BA444" i="1"/>
  <c r="BA445" i="1"/>
  <c r="BA446" i="1"/>
  <c r="BA447" i="1"/>
  <c r="BA448" i="1"/>
  <c r="BA449" i="1"/>
  <c r="BA450" i="1"/>
  <c r="BA451" i="1"/>
  <c r="BA452" i="1"/>
  <c r="BA453" i="1"/>
  <c r="BA454" i="1"/>
  <c r="BA455" i="1"/>
  <c r="BA456" i="1"/>
  <c r="BA457" i="1"/>
  <c r="BA458" i="1"/>
  <c r="BA459" i="1"/>
  <c r="BA460" i="1"/>
  <c r="BA461" i="1"/>
  <c r="BA462" i="1"/>
  <c r="BA463" i="1"/>
  <c r="BA464" i="1"/>
  <c r="BA465" i="1"/>
  <c r="BA466" i="1"/>
  <c r="BA467" i="1"/>
  <c r="BA468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89" i="1"/>
  <c r="BA490" i="1"/>
  <c r="BA491" i="1"/>
  <c r="BA492" i="1"/>
  <c r="BA493" i="1"/>
  <c r="BA494" i="1"/>
  <c r="BA495" i="1"/>
  <c r="BA496" i="1"/>
  <c r="BA497" i="1"/>
  <c r="BA498" i="1"/>
  <c r="BA499" i="1"/>
  <c r="BA500" i="1"/>
  <c r="BA501" i="1"/>
  <c r="BA502" i="1"/>
  <c r="BA503" i="1"/>
  <c r="BA504" i="1"/>
  <c r="BA505" i="1"/>
  <c r="BA506" i="1"/>
  <c r="BA507" i="1"/>
  <c r="BA508" i="1"/>
  <c r="BA509" i="1"/>
  <c r="BA510" i="1"/>
  <c r="BA511" i="1"/>
  <c r="BA512" i="1"/>
  <c r="BA513" i="1"/>
  <c r="BA514" i="1"/>
  <c r="BA515" i="1"/>
  <c r="BA516" i="1"/>
  <c r="BA517" i="1"/>
  <c r="BA518" i="1"/>
  <c r="BA519" i="1"/>
  <c r="BA520" i="1"/>
  <c r="BA521" i="1"/>
  <c r="BA522" i="1"/>
  <c r="BA523" i="1"/>
  <c r="BA524" i="1"/>
  <c r="BA525" i="1"/>
  <c r="BA526" i="1"/>
  <c r="BA527" i="1"/>
  <c r="BA528" i="1"/>
  <c r="BA529" i="1"/>
  <c r="BA530" i="1"/>
  <c r="BA531" i="1"/>
  <c r="BA532" i="1"/>
  <c r="BA533" i="1"/>
  <c r="BA534" i="1"/>
  <c r="BA535" i="1"/>
  <c r="BA536" i="1"/>
  <c r="BA537" i="1"/>
  <c r="BA538" i="1"/>
  <c r="BA539" i="1"/>
  <c r="BA540" i="1"/>
  <c r="BA541" i="1"/>
  <c r="BA542" i="1"/>
  <c r="BA543" i="1"/>
  <c r="BA544" i="1"/>
  <c r="BA545" i="1"/>
  <c r="BA546" i="1"/>
  <c r="BA547" i="1"/>
  <c r="BA548" i="1"/>
  <c r="BA549" i="1"/>
  <c r="BA550" i="1"/>
  <c r="BA551" i="1"/>
  <c r="BA552" i="1"/>
  <c r="BA553" i="1"/>
  <c r="BA554" i="1"/>
  <c r="BA555" i="1"/>
  <c r="BA556" i="1"/>
  <c r="BA557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223" i="1"/>
  <c r="AZ224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37" i="1"/>
  <c r="AZ238" i="1"/>
  <c r="AZ239" i="1"/>
  <c r="AZ240" i="1"/>
  <c r="AZ241" i="1"/>
  <c r="AZ242" i="1"/>
  <c r="AZ243" i="1"/>
  <c r="AZ244" i="1"/>
  <c r="AZ245" i="1"/>
  <c r="AZ246" i="1"/>
  <c r="AZ247" i="1"/>
  <c r="AZ248" i="1"/>
  <c r="AZ249" i="1"/>
  <c r="AZ250" i="1"/>
  <c r="AZ251" i="1"/>
  <c r="AZ252" i="1"/>
  <c r="AZ253" i="1"/>
  <c r="AZ254" i="1"/>
  <c r="AZ255" i="1"/>
  <c r="AZ256" i="1"/>
  <c r="AZ257" i="1"/>
  <c r="AZ258" i="1"/>
  <c r="AZ259" i="1"/>
  <c r="AZ260" i="1"/>
  <c r="AZ261" i="1"/>
  <c r="AZ262" i="1"/>
  <c r="AZ263" i="1"/>
  <c r="AZ264" i="1"/>
  <c r="AZ265" i="1"/>
  <c r="AZ266" i="1"/>
  <c r="AZ267" i="1"/>
  <c r="AZ268" i="1"/>
  <c r="AZ269" i="1"/>
  <c r="AZ270" i="1"/>
  <c r="AZ271" i="1"/>
  <c r="AZ272" i="1"/>
  <c r="AZ273" i="1"/>
  <c r="AZ274" i="1"/>
  <c r="AZ275" i="1"/>
  <c r="AZ276" i="1"/>
  <c r="AZ277" i="1"/>
  <c r="AZ278" i="1"/>
  <c r="AZ279" i="1"/>
  <c r="AZ280" i="1"/>
  <c r="AZ281" i="1"/>
  <c r="AZ282" i="1"/>
  <c r="AZ283" i="1"/>
  <c r="AZ284" i="1"/>
  <c r="AZ285" i="1"/>
  <c r="AZ286" i="1"/>
  <c r="AZ287" i="1"/>
  <c r="AZ288" i="1"/>
  <c r="AZ289" i="1"/>
  <c r="AZ290" i="1"/>
  <c r="AZ291" i="1"/>
  <c r="AZ292" i="1"/>
  <c r="AZ293" i="1"/>
  <c r="AZ294" i="1"/>
  <c r="AZ295" i="1"/>
  <c r="AZ296" i="1"/>
  <c r="AZ297" i="1"/>
  <c r="AZ298" i="1"/>
  <c r="AZ299" i="1"/>
  <c r="AZ300" i="1"/>
  <c r="AZ301" i="1"/>
  <c r="AZ302" i="1"/>
  <c r="AZ303" i="1"/>
  <c r="AZ304" i="1"/>
  <c r="AZ305" i="1"/>
  <c r="AZ306" i="1"/>
  <c r="AZ307" i="1"/>
  <c r="AZ308" i="1"/>
  <c r="AZ309" i="1"/>
  <c r="AZ310" i="1"/>
  <c r="AZ311" i="1"/>
  <c r="AZ312" i="1"/>
  <c r="AZ313" i="1"/>
  <c r="AZ314" i="1"/>
  <c r="AZ315" i="1"/>
  <c r="AZ316" i="1"/>
  <c r="AZ317" i="1"/>
  <c r="AZ318" i="1"/>
  <c r="AZ319" i="1"/>
  <c r="AZ320" i="1"/>
  <c r="AZ321" i="1"/>
  <c r="AZ322" i="1"/>
  <c r="AZ323" i="1"/>
  <c r="AZ324" i="1"/>
  <c r="AZ325" i="1"/>
  <c r="AZ326" i="1"/>
  <c r="AZ327" i="1"/>
  <c r="AZ328" i="1"/>
  <c r="AZ329" i="1"/>
  <c r="AZ330" i="1"/>
  <c r="AZ331" i="1"/>
  <c r="AZ332" i="1"/>
  <c r="AZ333" i="1"/>
  <c r="AZ334" i="1"/>
  <c r="AZ335" i="1"/>
  <c r="AZ336" i="1"/>
  <c r="AZ337" i="1"/>
  <c r="AZ338" i="1"/>
  <c r="AZ339" i="1"/>
  <c r="AZ340" i="1"/>
  <c r="AZ341" i="1"/>
  <c r="AZ342" i="1"/>
  <c r="AZ343" i="1"/>
  <c r="AZ344" i="1"/>
  <c r="AZ345" i="1"/>
  <c r="AZ346" i="1"/>
  <c r="AZ347" i="1"/>
  <c r="AZ348" i="1"/>
  <c r="AZ349" i="1"/>
  <c r="AZ350" i="1"/>
  <c r="AZ351" i="1"/>
  <c r="AZ352" i="1"/>
  <c r="AZ353" i="1"/>
  <c r="AZ354" i="1"/>
  <c r="AZ355" i="1"/>
  <c r="AZ356" i="1"/>
  <c r="AZ357" i="1"/>
  <c r="AZ358" i="1"/>
  <c r="AZ359" i="1"/>
  <c r="AZ360" i="1"/>
  <c r="AZ361" i="1"/>
  <c r="AZ362" i="1"/>
  <c r="AZ363" i="1"/>
  <c r="AZ364" i="1"/>
  <c r="AZ365" i="1"/>
  <c r="AZ366" i="1"/>
  <c r="AZ367" i="1"/>
  <c r="AZ368" i="1"/>
  <c r="AZ369" i="1"/>
  <c r="AZ370" i="1"/>
  <c r="AZ371" i="1"/>
  <c r="AZ372" i="1"/>
  <c r="AZ373" i="1"/>
  <c r="AZ374" i="1"/>
  <c r="AZ375" i="1"/>
  <c r="AZ376" i="1"/>
  <c r="AZ377" i="1"/>
  <c r="AZ378" i="1"/>
  <c r="AZ379" i="1"/>
  <c r="AZ380" i="1"/>
  <c r="AZ381" i="1"/>
  <c r="AZ382" i="1"/>
  <c r="AZ383" i="1"/>
  <c r="AZ384" i="1"/>
  <c r="AZ385" i="1"/>
  <c r="AZ386" i="1"/>
  <c r="AZ387" i="1"/>
  <c r="AZ388" i="1"/>
  <c r="AZ389" i="1"/>
  <c r="AZ390" i="1"/>
  <c r="AZ391" i="1"/>
  <c r="AZ392" i="1"/>
  <c r="AZ393" i="1"/>
  <c r="AZ394" i="1"/>
  <c r="AZ395" i="1"/>
  <c r="AZ396" i="1"/>
  <c r="AZ397" i="1"/>
  <c r="AZ398" i="1"/>
  <c r="AZ399" i="1"/>
  <c r="AZ400" i="1"/>
  <c r="AZ401" i="1"/>
  <c r="AZ402" i="1"/>
  <c r="AZ403" i="1"/>
  <c r="AZ404" i="1"/>
  <c r="AZ405" i="1"/>
  <c r="AZ406" i="1"/>
  <c r="AZ407" i="1"/>
  <c r="AZ408" i="1"/>
  <c r="AZ409" i="1"/>
  <c r="AZ410" i="1"/>
  <c r="AZ411" i="1"/>
  <c r="AZ412" i="1"/>
  <c r="AZ413" i="1"/>
  <c r="AZ414" i="1"/>
  <c r="AZ415" i="1"/>
  <c r="AZ416" i="1"/>
  <c r="AZ417" i="1"/>
  <c r="AZ418" i="1"/>
  <c r="AZ419" i="1"/>
  <c r="AZ420" i="1"/>
  <c r="AZ421" i="1"/>
  <c r="AZ422" i="1"/>
  <c r="AZ423" i="1"/>
  <c r="AZ424" i="1"/>
  <c r="AZ425" i="1"/>
  <c r="AZ426" i="1"/>
  <c r="AZ427" i="1"/>
  <c r="AZ428" i="1"/>
  <c r="AZ429" i="1"/>
  <c r="AZ430" i="1"/>
  <c r="AZ431" i="1"/>
  <c r="AZ432" i="1"/>
  <c r="AZ433" i="1"/>
  <c r="AZ434" i="1"/>
  <c r="AZ435" i="1"/>
  <c r="AZ436" i="1"/>
  <c r="AZ437" i="1"/>
  <c r="AZ438" i="1"/>
  <c r="AZ439" i="1"/>
  <c r="AZ440" i="1"/>
  <c r="AZ441" i="1"/>
  <c r="AZ442" i="1"/>
  <c r="AZ443" i="1"/>
  <c r="AZ444" i="1"/>
  <c r="AZ445" i="1"/>
  <c r="AZ446" i="1"/>
  <c r="AZ447" i="1"/>
  <c r="AZ448" i="1"/>
  <c r="AZ449" i="1"/>
  <c r="AZ450" i="1"/>
  <c r="AZ451" i="1"/>
  <c r="AZ452" i="1"/>
  <c r="AZ453" i="1"/>
  <c r="AZ454" i="1"/>
  <c r="AZ455" i="1"/>
  <c r="AZ456" i="1"/>
  <c r="AZ457" i="1"/>
  <c r="AZ458" i="1"/>
  <c r="AZ459" i="1"/>
  <c r="AZ460" i="1"/>
  <c r="AZ461" i="1"/>
  <c r="AZ462" i="1"/>
  <c r="AZ463" i="1"/>
  <c r="AZ464" i="1"/>
  <c r="AZ465" i="1"/>
  <c r="AZ466" i="1"/>
  <c r="AZ467" i="1"/>
  <c r="AZ468" i="1"/>
  <c r="AZ469" i="1"/>
  <c r="AZ470" i="1"/>
  <c r="AZ471" i="1"/>
  <c r="AZ472" i="1"/>
  <c r="AZ473" i="1"/>
  <c r="AZ474" i="1"/>
  <c r="AZ475" i="1"/>
  <c r="AZ476" i="1"/>
  <c r="AZ477" i="1"/>
  <c r="AZ478" i="1"/>
  <c r="AZ479" i="1"/>
  <c r="AZ480" i="1"/>
  <c r="AZ481" i="1"/>
  <c r="AZ482" i="1"/>
  <c r="AZ483" i="1"/>
  <c r="AZ484" i="1"/>
  <c r="AZ485" i="1"/>
  <c r="AZ486" i="1"/>
  <c r="AZ487" i="1"/>
  <c r="AZ488" i="1"/>
  <c r="AZ489" i="1"/>
  <c r="AZ490" i="1"/>
  <c r="AZ491" i="1"/>
  <c r="AZ492" i="1"/>
  <c r="AZ493" i="1"/>
  <c r="AZ494" i="1"/>
  <c r="AZ495" i="1"/>
  <c r="AZ496" i="1"/>
  <c r="AZ497" i="1"/>
  <c r="AZ498" i="1"/>
  <c r="AZ499" i="1"/>
  <c r="AZ500" i="1"/>
  <c r="AZ501" i="1"/>
  <c r="AZ502" i="1"/>
  <c r="AZ503" i="1"/>
  <c r="AZ504" i="1"/>
  <c r="AZ505" i="1"/>
  <c r="AZ506" i="1"/>
  <c r="AZ507" i="1"/>
  <c r="AZ508" i="1"/>
  <c r="AZ509" i="1"/>
  <c r="AZ510" i="1"/>
  <c r="AZ511" i="1"/>
  <c r="AZ512" i="1"/>
  <c r="AZ513" i="1"/>
  <c r="AZ514" i="1"/>
  <c r="AZ515" i="1"/>
  <c r="AZ516" i="1"/>
  <c r="AZ517" i="1"/>
  <c r="AZ518" i="1"/>
  <c r="AZ519" i="1"/>
  <c r="AZ520" i="1"/>
  <c r="AZ521" i="1"/>
  <c r="AZ522" i="1"/>
  <c r="AZ523" i="1"/>
  <c r="AZ524" i="1"/>
  <c r="AZ525" i="1"/>
  <c r="AZ526" i="1"/>
  <c r="AZ527" i="1"/>
  <c r="AZ528" i="1"/>
  <c r="AZ529" i="1"/>
  <c r="AZ530" i="1"/>
  <c r="AZ531" i="1"/>
  <c r="AZ532" i="1"/>
  <c r="AZ533" i="1"/>
  <c r="AZ534" i="1"/>
  <c r="AZ535" i="1"/>
  <c r="AZ536" i="1"/>
  <c r="AZ537" i="1"/>
  <c r="AZ538" i="1"/>
  <c r="AZ539" i="1"/>
  <c r="AZ540" i="1"/>
  <c r="AZ541" i="1"/>
  <c r="AZ542" i="1"/>
  <c r="AZ543" i="1"/>
  <c r="AZ544" i="1"/>
  <c r="AZ545" i="1"/>
  <c r="AZ546" i="1"/>
  <c r="AZ547" i="1"/>
  <c r="AZ548" i="1"/>
  <c r="AZ549" i="1"/>
  <c r="AZ550" i="1"/>
  <c r="AZ551" i="1"/>
  <c r="AZ552" i="1"/>
  <c r="AZ553" i="1"/>
  <c r="AZ554" i="1"/>
  <c r="AZ555" i="1"/>
  <c r="AZ556" i="1"/>
  <c r="AZ557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AY271" i="1"/>
  <c r="AY272" i="1"/>
  <c r="AY273" i="1"/>
  <c r="AY274" i="1"/>
  <c r="AY275" i="1"/>
  <c r="AY276" i="1"/>
  <c r="AY277" i="1"/>
  <c r="AY278" i="1"/>
  <c r="AY279" i="1"/>
  <c r="AY280" i="1"/>
  <c r="AY281" i="1"/>
  <c r="AY282" i="1"/>
  <c r="AY283" i="1"/>
  <c r="AY284" i="1"/>
  <c r="AY285" i="1"/>
  <c r="AY286" i="1"/>
  <c r="AY287" i="1"/>
  <c r="AY288" i="1"/>
  <c r="AY289" i="1"/>
  <c r="AY290" i="1"/>
  <c r="AY291" i="1"/>
  <c r="AY292" i="1"/>
  <c r="AY293" i="1"/>
  <c r="AY294" i="1"/>
  <c r="AY295" i="1"/>
  <c r="AY296" i="1"/>
  <c r="AY297" i="1"/>
  <c r="AY298" i="1"/>
  <c r="AY299" i="1"/>
  <c r="AY300" i="1"/>
  <c r="AY301" i="1"/>
  <c r="AY302" i="1"/>
  <c r="AY303" i="1"/>
  <c r="AY304" i="1"/>
  <c r="AY305" i="1"/>
  <c r="AY306" i="1"/>
  <c r="AY307" i="1"/>
  <c r="AY308" i="1"/>
  <c r="AY309" i="1"/>
  <c r="AY310" i="1"/>
  <c r="AY311" i="1"/>
  <c r="AY312" i="1"/>
  <c r="AY313" i="1"/>
  <c r="AY314" i="1"/>
  <c r="AY315" i="1"/>
  <c r="AY316" i="1"/>
  <c r="AY317" i="1"/>
  <c r="AY318" i="1"/>
  <c r="AY319" i="1"/>
  <c r="AY320" i="1"/>
  <c r="AY321" i="1"/>
  <c r="AY322" i="1"/>
  <c r="AY323" i="1"/>
  <c r="AY324" i="1"/>
  <c r="AY325" i="1"/>
  <c r="AY326" i="1"/>
  <c r="AY327" i="1"/>
  <c r="AY328" i="1"/>
  <c r="AY329" i="1"/>
  <c r="AY330" i="1"/>
  <c r="AY331" i="1"/>
  <c r="AY332" i="1"/>
  <c r="AY333" i="1"/>
  <c r="AY334" i="1"/>
  <c r="AY335" i="1"/>
  <c r="AY336" i="1"/>
  <c r="AY337" i="1"/>
  <c r="AY338" i="1"/>
  <c r="AY339" i="1"/>
  <c r="AY340" i="1"/>
  <c r="AY341" i="1"/>
  <c r="AY342" i="1"/>
  <c r="AY343" i="1"/>
  <c r="AY344" i="1"/>
  <c r="AY345" i="1"/>
  <c r="AY346" i="1"/>
  <c r="AY347" i="1"/>
  <c r="AY348" i="1"/>
  <c r="AY349" i="1"/>
  <c r="AY350" i="1"/>
  <c r="AY351" i="1"/>
  <c r="AY352" i="1"/>
  <c r="AY353" i="1"/>
  <c r="AY354" i="1"/>
  <c r="AY355" i="1"/>
  <c r="AY356" i="1"/>
  <c r="AY357" i="1"/>
  <c r="AY358" i="1"/>
  <c r="AY359" i="1"/>
  <c r="AY360" i="1"/>
  <c r="AY361" i="1"/>
  <c r="AY362" i="1"/>
  <c r="AY363" i="1"/>
  <c r="AY364" i="1"/>
  <c r="AY365" i="1"/>
  <c r="AY366" i="1"/>
  <c r="AY367" i="1"/>
  <c r="AY368" i="1"/>
  <c r="AY369" i="1"/>
  <c r="AY370" i="1"/>
  <c r="AY371" i="1"/>
  <c r="AY372" i="1"/>
  <c r="AY373" i="1"/>
  <c r="AY374" i="1"/>
  <c r="AY375" i="1"/>
  <c r="AY376" i="1"/>
  <c r="AY377" i="1"/>
  <c r="AY378" i="1"/>
  <c r="AY379" i="1"/>
  <c r="AY380" i="1"/>
  <c r="AY381" i="1"/>
  <c r="AY382" i="1"/>
  <c r="AY383" i="1"/>
  <c r="AY384" i="1"/>
  <c r="AY385" i="1"/>
  <c r="AY386" i="1"/>
  <c r="AY387" i="1"/>
  <c r="AY388" i="1"/>
  <c r="AY389" i="1"/>
  <c r="AY390" i="1"/>
  <c r="AY391" i="1"/>
  <c r="AY392" i="1"/>
  <c r="AY393" i="1"/>
  <c r="AY394" i="1"/>
  <c r="AY395" i="1"/>
  <c r="AY396" i="1"/>
  <c r="AY397" i="1"/>
  <c r="AY398" i="1"/>
  <c r="AY399" i="1"/>
  <c r="AY400" i="1"/>
  <c r="AY401" i="1"/>
  <c r="AY402" i="1"/>
  <c r="AY403" i="1"/>
  <c r="AY404" i="1"/>
  <c r="AY405" i="1"/>
  <c r="AY406" i="1"/>
  <c r="AY407" i="1"/>
  <c r="AY408" i="1"/>
  <c r="AY409" i="1"/>
  <c r="AY410" i="1"/>
  <c r="AY411" i="1"/>
  <c r="AY412" i="1"/>
  <c r="AY413" i="1"/>
  <c r="AY414" i="1"/>
  <c r="AY415" i="1"/>
  <c r="AY416" i="1"/>
  <c r="AY417" i="1"/>
  <c r="AY418" i="1"/>
  <c r="AY419" i="1"/>
  <c r="AY420" i="1"/>
  <c r="AY421" i="1"/>
  <c r="AY422" i="1"/>
  <c r="AY423" i="1"/>
  <c r="AY424" i="1"/>
  <c r="AY425" i="1"/>
  <c r="AY426" i="1"/>
  <c r="AY427" i="1"/>
  <c r="AY428" i="1"/>
  <c r="AY429" i="1"/>
  <c r="AY430" i="1"/>
  <c r="AY431" i="1"/>
  <c r="AY432" i="1"/>
  <c r="AY433" i="1"/>
  <c r="AY434" i="1"/>
  <c r="AY435" i="1"/>
  <c r="AY436" i="1"/>
  <c r="AY437" i="1"/>
  <c r="AY438" i="1"/>
  <c r="AY439" i="1"/>
  <c r="AY440" i="1"/>
  <c r="AY441" i="1"/>
  <c r="AY442" i="1"/>
  <c r="AY443" i="1"/>
  <c r="AY444" i="1"/>
  <c r="AY445" i="1"/>
  <c r="AY446" i="1"/>
  <c r="AY447" i="1"/>
  <c r="AY448" i="1"/>
  <c r="AY449" i="1"/>
  <c r="AY450" i="1"/>
  <c r="AY451" i="1"/>
  <c r="AY452" i="1"/>
  <c r="AY453" i="1"/>
  <c r="AY454" i="1"/>
  <c r="AY455" i="1"/>
  <c r="AY456" i="1"/>
  <c r="AY457" i="1"/>
  <c r="AY458" i="1"/>
  <c r="AY459" i="1"/>
  <c r="AY460" i="1"/>
  <c r="AY461" i="1"/>
  <c r="AY462" i="1"/>
  <c r="AY463" i="1"/>
  <c r="AY464" i="1"/>
  <c r="AY465" i="1"/>
  <c r="AY466" i="1"/>
  <c r="AY467" i="1"/>
  <c r="AY468" i="1"/>
  <c r="AY469" i="1"/>
  <c r="AY470" i="1"/>
  <c r="AY471" i="1"/>
  <c r="AY472" i="1"/>
  <c r="AY473" i="1"/>
  <c r="AY474" i="1"/>
  <c r="AY475" i="1"/>
  <c r="AY476" i="1"/>
  <c r="AY477" i="1"/>
  <c r="AY478" i="1"/>
  <c r="AY479" i="1"/>
  <c r="AY480" i="1"/>
  <c r="AY481" i="1"/>
  <c r="AY482" i="1"/>
  <c r="AY483" i="1"/>
  <c r="AY484" i="1"/>
  <c r="AY485" i="1"/>
  <c r="AY486" i="1"/>
  <c r="AY487" i="1"/>
  <c r="AY488" i="1"/>
  <c r="AY489" i="1"/>
  <c r="AY490" i="1"/>
  <c r="AY491" i="1"/>
  <c r="AY492" i="1"/>
  <c r="AY493" i="1"/>
  <c r="AY494" i="1"/>
  <c r="AY495" i="1"/>
  <c r="AY496" i="1"/>
  <c r="AY497" i="1"/>
  <c r="AY498" i="1"/>
  <c r="AY499" i="1"/>
  <c r="AY500" i="1"/>
  <c r="AY501" i="1"/>
  <c r="AY502" i="1"/>
  <c r="AY503" i="1"/>
  <c r="AY504" i="1"/>
  <c r="AY505" i="1"/>
  <c r="AY506" i="1"/>
  <c r="AY507" i="1"/>
  <c r="AY508" i="1"/>
  <c r="AY509" i="1"/>
  <c r="AY510" i="1"/>
  <c r="AY511" i="1"/>
  <c r="AY512" i="1"/>
  <c r="AY513" i="1"/>
  <c r="AY514" i="1"/>
  <c r="AY515" i="1"/>
  <c r="AY516" i="1"/>
  <c r="AY517" i="1"/>
  <c r="AY518" i="1"/>
  <c r="AY519" i="1"/>
  <c r="AY520" i="1"/>
  <c r="AY521" i="1"/>
  <c r="AY522" i="1"/>
  <c r="AY523" i="1"/>
  <c r="AY524" i="1"/>
  <c r="AY525" i="1"/>
  <c r="AY526" i="1"/>
  <c r="AY527" i="1"/>
  <c r="AY528" i="1"/>
  <c r="AY529" i="1"/>
  <c r="AY530" i="1"/>
  <c r="AY531" i="1"/>
  <c r="AY532" i="1"/>
  <c r="AY533" i="1"/>
  <c r="AY534" i="1"/>
  <c r="AY535" i="1"/>
  <c r="AY536" i="1"/>
  <c r="AY537" i="1"/>
  <c r="AY538" i="1"/>
  <c r="AY539" i="1"/>
  <c r="AY540" i="1"/>
  <c r="AY541" i="1"/>
  <c r="AY542" i="1"/>
  <c r="AY543" i="1"/>
  <c r="AY544" i="1"/>
  <c r="AY545" i="1"/>
  <c r="AY546" i="1"/>
  <c r="AY547" i="1"/>
  <c r="AY548" i="1"/>
  <c r="AY549" i="1"/>
  <c r="AY550" i="1"/>
  <c r="AY551" i="1"/>
  <c r="AY552" i="1"/>
  <c r="AY553" i="1"/>
  <c r="AY554" i="1"/>
  <c r="AY555" i="1"/>
  <c r="AY556" i="1"/>
  <c r="AY557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312" i="1"/>
  <c r="AX313" i="1"/>
  <c r="AX314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327" i="1"/>
  <c r="AX328" i="1"/>
  <c r="AX329" i="1"/>
  <c r="AX330" i="1"/>
  <c r="AX331" i="1"/>
  <c r="AX332" i="1"/>
  <c r="AX333" i="1"/>
  <c r="AX334" i="1"/>
  <c r="AX335" i="1"/>
  <c r="AX336" i="1"/>
  <c r="AX337" i="1"/>
  <c r="AX338" i="1"/>
  <c r="AX339" i="1"/>
  <c r="AX340" i="1"/>
  <c r="AX341" i="1"/>
  <c r="AX342" i="1"/>
  <c r="AX343" i="1"/>
  <c r="AX344" i="1"/>
  <c r="AX345" i="1"/>
  <c r="AX346" i="1"/>
  <c r="AX347" i="1"/>
  <c r="AX348" i="1"/>
  <c r="AX349" i="1"/>
  <c r="AX350" i="1"/>
  <c r="AX351" i="1"/>
  <c r="AX352" i="1"/>
  <c r="AX353" i="1"/>
  <c r="AX354" i="1"/>
  <c r="AX355" i="1"/>
  <c r="AX356" i="1"/>
  <c r="AX357" i="1"/>
  <c r="AX358" i="1"/>
  <c r="AX359" i="1"/>
  <c r="AX360" i="1"/>
  <c r="AX361" i="1"/>
  <c r="AX362" i="1"/>
  <c r="AX363" i="1"/>
  <c r="AX364" i="1"/>
  <c r="AX365" i="1"/>
  <c r="AX366" i="1"/>
  <c r="AX367" i="1"/>
  <c r="AX368" i="1"/>
  <c r="AX369" i="1"/>
  <c r="AX370" i="1"/>
  <c r="AX371" i="1"/>
  <c r="AX372" i="1"/>
  <c r="AX373" i="1"/>
  <c r="AX374" i="1"/>
  <c r="AX375" i="1"/>
  <c r="AX376" i="1"/>
  <c r="AX377" i="1"/>
  <c r="AX378" i="1"/>
  <c r="AX379" i="1"/>
  <c r="AX380" i="1"/>
  <c r="AX381" i="1"/>
  <c r="AX382" i="1"/>
  <c r="AX383" i="1"/>
  <c r="AX384" i="1"/>
  <c r="AX385" i="1"/>
  <c r="AX386" i="1"/>
  <c r="AX387" i="1"/>
  <c r="AX388" i="1"/>
  <c r="AX389" i="1"/>
  <c r="AX390" i="1"/>
  <c r="AX391" i="1"/>
  <c r="AX392" i="1"/>
  <c r="AX393" i="1"/>
  <c r="AX394" i="1"/>
  <c r="AX395" i="1"/>
  <c r="AX396" i="1"/>
  <c r="AX397" i="1"/>
  <c r="AX398" i="1"/>
  <c r="AX399" i="1"/>
  <c r="AX400" i="1"/>
  <c r="AX401" i="1"/>
  <c r="AX402" i="1"/>
  <c r="AX403" i="1"/>
  <c r="AX404" i="1"/>
  <c r="AX405" i="1"/>
  <c r="AX406" i="1"/>
  <c r="AX407" i="1"/>
  <c r="AX408" i="1"/>
  <c r="AX409" i="1"/>
  <c r="AX410" i="1"/>
  <c r="AX411" i="1"/>
  <c r="AX412" i="1"/>
  <c r="AX413" i="1"/>
  <c r="AX414" i="1"/>
  <c r="AX415" i="1"/>
  <c r="AX416" i="1"/>
  <c r="AX417" i="1"/>
  <c r="AX418" i="1"/>
  <c r="AX419" i="1"/>
  <c r="AX420" i="1"/>
  <c r="AX421" i="1"/>
  <c r="AX422" i="1"/>
  <c r="AX423" i="1"/>
  <c r="AX424" i="1"/>
  <c r="AX425" i="1"/>
  <c r="AX426" i="1"/>
  <c r="AX427" i="1"/>
  <c r="AX428" i="1"/>
  <c r="AX429" i="1"/>
  <c r="AX430" i="1"/>
  <c r="AX431" i="1"/>
  <c r="AX432" i="1"/>
  <c r="AX433" i="1"/>
  <c r="AX434" i="1"/>
  <c r="AX435" i="1"/>
  <c r="AX436" i="1"/>
  <c r="AX437" i="1"/>
  <c r="AX438" i="1"/>
  <c r="AX439" i="1"/>
  <c r="AX440" i="1"/>
  <c r="AX441" i="1"/>
  <c r="AX442" i="1"/>
  <c r="AX443" i="1"/>
  <c r="AX444" i="1"/>
  <c r="AX445" i="1"/>
  <c r="AX446" i="1"/>
  <c r="AX447" i="1"/>
  <c r="AX448" i="1"/>
  <c r="AX449" i="1"/>
  <c r="AX450" i="1"/>
  <c r="AX451" i="1"/>
  <c r="AX452" i="1"/>
  <c r="AX453" i="1"/>
  <c r="AX454" i="1"/>
  <c r="AX455" i="1"/>
  <c r="AX456" i="1"/>
  <c r="AX457" i="1"/>
  <c r="AX458" i="1"/>
  <c r="AX459" i="1"/>
  <c r="AX460" i="1"/>
  <c r="AX461" i="1"/>
  <c r="AX462" i="1"/>
  <c r="AX463" i="1"/>
  <c r="AX464" i="1"/>
  <c r="AX465" i="1"/>
  <c r="AX466" i="1"/>
  <c r="AX467" i="1"/>
  <c r="AX468" i="1"/>
  <c r="AX469" i="1"/>
  <c r="AX470" i="1"/>
  <c r="AX471" i="1"/>
  <c r="AX472" i="1"/>
  <c r="AX473" i="1"/>
  <c r="AX474" i="1"/>
  <c r="AX475" i="1"/>
  <c r="AX476" i="1"/>
  <c r="AX477" i="1"/>
  <c r="AX478" i="1"/>
  <c r="AX479" i="1"/>
  <c r="AX480" i="1"/>
  <c r="AX481" i="1"/>
  <c r="AX482" i="1"/>
  <c r="AX483" i="1"/>
  <c r="AX484" i="1"/>
  <c r="AX485" i="1"/>
  <c r="AX486" i="1"/>
  <c r="AX487" i="1"/>
  <c r="AX488" i="1"/>
  <c r="AX489" i="1"/>
  <c r="AX490" i="1"/>
  <c r="AX491" i="1"/>
  <c r="AX492" i="1"/>
  <c r="AX493" i="1"/>
  <c r="AX494" i="1"/>
  <c r="AX495" i="1"/>
  <c r="AX496" i="1"/>
  <c r="AX497" i="1"/>
  <c r="AX498" i="1"/>
  <c r="AX499" i="1"/>
  <c r="AX500" i="1"/>
  <c r="AX501" i="1"/>
  <c r="AX502" i="1"/>
  <c r="AX503" i="1"/>
  <c r="AX504" i="1"/>
  <c r="AX505" i="1"/>
  <c r="AX506" i="1"/>
  <c r="AX507" i="1"/>
  <c r="AX508" i="1"/>
  <c r="AX509" i="1"/>
  <c r="AX510" i="1"/>
  <c r="AX511" i="1"/>
  <c r="AX512" i="1"/>
  <c r="AX513" i="1"/>
  <c r="AX514" i="1"/>
  <c r="AX515" i="1"/>
  <c r="AX516" i="1"/>
  <c r="AX517" i="1"/>
  <c r="AX518" i="1"/>
  <c r="AX519" i="1"/>
  <c r="AX520" i="1"/>
  <c r="AX521" i="1"/>
  <c r="AX522" i="1"/>
  <c r="AX523" i="1"/>
  <c r="AX524" i="1"/>
  <c r="AX525" i="1"/>
  <c r="AX526" i="1"/>
  <c r="AX527" i="1"/>
  <c r="AX528" i="1"/>
  <c r="AX529" i="1"/>
  <c r="AX530" i="1"/>
  <c r="AX531" i="1"/>
  <c r="AX532" i="1"/>
  <c r="AX533" i="1"/>
  <c r="AX534" i="1"/>
  <c r="AX535" i="1"/>
  <c r="AX536" i="1"/>
  <c r="AX537" i="1"/>
  <c r="AX538" i="1"/>
  <c r="AX539" i="1"/>
  <c r="AX540" i="1"/>
  <c r="AX541" i="1"/>
  <c r="AX542" i="1"/>
  <c r="AX543" i="1"/>
  <c r="AX544" i="1"/>
  <c r="AX545" i="1"/>
  <c r="AX546" i="1"/>
  <c r="AX547" i="1"/>
  <c r="AX548" i="1"/>
  <c r="AX549" i="1"/>
  <c r="AX550" i="1"/>
  <c r="AX551" i="1"/>
  <c r="AX552" i="1"/>
  <c r="AX553" i="1"/>
  <c r="AX554" i="1"/>
  <c r="AX555" i="1"/>
  <c r="AX556" i="1"/>
  <c r="AX557" i="1"/>
  <c r="AX3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42" i="1"/>
  <c r="AW343" i="1"/>
  <c r="AW344" i="1"/>
  <c r="AW345" i="1"/>
  <c r="AW346" i="1"/>
  <c r="AW347" i="1"/>
  <c r="AW348" i="1"/>
  <c r="AW349" i="1"/>
  <c r="AW350" i="1"/>
  <c r="AW351" i="1"/>
  <c r="AW352" i="1"/>
  <c r="AW353" i="1"/>
  <c r="AW354" i="1"/>
  <c r="AW355" i="1"/>
  <c r="AW356" i="1"/>
  <c r="AW357" i="1"/>
  <c r="AW358" i="1"/>
  <c r="AW359" i="1"/>
  <c r="AW360" i="1"/>
  <c r="AW361" i="1"/>
  <c r="AW362" i="1"/>
  <c r="AW363" i="1"/>
  <c r="AW364" i="1"/>
  <c r="AW365" i="1"/>
  <c r="AW366" i="1"/>
  <c r="AW367" i="1"/>
  <c r="AW368" i="1"/>
  <c r="AW369" i="1"/>
  <c r="AW370" i="1"/>
  <c r="AW371" i="1"/>
  <c r="AW372" i="1"/>
  <c r="AW373" i="1"/>
  <c r="AW374" i="1"/>
  <c r="AW375" i="1"/>
  <c r="AW376" i="1"/>
  <c r="AW377" i="1"/>
  <c r="AW378" i="1"/>
  <c r="AW379" i="1"/>
  <c r="AW380" i="1"/>
  <c r="AW381" i="1"/>
  <c r="AW382" i="1"/>
  <c r="AW383" i="1"/>
  <c r="AW384" i="1"/>
  <c r="AW385" i="1"/>
  <c r="AW386" i="1"/>
  <c r="AW387" i="1"/>
  <c r="AW388" i="1"/>
  <c r="AW389" i="1"/>
  <c r="AW390" i="1"/>
  <c r="AW391" i="1"/>
  <c r="AW392" i="1"/>
  <c r="AW393" i="1"/>
  <c r="AW394" i="1"/>
  <c r="AW395" i="1"/>
  <c r="AW396" i="1"/>
  <c r="AW397" i="1"/>
  <c r="AW398" i="1"/>
  <c r="AW399" i="1"/>
  <c r="AW400" i="1"/>
  <c r="AW401" i="1"/>
  <c r="AW402" i="1"/>
  <c r="AW403" i="1"/>
  <c r="AW404" i="1"/>
  <c r="AW405" i="1"/>
  <c r="AW406" i="1"/>
  <c r="AW407" i="1"/>
  <c r="AW408" i="1"/>
  <c r="AW409" i="1"/>
  <c r="AW410" i="1"/>
  <c r="AW411" i="1"/>
  <c r="AW412" i="1"/>
  <c r="AW413" i="1"/>
  <c r="AW414" i="1"/>
  <c r="AW415" i="1"/>
  <c r="AW416" i="1"/>
  <c r="AW417" i="1"/>
  <c r="AW418" i="1"/>
  <c r="AW419" i="1"/>
  <c r="AW420" i="1"/>
  <c r="AW421" i="1"/>
  <c r="AW422" i="1"/>
  <c r="AW423" i="1"/>
  <c r="AW424" i="1"/>
  <c r="AW425" i="1"/>
  <c r="AW426" i="1"/>
  <c r="AW427" i="1"/>
  <c r="AW428" i="1"/>
  <c r="AW429" i="1"/>
  <c r="AW430" i="1"/>
  <c r="AW431" i="1"/>
  <c r="AW432" i="1"/>
  <c r="AW433" i="1"/>
  <c r="AW434" i="1"/>
  <c r="AW435" i="1"/>
  <c r="AW436" i="1"/>
  <c r="AW437" i="1"/>
  <c r="AW438" i="1"/>
  <c r="AW439" i="1"/>
  <c r="AW440" i="1"/>
  <c r="AW441" i="1"/>
  <c r="AW442" i="1"/>
  <c r="AW443" i="1"/>
  <c r="AW444" i="1"/>
  <c r="AW445" i="1"/>
  <c r="AW446" i="1"/>
  <c r="AW447" i="1"/>
  <c r="AW448" i="1"/>
  <c r="AW449" i="1"/>
  <c r="AW450" i="1"/>
  <c r="AW451" i="1"/>
  <c r="AW452" i="1"/>
  <c r="AW453" i="1"/>
  <c r="AW454" i="1"/>
  <c r="AW455" i="1"/>
  <c r="AW456" i="1"/>
  <c r="AW457" i="1"/>
  <c r="AW458" i="1"/>
  <c r="AW459" i="1"/>
  <c r="AW460" i="1"/>
  <c r="AW461" i="1"/>
  <c r="AW462" i="1"/>
  <c r="AW463" i="1"/>
  <c r="AW464" i="1"/>
  <c r="AW465" i="1"/>
  <c r="AW466" i="1"/>
  <c r="AW467" i="1"/>
  <c r="AW468" i="1"/>
  <c r="AW469" i="1"/>
  <c r="AW470" i="1"/>
  <c r="AW471" i="1"/>
  <c r="AW472" i="1"/>
  <c r="AW473" i="1"/>
  <c r="AW474" i="1"/>
  <c r="AW475" i="1"/>
  <c r="AW476" i="1"/>
  <c r="AW477" i="1"/>
  <c r="AW478" i="1"/>
  <c r="AW479" i="1"/>
  <c r="AW480" i="1"/>
  <c r="AW481" i="1"/>
  <c r="AW482" i="1"/>
  <c r="AW483" i="1"/>
  <c r="AW484" i="1"/>
  <c r="AW485" i="1"/>
  <c r="AW486" i="1"/>
  <c r="AW487" i="1"/>
  <c r="AW488" i="1"/>
  <c r="AW489" i="1"/>
  <c r="AW490" i="1"/>
  <c r="AW491" i="1"/>
  <c r="AW492" i="1"/>
  <c r="AW493" i="1"/>
  <c r="AW494" i="1"/>
  <c r="AW495" i="1"/>
  <c r="AW496" i="1"/>
  <c r="AW497" i="1"/>
  <c r="AW498" i="1"/>
  <c r="AW499" i="1"/>
  <c r="AW500" i="1"/>
  <c r="AW501" i="1"/>
  <c r="AW502" i="1"/>
  <c r="AW503" i="1"/>
  <c r="AW504" i="1"/>
  <c r="AW505" i="1"/>
  <c r="AW506" i="1"/>
  <c r="AW507" i="1"/>
  <c r="AW508" i="1"/>
  <c r="AW509" i="1"/>
  <c r="AW510" i="1"/>
  <c r="AW511" i="1"/>
  <c r="AW512" i="1"/>
  <c r="AW513" i="1"/>
  <c r="AW514" i="1"/>
  <c r="AW515" i="1"/>
  <c r="AW516" i="1"/>
  <c r="AW517" i="1"/>
  <c r="AW518" i="1"/>
  <c r="AW519" i="1"/>
  <c r="AW520" i="1"/>
  <c r="AW521" i="1"/>
  <c r="AW522" i="1"/>
  <c r="AW523" i="1"/>
  <c r="AW524" i="1"/>
  <c r="AW525" i="1"/>
  <c r="AW526" i="1"/>
  <c r="AW527" i="1"/>
  <c r="AW528" i="1"/>
  <c r="AW529" i="1"/>
  <c r="AW530" i="1"/>
  <c r="AW531" i="1"/>
  <c r="AW532" i="1"/>
  <c r="AW533" i="1"/>
  <c r="AW534" i="1"/>
  <c r="AW535" i="1"/>
  <c r="AW536" i="1"/>
  <c r="AW537" i="1"/>
  <c r="AW538" i="1"/>
  <c r="AW539" i="1"/>
  <c r="AW540" i="1"/>
  <c r="AW541" i="1"/>
  <c r="AW542" i="1"/>
  <c r="AW543" i="1"/>
  <c r="AW544" i="1"/>
  <c r="AW545" i="1"/>
  <c r="AW546" i="1"/>
  <c r="AW547" i="1"/>
  <c r="AW548" i="1"/>
  <c r="AW549" i="1"/>
  <c r="AW550" i="1"/>
  <c r="AW551" i="1"/>
  <c r="AW552" i="1"/>
  <c r="AW553" i="1"/>
  <c r="AW554" i="1"/>
  <c r="AW555" i="1"/>
  <c r="AW556" i="1"/>
  <c r="AW557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315" i="1"/>
  <c r="AV316" i="1"/>
  <c r="AV317" i="1"/>
  <c r="AV318" i="1"/>
  <c r="AV319" i="1"/>
  <c r="AV320" i="1"/>
  <c r="AV321" i="1"/>
  <c r="AV322" i="1"/>
  <c r="AV323" i="1"/>
  <c r="AV324" i="1"/>
  <c r="AV325" i="1"/>
  <c r="AV326" i="1"/>
  <c r="AV327" i="1"/>
  <c r="AV328" i="1"/>
  <c r="AV329" i="1"/>
  <c r="AV330" i="1"/>
  <c r="AV331" i="1"/>
  <c r="AV332" i="1"/>
  <c r="AV333" i="1"/>
  <c r="AV334" i="1"/>
  <c r="AV335" i="1"/>
  <c r="AV336" i="1"/>
  <c r="AV337" i="1"/>
  <c r="AV338" i="1"/>
  <c r="AV339" i="1"/>
  <c r="AV340" i="1"/>
  <c r="AV341" i="1"/>
  <c r="AV342" i="1"/>
  <c r="AV343" i="1"/>
  <c r="AV344" i="1"/>
  <c r="AV345" i="1"/>
  <c r="AV346" i="1"/>
  <c r="AV347" i="1"/>
  <c r="AV348" i="1"/>
  <c r="AV349" i="1"/>
  <c r="AV350" i="1"/>
  <c r="AV351" i="1"/>
  <c r="AV352" i="1"/>
  <c r="AV353" i="1"/>
  <c r="AV354" i="1"/>
  <c r="AV355" i="1"/>
  <c r="AV356" i="1"/>
  <c r="AV357" i="1"/>
  <c r="AV358" i="1"/>
  <c r="AV359" i="1"/>
  <c r="AV360" i="1"/>
  <c r="AV361" i="1"/>
  <c r="AV362" i="1"/>
  <c r="AV363" i="1"/>
  <c r="AV364" i="1"/>
  <c r="AV365" i="1"/>
  <c r="AV366" i="1"/>
  <c r="AV367" i="1"/>
  <c r="AV368" i="1"/>
  <c r="AV369" i="1"/>
  <c r="AV370" i="1"/>
  <c r="AV371" i="1"/>
  <c r="AV372" i="1"/>
  <c r="AV373" i="1"/>
  <c r="AV374" i="1"/>
  <c r="AV375" i="1"/>
  <c r="AV376" i="1"/>
  <c r="AV377" i="1"/>
  <c r="AV378" i="1"/>
  <c r="AV379" i="1"/>
  <c r="AV380" i="1"/>
  <c r="AV381" i="1"/>
  <c r="AV382" i="1"/>
  <c r="AV383" i="1"/>
  <c r="AV384" i="1"/>
  <c r="AV385" i="1"/>
  <c r="AV386" i="1"/>
  <c r="AV387" i="1"/>
  <c r="AV388" i="1"/>
  <c r="AV389" i="1"/>
  <c r="AV390" i="1"/>
  <c r="AV391" i="1"/>
  <c r="AV392" i="1"/>
  <c r="AV393" i="1"/>
  <c r="AV394" i="1"/>
  <c r="AV395" i="1"/>
  <c r="AV396" i="1"/>
  <c r="AV397" i="1"/>
  <c r="AV398" i="1"/>
  <c r="AV399" i="1"/>
  <c r="AV400" i="1"/>
  <c r="AV401" i="1"/>
  <c r="AV402" i="1"/>
  <c r="AV403" i="1"/>
  <c r="AV404" i="1"/>
  <c r="AV405" i="1"/>
  <c r="AV406" i="1"/>
  <c r="AV407" i="1"/>
  <c r="AV408" i="1"/>
  <c r="AV409" i="1"/>
  <c r="AV410" i="1"/>
  <c r="AV411" i="1"/>
  <c r="AV412" i="1"/>
  <c r="AV413" i="1"/>
  <c r="AV414" i="1"/>
  <c r="AV415" i="1"/>
  <c r="AV416" i="1"/>
  <c r="AV417" i="1"/>
  <c r="AV418" i="1"/>
  <c r="AV419" i="1"/>
  <c r="AV420" i="1"/>
  <c r="AV421" i="1"/>
  <c r="AV422" i="1"/>
  <c r="AV423" i="1"/>
  <c r="AV424" i="1"/>
  <c r="AV425" i="1"/>
  <c r="AV426" i="1"/>
  <c r="AV427" i="1"/>
  <c r="AV428" i="1"/>
  <c r="AV429" i="1"/>
  <c r="AV430" i="1"/>
  <c r="AV431" i="1"/>
  <c r="AV432" i="1"/>
  <c r="AV433" i="1"/>
  <c r="AV434" i="1"/>
  <c r="AV435" i="1"/>
  <c r="AV436" i="1"/>
  <c r="AV437" i="1"/>
  <c r="AV438" i="1"/>
  <c r="AV439" i="1"/>
  <c r="AV440" i="1"/>
  <c r="AV441" i="1"/>
  <c r="AV442" i="1"/>
  <c r="AV443" i="1"/>
  <c r="AV444" i="1"/>
  <c r="AV445" i="1"/>
  <c r="AV446" i="1"/>
  <c r="AV447" i="1"/>
  <c r="AV448" i="1"/>
  <c r="AV449" i="1"/>
  <c r="AV450" i="1"/>
  <c r="AV451" i="1"/>
  <c r="AV452" i="1"/>
  <c r="AV453" i="1"/>
  <c r="AV454" i="1"/>
  <c r="AV455" i="1"/>
  <c r="AV456" i="1"/>
  <c r="AV457" i="1"/>
  <c r="AV458" i="1"/>
  <c r="AV459" i="1"/>
  <c r="AV460" i="1"/>
  <c r="AV461" i="1"/>
  <c r="AV462" i="1"/>
  <c r="AV463" i="1"/>
  <c r="AV464" i="1"/>
  <c r="AV465" i="1"/>
  <c r="AV466" i="1"/>
  <c r="AV467" i="1"/>
  <c r="AV468" i="1"/>
  <c r="AV469" i="1"/>
  <c r="AV470" i="1"/>
  <c r="AV471" i="1"/>
  <c r="AV472" i="1"/>
  <c r="AV473" i="1"/>
  <c r="AV474" i="1"/>
  <c r="AV475" i="1"/>
  <c r="AV476" i="1"/>
  <c r="AV477" i="1"/>
  <c r="AV478" i="1"/>
  <c r="AV479" i="1"/>
  <c r="AV480" i="1"/>
  <c r="AV481" i="1"/>
  <c r="AV482" i="1"/>
  <c r="AV483" i="1"/>
  <c r="AV484" i="1"/>
  <c r="AV485" i="1"/>
  <c r="AV486" i="1"/>
  <c r="AV487" i="1"/>
  <c r="AV488" i="1"/>
  <c r="AV489" i="1"/>
  <c r="AV490" i="1"/>
  <c r="AV491" i="1"/>
  <c r="AV492" i="1"/>
  <c r="AV493" i="1"/>
  <c r="AV494" i="1"/>
  <c r="AV495" i="1"/>
  <c r="AV496" i="1"/>
  <c r="AV497" i="1"/>
  <c r="AV498" i="1"/>
  <c r="AV499" i="1"/>
  <c r="AV500" i="1"/>
  <c r="AV501" i="1"/>
  <c r="AV502" i="1"/>
  <c r="AV503" i="1"/>
  <c r="AV504" i="1"/>
  <c r="AV505" i="1"/>
  <c r="AV506" i="1"/>
  <c r="AV507" i="1"/>
  <c r="AV508" i="1"/>
  <c r="AV509" i="1"/>
  <c r="AV510" i="1"/>
  <c r="AV511" i="1"/>
  <c r="AV512" i="1"/>
  <c r="AV513" i="1"/>
  <c r="AV514" i="1"/>
  <c r="AV515" i="1"/>
  <c r="AV516" i="1"/>
  <c r="AV517" i="1"/>
  <c r="AV518" i="1"/>
  <c r="AV519" i="1"/>
  <c r="AV520" i="1"/>
  <c r="AV521" i="1"/>
  <c r="AV522" i="1"/>
  <c r="AV523" i="1"/>
  <c r="AV524" i="1"/>
  <c r="AV525" i="1"/>
  <c r="AV526" i="1"/>
  <c r="AV527" i="1"/>
  <c r="AV528" i="1"/>
  <c r="AV529" i="1"/>
  <c r="AV530" i="1"/>
  <c r="AV531" i="1"/>
  <c r="AV532" i="1"/>
  <c r="AV533" i="1"/>
  <c r="AV534" i="1"/>
  <c r="AV535" i="1"/>
  <c r="AV536" i="1"/>
  <c r="AV537" i="1"/>
  <c r="AV538" i="1"/>
  <c r="AV539" i="1"/>
  <c r="AV540" i="1"/>
  <c r="AV541" i="1"/>
  <c r="AV542" i="1"/>
  <c r="AV543" i="1"/>
  <c r="AV544" i="1"/>
  <c r="AV545" i="1"/>
  <c r="AV546" i="1"/>
  <c r="AV547" i="1"/>
  <c r="AV548" i="1"/>
  <c r="AV549" i="1"/>
  <c r="AV550" i="1"/>
  <c r="AV551" i="1"/>
  <c r="AV552" i="1"/>
  <c r="AV553" i="1"/>
  <c r="AV554" i="1"/>
  <c r="AV555" i="1"/>
  <c r="AV556" i="1"/>
  <c r="AV557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2" i="1"/>
  <c r="AU503" i="1"/>
  <c r="AU504" i="1"/>
  <c r="AU505" i="1"/>
  <c r="AU506" i="1"/>
  <c r="AU507" i="1"/>
  <c r="AU508" i="1"/>
  <c r="AU509" i="1"/>
  <c r="AU510" i="1"/>
  <c r="AU511" i="1"/>
  <c r="AU512" i="1"/>
  <c r="AU513" i="1"/>
  <c r="AU514" i="1"/>
  <c r="AU515" i="1"/>
  <c r="AU516" i="1"/>
  <c r="AU517" i="1"/>
  <c r="AU518" i="1"/>
  <c r="AU519" i="1"/>
  <c r="AU520" i="1"/>
  <c r="AU521" i="1"/>
  <c r="AU522" i="1"/>
  <c r="AU523" i="1"/>
  <c r="AU524" i="1"/>
  <c r="AU525" i="1"/>
  <c r="AU526" i="1"/>
  <c r="AU527" i="1"/>
  <c r="AU528" i="1"/>
  <c r="AU529" i="1"/>
  <c r="AU530" i="1"/>
  <c r="AU531" i="1"/>
  <c r="AU532" i="1"/>
  <c r="AU533" i="1"/>
  <c r="AU534" i="1"/>
  <c r="AU535" i="1"/>
  <c r="AU536" i="1"/>
  <c r="AU537" i="1"/>
  <c r="AU538" i="1"/>
  <c r="AU539" i="1"/>
  <c r="AU540" i="1"/>
  <c r="AU541" i="1"/>
  <c r="AU542" i="1"/>
  <c r="AU543" i="1"/>
  <c r="AU544" i="1"/>
  <c r="AU545" i="1"/>
  <c r="AU546" i="1"/>
  <c r="AU547" i="1"/>
  <c r="AU548" i="1"/>
  <c r="AU549" i="1"/>
  <c r="AU550" i="1"/>
  <c r="AU551" i="1"/>
  <c r="AU552" i="1"/>
  <c r="AU553" i="1"/>
  <c r="AU554" i="1"/>
  <c r="AU555" i="1"/>
  <c r="AU556" i="1"/>
  <c r="AU557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491" i="1"/>
  <c r="AT492" i="1"/>
  <c r="AT493" i="1"/>
  <c r="AT494" i="1"/>
  <c r="AT495" i="1"/>
  <c r="AT496" i="1"/>
  <c r="AT497" i="1"/>
  <c r="AT498" i="1"/>
  <c r="AT499" i="1"/>
  <c r="AT500" i="1"/>
  <c r="AT501" i="1"/>
  <c r="AT502" i="1"/>
  <c r="AT503" i="1"/>
  <c r="AT504" i="1"/>
  <c r="AT505" i="1"/>
  <c r="AT506" i="1"/>
  <c r="AT507" i="1"/>
  <c r="AT508" i="1"/>
  <c r="AT509" i="1"/>
  <c r="AT510" i="1"/>
  <c r="AT511" i="1"/>
  <c r="AT512" i="1"/>
  <c r="AT513" i="1"/>
  <c r="AT514" i="1"/>
  <c r="AT515" i="1"/>
  <c r="AT516" i="1"/>
  <c r="AT517" i="1"/>
  <c r="AT518" i="1"/>
  <c r="AT519" i="1"/>
  <c r="AT520" i="1"/>
  <c r="AT521" i="1"/>
  <c r="AT522" i="1"/>
  <c r="AT523" i="1"/>
  <c r="AT524" i="1"/>
  <c r="AT525" i="1"/>
  <c r="AT526" i="1"/>
  <c r="AT527" i="1"/>
  <c r="AT528" i="1"/>
  <c r="AT529" i="1"/>
  <c r="AT530" i="1"/>
  <c r="AT531" i="1"/>
  <c r="AT532" i="1"/>
  <c r="AT533" i="1"/>
  <c r="AT534" i="1"/>
  <c r="AT535" i="1"/>
  <c r="AT536" i="1"/>
  <c r="AT537" i="1"/>
  <c r="AT538" i="1"/>
  <c r="AT539" i="1"/>
  <c r="AT540" i="1"/>
  <c r="AT541" i="1"/>
  <c r="AT542" i="1"/>
  <c r="AT543" i="1"/>
  <c r="AT544" i="1"/>
  <c r="AT545" i="1"/>
  <c r="AT546" i="1"/>
  <c r="AT547" i="1"/>
  <c r="AT548" i="1"/>
  <c r="AT549" i="1"/>
  <c r="AT550" i="1"/>
  <c r="AT551" i="1"/>
  <c r="AT552" i="1"/>
  <c r="AT553" i="1"/>
  <c r="AT554" i="1"/>
  <c r="AT555" i="1"/>
  <c r="AT556" i="1"/>
  <c r="AT557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454" i="1"/>
  <c r="AR455" i="1"/>
  <c r="AR456" i="1"/>
  <c r="AR457" i="1"/>
  <c r="AR458" i="1"/>
  <c r="AR459" i="1"/>
  <c r="AR460" i="1"/>
  <c r="AR461" i="1"/>
  <c r="AR462" i="1"/>
  <c r="AR463" i="1"/>
  <c r="AR464" i="1"/>
  <c r="AR465" i="1"/>
  <c r="AR466" i="1"/>
  <c r="AR467" i="1"/>
  <c r="AR468" i="1"/>
  <c r="AR469" i="1"/>
  <c r="AR470" i="1"/>
  <c r="AR471" i="1"/>
  <c r="AR472" i="1"/>
  <c r="AR473" i="1"/>
  <c r="AR474" i="1"/>
  <c r="AR475" i="1"/>
  <c r="AR476" i="1"/>
  <c r="AR477" i="1"/>
  <c r="AR478" i="1"/>
  <c r="AR479" i="1"/>
  <c r="AR480" i="1"/>
  <c r="AR481" i="1"/>
  <c r="AR482" i="1"/>
  <c r="AR483" i="1"/>
  <c r="AR484" i="1"/>
  <c r="AR485" i="1"/>
  <c r="AR486" i="1"/>
  <c r="AR487" i="1"/>
  <c r="AR488" i="1"/>
  <c r="AR489" i="1"/>
  <c r="AR490" i="1"/>
  <c r="AR491" i="1"/>
  <c r="AR492" i="1"/>
  <c r="AR493" i="1"/>
  <c r="AR494" i="1"/>
  <c r="AR495" i="1"/>
  <c r="AR496" i="1"/>
  <c r="AR497" i="1"/>
  <c r="AR498" i="1"/>
  <c r="AR499" i="1"/>
  <c r="AR500" i="1"/>
  <c r="AR501" i="1"/>
  <c r="AR502" i="1"/>
  <c r="AR503" i="1"/>
  <c r="AR504" i="1"/>
  <c r="AR505" i="1"/>
  <c r="AR506" i="1"/>
  <c r="AR507" i="1"/>
  <c r="AR508" i="1"/>
  <c r="AR509" i="1"/>
  <c r="AR510" i="1"/>
  <c r="AR511" i="1"/>
  <c r="AR512" i="1"/>
  <c r="AR513" i="1"/>
  <c r="AR514" i="1"/>
  <c r="AR515" i="1"/>
  <c r="AR516" i="1"/>
  <c r="AR517" i="1"/>
  <c r="AR518" i="1"/>
  <c r="AR519" i="1"/>
  <c r="AR520" i="1"/>
  <c r="AR521" i="1"/>
  <c r="AR522" i="1"/>
  <c r="AR523" i="1"/>
  <c r="AR524" i="1"/>
  <c r="AR525" i="1"/>
  <c r="AR526" i="1"/>
  <c r="AR527" i="1"/>
  <c r="AR528" i="1"/>
  <c r="AR529" i="1"/>
  <c r="AR530" i="1"/>
  <c r="AR531" i="1"/>
  <c r="AR532" i="1"/>
  <c r="AR533" i="1"/>
  <c r="AR534" i="1"/>
  <c r="AR535" i="1"/>
  <c r="AR536" i="1"/>
  <c r="AR537" i="1"/>
  <c r="AR538" i="1"/>
  <c r="AR539" i="1"/>
  <c r="AR540" i="1"/>
  <c r="AR541" i="1"/>
  <c r="AR542" i="1"/>
  <c r="AR543" i="1"/>
  <c r="AR544" i="1"/>
  <c r="AR545" i="1"/>
  <c r="AR546" i="1"/>
  <c r="AR547" i="1"/>
  <c r="AR548" i="1"/>
  <c r="AR549" i="1"/>
  <c r="AR550" i="1"/>
  <c r="AR551" i="1"/>
  <c r="AR552" i="1"/>
  <c r="AR553" i="1"/>
  <c r="AR554" i="1"/>
  <c r="AR555" i="1"/>
  <c r="AR556" i="1"/>
  <c r="AR557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19" i="1"/>
  <c r="AQ420" i="1"/>
  <c r="AQ421" i="1"/>
  <c r="AQ422" i="1"/>
  <c r="AQ423" i="1"/>
  <c r="AQ424" i="1"/>
  <c r="AQ425" i="1"/>
  <c r="AQ426" i="1"/>
  <c r="AQ427" i="1"/>
  <c r="AQ428" i="1"/>
  <c r="AQ429" i="1"/>
  <c r="AQ430" i="1"/>
  <c r="AQ431" i="1"/>
  <c r="AQ432" i="1"/>
  <c r="AQ433" i="1"/>
  <c r="AQ434" i="1"/>
  <c r="AQ435" i="1"/>
  <c r="AQ436" i="1"/>
  <c r="AQ437" i="1"/>
  <c r="AQ438" i="1"/>
  <c r="AQ439" i="1"/>
  <c r="AQ440" i="1"/>
  <c r="AQ441" i="1"/>
  <c r="AQ442" i="1"/>
  <c r="AQ443" i="1"/>
  <c r="AQ444" i="1"/>
  <c r="AQ445" i="1"/>
  <c r="AQ446" i="1"/>
  <c r="AQ447" i="1"/>
  <c r="AQ448" i="1"/>
  <c r="AQ449" i="1"/>
  <c r="AQ450" i="1"/>
  <c r="AQ451" i="1"/>
  <c r="AQ452" i="1"/>
  <c r="AQ453" i="1"/>
  <c r="AQ454" i="1"/>
  <c r="AQ455" i="1"/>
  <c r="AQ456" i="1"/>
  <c r="AQ457" i="1"/>
  <c r="AQ458" i="1"/>
  <c r="AQ459" i="1"/>
  <c r="AQ460" i="1"/>
  <c r="AQ461" i="1"/>
  <c r="AQ462" i="1"/>
  <c r="AQ463" i="1"/>
  <c r="AQ464" i="1"/>
  <c r="AQ465" i="1"/>
  <c r="AQ466" i="1"/>
  <c r="AQ467" i="1"/>
  <c r="AQ468" i="1"/>
  <c r="AQ469" i="1"/>
  <c r="AQ470" i="1"/>
  <c r="AQ471" i="1"/>
  <c r="AQ472" i="1"/>
  <c r="AQ473" i="1"/>
  <c r="AQ474" i="1"/>
  <c r="AQ475" i="1"/>
  <c r="AQ476" i="1"/>
  <c r="AQ477" i="1"/>
  <c r="AQ478" i="1"/>
  <c r="AQ479" i="1"/>
  <c r="AQ480" i="1"/>
  <c r="AQ481" i="1"/>
  <c r="AQ482" i="1"/>
  <c r="AQ483" i="1"/>
  <c r="AQ484" i="1"/>
  <c r="AQ485" i="1"/>
  <c r="AQ486" i="1"/>
  <c r="AQ487" i="1"/>
  <c r="AQ488" i="1"/>
  <c r="AQ489" i="1"/>
  <c r="AQ490" i="1"/>
  <c r="AQ491" i="1"/>
  <c r="AQ492" i="1"/>
  <c r="AQ493" i="1"/>
  <c r="AQ494" i="1"/>
  <c r="AQ495" i="1"/>
  <c r="AQ496" i="1"/>
  <c r="AQ497" i="1"/>
  <c r="AQ498" i="1"/>
  <c r="AQ499" i="1"/>
  <c r="AQ500" i="1"/>
  <c r="AQ501" i="1"/>
  <c r="AQ502" i="1"/>
  <c r="AQ503" i="1"/>
  <c r="AQ504" i="1"/>
  <c r="AQ505" i="1"/>
  <c r="AQ506" i="1"/>
  <c r="AQ507" i="1"/>
  <c r="AQ508" i="1"/>
  <c r="AQ509" i="1"/>
  <c r="AQ510" i="1"/>
  <c r="AQ511" i="1"/>
  <c r="AQ512" i="1"/>
  <c r="AQ513" i="1"/>
  <c r="AQ514" i="1"/>
  <c r="AQ515" i="1"/>
  <c r="AQ516" i="1"/>
  <c r="AQ517" i="1"/>
  <c r="AQ518" i="1"/>
  <c r="AQ519" i="1"/>
  <c r="AQ520" i="1"/>
  <c r="AQ521" i="1"/>
  <c r="AQ522" i="1"/>
  <c r="AQ523" i="1"/>
  <c r="AQ524" i="1"/>
  <c r="AQ525" i="1"/>
  <c r="AQ526" i="1"/>
  <c r="AQ527" i="1"/>
  <c r="AQ528" i="1"/>
  <c r="AQ529" i="1"/>
  <c r="AQ530" i="1"/>
  <c r="AQ531" i="1"/>
  <c r="AQ532" i="1"/>
  <c r="AQ533" i="1"/>
  <c r="AQ534" i="1"/>
  <c r="AQ535" i="1"/>
  <c r="AQ536" i="1"/>
  <c r="AQ537" i="1"/>
  <c r="AQ538" i="1"/>
  <c r="AQ539" i="1"/>
  <c r="AQ540" i="1"/>
  <c r="AQ541" i="1"/>
  <c r="AQ542" i="1"/>
  <c r="AQ543" i="1"/>
  <c r="AQ544" i="1"/>
  <c r="AQ545" i="1"/>
  <c r="AQ546" i="1"/>
  <c r="AQ547" i="1"/>
  <c r="AQ548" i="1"/>
  <c r="AQ549" i="1"/>
  <c r="AQ550" i="1"/>
  <c r="AQ551" i="1"/>
  <c r="AQ552" i="1"/>
  <c r="AQ553" i="1"/>
  <c r="AQ554" i="1"/>
  <c r="AQ555" i="1"/>
  <c r="AQ556" i="1"/>
  <c r="AQ557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413" i="1"/>
  <c r="AP414" i="1"/>
  <c r="AP415" i="1"/>
  <c r="AP416" i="1"/>
  <c r="AP417" i="1"/>
  <c r="AP418" i="1"/>
  <c r="AP419" i="1"/>
  <c r="AP420" i="1"/>
  <c r="AP421" i="1"/>
  <c r="AP422" i="1"/>
  <c r="AP423" i="1"/>
  <c r="AP424" i="1"/>
  <c r="AP425" i="1"/>
  <c r="AP426" i="1"/>
  <c r="AP427" i="1"/>
  <c r="AP428" i="1"/>
  <c r="AP429" i="1"/>
  <c r="AP430" i="1"/>
  <c r="AP431" i="1"/>
  <c r="AP432" i="1"/>
  <c r="AP433" i="1"/>
  <c r="AP434" i="1"/>
  <c r="AP435" i="1"/>
  <c r="AP436" i="1"/>
  <c r="AP437" i="1"/>
  <c r="AP438" i="1"/>
  <c r="AP439" i="1"/>
  <c r="AP440" i="1"/>
  <c r="AP441" i="1"/>
  <c r="AP442" i="1"/>
  <c r="AP443" i="1"/>
  <c r="AP444" i="1"/>
  <c r="AP445" i="1"/>
  <c r="AP446" i="1"/>
  <c r="AP447" i="1"/>
  <c r="AP448" i="1"/>
  <c r="AP449" i="1"/>
  <c r="AP450" i="1"/>
  <c r="AP451" i="1"/>
  <c r="AP452" i="1"/>
  <c r="AP453" i="1"/>
  <c r="AP454" i="1"/>
  <c r="AP455" i="1"/>
  <c r="AP456" i="1"/>
  <c r="AP457" i="1"/>
  <c r="AP458" i="1"/>
  <c r="AP459" i="1"/>
  <c r="AP460" i="1"/>
  <c r="AP461" i="1"/>
  <c r="AP462" i="1"/>
  <c r="AP463" i="1"/>
  <c r="AP464" i="1"/>
  <c r="AP465" i="1"/>
  <c r="AP466" i="1"/>
  <c r="AP467" i="1"/>
  <c r="AP468" i="1"/>
  <c r="AP469" i="1"/>
  <c r="AP470" i="1"/>
  <c r="AP471" i="1"/>
  <c r="AP472" i="1"/>
  <c r="AP473" i="1"/>
  <c r="AP474" i="1"/>
  <c r="AP475" i="1"/>
  <c r="AP476" i="1"/>
  <c r="AP477" i="1"/>
  <c r="AP478" i="1"/>
  <c r="AP479" i="1"/>
  <c r="AP480" i="1"/>
  <c r="AP481" i="1"/>
  <c r="AP482" i="1"/>
  <c r="AP483" i="1"/>
  <c r="AP484" i="1"/>
  <c r="AP485" i="1"/>
  <c r="AP486" i="1"/>
  <c r="AP487" i="1"/>
  <c r="AP488" i="1"/>
  <c r="AP489" i="1"/>
  <c r="AP490" i="1"/>
  <c r="AP491" i="1"/>
  <c r="AP492" i="1"/>
  <c r="AP493" i="1"/>
  <c r="AP494" i="1"/>
  <c r="AP495" i="1"/>
  <c r="AP496" i="1"/>
  <c r="AP497" i="1"/>
  <c r="AP498" i="1"/>
  <c r="AP499" i="1"/>
  <c r="AP500" i="1"/>
  <c r="AP501" i="1"/>
  <c r="AP502" i="1"/>
  <c r="AP503" i="1"/>
  <c r="AP504" i="1"/>
  <c r="AP505" i="1"/>
  <c r="AP506" i="1"/>
  <c r="AP507" i="1"/>
  <c r="AP508" i="1"/>
  <c r="AP509" i="1"/>
  <c r="AP510" i="1"/>
  <c r="AP511" i="1"/>
  <c r="AP512" i="1"/>
  <c r="AP513" i="1"/>
  <c r="AP514" i="1"/>
  <c r="AP515" i="1"/>
  <c r="AP516" i="1"/>
  <c r="AP517" i="1"/>
  <c r="AP518" i="1"/>
  <c r="AP519" i="1"/>
  <c r="AP520" i="1"/>
  <c r="AP521" i="1"/>
  <c r="AP522" i="1"/>
  <c r="AP523" i="1"/>
  <c r="AP524" i="1"/>
  <c r="AP525" i="1"/>
  <c r="AP526" i="1"/>
  <c r="AP527" i="1"/>
  <c r="AP528" i="1"/>
  <c r="AP529" i="1"/>
  <c r="AP530" i="1"/>
  <c r="AP531" i="1"/>
  <c r="AP532" i="1"/>
  <c r="AP533" i="1"/>
  <c r="AP534" i="1"/>
  <c r="AP535" i="1"/>
  <c r="AP536" i="1"/>
  <c r="AP537" i="1"/>
  <c r="AP538" i="1"/>
  <c r="AP539" i="1"/>
  <c r="AP540" i="1"/>
  <c r="AP541" i="1"/>
  <c r="AP542" i="1"/>
  <c r="AP543" i="1"/>
  <c r="AP544" i="1"/>
  <c r="AP545" i="1"/>
  <c r="AP546" i="1"/>
  <c r="AP547" i="1"/>
  <c r="AP548" i="1"/>
  <c r="AP549" i="1"/>
  <c r="AP550" i="1"/>
  <c r="AP551" i="1"/>
  <c r="AP552" i="1"/>
  <c r="AP553" i="1"/>
  <c r="AP554" i="1"/>
  <c r="AP555" i="1"/>
  <c r="AP556" i="1"/>
  <c r="AP557" i="1"/>
  <c r="AP3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J5" i="1"/>
  <c r="AJ4" i="1"/>
  <c r="AJ3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</calcChain>
</file>

<file path=xl/sharedStrings.xml><?xml version="1.0" encoding="utf-8"?>
<sst xmlns="http://schemas.openxmlformats.org/spreadsheetml/2006/main" count="1182" uniqueCount="633">
  <si>
    <t>Census_Household_Income_Block_Groups</t>
  </si>
  <si>
    <t>OBJECTID</t>
  </si>
  <si>
    <t>STATEFP10</t>
  </si>
  <si>
    <t>COUNTYFP10</t>
  </si>
  <si>
    <t>TRACTCE10</t>
  </si>
  <si>
    <t>BLKGRPCE10</t>
  </si>
  <si>
    <t>GEOID10</t>
  </si>
  <si>
    <t>NAMELSAD10</t>
  </si>
  <si>
    <t>LOGRECNO</t>
  </si>
  <si>
    <t>geoname</t>
  </si>
  <si>
    <t>Total_Households</t>
  </si>
  <si>
    <t>Less_than_10000</t>
  </si>
  <si>
    <t>i10000_to_14999</t>
  </si>
  <si>
    <t>i15000_to19999</t>
  </si>
  <si>
    <t>i20000_to_24999</t>
  </si>
  <si>
    <t>i25000_to_29999</t>
  </si>
  <si>
    <t>i30000_to_34999</t>
  </si>
  <si>
    <t>i35000_to_39999</t>
  </si>
  <si>
    <t>i40000_to_44999</t>
  </si>
  <si>
    <t>i45000_to_49999</t>
  </si>
  <si>
    <t>i50000_to_59999</t>
  </si>
  <si>
    <t>i60000_to_74999</t>
  </si>
  <si>
    <t>i75000_to_99999</t>
  </si>
  <si>
    <t>i100000_to_124999</t>
  </si>
  <si>
    <t>i125000_to_149999</t>
  </si>
  <si>
    <t>i150000_to_199999</t>
  </si>
  <si>
    <t>i200000_or_more</t>
  </si>
  <si>
    <t>Median_Household_Income</t>
  </si>
  <si>
    <t>TotalFamilies</t>
  </si>
  <si>
    <t>FamiliesInPoverty</t>
  </si>
  <si>
    <t>FamilyPovertyRate</t>
  </si>
  <si>
    <t>SHAPESTArea</t>
  </si>
  <si>
    <t>SHAPESTLength</t>
  </si>
  <si>
    <t>Block Group 2</t>
  </si>
  <si>
    <t>Block Group 2, Census Tract 16.09, Mecklenburg County, North Carolina</t>
  </si>
  <si>
    <t>Block Group 1</t>
  </si>
  <si>
    <t>Block Group 1, Census Tract 31.09, Mecklenburg County, North Carolina</t>
  </si>
  <si>
    <t>Block Group 2, Census Tract 64.05, Mecklenburg County, North Carolina</t>
  </si>
  <si>
    <t>Block Group 1, Census Tract 27.02, Mecklenburg County, North Carolina</t>
  </si>
  <si>
    <t>Block Group 1, Census Tract 30.13, Mecklenburg County, North Carolina</t>
  </si>
  <si>
    <t>Block Group 4</t>
  </si>
  <si>
    <t>Block Group 4, Census Tract 1, Mecklenburg County, North Carolina</t>
  </si>
  <si>
    <t>Block Group 1, Census Tract 58.15, Mecklenburg County, North Carolina</t>
  </si>
  <si>
    <t>Block Group 1, Census Tract 35, Mecklenburg County, North Carolina</t>
  </si>
  <si>
    <t>Block Group 3</t>
  </si>
  <si>
    <t>Block Group 3, Census Tract 40, Mecklenburg County, North Carolina</t>
  </si>
  <si>
    <t>Block Group 1, Census Tract 59.07, Mecklenburg County, North Carolina</t>
  </si>
  <si>
    <t>Block Group 1, Census Tract 57.11, Mecklenburg County, North Carolina</t>
  </si>
  <si>
    <t>Block Group 2, Census Tract 48, Mecklenburg County, North Carolina</t>
  </si>
  <si>
    <t>Block Group 1, Census Tract 58.48, Mecklenburg County, North Carolina</t>
  </si>
  <si>
    <t>Block Group 1, Census Tract 15.09, Mecklenburg County, North Carolina</t>
  </si>
  <si>
    <t>Block Group 1, Census Tract 56.18, Mecklenburg County, North Carolina</t>
  </si>
  <si>
    <t>Block Group 3, Census Tract 18.01, Mecklenburg County, North Carolina</t>
  </si>
  <si>
    <t>Block Group 2, Census Tract 15.04, Mecklenburg County, North Carolina</t>
  </si>
  <si>
    <t>Block Group 2, Census Tract 60.06, Mecklenburg County, North Carolina</t>
  </si>
  <si>
    <t>Block Group 1, Census Tract 6, Mecklenburg County, North Carolina</t>
  </si>
  <si>
    <t>Block Group 1, Census Tract 20.02, Mecklenburg County, North Carolina</t>
  </si>
  <si>
    <t>Block Group 2, Census Tract 55.09, Mecklenburg County, North Carolina</t>
  </si>
  <si>
    <t>Block Group 2, Census Tract 29.05, Mecklenburg County, North Carolina</t>
  </si>
  <si>
    <t>Block Group 1, Census Tract 31.02, Mecklenburg County, North Carolina</t>
  </si>
  <si>
    <t>Block Group 1, Census Tract 40, Mecklenburg County, North Carolina</t>
  </si>
  <si>
    <t>Block Group 1, Census Tract 57.13, Mecklenburg County, North Carolina</t>
  </si>
  <si>
    <t>Block Group 1, Census Tract 19.21, Mecklenburg County, North Carolina</t>
  </si>
  <si>
    <t>Block Group 2, Census Tract 38.07, Mecklenburg County, North Carolina</t>
  </si>
  <si>
    <t>Block Group 3, Census Tract 58.31, Mecklenburg County, North Carolina</t>
  </si>
  <si>
    <t>Block Group 1, Census Tract 61.09, Mecklenburg County, North Carolina</t>
  </si>
  <si>
    <t>Block Group 2, Census Tract 57.13, Mecklenburg County, North Carolina</t>
  </si>
  <si>
    <t>Block Group 4, Census Tract 62.04, Mecklenburg County, North Carolina</t>
  </si>
  <si>
    <t>Block Group 1, Census Tract 55.15, Mecklenburg County, North Carolina</t>
  </si>
  <si>
    <t>Block Group 1, Census Tract 29.05, Mecklenburg County, North Carolina</t>
  </si>
  <si>
    <t>Block Group 1, Census Tract 58.29, Mecklenburg County, North Carolina</t>
  </si>
  <si>
    <t>Block Group 3, Census Tract 64.06, Mecklenburg County, North Carolina</t>
  </si>
  <si>
    <t>Block Group 2, Census Tract 58.43, Mecklenburg County, North Carolina</t>
  </si>
  <si>
    <t>Block Group 2, Census Tract 56.12, Mecklenburg County, North Carolina</t>
  </si>
  <si>
    <t>Block Group 2, Census Tract 32.04, Mecklenburg County, North Carolina</t>
  </si>
  <si>
    <t>Block Group 4, Census Tract 42, Mecklenburg County, North Carolina</t>
  </si>
  <si>
    <t>Block Group 1, Census Tract 46, Mecklenburg County, North Carolina</t>
  </si>
  <si>
    <t>Block Group 4, Census Tract 30.07, Mecklenburg County, North Carolina</t>
  </si>
  <si>
    <t>Block Group 2, Census Tract 58.47, Mecklenburg County, North Carolina</t>
  </si>
  <si>
    <t>Block Group 3, Census Tract 22, Mecklenburg County, North Carolina</t>
  </si>
  <si>
    <t>Block Group 2, Census Tract 30.07, Mecklenburg County, North Carolina</t>
  </si>
  <si>
    <t>Block Group 3, Census Tract 29.04, Mecklenburg County, North Carolina</t>
  </si>
  <si>
    <t>Block Group 3, Census Tract 57.11, Mecklenburg County, North Carolina</t>
  </si>
  <si>
    <t>Block Group 2, Census Tract 63.04, Mecklenburg County, North Carolina</t>
  </si>
  <si>
    <t>Block Group 1, Census Tract 30.18, Mecklenburg County, North Carolina</t>
  </si>
  <si>
    <t>Block Group 3, Census Tract 30.08, Mecklenburg County, North Carolina</t>
  </si>
  <si>
    <t>Block Group 1, Census Tract 56.04, Mecklenburg County, North Carolina</t>
  </si>
  <si>
    <t>Block Group 4, Census Tract 57.06, Mecklenburg County, North Carolina</t>
  </si>
  <si>
    <t>Block Group 5</t>
  </si>
  <si>
    <t>Block Group 5, Census Tract 1, Mecklenburg County, North Carolina</t>
  </si>
  <si>
    <t>Block Group 1, Census Tract 58.31, Mecklenburg County, North Carolina</t>
  </si>
  <si>
    <t>Block Group 3, Census Tract 36, Mecklenburg County, North Carolina</t>
  </si>
  <si>
    <t>Block Group 1, Census Tract 62.14, Mecklenburg County, North Carolina</t>
  </si>
  <si>
    <t>Block Group 2, Census Tract 55.20, Mecklenburg County, North Carolina</t>
  </si>
  <si>
    <t>Block Group 1, Census Tract 23, Mecklenburg County, North Carolina</t>
  </si>
  <si>
    <t>Block Group 1, Census Tract 29.04, Mecklenburg County, North Carolina</t>
  </si>
  <si>
    <t>Block Group 3, Census Tract 30.11, Mecklenburg County, North Carolina</t>
  </si>
  <si>
    <t>Block Group 1, Census Tract 58.30, Mecklenburg County, North Carolina</t>
  </si>
  <si>
    <t>Block Group 2, Census Tract 62.03, Mecklenburg County, North Carolina</t>
  </si>
  <si>
    <t>Block Group 1, Census Tract 31.05, Mecklenburg County, North Carolina</t>
  </si>
  <si>
    <t>Block Group 2, Census Tract 40, Mecklenburg County, North Carolina</t>
  </si>
  <si>
    <t>Block Group 1, Census Tract 64.05, Mecklenburg County, North Carolina</t>
  </si>
  <si>
    <t>Block Group 1, Census Tract 57.15, Mecklenburg County, North Carolina</t>
  </si>
  <si>
    <t>Block Group 3, Census Tract 59.06, Mecklenburg County, North Carolina</t>
  </si>
  <si>
    <t>Block Group 3, Census Tract 58.48, Mecklenburg County, North Carolina</t>
  </si>
  <si>
    <t>Block Group 3, Census Tract 20.02, Mecklenburg County, North Carolina</t>
  </si>
  <si>
    <t>Block Group 1, Census Tract 19.15, Mecklenburg County, North Carolina</t>
  </si>
  <si>
    <t>Block Group 1, Census Tract 53.08, Mecklenburg County, North Carolina</t>
  </si>
  <si>
    <t>Block Group 2, Census Tract 53.06, Mecklenburg County, North Carolina</t>
  </si>
  <si>
    <t>Block Group 2, Census Tract 30.11, Mecklenburg County, North Carolina</t>
  </si>
  <si>
    <t>Block Group 2, Census Tract 41, Mecklenburg County, North Carolina</t>
  </si>
  <si>
    <t>Block Group 1, Census Tract 56.20, Mecklenburg County, North Carolina</t>
  </si>
  <si>
    <t>Block Group 3, Census Tract 29.06, Mecklenburg County, North Carolina</t>
  </si>
  <si>
    <t>Block Group 2, Census Tract 60.09, Mecklenburg County, North Carolina</t>
  </si>
  <si>
    <t>Block Group 1, Census Tract 16.07, Mecklenburg County, North Carolina</t>
  </si>
  <si>
    <t>Block Group 2, Census Tract 56.10, Mecklenburg County, North Carolina</t>
  </si>
  <si>
    <t>Block Group 1, Census Tract 58.16, Mecklenburg County, North Carolina</t>
  </si>
  <si>
    <t>Block Group 1, Census Tract 31.08, Mecklenburg County, North Carolina</t>
  </si>
  <si>
    <t>Block Group 2, Census Tract 30.08, Mecklenburg County, North Carolina</t>
  </si>
  <si>
    <t>Block Group 2, Census Tract 22, Mecklenburg County, North Carolina</t>
  </si>
  <si>
    <t>Block Group 4, Census Tract 58.37, Mecklenburg County, North Carolina</t>
  </si>
  <si>
    <t>Block Group 3, Census Tract 19.19, Mecklenburg County, North Carolina</t>
  </si>
  <si>
    <t>Block Group 1, Census Tract 43.05, Mecklenburg County, North Carolina</t>
  </si>
  <si>
    <t>Block Group 1, Census Tract 30.08, Mecklenburg County, North Carolina</t>
  </si>
  <si>
    <t>Block Group 2, Census Tract 19.12, Mecklenburg County, North Carolina</t>
  </si>
  <si>
    <t>Block Group 3, Census Tract 19.18, Mecklenburg County, North Carolina</t>
  </si>
  <si>
    <t>Block Group 3, Census Tract 56.04, Mecklenburg County, North Carolina</t>
  </si>
  <si>
    <t>Block Group 2, Census Tract 44, Mecklenburg County, North Carolina</t>
  </si>
  <si>
    <t>Block Group 3, Census Tract 31.03, Mecklenburg County, North Carolina</t>
  </si>
  <si>
    <t>Block Group 1, Census Tract 57.10, Mecklenburg County, North Carolina</t>
  </si>
  <si>
    <t>Block Group 3, Census Tract 29.03, Mecklenburg County, North Carolina</t>
  </si>
  <si>
    <t>Block Group 1, Census Tract 16.05, Mecklenburg County, North Carolina</t>
  </si>
  <si>
    <t>Block Group 3, Census Tract 58.28, Mecklenburg County, North Carolina</t>
  </si>
  <si>
    <t>Block Group 3, Census Tract 48, Mecklenburg County, North Carolina</t>
  </si>
  <si>
    <t>Block Group 1, Census Tract 22, Mecklenburg County, North Carolina</t>
  </si>
  <si>
    <t>Block Group 2, Census Tract 60.07, Mecklenburg County, North Carolina</t>
  </si>
  <si>
    <t>Block Group 2, Census Tract 31.05, Mecklenburg County, North Carolina</t>
  </si>
  <si>
    <t>Block Group 1, Census Tract 53.05, Mecklenburg County, North Carolina</t>
  </si>
  <si>
    <t>Block Group 3, Census Tract 58.42, Mecklenburg County, North Carolina</t>
  </si>
  <si>
    <t>Block Group 2, Census Tract 57.06, Mecklenburg County, North Carolina</t>
  </si>
  <si>
    <t>Block Group 2, Census Tract 12, Mecklenburg County, North Carolina</t>
  </si>
  <si>
    <t>Block Group 4, Census Tract 29.04, Mecklenburg County, North Carolina</t>
  </si>
  <si>
    <t>Block Group 2, Census Tract 53.07, Mecklenburg County, North Carolina</t>
  </si>
  <si>
    <t>Block Group 2, Census Tract 58.36, Mecklenburg County, North Carolina</t>
  </si>
  <si>
    <t>Block Group 2, Census Tract 55.14, Mecklenburg County, North Carolina</t>
  </si>
  <si>
    <t>Block Group 4, Census Tract 20.02, Mecklenburg County, North Carolina</t>
  </si>
  <si>
    <t>Block Group 2, Census Tract 35, Mecklenburg County, North Carolina</t>
  </si>
  <si>
    <t>Block Group 1, Census Tract 30.15, Mecklenburg County, North Carolina</t>
  </si>
  <si>
    <t>Block Group 2, Census Tract 16.06, Mecklenburg County, North Carolina</t>
  </si>
  <si>
    <t>Block Group 1, Census Tract 58.40, Mecklenburg County, North Carolina</t>
  </si>
  <si>
    <t>Block Group 1, Census Tract 9, Mecklenburg County, North Carolina</t>
  </si>
  <si>
    <t>Block Group 2, Census Tract 56.17, Mecklenburg County, North Carolina</t>
  </si>
  <si>
    <t>Block Group 2, Census Tract 19.15, Mecklenburg County, North Carolina</t>
  </si>
  <si>
    <t>Block Group 3, Census Tract 58.37, Mecklenburg County, North Carolina</t>
  </si>
  <si>
    <t>Block Group 1, Census Tract 58.33, Mecklenburg County, North Carolina</t>
  </si>
  <si>
    <t>Block Group 3, Census Tract 60.07, Mecklenburg County, North Carolina</t>
  </si>
  <si>
    <t>Block Group 2, Census Tract 61.04, Mecklenburg County, North Carolina</t>
  </si>
  <si>
    <t>Block Group 1, Census Tract 19.17, Mecklenburg County, North Carolina</t>
  </si>
  <si>
    <t>Block Group 3, Census Tract 30.15, Mecklenburg County, North Carolina</t>
  </si>
  <si>
    <t>Block Group 1, Census Tract 38.07, Mecklenburg County, North Carolina</t>
  </si>
  <si>
    <t>Block Group 2, Census Tract 63.02, Mecklenburg County, North Carolina</t>
  </si>
  <si>
    <t>Block Group 1, Census Tract 58.45, Mecklenburg County, North Carolina</t>
  </si>
  <si>
    <t>Block Group 1, Census Tract 44, Mecklenburg County, North Carolina</t>
  </si>
  <si>
    <t>Block Group 1, Census Tract 58.36, Mecklenburg County, North Carolina</t>
  </si>
  <si>
    <t>Block Group 1, Census Tract 5, Mecklenburg County, North Carolina</t>
  </si>
  <si>
    <t>Block Group 3, Census Tract 19.11, Mecklenburg County, North Carolina</t>
  </si>
  <si>
    <t>Block Group 2, Census Tract 57.17, Mecklenburg County, North Carolina</t>
  </si>
  <si>
    <t>Block Group 1, Census Tract 24, Mecklenburg County, North Carolina</t>
  </si>
  <si>
    <t>Block Group 3, Census Tract 55.14, Mecklenburg County, North Carolina</t>
  </si>
  <si>
    <t>Block Group 3, Census Tract 12, Mecklenburg County, North Carolina</t>
  </si>
  <si>
    <t>Block Group 3, Census Tract 55.24, Mecklenburg County, North Carolina</t>
  </si>
  <si>
    <t>Block Group 1, Census Tract 56.09, Mecklenburg County, North Carolina</t>
  </si>
  <si>
    <t>Block Group 2, Census Tract 61.08, Mecklenburg County, North Carolina</t>
  </si>
  <si>
    <t>Block Group 2, Census Tract 36, Mecklenburg County, North Carolina</t>
  </si>
  <si>
    <t>Block Group 1, Census Tract 56.05, Mecklenburg County, North Carolina</t>
  </si>
  <si>
    <t>Block Group 4, Census Tract 58.23, Mecklenburg County, North Carolina</t>
  </si>
  <si>
    <t>Block Group 3, Census Tract 19.10, Mecklenburg County, North Carolina</t>
  </si>
  <si>
    <t>Block Group 2, Census Tract 62.13, Mecklenburg County, North Carolina</t>
  </si>
  <si>
    <t>Block Group 1, Census Tract 59.09, Mecklenburg County, North Carolina</t>
  </si>
  <si>
    <t>Block Group 2, Census Tract 54.01, Mecklenburg County, North Carolina</t>
  </si>
  <si>
    <t>Block Group 4, Census Tract 61.04, Mecklenburg County, North Carolina</t>
  </si>
  <si>
    <t>Block Group 1, Census Tract 49, Mecklenburg County, North Carolina</t>
  </si>
  <si>
    <t>Block Group 1, Census Tract 38.05, Mecklenburg County, North Carolina</t>
  </si>
  <si>
    <t>Block Group 1, Census Tract 58.43, Mecklenburg County, North Carolina</t>
  </si>
  <si>
    <t>Block Group 1, Census Tract 59.14, Mecklenburg County, North Carolina</t>
  </si>
  <si>
    <t>Block Group 2, Census Tract 15.10, Mecklenburg County, North Carolina</t>
  </si>
  <si>
    <t>Block Group 3, Census Tract 57.14, Mecklenburg County, North Carolina</t>
  </si>
  <si>
    <t>Block Group 2, Census Tract 58.28, Mecklenburg County, North Carolina</t>
  </si>
  <si>
    <t>Block Group 1, Census Tract 62.10, Mecklenburg County, North Carolina</t>
  </si>
  <si>
    <t>Block Group 1, Census Tract 43.04, Mecklenburg County, North Carolina</t>
  </si>
  <si>
    <t>Block Group 1, Census Tract 29.06, Mecklenburg County, North Carolina</t>
  </si>
  <si>
    <t>Block Group 2, Census Tract 24, Mecklenburg County, North Carolina</t>
  </si>
  <si>
    <t>Block Group 1, Census Tract 56.21, Mecklenburg County, North Carolina</t>
  </si>
  <si>
    <t>Block Group 2, Census Tract 5, Mecklenburg County, North Carolina</t>
  </si>
  <si>
    <t>Block Group 2, Census Tract 9, Mecklenburg County, North Carolina</t>
  </si>
  <si>
    <t>Block Group 3, Census Tract 15.08, Mecklenburg County, North Carolina</t>
  </si>
  <si>
    <t>Block Group 1, Census Tract 15.10, Mecklenburg County, North Carolina</t>
  </si>
  <si>
    <t>Block Group 1, Census Tract 54.01, Mecklenburg County, North Carolina</t>
  </si>
  <si>
    <t>Block Group 1, Census Tract 47, Mecklenburg County, North Carolina</t>
  </si>
  <si>
    <t>Block Group 1, Census Tract 62.09, Mecklenburg County, North Carolina</t>
  </si>
  <si>
    <t>Block Group 2, Census Tract 59.11, Mecklenburg County, North Carolina</t>
  </si>
  <si>
    <t>Block Group 3, Census Tract 38.06, Mecklenburg County, North Carolina</t>
  </si>
  <si>
    <t>Block Group 2, Census Tract 64.06, Mecklenburg County, North Carolina</t>
  </si>
  <si>
    <t>Block Group 2, Census Tract 58.26, Mecklenburg County, North Carolina</t>
  </si>
  <si>
    <t>Block Group 1, Census Tract 21, Mecklenburg County, North Carolina</t>
  </si>
  <si>
    <t>Block Group 2, Census Tract 55.17, Mecklenburg County, North Carolina</t>
  </si>
  <si>
    <t>Block Group 2, Census Tract 59.07, Mecklenburg County, North Carolina</t>
  </si>
  <si>
    <t>Block Group 1, Census Tract 19.19, Mecklenburg County, North Carolina</t>
  </si>
  <si>
    <t>Block Group 1, Census Tract 59.10, Mecklenburg County, North Carolina</t>
  </si>
  <si>
    <t>Block Group 2, Census Tract 20.02, Mecklenburg County, North Carolina</t>
  </si>
  <si>
    <t>Block Group 1, Census Tract 55.08, Mecklenburg County, North Carolina</t>
  </si>
  <si>
    <t>Block Group 2, Census Tract 15.09, Mecklenburg County, North Carolina</t>
  </si>
  <si>
    <t>Block Group 2, Census Tract 62.10, Mecklenburg County, North Carolina</t>
  </si>
  <si>
    <t>Block Group 2, Census Tract 55.18, Mecklenburg County, North Carolina</t>
  </si>
  <si>
    <t>Block Group 1, Census Tract 58.32, Mecklenburg County, North Carolina</t>
  </si>
  <si>
    <t>Block Group 2, Census Tract 62.14, Mecklenburg County, North Carolina</t>
  </si>
  <si>
    <t>Block Group 3, Census Tract 15.07, Mecklenburg County, North Carolina</t>
  </si>
  <si>
    <t>Block Group 3, Census Tract 61.04, Mecklenburg County, North Carolina</t>
  </si>
  <si>
    <t>Block Group 2, Census Tract 31.06, Mecklenburg County, North Carolina</t>
  </si>
  <si>
    <t>Block Group 2, Census Tract 19.17, Mecklenburg County, North Carolina</t>
  </si>
  <si>
    <t>Block Group 1, Census Tract 7, Mecklenburg County, North Carolina</t>
  </si>
  <si>
    <t>Block Group 2, Census Tract 28, Mecklenburg County, North Carolina</t>
  </si>
  <si>
    <t>Block Group 2, Census Tract 55.08, Mecklenburg County, North Carolina</t>
  </si>
  <si>
    <t>Block Group 1, Census Tract 15.08, Mecklenburg County, North Carolina</t>
  </si>
  <si>
    <t>Block Group 1, Census Tract 56.11, Mecklenburg County, North Carolina</t>
  </si>
  <si>
    <t>Block Group 1, Census Tract 56.12, Mecklenburg County, North Carolina</t>
  </si>
  <si>
    <t>Block Group 3, Census Tract 60.06, Mecklenburg County, North Carolina</t>
  </si>
  <si>
    <t>Block Group 1, Census Tract 59.11, Mecklenburg County, North Carolina</t>
  </si>
  <si>
    <t>Block Group 4, Census Tract 17.02, Mecklenburg County, North Carolina</t>
  </si>
  <si>
    <t>Block Group 3, Census Tract 57.17, Mecklenburg County, North Carolina</t>
  </si>
  <si>
    <t>Block Group 1, Census Tract 13, Mecklenburg County, North Carolina</t>
  </si>
  <si>
    <t>Block Group 2, Census Tract 55.24, Mecklenburg County, North Carolina</t>
  </si>
  <si>
    <t>Block Group 1, Census Tract 62.12, Mecklenburg County, North Carolina</t>
  </si>
  <si>
    <t>Block Group 1, Census Tract 62.15, Mecklenburg County, North Carolina</t>
  </si>
  <si>
    <t>Block Group 2, Census Tract 4, Mecklenburg County, North Carolina</t>
  </si>
  <si>
    <t>Block Group 1, Census Tract 33, Mecklenburg County, North Carolina</t>
  </si>
  <si>
    <t>Block Group 2, Census Tract 31.09, Mecklenburg County, North Carolina</t>
  </si>
  <si>
    <t>Block Group 3, Census Tract 60.10, Mecklenburg County, North Carolina</t>
  </si>
  <si>
    <t>Block Group 1, Census Tract 16.09, Mecklenburg County, North Carolina</t>
  </si>
  <si>
    <t>Block Group 1, Census Tract 57.06, Mecklenburg County, North Carolina</t>
  </si>
  <si>
    <t>Block Group 1, Census Tract 59.16, Mecklenburg County, North Carolina</t>
  </si>
  <si>
    <t>Block Group 3, Census Tract 55.09, Mecklenburg County, North Carolina</t>
  </si>
  <si>
    <t>Block Group 2, Census Tract 53.01, Mecklenburg County, North Carolina</t>
  </si>
  <si>
    <t>Block Group 1, Census Tract 55.24, Mecklenburg County, North Carolina</t>
  </si>
  <si>
    <t>Block Group 1, Census Tract 64.07, Mecklenburg County, North Carolina</t>
  </si>
  <si>
    <t>Block Group 2, Census Tract 38.06, Mecklenburg County, North Carolina</t>
  </si>
  <si>
    <t>Block Group 1, Census Tract 56.17, Mecklenburg County, North Carolina</t>
  </si>
  <si>
    <t>Block Group 2, Census Tract 62.11, Mecklenburg County, North Carolina</t>
  </si>
  <si>
    <t>Block Group 2, Census Tract 53.08, Mecklenburg County, North Carolina</t>
  </si>
  <si>
    <t>Block Group 1, Census Tract 58.37, Mecklenburg County, North Carolina</t>
  </si>
  <si>
    <t>Block Group 1, Census Tract 8, Mecklenburg County, North Carolina</t>
  </si>
  <si>
    <t>Block Group 2, Census Tract 16.08, Mecklenburg County, North Carolina</t>
  </si>
  <si>
    <t>Block Group 4, Census Tract 20.03, Mecklenburg County, North Carolina</t>
  </si>
  <si>
    <t>Block Group 2, Census Tract 58.12, Mecklenburg County, North Carolina</t>
  </si>
  <si>
    <t>Block Group 2, Census Tract 30.16, Mecklenburg County, North Carolina</t>
  </si>
  <si>
    <t>Block Group 3, Census Tract 27.01, Mecklenburg County, North Carolina</t>
  </si>
  <si>
    <t>Block Group 3, Census Tract 17.02, Mecklenburg County, North Carolina</t>
  </si>
  <si>
    <t>Block Group 1, Census Tract 64.06, Mecklenburg County, North Carolina</t>
  </si>
  <si>
    <t>Block Group 1, Census Tract 57.16, Mecklenburg County, North Carolina</t>
  </si>
  <si>
    <t>Block Group 1, Census Tract 41, Mecklenburg County, North Carolina</t>
  </si>
  <si>
    <t>Block Group 2, Census Tract 1, Mecklenburg County, North Carolina</t>
  </si>
  <si>
    <t>Block Group 1, Census Tract 56.13, Mecklenburg County, North Carolina</t>
  </si>
  <si>
    <t>Block Group 3, Census Tract 58.33, Mecklenburg County, North Carolina</t>
  </si>
  <si>
    <t>Block Group 1, Census Tract 55.21, Mecklenburg County, North Carolina</t>
  </si>
  <si>
    <t>Block Group 1, Census Tract 63.03, Mecklenburg County, North Carolina</t>
  </si>
  <si>
    <t>Block Group 3, Census Tract 13, Mecklenburg County, North Carolina</t>
  </si>
  <si>
    <t>Block Group 2, Census Tract 57.14, Mecklenburg County, North Carolina</t>
  </si>
  <si>
    <t>Block Group 3, Census Tract 58.12, Mecklenburg County, North Carolina</t>
  </si>
  <si>
    <t>Block Group 1, Census Tract 56.15, Mecklenburg County, North Carolina</t>
  </si>
  <si>
    <t>Block Group 2, Census Tract 63.03, Mecklenburg County, North Carolina</t>
  </si>
  <si>
    <t>Block Group 3, Census Tract 52, Mecklenburg County, North Carolina</t>
  </si>
  <si>
    <t>Block Group 3, Census Tract 34, Mecklenburg County, North Carolina</t>
  </si>
  <si>
    <t>Block Group 3, Census Tract 58.47, Mecklenburg County, North Carolina</t>
  </si>
  <si>
    <t>Block Group 1, Census Tract 30.12, Mecklenburg County, North Carolina</t>
  </si>
  <si>
    <t>Block Group 3, Census Tract 43.02, Mecklenburg County, North Carolina</t>
  </si>
  <si>
    <t>Block Group 1, Census Tract 15.07, Mecklenburg County, North Carolina</t>
  </si>
  <si>
    <t>Block Group 1, Census Tract 59.08, Mecklenburg County, North Carolina</t>
  </si>
  <si>
    <t>Block Group 3, Census Tract 38.02, Mecklenburg County, North Carolina</t>
  </si>
  <si>
    <t>Block Group 1, Census Tract 64.03, Mecklenburg County, North Carolina</t>
  </si>
  <si>
    <t>Block Group 2, Census Tract 59.14, Mecklenburg County, North Carolina</t>
  </si>
  <si>
    <t>Block Group 1, Census Tract 61.04, Mecklenburg County, North Carolina</t>
  </si>
  <si>
    <t>Block Group 4, Census Tract 40, Mecklenburg County, North Carolina</t>
  </si>
  <si>
    <t>Block Group 2, Census Tract 58.16, Mecklenburg County, North Carolina</t>
  </si>
  <si>
    <t>Block Group 1, Census Tract 4, Mecklenburg County, North Carolina</t>
  </si>
  <si>
    <t>Block Group 2, Census Tract 58.48, Mecklenburg County, North Carolina</t>
  </si>
  <si>
    <t>Block Group 1, Census Tract 30.16, Mecklenburg County, North Carolina</t>
  </si>
  <si>
    <t>Block Group 1, Census Tract 51, Mecklenburg County, North Carolina</t>
  </si>
  <si>
    <t>Block Group 2, Census Tract 32.01, Mecklenburg County, North Carolina</t>
  </si>
  <si>
    <t>Block Group 1, Census Tract 63.04, Mecklenburg County, North Carolina</t>
  </si>
  <si>
    <t>Block Group 3, Census Tract 20.04, Mecklenburg County, North Carolina</t>
  </si>
  <si>
    <t>Block Group 3, Census Tract 56.14, Mecklenburg County, North Carolina</t>
  </si>
  <si>
    <t>Block Group 1, Census Tract 55.14, Mecklenburg County, North Carolina</t>
  </si>
  <si>
    <t>Block Group 5, Census Tract 30.11, Mecklenburg County, North Carolina</t>
  </si>
  <si>
    <t>Block Group 1, Census Tract 26, Mecklenburg County, North Carolina</t>
  </si>
  <si>
    <t>Block Group 1, Census Tract 15.04, Mecklenburg County, North Carolina</t>
  </si>
  <si>
    <t>Block Group 3, Census Tract 53.05, Mecklenburg County, North Carolina</t>
  </si>
  <si>
    <t>Block Group 2, Census Tract 56.21, Mecklenburg County, North Carolina</t>
  </si>
  <si>
    <t>Block Group 2, Census Tract 57.16, Mecklenburg County, North Carolina</t>
  </si>
  <si>
    <t>Block Group 3, Census Tract 57.06, Mecklenburg County, North Carolina</t>
  </si>
  <si>
    <t>Block Group 2, Census Tract 32.03, Mecklenburg County, North Carolina</t>
  </si>
  <si>
    <t>Block Group 5, Census Tract 20.03, Mecklenburg County, North Carolina</t>
  </si>
  <si>
    <t>Block Group 2, Census Tract 64.04, Mecklenburg County, North Carolina</t>
  </si>
  <si>
    <t>Block Group 3, Census Tract 55.11, Mecklenburg County, North Carolina</t>
  </si>
  <si>
    <t>Block Group 1, Census Tract 52, Mecklenburg County, North Carolina</t>
  </si>
  <si>
    <t>Block Group 2, Census Tract 56.20, Mecklenburg County, North Carolina</t>
  </si>
  <si>
    <t>Block Group 3, Census Tract 62.09, Mecklenburg County, North Carolina</t>
  </si>
  <si>
    <t>Block Group 3, Census Tract 58.41, Mecklenburg County, North Carolina</t>
  </si>
  <si>
    <t>Block Group 1, Census Tract 27.01, Mecklenburg County, North Carolina</t>
  </si>
  <si>
    <t>Block Group 1, Census Tract 58.47, Mecklenburg County, North Carolina</t>
  </si>
  <si>
    <t>Block Group 2, Census Tract 19.10, Mecklenburg County, North Carolina</t>
  </si>
  <si>
    <t>Block Group 1, Census Tract 63.02, Mecklenburg County, North Carolina</t>
  </si>
  <si>
    <t>Block Group 2, Census Tract 42, Mecklenburg County, North Carolina</t>
  </si>
  <si>
    <t>Block Group 1, Census Tract 50, Mecklenburg County, North Carolina</t>
  </si>
  <si>
    <t>Block Group 1, Census Tract 55.19, Mecklenburg County, North Carolina</t>
  </si>
  <si>
    <t>Block Group 3, Census Tract 27.02, Mecklenburg County, North Carolina</t>
  </si>
  <si>
    <t>Block Group 1, Census Tract 55.11, Mecklenburg County, North Carolina</t>
  </si>
  <si>
    <t>Block Group 1, Census Tract 9801, Mecklenburg County, North Carolina</t>
  </si>
  <si>
    <t>Block Group 1, Census Tract 58.34, Mecklenburg County, North Carolina</t>
  </si>
  <si>
    <t>Block Group 2, Census Tract 58.34, Mecklenburg County, North Carolina</t>
  </si>
  <si>
    <t>Block Group 3, Census Tract 58.38, Mecklenburg County, North Carolina</t>
  </si>
  <si>
    <t>Block Group 4, Census Tract 59.06, Mecklenburg County, North Carolina</t>
  </si>
  <si>
    <t>Block Group 4, Census Tract 22, Mecklenburg County, North Carolina</t>
  </si>
  <si>
    <t>Block Group 2, Census Tract 64.07, Mecklenburg County, North Carolina</t>
  </si>
  <si>
    <t>Block Group 1, Census Tract 34, Mecklenburg County, North Carolina</t>
  </si>
  <si>
    <t>Block Group 1, Census Tract 57.14, Mecklenburg County, North Carolina</t>
  </si>
  <si>
    <t>Block Group 2, Census Tract 21, Mecklenburg County, North Carolina</t>
  </si>
  <si>
    <t>Block Group 1, Census Tract 30.07, Mecklenburg County, North Carolina</t>
  </si>
  <si>
    <t>Block Group 4, Census Tract 19.15, Mecklenburg County, North Carolina</t>
  </si>
  <si>
    <t>Block Group 1, Census Tract 18.02, Mecklenburg County, North Carolina</t>
  </si>
  <si>
    <t>Block Group 2, Census Tract 58.15, Mecklenburg County, North Carolina</t>
  </si>
  <si>
    <t>Block Group 1, Census Tract 59.13, Mecklenburg County, North Carolina</t>
  </si>
  <si>
    <t>Block Group 1, Census Tract 61.08, Mecklenburg County, North Carolina</t>
  </si>
  <si>
    <t>Block Group 2, Census Tract 17.02, Mecklenburg County, North Carolina</t>
  </si>
  <si>
    <t>Block Group 2, Census Tract 55.22, Mecklenburg County, North Carolina</t>
  </si>
  <si>
    <t>Block Group 4, Census Tract 36, Mecklenburg County, North Carolina</t>
  </si>
  <si>
    <t>Block Group 2, Census Tract 55.13, Mecklenburg County, North Carolina</t>
  </si>
  <si>
    <t>Block Group 2, Census Tract 30.12, Mecklenburg County, North Carolina</t>
  </si>
  <si>
    <t>Block Group 2, Census Tract 19.20, Mecklenburg County, North Carolina</t>
  </si>
  <si>
    <t>Block Group 2, Census Tract 19.16, Mecklenburg County, North Carolina</t>
  </si>
  <si>
    <t>Block Group 4, Census Tract 38.06, Mecklenburg County, North Carolina</t>
  </si>
  <si>
    <t>Block Group 1, Census Tract 58.27, Mecklenburg County, North Carolina</t>
  </si>
  <si>
    <t>Block Group 2, Census Tract 56.05, Mecklenburg County, North Carolina</t>
  </si>
  <si>
    <t>Block Group 1, Census Tract 38.02, Mecklenburg County, North Carolina</t>
  </si>
  <si>
    <t>Block Group 1, Census Tract 56.10, Mecklenburg County, North Carolina</t>
  </si>
  <si>
    <t>Block Group 2, Census Tract 62.04, Mecklenburg County, North Carolina</t>
  </si>
  <si>
    <t>Block Group 3, Census Tract 42, Mecklenburg County, North Carolina</t>
  </si>
  <si>
    <t>Block Group 2, Census Tract 57.12, Mecklenburg County, North Carolina</t>
  </si>
  <si>
    <t>Block Group 4, Census Tract 30.11, Mecklenburg County, North Carolina</t>
  </si>
  <si>
    <t>Block Group 1, Census Tract 53.07, Mecklenburg County, North Carolina</t>
  </si>
  <si>
    <t>Block Group 2, Census Tract 15.07, Mecklenburg County, North Carolina</t>
  </si>
  <si>
    <t>Block Group 2, Census Tract 64.03, Mecklenburg County, North Carolina</t>
  </si>
  <si>
    <t>Block Group 2, Census Tract 39.02, Mecklenburg County, North Carolina</t>
  </si>
  <si>
    <t>Block Group 2, Census Tract 61.06, Mecklenburg County, North Carolina</t>
  </si>
  <si>
    <t>Block Group 1, Census Tract 61.05, Mecklenburg County, North Carolina</t>
  </si>
  <si>
    <t>Block Group 2, Census Tract 62.12, Mecklenburg County, North Carolina</t>
  </si>
  <si>
    <t>Block Group 1, Census Tract 55.20, Mecklenburg County, North Carolina</t>
  </si>
  <si>
    <t>Block Group 1, Census Tract 19.20, Mecklenburg County, North Carolina</t>
  </si>
  <si>
    <t>Block Group 1, Census Tract 58.46, Mecklenburg County, North Carolina</t>
  </si>
  <si>
    <t>Block Group 3, Census Tract 24, Mecklenburg County, North Carolina</t>
  </si>
  <si>
    <t>Block Group 1, Census Tract 28, Mecklenburg County, North Carolina</t>
  </si>
  <si>
    <t>Block Group 1, Census Tract 19.22, Mecklenburg County, North Carolina</t>
  </si>
  <si>
    <t>Block Group 2, Census Tract 34, Mecklenburg County, North Carolina</t>
  </si>
  <si>
    <t>Block Group 1, Census Tract 59.18, Mecklenburg County, North Carolina</t>
  </si>
  <si>
    <t>Block Group 1, Census Tract 55.13, Mecklenburg County, North Carolina</t>
  </si>
  <si>
    <t>Block Group 3, Census Tract 56.05, Mecklenburg County, North Carolina</t>
  </si>
  <si>
    <t>Block Group 2, Census Tract 13, Mecklenburg County, North Carolina</t>
  </si>
  <si>
    <t>Block Group 3, Census Tract 39.02, Mecklenburg County, North Carolina</t>
  </si>
  <si>
    <t>Block Group 2, Census Tract 29.03, Mecklenburg County, North Carolina</t>
  </si>
  <si>
    <t>Block Group 2, Census Tract 58.42, Mecklenburg County, North Carolina</t>
  </si>
  <si>
    <t>Block Group 1, Census Tract 55.22, Mecklenburg County, North Carolina</t>
  </si>
  <si>
    <t>Block Group 1, Census Tract 61.03, Mecklenburg County, North Carolina</t>
  </si>
  <si>
    <t>Block Group 3, Census Tract 19.12, Mecklenburg County, North Carolina</t>
  </si>
  <si>
    <t>Block Group 2, Census Tract 55.10, Mecklenburg County, North Carolina</t>
  </si>
  <si>
    <t>Block Group 1, Census Tract 59.12, Mecklenburg County, North Carolina</t>
  </si>
  <si>
    <t>Block Group 1, Census Tract 16.06, Mecklenburg County, North Carolina</t>
  </si>
  <si>
    <t>Block Group 3, Census Tract 32.04, Mecklenburg County, North Carolina</t>
  </si>
  <si>
    <t>Block Group 2, Census Tract 19.11, Mecklenburg County, North Carolina</t>
  </si>
  <si>
    <t>Block Group 2, Census Tract 43.04, Mecklenburg County, North Carolina</t>
  </si>
  <si>
    <t>Block Group 1, Census Tract 57.09, Mecklenburg County, North Carolina</t>
  </si>
  <si>
    <t>Block Group 3, Census Tract 59.14, Mecklenburg County, North Carolina</t>
  </si>
  <si>
    <t>Block Group 1, Census Tract 38.06, Mecklenburg County, North Carolina</t>
  </si>
  <si>
    <t>Block Group 6</t>
  </si>
  <si>
    <t>Block Group 6, Census Tract 55.24, Mecklenburg County, North Carolina</t>
  </si>
  <si>
    <t>Block Group 2, Census Tract 61.03, Mecklenburg County, North Carolina</t>
  </si>
  <si>
    <t>Block Group 2, Census Tract 16.03, Mecklenburg County, North Carolina</t>
  </si>
  <si>
    <t>Block Group 2, Census Tract 23, Mecklenburg County, North Carolina</t>
  </si>
  <si>
    <t>Block Group 2, Census Tract 57.11, Mecklenburg County, North Carolina</t>
  </si>
  <si>
    <t>Block Group 1, Census Tract 30.17, Mecklenburg County, North Carolina</t>
  </si>
  <si>
    <t>Block Group 1, Census Tract 58.41, Mecklenburg County, North Carolina</t>
  </si>
  <si>
    <t>Block Group 3, Census Tract 59.13, Mecklenburg County, North Carolina</t>
  </si>
  <si>
    <t>Block Group 1, Census Tract 19.16, Mecklenburg County, North Carolina</t>
  </si>
  <si>
    <t>Block Group 3, Census Tract 10, Mecklenburg County, North Carolina</t>
  </si>
  <si>
    <t>Block Group 1, Census Tract 59.15, Mecklenburg County, North Carolina</t>
  </si>
  <si>
    <t>Block Group 2, Census Tract 58.30, Mecklenburg County, North Carolina</t>
  </si>
  <si>
    <t>Block Group 2, Census Tract 56.18, Mecklenburg County, North Carolina</t>
  </si>
  <si>
    <t>Block Group 1, Census Tract 60.07, Mecklenburg County, North Carolina</t>
  </si>
  <si>
    <t>Block Group 4, Census Tract 19.12, Mecklenburg County, North Carolina</t>
  </si>
  <si>
    <t>Block Group 1, Census Tract 58.23, Mecklenburg County, North Carolina</t>
  </si>
  <si>
    <t>Block Group 1, Census Tract 60.10, Mecklenburg County, North Carolina</t>
  </si>
  <si>
    <t>Block Group 2, Census Tract 8, Mecklenburg County, North Carolina</t>
  </si>
  <si>
    <t>Block Group 1, Census Tract 58.44, Mecklenburg County, North Carolina</t>
  </si>
  <si>
    <t>Block Group 1, Census Tract 59.06, Mecklenburg County, North Carolina</t>
  </si>
  <si>
    <t>Block Group 1, Census Tract 60.08, Mecklenburg County, North Carolina</t>
  </si>
  <si>
    <t>Block Group 2, Census Tract 45, Mecklenburg County, North Carolina</t>
  </si>
  <si>
    <t>Block Group 1, Census Tract 58.35, Mecklenburg County, North Carolina</t>
  </si>
  <si>
    <t>Block Group 3, Census Tract 30.07, Mecklenburg County, North Carolina</t>
  </si>
  <si>
    <t>Block Group 1, Census Tract 25, Mecklenburg County, North Carolina</t>
  </si>
  <si>
    <t>Block Group 3, Census Tract 63.04, Mecklenburg County, North Carolina</t>
  </si>
  <si>
    <t>Block Group 3, Census Tract 20.03, Mecklenburg County, North Carolina</t>
  </si>
  <si>
    <t>Block Group 1, Census Tract 39.02, Mecklenburg County, North Carolina</t>
  </si>
  <si>
    <t>Block Group 2, Census Tract 58.38, Mecklenburg County, North Carolina</t>
  </si>
  <si>
    <t>Block Group 1, Census Tract 53.01, Mecklenburg County, North Carolina</t>
  </si>
  <si>
    <t>Block Group 3, Census Tract 1, Mecklenburg County, North Carolina</t>
  </si>
  <si>
    <t>Block Group 3, Census Tract 63.02, Mecklenburg County, North Carolina</t>
  </si>
  <si>
    <t>Block Group 2, Census Tract 56.19, Mecklenburg County, North Carolina</t>
  </si>
  <si>
    <t>Block Group 1, Census Tract 19.10, Mecklenburg County, North Carolina</t>
  </si>
  <si>
    <t>Block Group 1, Census Tract 57.17, Mecklenburg County, North Carolina</t>
  </si>
  <si>
    <t>Block Group 2, Census Tract 58.44, Mecklenburg County, North Carolina</t>
  </si>
  <si>
    <t>Block Group 2, Census Tract 54.04, Mecklenburg County, North Carolina</t>
  </si>
  <si>
    <t>Block Group 2, Census Tract 59.12, Mecklenburg County, North Carolina</t>
  </si>
  <si>
    <t>Block Group 2, Census Tract 55.12, Mecklenburg County, North Carolina</t>
  </si>
  <si>
    <t>Block Group 1, Census Tract 12, Mecklenburg County, North Carolina</t>
  </si>
  <si>
    <t>Block Group 1, Census Tract 62.03, Mecklenburg County, North Carolina</t>
  </si>
  <si>
    <t>Block Group 1, Census Tract 39.03, Mecklenburg County, North Carolina</t>
  </si>
  <si>
    <t>Block Group 1, Census Tract 32.03, Mecklenburg County, North Carolina</t>
  </si>
  <si>
    <t>Block Group 2, Census Tract 52, Mecklenburg County, North Carolina</t>
  </si>
  <si>
    <t>Block Group 1, Census Tract 60.09, Mecklenburg County, North Carolina</t>
  </si>
  <si>
    <t>Block Group 1, Census Tract 48, Mecklenburg County, North Carolina</t>
  </si>
  <si>
    <t>Block Group 2, Census Tract 29.06, Mecklenburg County, North Carolina</t>
  </si>
  <si>
    <t>Block Group 2, Census Tract 55.11, Mecklenburg County, North Carolina</t>
  </si>
  <si>
    <t>Block Group 2, Census Tract 55.21, Mecklenburg County, North Carolina</t>
  </si>
  <si>
    <t>Block Group 2, Census Tract 31.03, Mecklenburg County, North Carolina</t>
  </si>
  <si>
    <t>Block Group 1, Census Tract 58.38, Mecklenburg County, North Carolina</t>
  </si>
  <si>
    <t>Block Group 2, Census Tract 60.10, Mecklenburg County, North Carolina</t>
  </si>
  <si>
    <t>Block Group 1, Census Tract 20.04, Mecklenburg County, North Carolina</t>
  </si>
  <si>
    <t>Block Group 1, Census Tract 55.10, Mecklenburg County, North Carolina</t>
  </si>
  <si>
    <t>Block Group 2, Census Tract 38.08, Mecklenburg County, North Carolina</t>
  </si>
  <si>
    <t>Block Group 3, Census Tract 5, Mecklenburg County, North Carolina</t>
  </si>
  <si>
    <t>Block Group 1, Census Tract 55.09, Mecklenburg County, North Carolina</t>
  </si>
  <si>
    <t>Block Group 1, Census Tract 9802, Mecklenburg County, North Carolina</t>
  </si>
  <si>
    <t>Block Group 3, Census Tract 55.13, Mecklenburg County, North Carolina</t>
  </si>
  <si>
    <t>Block Group 1, Census Tract 31.06, Mecklenburg County, North Carolina</t>
  </si>
  <si>
    <t>Block Group 1, Census Tract 37, Mecklenburg County, North Carolina</t>
  </si>
  <si>
    <t>Block Group 2, Census Tract 46, Mecklenburg County, North Carolina</t>
  </si>
  <si>
    <t>Block Group 3, Census Tract 55.22, Mecklenburg County, North Carolina</t>
  </si>
  <si>
    <t>Block Group 1, Census Tract 19.11, Mecklenburg County, North Carolina</t>
  </si>
  <si>
    <t>Block Group 1, Census Tract 58.42, Mecklenburg County, North Carolina</t>
  </si>
  <si>
    <t>Block Group 2, Census Tract 58.29, Mecklenburg County, North Carolina</t>
  </si>
  <si>
    <t>Block Group 1, Census Tract 55.12, Mecklenburg County, North Carolina</t>
  </si>
  <si>
    <t>Block Group 3, Census Tract 19.15, Mecklenburg County, North Carolina</t>
  </si>
  <si>
    <t>Block Group 4, Census Tract 55.24, Mecklenburg County, North Carolina</t>
  </si>
  <si>
    <t>Block Group 1, Census Tract 16.08, Mecklenburg County, North Carolina</t>
  </si>
  <si>
    <t>Block Group 1, Census Tract 60.06, Mecklenburg County, North Carolina</t>
  </si>
  <si>
    <t>Block Group 2, Census Tract 30.17, Mecklenburg County, North Carolina</t>
  </si>
  <si>
    <t>Block Group 1, Census Tract 56.14, Mecklenburg County, North Carolina</t>
  </si>
  <si>
    <t>Block Group 1, Census Tract 56.19, Mecklenburg County, North Carolina</t>
  </si>
  <si>
    <t>Block Group 3, Census Tract 64.03, Mecklenburg County, North Carolina</t>
  </si>
  <si>
    <t>Block Group 2, Census Tract 58.33, Mecklenburg County, North Carolina</t>
  </si>
  <si>
    <t>Block Group 2, Census Tract 33, Mecklenburg County, North Carolina</t>
  </si>
  <si>
    <t>Block Group 2, Census Tract 15.08, Mecklenburg County, North Carolina</t>
  </si>
  <si>
    <t>Block Group 2, Census Tract 59.13, Mecklenburg County, North Carolina</t>
  </si>
  <si>
    <t>Block Group 1, Census Tract 58.12, Mecklenburg County, North Carolina</t>
  </si>
  <si>
    <t>Block Group 5, Census Tract 55.24, Mecklenburg County, North Carolina</t>
  </si>
  <si>
    <t>Block Group 1, Census Tract 30.11, Mecklenburg County, North Carolina</t>
  </si>
  <si>
    <t>Block Group 1, Census Tract 62.04, Mecklenburg County, North Carolina</t>
  </si>
  <si>
    <t>Block Group 1, Census Tract 15.05, Mecklenburg County, North Carolina</t>
  </si>
  <si>
    <t>Block Group 1, Census Tract 30.06, Mecklenburg County, North Carolina</t>
  </si>
  <si>
    <t>Block Group 1, Census Tract 31.03, Mecklenburg County, North Carolina</t>
  </si>
  <si>
    <t>Block Group 1, Census Tract 62.11, Mecklenburg County, North Carolina</t>
  </si>
  <si>
    <t>Block Group 2, Census Tract 57.10, Mecklenburg County, North Carolina</t>
  </si>
  <si>
    <t>Block Group 1, Census Tract 59.17, Mecklenburg County, North Carolina</t>
  </si>
  <si>
    <t>Block Group 1, Census Tract 45, Mecklenburg County, North Carolina</t>
  </si>
  <si>
    <t>Block Group 2, Census Tract 58.11, Mecklenburg County, North Carolina</t>
  </si>
  <si>
    <t>Block Group 1, Census Tract 43.02, Mecklenburg County, North Carolina</t>
  </si>
  <si>
    <t>Block Group 1, Census Tract 38.08, Mecklenburg County, North Carolina</t>
  </si>
  <si>
    <t>Block Group 1, Census Tract 42, Mecklenburg County, North Carolina</t>
  </si>
  <si>
    <t>Block Group 2, Census Tract 43.02, Mecklenburg County, North Carolina</t>
  </si>
  <si>
    <t>Block Group 3, Census Tract 62.04, Mecklenburg County, North Carolina</t>
  </si>
  <si>
    <t>Block Group 2, Census Tract 30.13, Mecklenburg County, North Carolina</t>
  </si>
  <si>
    <t>Block Group 1, Census Tract 55.18, Mecklenburg County, North Carolina</t>
  </si>
  <si>
    <t>Block Group 2, Census Tract 55.19, Mecklenburg County, North Carolina</t>
  </si>
  <si>
    <t>Block Group 1, Census Tract 55.23, Mecklenburg County, North Carolina</t>
  </si>
  <si>
    <t>Block Group 2, Census Tract 27.02, Mecklenburg County, North Carolina</t>
  </si>
  <si>
    <t>Block Group 2, Census Tract 59.09, Mecklenburg County, North Carolina</t>
  </si>
  <si>
    <t>Block Group 3, Census Tract 54.01, Mecklenburg County, North Carolina</t>
  </si>
  <si>
    <t>Block Group 1, Census Tract 14, Mecklenburg County, North Carolina</t>
  </si>
  <si>
    <t>Block Group 1, Census Tract 17.01, Mecklenburg County, North Carolina</t>
  </si>
  <si>
    <t>Block Group 1, Census Tract 55.17, Mecklenburg County, North Carolina</t>
  </si>
  <si>
    <t>Block Group 1, Census Tract 29.03, Mecklenburg County, North Carolina</t>
  </si>
  <si>
    <t>Block Group 3, Census Tract 33, Mecklenburg County, North Carolina</t>
  </si>
  <si>
    <t>Block Group 1, Census Tract 58.25, Mecklenburg County, North Carolina</t>
  </si>
  <si>
    <t>Block Group 2, Census Tract 58.25, Mecklenburg County, North Carolina</t>
  </si>
  <si>
    <t>Block Group 3, Census Tract 19.20, Mecklenburg County, North Carolina</t>
  </si>
  <si>
    <t>Block Group 2, Census Tract 56.14, Mecklenburg County, North Carolina</t>
  </si>
  <si>
    <t>Block Group 1, Census Tract 16.03, Mecklenburg County, North Carolina</t>
  </si>
  <si>
    <t>Block Group 2, Census Tract 18.02, Mecklenburg County, North Carolina</t>
  </si>
  <si>
    <t>Block Group 2, Census Tract 43.05, Mecklenburg County, North Carolina</t>
  </si>
  <si>
    <t>Block Group 2, Census Tract 30.15, Mecklenburg County, North Carolina</t>
  </si>
  <si>
    <t>Block Group 1, Census Tract 55.16, Mecklenburg County, North Carolina</t>
  </si>
  <si>
    <t>Block Group 1, Census Tract 17.02, Mecklenburg County, North Carolina</t>
  </si>
  <si>
    <t>Block Group 2, Census Tract 19.23, Mecklenburg County, North Carolina</t>
  </si>
  <si>
    <t>Block Group 1, Census Tract 32.01, Mecklenburg County, North Carolina</t>
  </si>
  <si>
    <t>Block Group 1, Census Tract 3, Mecklenburg County, North Carolina</t>
  </si>
  <si>
    <t>Block Group 1, Census Tract 10, Mecklenburg County, North Carolina</t>
  </si>
  <si>
    <t>Block Group 2, Census Tract 27.01, Mecklenburg County, North Carolina</t>
  </si>
  <si>
    <t>Block Group 2, Census Tract 6, Mecklenburg County, North Carolina</t>
  </si>
  <si>
    <t>Block Group 2, Census Tract 50, Mecklenburg County, North Carolina</t>
  </si>
  <si>
    <t>Block Group 1, Census Tract 60.05, Mecklenburg County, North Carolina</t>
  </si>
  <si>
    <t>Block Group 2, Census Tract 37, Mecklenburg County, North Carolina</t>
  </si>
  <si>
    <t>Block Group 1, Census Tract 36, Mecklenburg County, North Carolina</t>
  </si>
  <si>
    <t>Block Group 2, Census Tract 58.37, Mecklenburg County, North Carolina</t>
  </si>
  <si>
    <t>Block Group 1, Census Tract 54.04, Mecklenburg County, North Carolina</t>
  </si>
  <si>
    <t>Block Group 1, Census Tract 1, Mecklenburg County, North Carolina</t>
  </si>
  <si>
    <t>Block Group 2, Census Tract 19.22, Mecklenburg County, North Carolina</t>
  </si>
  <si>
    <t>Block Group 2, Census Tract 10, Mecklenburg County, North Carolina</t>
  </si>
  <si>
    <t>Block Group 2, Census Tract 58.31, Mecklenburg County, North Carolina</t>
  </si>
  <si>
    <t>Block Group 2, Census Tract 29.04, Mecklenburg County, North Carolina</t>
  </si>
  <si>
    <t>Block Group 1, Census Tract 58.39, Mecklenburg County, North Carolina</t>
  </si>
  <si>
    <t>Block Group 3, Census Tract 28, Mecklenburg County, North Carolina</t>
  </si>
  <si>
    <t>Block Group 4, Census Tract 34, Mecklenburg County, North Carolina</t>
  </si>
  <si>
    <t>Block Group 1, Census Tract 62.08, Mecklenburg County, North Carolina</t>
  </si>
  <si>
    <t>Block Group 2, Census Tract 38.02, Mecklenburg County, North Carolina</t>
  </si>
  <si>
    <t>Block Group 1, Census Tract 56.16, Mecklenburg County, North Carolina</t>
  </si>
  <si>
    <t>Block Group 2, Census Tract 62.09, Mecklenburg County, North Carolina</t>
  </si>
  <si>
    <t>Block Group 2, Census Tract 31.02, Mecklenburg County, North Carolina</t>
  </si>
  <si>
    <t>Block Group 2, Census Tract 17.01, Mecklenburg County, North Carolina</t>
  </si>
  <si>
    <t>Block Group 2, Census Tract 39.03, Mecklenburg County, North Carolina</t>
  </si>
  <si>
    <t>Block Group 1, Census Tract 20.03, Mecklenburg County, North Carolina</t>
  </si>
  <si>
    <t>Block Group 2, Census Tract 20.03, Mecklenburg County, North Carolina</t>
  </si>
  <si>
    <t>Block Group 4, Census Tract 41, Mecklenburg County, North Carolina</t>
  </si>
  <si>
    <t>Block Group 1, Census Tract 32.04, Mecklenburg County, North Carolina</t>
  </si>
  <si>
    <t>Block Group 1, Census Tract 54.03, Mecklenburg County, North Carolina</t>
  </si>
  <si>
    <t>Block Group 3, Census Tract 41, Mecklenburg County, North Carolina</t>
  </si>
  <si>
    <t>Block Group 2, Census Tract 58.46, Mecklenburg County, North Carolina</t>
  </si>
  <si>
    <t>Block Group 2, Census Tract 56.04, Mecklenburg County, North Carolina</t>
  </si>
  <si>
    <t>Block Group 3, Census Tract 55.21, Mecklenburg County, North Carolina</t>
  </si>
  <si>
    <t>Block Group 2, Census Tract 11, Mecklenburg County, North Carolina</t>
  </si>
  <si>
    <t>Block Group 1, Census Tract 19.14, Mecklenburg County, North Carolina</t>
  </si>
  <si>
    <t>Block Group 2, Census Tract 58.41, Mecklenburg County, North Carolina</t>
  </si>
  <si>
    <t>Block Group 3, Census Tract 58.23, Mecklenburg County, North Carolina</t>
  </si>
  <si>
    <t>Block Group 1, Census Tract 61.06, Mecklenburg County, North Carolina</t>
  </si>
  <si>
    <t>Block Group 2, Census Tract 53.05, Mecklenburg County, North Carolina</t>
  </si>
  <si>
    <t>Block Group 2, Census Tract 30.06, Mecklenburg County, North Carolina</t>
  </si>
  <si>
    <t>Block Group 5, Census Tract 29.04, Mecklenburg County, North Carolina</t>
  </si>
  <si>
    <t>Block Group 2, Census Tract 31.08, Mecklenburg County, North Carolina</t>
  </si>
  <si>
    <t>Block Group 1, Census Tract 58.26, Mecklenburg County, North Carolina</t>
  </si>
  <si>
    <t>Block Group 1, Census Tract 58.24, Mecklenburg County, North Carolina</t>
  </si>
  <si>
    <t>Block Group 1, Census Tract 61.07, Mecklenburg County, North Carolina</t>
  </si>
  <si>
    <t>Block Group 1, Census Tract 62.13, Mecklenburg County, North Carolina</t>
  </si>
  <si>
    <t>Block Group 1, Census Tract 57.12, Mecklenburg County, North Carolina</t>
  </si>
  <si>
    <t>Block Group 2, Census Tract 57.09, Mecklenburg County, North Carolina</t>
  </si>
  <si>
    <t>Block Group 1, Census Tract 43.03, Mecklenburg County, North Carolina</t>
  </si>
  <si>
    <t>Block Group 1, Census Tract 19.18, Mecklenburg County, North Carolina</t>
  </si>
  <si>
    <t>Block Group 2, Census Tract 14, Mecklenburg County, North Carolina</t>
  </si>
  <si>
    <t>Block Group 2, Census Tract 25, Mecklenburg County, North Carolina</t>
  </si>
  <si>
    <t>Block Group 3, Census Tract 62.03, Mecklenburg County, North Carolina</t>
  </si>
  <si>
    <t>Block Group 3, Census Tract 55.23, Mecklenburg County, North Carolina</t>
  </si>
  <si>
    <t>Block Group 3, Census Tract 55.12, Mecklenburg County, North Carolina</t>
  </si>
  <si>
    <t>Block Group 1, Census Tract 58.11, Mecklenburg County, North Carolina</t>
  </si>
  <si>
    <t>Block Group 2, Census Tract 19.14, Mecklenburg County, North Carolina</t>
  </si>
  <si>
    <t>Block Group 3, Census Tract 15.04, Mecklenburg County, North Carolina</t>
  </si>
  <si>
    <t>Block Group 2, Census Tract 59.16, Mecklenburg County, North Carolina</t>
  </si>
  <si>
    <t>Block Group 3, Census Tract 56.21, Mecklenburg County, North Carolina</t>
  </si>
  <si>
    <t>Block Group 2, Census Tract 61.07, Mecklenburg County, North Carolina</t>
  </si>
  <si>
    <t>Block Group 2, Census Tract 19.19, Mecklenburg County, North Carolina</t>
  </si>
  <si>
    <t>Block Group 1, Census Tract 64.04, Mecklenburg County, North Carolina</t>
  </si>
  <si>
    <t>Block Group 1, Census Tract 11, Mecklenburg County, North Carolina</t>
  </si>
  <si>
    <t>Block Group 2, Census Tract 55.23, Mecklenburg County, North Carolina</t>
  </si>
  <si>
    <t>Block Group 4, Census Tract 60.10, Mecklenburg County, North Carolina</t>
  </si>
  <si>
    <t>Block Group 1, Census Tract 9803, Mecklenburg County, North Carolina</t>
  </si>
  <si>
    <t>Block Group 1, Census Tract 58.17, Mecklenburg County, North Carolina</t>
  </si>
  <si>
    <t>Block Group 2, Census Tract 20.04, Mecklenburg County, North Carolina</t>
  </si>
  <si>
    <t>Block Group 3, Census Tract 31.02, Mecklenburg County, North Carolina</t>
  </si>
  <si>
    <t>Block Group 1, Census Tract 58.28, Mecklenburg County, North Carolina</t>
  </si>
  <si>
    <t>Block Group 2, Census Tract 59.06, Mecklenburg County, North Carolina</t>
  </si>
  <si>
    <t>Block Group 1, Census Tract 18.01, Mecklenburg County, North Carolina</t>
  </si>
  <si>
    <t>Block Group 3, Census Tract 56.20, Mecklenburg County, North Carolina</t>
  </si>
  <si>
    <t>Block Group 2, Census Tract 60.08, Mecklenburg County, North Carolina</t>
  </si>
  <si>
    <t>Block Group 5, Census Tract 30.07, Mecklenburg County, North Carolina</t>
  </si>
  <si>
    <t>Block Group 3, Census Tract 30.16, Mecklenburg County, North Carolina</t>
  </si>
  <si>
    <t>Block Group 1, Census Tract 19.12, Mecklenburg County, North Carolina</t>
  </si>
  <si>
    <t>Block Group 2, Census Tract 19.18, Mecklenburg County, North Carolina</t>
  </si>
  <si>
    <t>Block Group 2, Census Tract 62.15, Mecklenburg County, North Carolina</t>
  </si>
  <si>
    <t>Block Group 2, Census Tract 58.45, Mecklenburg County, North Carolina</t>
  </si>
  <si>
    <t>Block Group 2, Census Tract 51, Mecklenburg County, North Carolina</t>
  </si>
  <si>
    <t>Block Group 4, Census Tract 39.02, Mecklenburg County, North Carolina</t>
  </si>
  <si>
    <t>Block Group 2, Census Tract 58.23, Mecklenburg County, North Carolina</t>
  </si>
  <si>
    <t>Block Group 2, Census Tract 59.17, Mecklenburg County, North Carolina</t>
  </si>
  <si>
    <t>Block Group 3, Census Tract 45, Mecklenburg County, North Carolina</t>
  </si>
  <si>
    <t>Block Group 2, Census Tract 18.01, Mecklenburg County, North Carolina</t>
  </si>
  <si>
    <t>Block Group 2, Census Tract 54.03, Mecklenburg County, North Carolina</t>
  </si>
  <si>
    <t>Block Group 2, Census Tract 58.17, Mecklenburg County, North Carolina</t>
  </si>
  <si>
    <t>Block Group 1, Census Tract 53.06, Mecklenburg County, North Carolina</t>
  </si>
  <si>
    <t>Block Group 1, Census Tract 19.23, Mecklenburg County, North Carolina</t>
  </si>
  <si>
    <t>Population_25_and_Over</t>
  </si>
  <si>
    <t>No_Diploma</t>
  </si>
  <si>
    <t>High_School_Graduate_or_GED</t>
  </si>
  <si>
    <t>Some_college_no_degree</t>
  </si>
  <si>
    <t>Associates_Degree</t>
  </si>
  <si>
    <t>Bachelors_Degree</t>
  </si>
  <si>
    <t>Masters_Degree</t>
  </si>
  <si>
    <t>Doctorate_or_Professional_Degre</t>
  </si>
  <si>
    <t>Percent_population_Bachelor_deg</t>
  </si>
  <si>
    <t>Percent_population_Master_degre</t>
  </si>
  <si>
    <t>Population_16_years_and_over</t>
  </si>
  <si>
    <t>In_labor_force</t>
  </si>
  <si>
    <t>Civilian_labor_force</t>
  </si>
  <si>
    <t>Civilian_labor_force_employed</t>
  </si>
  <si>
    <t>Civilian_labor_force_unemployed</t>
  </si>
  <si>
    <t>Armed_forces</t>
  </si>
  <si>
    <t>Not_in_labor_force</t>
  </si>
  <si>
    <t>Unemployment_Rate</t>
  </si>
  <si>
    <t>Latitude</t>
  </si>
  <si>
    <t>Longitude</t>
  </si>
  <si>
    <t>Population</t>
  </si>
  <si>
    <t>White</t>
  </si>
  <si>
    <t>African_American</t>
  </si>
  <si>
    <t>AmerIn_AlaskaNative</t>
  </si>
  <si>
    <t>Asian</t>
  </si>
  <si>
    <t>NatHawaiian_PacIslander</t>
  </si>
  <si>
    <t>Some_other_race</t>
  </si>
  <si>
    <t>Two_or_more_races</t>
  </si>
  <si>
    <t>Hispanic</t>
  </si>
  <si>
    <t>Housing_Units</t>
  </si>
  <si>
    <t>Occupied_Housing_Units</t>
  </si>
  <si>
    <t>Vacant_Housing_Units</t>
  </si>
  <si>
    <t>Occupancy_Rate</t>
  </si>
  <si>
    <t>Percent_White</t>
  </si>
  <si>
    <t>Percent_African_American</t>
  </si>
  <si>
    <t>Percent_Asian</t>
  </si>
  <si>
    <t>Percent_Hispanic</t>
  </si>
  <si>
    <t>Pop_SqMi</t>
  </si>
  <si>
    <t>SqMi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</si>
</sst>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000000"/>
    <numFmt numFmtId="165" formatCode="0.0000000"/>
    <numFmt numFmtId="166" formatCode="0.000000000"/>
    <numFmt numFmtId="167" formatCode="0.000000"/>
    <numFmt numFmtId="168" formatCode="0.00000000000"/>
    <numFmt numFmtId="169" formatCode="0.00000"/>
    <numFmt numFmtId="170" formatCode="0.00000000"/>
  </numFmts>
  <fonts count="3" x14ac:knownFonts="1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1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0" fontId="2" fillId="3" borderId="2" xfId="0" applyNumberFormat="1" applyFont="1" applyFill="1" applyBorder="1" applyAlignment="1">
      <alignment vertical="top"/>
    </xf>
    <xf numFmtId="0" fontId="0" fillId="0" borderId="3" xfId="0" applyNumberFormat="1" applyFont="1" applyBorder="1" applyAlignment="1">
      <alignment vertical="top"/>
    </xf>
    <xf numFmtId="0" fontId="0" fillId="0" borderId="4" xfId="0" applyNumberFormat="1" applyFont="1" applyBorder="1" applyAlignment="1">
      <alignment vertical="top"/>
    </xf>
    <xf numFmtId="49" fontId="0" fillId="0" borderId="4" xfId="0" applyNumberFormat="1" applyFont="1" applyBorder="1" applyAlignment="1">
      <alignment vertical="top"/>
    </xf>
    <xf numFmtId="164" fontId="0" fillId="0" borderId="4" xfId="0" applyNumberFormat="1" applyFont="1" applyBorder="1" applyAlignment="1">
      <alignment vertical="top"/>
    </xf>
    <xf numFmtId="0" fontId="2" fillId="3" borderId="5" xfId="0" applyNumberFormat="1" applyFont="1" applyFill="1" applyBorder="1" applyAlignment="1">
      <alignment vertical="top"/>
    </xf>
    <xf numFmtId="0" fontId="0" fillId="0" borderId="6" xfId="0" applyNumberFormat="1" applyFont="1" applyBorder="1" applyAlignment="1">
      <alignment vertical="top"/>
    </xf>
    <xf numFmtId="0" fontId="0" fillId="0" borderId="7" xfId="0" applyNumberFormat="1" applyFont="1" applyBorder="1" applyAlignment="1">
      <alignment vertical="top"/>
    </xf>
    <xf numFmtId="49" fontId="0" fillId="0" borderId="7" xfId="0" applyNumberFormat="1" applyFont="1" applyBorder="1" applyAlignment="1">
      <alignment vertical="top"/>
    </xf>
    <xf numFmtId="164" fontId="0" fillId="0" borderId="7" xfId="0" applyNumberFormat="1" applyFont="1" applyBorder="1" applyAlignment="1">
      <alignment vertical="top"/>
    </xf>
    <xf numFmtId="165" fontId="0" fillId="0" borderId="7" xfId="0" applyNumberFormat="1" applyFont="1" applyBorder="1" applyAlignment="1">
      <alignment vertical="top"/>
    </xf>
    <xf numFmtId="166" fontId="0" fillId="0" borderId="7" xfId="0" applyNumberFormat="1" applyFont="1" applyBorder="1" applyAlignment="1">
      <alignment vertical="top"/>
    </xf>
    <xf numFmtId="0" fontId="0" fillId="0" borderId="7" xfId="0" applyFont="1" applyBorder="1" applyAlignment="1">
      <alignment vertical="top"/>
    </xf>
    <xf numFmtId="167" fontId="0" fillId="0" borderId="7" xfId="0" applyNumberFormat="1" applyFont="1" applyBorder="1" applyAlignment="1">
      <alignment vertical="top"/>
    </xf>
    <xf numFmtId="168" fontId="0" fillId="0" borderId="7" xfId="0" applyNumberFormat="1" applyFont="1" applyBorder="1" applyAlignment="1">
      <alignment vertical="top"/>
    </xf>
    <xf numFmtId="169" fontId="0" fillId="0" borderId="7" xfId="0" applyNumberFormat="1" applyFont="1" applyBorder="1" applyAlignment="1">
      <alignment vertical="top"/>
    </xf>
    <xf numFmtId="170" fontId="0" fillId="0" borderId="7" xfId="0" applyNumberFormat="1" applyFont="1" applyBorder="1" applyAlignment="1">
      <alignment vertical="top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ensus_Educational_Attainment_Block_Group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ensus_Employment_Status_Block_Group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ensus_Block_Group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F2" t="str">
            <v>GEOID10</v>
          </cell>
          <cell r="G2" t="str">
            <v>NAMELSAD10</v>
          </cell>
          <cell r="H2" t="str">
            <v>LOGRECNO</v>
          </cell>
          <cell r="I2" t="str">
            <v>geoname</v>
          </cell>
          <cell r="J2" t="str">
            <v>Population_25_and_Over</v>
          </cell>
          <cell r="K2" t="str">
            <v>No_Diploma</v>
          </cell>
          <cell r="L2" t="str">
            <v>High_School_Graduate_or_GED</v>
          </cell>
          <cell r="M2" t="str">
            <v>Some_college_no_degree</v>
          </cell>
          <cell r="N2" t="str">
            <v>Associates_Degree</v>
          </cell>
          <cell r="O2" t="str">
            <v>Bachelors_Degree</v>
          </cell>
          <cell r="P2" t="str">
            <v>Masters_Degree</v>
          </cell>
          <cell r="Q2" t="str">
            <v>Doctorate_or_Professional_Degre</v>
          </cell>
          <cell r="R2" t="str">
            <v>Percent_population_Bachelor_deg</v>
          </cell>
          <cell r="S2" t="str">
            <v>Percent_population_Master_degre</v>
          </cell>
        </row>
        <row r="3">
          <cell r="F3">
            <v>371190058302</v>
          </cell>
          <cell r="G3" t="str">
            <v>Block Group 2</v>
          </cell>
          <cell r="H3">
            <v>16543</v>
          </cell>
          <cell r="I3" t="str">
            <v>Block Group 2, Census Tract 58.30, Mecklenburg County, North Carolina</v>
          </cell>
          <cell r="J3">
            <v>1835</v>
          </cell>
          <cell r="K3">
            <v>87</v>
          </cell>
          <cell r="L3">
            <v>373</v>
          </cell>
          <cell r="M3">
            <v>364</v>
          </cell>
          <cell r="N3">
            <v>174</v>
          </cell>
          <cell r="O3">
            <v>596</v>
          </cell>
          <cell r="P3">
            <v>218</v>
          </cell>
          <cell r="Q3">
            <v>23</v>
          </cell>
          <cell r="R3">
            <v>0.32479564</v>
          </cell>
          <cell r="S3">
            <v>0.11880109</v>
          </cell>
        </row>
        <row r="4">
          <cell r="F4">
            <v>371190020042</v>
          </cell>
          <cell r="G4" t="str">
            <v>Block Group 2</v>
          </cell>
          <cell r="H4">
            <v>16241</v>
          </cell>
          <cell r="I4" t="str">
            <v>Block Group 2, Census Tract 20.04, Mecklenburg County, North Carolina</v>
          </cell>
          <cell r="J4">
            <v>990</v>
          </cell>
          <cell r="K4">
            <v>0</v>
          </cell>
          <cell r="L4">
            <v>99</v>
          </cell>
          <cell r="M4">
            <v>92</v>
          </cell>
          <cell r="N4">
            <v>54</v>
          </cell>
          <cell r="O4">
            <v>503</v>
          </cell>
          <cell r="P4">
            <v>182</v>
          </cell>
          <cell r="Q4">
            <v>60</v>
          </cell>
          <cell r="R4">
            <v>0.50808081000000005</v>
          </cell>
          <cell r="S4">
            <v>0.18383838</v>
          </cell>
        </row>
        <row r="5">
          <cell r="F5">
            <v>371190029043</v>
          </cell>
          <cell r="G5" t="str">
            <v>Block Group 3</v>
          </cell>
          <cell r="H5">
            <v>16271</v>
          </cell>
          <cell r="I5" t="str">
            <v>Block Group 3, Census Tract 29.04, Mecklenburg County, North Carolina</v>
          </cell>
          <cell r="J5">
            <v>1003</v>
          </cell>
          <cell r="K5">
            <v>0</v>
          </cell>
          <cell r="L5">
            <v>0</v>
          </cell>
          <cell r="M5">
            <v>124</v>
          </cell>
          <cell r="N5">
            <v>143</v>
          </cell>
          <cell r="O5">
            <v>397</v>
          </cell>
          <cell r="P5">
            <v>193</v>
          </cell>
          <cell r="Q5">
            <v>146</v>
          </cell>
          <cell r="R5">
            <v>0.39581255999999998</v>
          </cell>
          <cell r="S5">
            <v>0.19242272999999999</v>
          </cell>
        </row>
        <row r="6">
          <cell r="F6">
            <v>371190056041</v>
          </cell>
          <cell r="G6" t="str">
            <v>Block Group 1</v>
          </cell>
          <cell r="H6">
            <v>16462</v>
          </cell>
          <cell r="I6" t="str">
            <v>Block Group 1, Census Tract 56.04, Mecklenburg County, North Carolina</v>
          </cell>
          <cell r="J6">
            <v>553</v>
          </cell>
          <cell r="K6">
            <v>27</v>
          </cell>
          <cell r="L6">
            <v>52</v>
          </cell>
          <cell r="M6">
            <v>101</v>
          </cell>
          <cell r="N6">
            <v>50</v>
          </cell>
          <cell r="O6">
            <v>264</v>
          </cell>
          <cell r="P6">
            <v>50</v>
          </cell>
          <cell r="Q6">
            <v>9</v>
          </cell>
          <cell r="R6">
            <v>0.47739601999999998</v>
          </cell>
          <cell r="S6">
            <v>9.0415910000000002E-2</v>
          </cell>
        </row>
        <row r="7">
          <cell r="F7">
            <v>371190030112</v>
          </cell>
          <cell r="G7" t="str">
            <v>Block Group 2</v>
          </cell>
          <cell r="H7">
            <v>16290</v>
          </cell>
          <cell r="I7" t="str">
            <v>Block Group 2, Census Tract 30.11, Mecklenburg County, North Carolina</v>
          </cell>
          <cell r="J7">
            <v>528</v>
          </cell>
          <cell r="K7">
            <v>16</v>
          </cell>
          <cell r="L7">
            <v>30</v>
          </cell>
          <cell r="M7">
            <v>47</v>
          </cell>
          <cell r="N7">
            <v>0</v>
          </cell>
          <cell r="O7">
            <v>304</v>
          </cell>
          <cell r="P7">
            <v>94</v>
          </cell>
          <cell r="Q7">
            <v>37</v>
          </cell>
          <cell r="R7">
            <v>0.57575757999999999</v>
          </cell>
          <cell r="S7">
            <v>0.1780303</v>
          </cell>
        </row>
        <row r="8">
          <cell r="F8">
            <v>371190058171</v>
          </cell>
          <cell r="G8" t="str">
            <v>Block Group 1</v>
          </cell>
          <cell r="H8">
            <v>16525</v>
          </cell>
          <cell r="I8" t="str">
            <v>Block Group 1, Census Tract 58.17, Mecklenburg County, North Carolina</v>
          </cell>
          <cell r="J8">
            <v>1105</v>
          </cell>
          <cell r="K8">
            <v>93</v>
          </cell>
          <cell r="L8">
            <v>102</v>
          </cell>
          <cell r="M8">
            <v>193</v>
          </cell>
          <cell r="N8">
            <v>74</v>
          </cell>
          <cell r="O8">
            <v>278</v>
          </cell>
          <cell r="P8">
            <v>248</v>
          </cell>
          <cell r="Q8">
            <v>117</v>
          </cell>
          <cell r="R8">
            <v>0.25158371000000002</v>
          </cell>
          <cell r="S8">
            <v>0.22443439000000001</v>
          </cell>
        </row>
        <row r="9">
          <cell r="F9">
            <v>371190055221</v>
          </cell>
          <cell r="G9" t="str">
            <v>Block Group 1</v>
          </cell>
          <cell r="H9">
            <v>16450</v>
          </cell>
          <cell r="I9" t="str">
            <v>Block Group 1, Census Tract 55.22, Mecklenburg County, North Carolina</v>
          </cell>
          <cell r="J9">
            <v>924</v>
          </cell>
          <cell r="K9">
            <v>0</v>
          </cell>
          <cell r="L9">
            <v>293</v>
          </cell>
          <cell r="M9">
            <v>206</v>
          </cell>
          <cell r="N9">
            <v>83</v>
          </cell>
          <cell r="O9">
            <v>288</v>
          </cell>
          <cell r="P9">
            <v>54</v>
          </cell>
          <cell r="Q9">
            <v>0</v>
          </cell>
          <cell r="R9">
            <v>0.31168831000000002</v>
          </cell>
          <cell r="S9">
            <v>5.8441559999999997E-2</v>
          </cell>
        </row>
        <row r="10">
          <cell r="F10">
            <v>371190037002</v>
          </cell>
          <cell r="G10" t="str">
            <v>Block Group 2</v>
          </cell>
          <cell r="H10">
            <v>16342</v>
          </cell>
          <cell r="I10" t="str">
            <v>Block Group 2, Census Tract 37, Mecklenburg County, North Carolina</v>
          </cell>
          <cell r="J10">
            <v>1103</v>
          </cell>
          <cell r="K10">
            <v>234</v>
          </cell>
          <cell r="L10">
            <v>187</v>
          </cell>
          <cell r="M10">
            <v>296</v>
          </cell>
          <cell r="N10">
            <v>80</v>
          </cell>
          <cell r="O10">
            <v>176</v>
          </cell>
          <cell r="P10">
            <v>107</v>
          </cell>
          <cell r="Q10">
            <v>23</v>
          </cell>
          <cell r="R10">
            <v>0.15956482</v>
          </cell>
          <cell r="S10">
            <v>9.7008159999999996E-2</v>
          </cell>
        </row>
        <row r="11">
          <cell r="F11">
            <v>371190062091</v>
          </cell>
          <cell r="G11" t="str">
            <v>Block Group 1</v>
          </cell>
          <cell r="H11">
            <v>16648</v>
          </cell>
          <cell r="I11" t="str">
            <v>Block Group 1, Census Tract 62.09, Mecklenburg County, North Carolina</v>
          </cell>
          <cell r="J11">
            <v>583</v>
          </cell>
          <cell r="K11">
            <v>49</v>
          </cell>
          <cell r="L11">
            <v>93</v>
          </cell>
          <cell r="M11">
            <v>139</v>
          </cell>
          <cell r="N11">
            <v>45</v>
          </cell>
          <cell r="O11">
            <v>145</v>
          </cell>
          <cell r="P11">
            <v>77</v>
          </cell>
          <cell r="Q11">
            <v>35</v>
          </cell>
          <cell r="R11">
            <v>0.24871355000000001</v>
          </cell>
          <cell r="S11">
            <v>0.13207547</v>
          </cell>
        </row>
        <row r="12">
          <cell r="F12">
            <v>371190030163</v>
          </cell>
          <cell r="G12" t="str">
            <v>Block Group 3</v>
          </cell>
          <cell r="H12">
            <v>16303</v>
          </cell>
          <cell r="I12" t="str">
            <v>Block Group 3, Census Tract 30.16, Mecklenburg County, North Carolina</v>
          </cell>
          <cell r="J12">
            <v>975</v>
          </cell>
          <cell r="K12">
            <v>0</v>
          </cell>
          <cell r="L12">
            <v>63</v>
          </cell>
          <cell r="M12">
            <v>108</v>
          </cell>
          <cell r="N12">
            <v>31</v>
          </cell>
          <cell r="O12">
            <v>388</v>
          </cell>
          <cell r="P12">
            <v>288</v>
          </cell>
          <cell r="Q12">
            <v>97</v>
          </cell>
          <cell r="R12">
            <v>0.39794871999999998</v>
          </cell>
          <cell r="S12">
            <v>0.29538461999999999</v>
          </cell>
        </row>
        <row r="13">
          <cell r="F13">
            <v>371190019152</v>
          </cell>
          <cell r="G13" t="str">
            <v>Block Group 2</v>
          </cell>
          <cell r="H13">
            <v>16210</v>
          </cell>
          <cell r="I13" t="str">
            <v>Block Group 2, Census Tract 19.15, Mecklenburg County, North Carolina</v>
          </cell>
          <cell r="J13">
            <v>1502</v>
          </cell>
          <cell r="K13">
            <v>100</v>
          </cell>
          <cell r="L13">
            <v>294</v>
          </cell>
          <cell r="M13">
            <v>419</v>
          </cell>
          <cell r="N13">
            <v>88</v>
          </cell>
          <cell r="O13">
            <v>525</v>
          </cell>
          <cell r="P13">
            <v>57</v>
          </cell>
          <cell r="Q13">
            <v>19</v>
          </cell>
          <cell r="R13">
            <v>0.34953394999999998</v>
          </cell>
          <cell r="S13">
            <v>3.7949400000000001E-2</v>
          </cell>
        </row>
        <row r="14">
          <cell r="F14">
            <v>371190062132</v>
          </cell>
          <cell r="G14" t="str">
            <v>Block Group 2</v>
          </cell>
          <cell r="H14">
            <v>16658</v>
          </cell>
          <cell r="I14" t="str">
            <v>Block Group 2, Census Tract 62.13, Mecklenburg County, North Carolina</v>
          </cell>
          <cell r="J14">
            <v>1774</v>
          </cell>
          <cell r="K14">
            <v>0</v>
          </cell>
          <cell r="L14">
            <v>242</v>
          </cell>
          <cell r="M14">
            <v>396</v>
          </cell>
          <cell r="N14">
            <v>171</v>
          </cell>
          <cell r="O14">
            <v>700</v>
          </cell>
          <cell r="P14">
            <v>239</v>
          </cell>
          <cell r="Q14">
            <v>26</v>
          </cell>
          <cell r="R14">
            <v>0.39458850000000001</v>
          </cell>
          <cell r="S14">
            <v>0.13472379000000001</v>
          </cell>
        </row>
        <row r="15">
          <cell r="F15">
            <v>371190058332</v>
          </cell>
          <cell r="G15" t="str">
            <v>Block Group 2</v>
          </cell>
          <cell r="H15">
            <v>16549</v>
          </cell>
          <cell r="I15" t="str">
            <v>Block Group 2, Census Tract 58.33, Mecklenburg County, North Carolina</v>
          </cell>
          <cell r="J15">
            <v>1891</v>
          </cell>
          <cell r="K15">
            <v>18</v>
          </cell>
          <cell r="L15">
            <v>237</v>
          </cell>
          <cell r="M15">
            <v>202</v>
          </cell>
          <cell r="N15">
            <v>119</v>
          </cell>
          <cell r="O15">
            <v>786</v>
          </cell>
          <cell r="P15">
            <v>370</v>
          </cell>
          <cell r="Q15">
            <v>159</v>
          </cell>
          <cell r="R15">
            <v>0.41565309</v>
          </cell>
          <cell r="S15">
            <v>0.19566367000000001</v>
          </cell>
        </row>
        <row r="16">
          <cell r="F16">
            <v>371190055212</v>
          </cell>
          <cell r="G16" t="str">
            <v>Block Group 2</v>
          </cell>
          <cell r="H16">
            <v>16448</v>
          </cell>
          <cell r="I16" t="str">
            <v>Block Group 2, Census Tract 55.21, Mecklenburg County, North Carolina</v>
          </cell>
          <cell r="J16">
            <v>1622</v>
          </cell>
          <cell r="K16">
            <v>84</v>
          </cell>
          <cell r="L16">
            <v>22</v>
          </cell>
          <cell r="M16">
            <v>307</v>
          </cell>
          <cell r="N16">
            <v>264</v>
          </cell>
          <cell r="O16">
            <v>767</v>
          </cell>
          <cell r="P16">
            <v>178</v>
          </cell>
          <cell r="Q16">
            <v>0</v>
          </cell>
          <cell r="R16">
            <v>0.47287299999999999</v>
          </cell>
          <cell r="S16">
            <v>0.10974106</v>
          </cell>
        </row>
        <row r="17">
          <cell r="F17">
            <v>371190019183</v>
          </cell>
          <cell r="G17" t="str">
            <v>Block Group 3</v>
          </cell>
          <cell r="H17">
            <v>16219</v>
          </cell>
          <cell r="I17" t="str">
            <v>Block Group 3, Census Tract 19.18, Mecklenburg County, North Carolina</v>
          </cell>
          <cell r="J17">
            <v>981</v>
          </cell>
          <cell r="K17">
            <v>196</v>
          </cell>
          <cell r="L17">
            <v>220</v>
          </cell>
          <cell r="M17">
            <v>284</v>
          </cell>
          <cell r="N17">
            <v>106</v>
          </cell>
          <cell r="O17">
            <v>160</v>
          </cell>
          <cell r="P17">
            <v>15</v>
          </cell>
          <cell r="Q17">
            <v>0</v>
          </cell>
          <cell r="R17">
            <v>0.16309888</v>
          </cell>
          <cell r="S17">
            <v>1.529052E-2</v>
          </cell>
        </row>
        <row r="18">
          <cell r="F18">
            <v>371190055233</v>
          </cell>
          <cell r="G18" t="str">
            <v>Block Group 3</v>
          </cell>
          <cell r="H18">
            <v>16455</v>
          </cell>
          <cell r="I18" t="str">
            <v>Block Group 3, Census Tract 55.23, Mecklenburg County, North Carolina</v>
          </cell>
          <cell r="J18">
            <v>1235</v>
          </cell>
          <cell r="K18">
            <v>55</v>
          </cell>
          <cell r="L18">
            <v>51</v>
          </cell>
          <cell r="M18">
            <v>141</v>
          </cell>
          <cell r="N18">
            <v>31</v>
          </cell>
          <cell r="O18">
            <v>671</v>
          </cell>
          <cell r="P18">
            <v>173</v>
          </cell>
          <cell r="Q18">
            <v>113</v>
          </cell>
          <cell r="R18">
            <v>0.54331984</v>
          </cell>
          <cell r="S18">
            <v>0.14008097</v>
          </cell>
        </row>
        <row r="19">
          <cell r="F19">
            <v>371190008002</v>
          </cell>
          <cell r="G19" t="str">
            <v>Block Group 2</v>
          </cell>
          <cell r="H19">
            <v>16146</v>
          </cell>
          <cell r="I19" t="str">
            <v>Block Group 2, Census Tract 8, Mecklenburg County, North Carolina</v>
          </cell>
          <cell r="J19">
            <v>410</v>
          </cell>
          <cell r="K19">
            <v>37</v>
          </cell>
          <cell r="L19">
            <v>112</v>
          </cell>
          <cell r="M19">
            <v>125</v>
          </cell>
          <cell r="N19">
            <v>10</v>
          </cell>
          <cell r="O19">
            <v>112</v>
          </cell>
          <cell r="P19">
            <v>14</v>
          </cell>
          <cell r="Q19">
            <v>0</v>
          </cell>
          <cell r="R19">
            <v>0.27317072999999997</v>
          </cell>
          <cell r="S19">
            <v>3.4146339999999997E-2</v>
          </cell>
        </row>
        <row r="20">
          <cell r="F20">
            <v>371190020041</v>
          </cell>
          <cell r="G20" t="str">
            <v>Block Group 1</v>
          </cell>
          <cell r="H20">
            <v>16240</v>
          </cell>
          <cell r="I20" t="str">
            <v>Block Group 1, Census Tract 20.04, Mecklenburg County, North Carolina</v>
          </cell>
          <cell r="J20">
            <v>1236</v>
          </cell>
          <cell r="K20">
            <v>131</v>
          </cell>
          <cell r="L20">
            <v>95</v>
          </cell>
          <cell r="M20">
            <v>100</v>
          </cell>
          <cell r="N20">
            <v>12</v>
          </cell>
          <cell r="O20">
            <v>523</v>
          </cell>
          <cell r="P20">
            <v>296</v>
          </cell>
          <cell r="Q20">
            <v>79</v>
          </cell>
          <cell r="R20">
            <v>0.42313916000000001</v>
          </cell>
          <cell r="S20">
            <v>0.23948220000000001</v>
          </cell>
        </row>
        <row r="21">
          <cell r="F21">
            <v>371190060062</v>
          </cell>
          <cell r="G21" t="str">
            <v>Block Group 2</v>
          </cell>
          <cell r="H21">
            <v>16613</v>
          </cell>
          <cell r="I21" t="str">
            <v>Block Group 2, Census Tract 60.06, Mecklenburg County, North Carolina</v>
          </cell>
          <cell r="J21">
            <v>1855</v>
          </cell>
          <cell r="K21">
            <v>742</v>
          </cell>
          <cell r="L21">
            <v>539</v>
          </cell>
          <cell r="M21">
            <v>173</v>
          </cell>
          <cell r="N21">
            <v>222</v>
          </cell>
          <cell r="O21">
            <v>102</v>
          </cell>
          <cell r="P21">
            <v>37</v>
          </cell>
          <cell r="Q21">
            <v>40</v>
          </cell>
          <cell r="R21">
            <v>5.4986519999999997E-2</v>
          </cell>
          <cell r="S21">
            <v>1.994609E-2</v>
          </cell>
        </row>
        <row r="22">
          <cell r="F22">
            <v>371190058381</v>
          </cell>
          <cell r="G22" t="str">
            <v>Block Group 1</v>
          </cell>
          <cell r="H22">
            <v>16560</v>
          </cell>
          <cell r="I22" t="str">
            <v>Block Group 1, Census Tract 58.38, Mecklenburg County, North Carolina</v>
          </cell>
          <cell r="J22">
            <v>1445</v>
          </cell>
          <cell r="K22">
            <v>32</v>
          </cell>
          <cell r="L22">
            <v>179</v>
          </cell>
          <cell r="M22">
            <v>37</v>
          </cell>
          <cell r="N22">
            <v>110</v>
          </cell>
          <cell r="O22">
            <v>625</v>
          </cell>
          <cell r="P22">
            <v>393</v>
          </cell>
          <cell r="Q22">
            <v>69</v>
          </cell>
          <cell r="R22">
            <v>0.43252594999999999</v>
          </cell>
          <cell r="S22">
            <v>0.27197231999999999</v>
          </cell>
        </row>
        <row r="23">
          <cell r="F23">
            <v>371190054013</v>
          </cell>
          <cell r="G23" t="str">
            <v>Block Group 3</v>
          </cell>
          <cell r="H23">
            <v>16413</v>
          </cell>
          <cell r="I23" t="str">
            <v>Block Group 3, Census Tract 54.01, Mecklenburg County, North Carolina</v>
          </cell>
          <cell r="J23">
            <v>864</v>
          </cell>
          <cell r="K23">
            <v>34</v>
          </cell>
          <cell r="L23">
            <v>283</v>
          </cell>
          <cell r="M23">
            <v>278</v>
          </cell>
          <cell r="N23">
            <v>146</v>
          </cell>
          <cell r="O23">
            <v>86</v>
          </cell>
          <cell r="P23">
            <v>37</v>
          </cell>
          <cell r="Q23">
            <v>0</v>
          </cell>
          <cell r="R23">
            <v>9.9537039999999993E-2</v>
          </cell>
          <cell r="S23">
            <v>4.2824069999999999E-2</v>
          </cell>
        </row>
        <row r="24">
          <cell r="F24">
            <v>371190058373</v>
          </cell>
          <cell r="G24" t="str">
            <v>Block Group 3</v>
          </cell>
          <cell r="H24">
            <v>16558</v>
          </cell>
          <cell r="I24" t="str">
            <v>Block Group 3, Census Tract 58.37, Mecklenburg County, North Carolina</v>
          </cell>
          <cell r="J24">
            <v>904</v>
          </cell>
          <cell r="K24">
            <v>0</v>
          </cell>
          <cell r="L24">
            <v>188</v>
          </cell>
          <cell r="M24">
            <v>98</v>
          </cell>
          <cell r="N24">
            <v>74</v>
          </cell>
          <cell r="O24">
            <v>351</v>
          </cell>
          <cell r="P24">
            <v>140</v>
          </cell>
          <cell r="Q24">
            <v>53</v>
          </cell>
          <cell r="R24">
            <v>0.38827434</v>
          </cell>
          <cell r="S24">
            <v>0.15486726000000001</v>
          </cell>
        </row>
        <row r="25">
          <cell r="F25">
            <v>371190052001</v>
          </cell>
          <cell r="G25" t="str">
            <v>Block Group 1</v>
          </cell>
          <cell r="H25">
            <v>16397</v>
          </cell>
          <cell r="I25" t="str">
            <v>Block Group 1, Census Tract 52, Mecklenburg County, North Carolina</v>
          </cell>
          <cell r="J25">
            <v>394</v>
          </cell>
          <cell r="K25">
            <v>62</v>
          </cell>
          <cell r="L25">
            <v>94</v>
          </cell>
          <cell r="M25">
            <v>149</v>
          </cell>
          <cell r="N25">
            <v>12</v>
          </cell>
          <cell r="O25">
            <v>51</v>
          </cell>
          <cell r="P25">
            <v>26</v>
          </cell>
          <cell r="Q25">
            <v>0</v>
          </cell>
          <cell r="R25">
            <v>0.12944162000000001</v>
          </cell>
          <cell r="S25">
            <v>6.5989850000000003E-2</v>
          </cell>
        </row>
        <row r="26">
          <cell r="F26">
            <v>371190062141</v>
          </cell>
          <cell r="G26" t="str">
            <v>Block Group 1</v>
          </cell>
          <cell r="H26">
            <v>16659</v>
          </cell>
          <cell r="I26" t="str">
            <v>Block Group 1, Census Tract 62.14, Mecklenburg County, North Carolina</v>
          </cell>
          <cell r="J26">
            <v>1054</v>
          </cell>
          <cell r="K26">
            <v>5</v>
          </cell>
          <cell r="L26">
            <v>196</v>
          </cell>
          <cell r="M26">
            <v>195</v>
          </cell>
          <cell r="N26">
            <v>158</v>
          </cell>
          <cell r="O26">
            <v>356</v>
          </cell>
          <cell r="P26">
            <v>121</v>
          </cell>
          <cell r="Q26">
            <v>23</v>
          </cell>
          <cell r="R26">
            <v>0.33776091000000003</v>
          </cell>
          <cell r="S26">
            <v>0.11480076</v>
          </cell>
        </row>
        <row r="27">
          <cell r="F27">
            <v>371190055192</v>
          </cell>
          <cell r="G27" t="str">
            <v>Block Group 2</v>
          </cell>
          <cell r="H27">
            <v>16444</v>
          </cell>
          <cell r="I27" t="str">
            <v>Block Group 2, Census Tract 55.19, Mecklenburg County, North Carolina</v>
          </cell>
          <cell r="J27">
            <v>1577</v>
          </cell>
          <cell r="K27">
            <v>56</v>
          </cell>
          <cell r="L27">
            <v>128</v>
          </cell>
          <cell r="M27">
            <v>482</v>
          </cell>
          <cell r="N27">
            <v>177</v>
          </cell>
          <cell r="O27">
            <v>415</v>
          </cell>
          <cell r="P27">
            <v>261</v>
          </cell>
          <cell r="Q27">
            <v>58</v>
          </cell>
          <cell r="R27">
            <v>0.26315789000000001</v>
          </cell>
          <cell r="S27">
            <v>0.16550412</v>
          </cell>
        </row>
        <row r="28">
          <cell r="F28">
            <v>371190028002</v>
          </cell>
          <cell r="G28" t="str">
            <v>Block Group 2</v>
          </cell>
          <cell r="H28">
            <v>16264</v>
          </cell>
          <cell r="I28" t="str">
            <v>Block Group 2, Census Tract 28, Mecklenburg County, North Carolina</v>
          </cell>
          <cell r="J28">
            <v>843</v>
          </cell>
          <cell r="K28">
            <v>19</v>
          </cell>
          <cell r="L28">
            <v>20</v>
          </cell>
          <cell r="M28">
            <v>77</v>
          </cell>
          <cell r="N28">
            <v>11</v>
          </cell>
          <cell r="O28">
            <v>402</v>
          </cell>
          <cell r="P28">
            <v>214</v>
          </cell>
          <cell r="Q28">
            <v>100</v>
          </cell>
          <cell r="R28">
            <v>0.47686833000000001</v>
          </cell>
          <cell r="S28">
            <v>0.25385528000000002</v>
          </cell>
        </row>
        <row r="29">
          <cell r="F29">
            <v>371190055181</v>
          </cell>
          <cell r="G29" t="str">
            <v>Block Group 1</v>
          </cell>
          <cell r="H29">
            <v>16441</v>
          </cell>
          <cell r="I29" t="str">
            <v>Block Group 1, Census Tract 55.18, Mecklenburg County, North Carolina</v>
          </cell>
          <cell r="J29">
            <v>2409</v>
          </cell>
          <cell r="K29">
            <v>128</v>
          </cell>
          <cell r="L29">
            <v>212</v>
          </cell>
          <cell r="M29">
            <v>525</v>
          </cell>
          <cell r="N29">
            <v>266</v>
          </cell>
          <cell r="O29">
            <v>892</v>
          </cell>
          <cell r="P29">
            <v>369</v>
          </cell>
          <cell r="Q29">
            <v>17</v>
          </cell>
          <cell r="R29">
            <v>0.37027811999999999</v>
          </cell>
          <cell r="S29">
            <v>0.15317559</v>
          </cell>
        </row>
        <row r="30">
          <cell r="F30">
            <v>371190013002</v>
          </cell>
          <cell r="G30" t="str">
            <v>Block Group 2</v>
          </cell>
          <cell r="H30">
            <v>16158</v>
          </cell>
          <cell r="I30" t="str">
            <v>Block Group 2, Census Tract 13, Mecklenburg County, North Carolina</v>
          </cell>
          <cell r="J30">
            <v>736</v>
          </cell>
          <cell r="K30">
            <v>216</v>
          </cell>
          <cell r="L30">
            <v>100</v>
          </cell>
          <cell r="M30">
            <v>129</v>
          </cell>
          <cell r="N30">
            <v>114</v>
          </cell>
          <cell r="O30">
            <v>157</v>
          </cell>
          <cell r="P30">
            <v>20</v>
          </cell>
          <cell r="Q30">
            <v>0</v>
          </cell>
          <cell r="R30">
            <v>0.21331522</v>
          </cell>
          <cell r="S30">
            <v>2.7173909999999999E-2</v>
          </cell>
        </row>
        <row r="31">
          <cell r="F31">
            <v>371190058161</v>
          </cell>
          <cell r="G31" t="str">
            <v>Block Group 1</v>
          </cell>
          <cell r="H31">
            <v>16523</v>
          </cell>
          <cell r="I31" t="str">
            <v>Block Group 1, Census Tract 58.16, Mecklenburg County, North Carolina</v>
          </cell>
          <cell r="J31">
            <v>2424</v>
          </cell>
          <cell r="K31">
            <v>38</v>
          </cell>
          <cell r="L31">
            <v>142</v>
          </cell>
          <cell r="M31">
            <v>305</v>
          </cell>
          <cell r="N31">
            <v>251</v>
          </cell>
          <cell r="O31">
            <v>940</v>
          </cell>
          <cell r="P31">
            <v>392</v>
          </cell>
          <cell r="Q31">
            <v>356</v>
          </cell>
          <cell r="R31">
            <v>0.38778878</v>
          </cell>
          <cell r="S31">
            <v>0.16171616999999999</v>
          </cell>
        </row>
        <row r="32">
          <cell r="F32">
            <v>371190030162</v>
          </cell>
          <cell r="G32" t="str">
            <v>Block Group 2</v>
          </cell>
          <cell r="H32">
            <v>16302</v>
          </cell>
          <cell r="I32" t="str">
            <v>Block Group 2, Census Tract 30.16, Mecklenburg County, North Carolina</v>
          </cell>
          <cell r="J32">
            <v>630</v>
          </cell>
          <cell r="K32">
            <v>19</v>
          </cell>
          <cell r="L32">
            <v>0</v>
          </cell>
          <cell r="M32">
            <v>84</v>
          </cell>
          <cell r="N32">
            <v>33</v>
          </cell>
          <cell r="O32">
            <v>198</v>
          </cell>
          <cell r="P32">
            <v>200</v>
          </cell>
          <cell r="Q32">
            <v>96</v>
          </cell>
          <cell r="R32">
            <v>0.31428571</v>
          </cell>
          <cell r="S32">
            <v>0.31746032000000002</v>
          </cell>
        </row>
        <row r="33">
          <cell r="F33">
            <v>371190029063</v>
          </cell>
          <cell r="G33" t="str">
            <v>Block Group 3</v>
          </cell>
          <cell r="H33">
            <v>16278</v>
          </cell>
          <cell r="I33" t="str">
            <v>Block Group 3, Census Tract 29.06, Mecklenburg County, North Carolina</v>
          </cell>
          <cell r="J33">
            <v>1315</v>
          </cell>
          <cell r="K33">
            <v>0</v>
          </cell>
          <cell r="L33">
            <v>29</v>
          </cell>
          <cell r="M33">
            <v>167</v>
          </cell>
          <cell r="N33">
            <v>64</v>
          </cell>
          <cell r="O33">
            <v>780</v>
          </cell>
          <cell r="P33">
            <v>211</v>
          </cell>
          <cell r="Q33">
            <v>64</v>
          </cell>
          <cell r="R33">
            <v>0.59315589000000002</v>
          </cell>
          <cell r="S33">
            <v>0.16045627000000001</v>
          </cell>
        </row>
        <row r="34">
          <cell r="F34">
            <v>371190058423</v>
          </cell>
          <cell r="G34" t="str">
            <v>Block Group 3</v>
          </cell>
          <cell r="H34">
            <v>16570</v>
          </cell>
          <cell r="I34" t="str">
            <v>Block Group 3, Census Tract 58.42, Mecklenburg County, North Carolina</v>
          </cell>
          <cell r="J34">
            <v>2185</v>
          </cell>
          <cell r="K34">
            <v>143</v>
          </cell>
          <cell r="L34">
            <v>285</v>
          </cell>
          <cell r="M34">
            <v>353</v>
          </cell>
          <cell r="N34">
            <v>175</v>
          </cell>
          <cell r="O34">
            <v>796</v>
          </cell>
          <cell r="P34">
            <v>373</v>
          </cell>
          <cell r="Q34">
            <v>60</v>
          </cell>
          <cell r="R34">
            <v>0.36430205999999998</v>
          </cell>
          <cell r="S34">
            <v>0.17070937999999999</v>
          </cell>
        </row>
        <row r="35">
          <cell r="F35">
            <v>371190032031</v>
          </cell>
          <cell r="G35" t="str">
            <v>Block Group 1</v>
          </cell>
          <cell r="H35">
            <v>16323</v>
          </cell>
          <cell r="I35" t="str">
            <v>Block Group 1, Census Tract 32.03, Mecklenburg County, North Carolina</v>
          </cell>
          <cell r="J35">
            <v>1235</v>
          </cell>
          <cell r="K35">
            <v>14</v>
          </cell>
          <cell r="L35">
            <v>177</v>
          </cell>
          <cell r="M35">
            <v>374</v>
          </cell>
          <cell r="N35">
            <v>167</v>
          </cell>
          <cell r="O35">
            <v>293</v>
          </cell>
          <cell r="P35">
            <v>142</v>
          </cell>
          <cell r="Q35">
            <v>68</v>
          </cell>
          <cell r="R35">
            <v>0.23724696000000001</v>
          </cell>
          <cell r="S35">
            <v>0.11497976</v>
          </cell>
        </row>
        <row r="36">
          <cell r="F36">
            <v>371190055202</v>
          </cell>
          <cell r="G36" t="str">
            <v>Block Group 2</v>
          </cell>
          <cell r="H36">
            <v>16446</v>
          </cell>
          <cell r="I36" t="str">
            <v>Block Group 2, Census Tract 55.20, Mecklenburg County, North Carolina</v>
          </cell>
          <cell r="J36">
            <v>433</v>
          </cell>
          <cell r="K36">
            <v>0</v>
          </cell>
          <cell r="L36">
            <v>103</v>
          </cell>
          <cell r="M36">
            <v>80</v>
          </cell>
          <cell r="N36">
            <v>80</v>
          </cell>
          <cell r="O36">
            <v>62</v>
          </cell>
          <cell r="P36">
            <v>99</v>
          </cell>
          <cell r="Q36">
            <v>9</v>
          </cell>
          <cell r="R36">
            <v>0.14318707</v>
          </cell>
          <cell r="S36">
            <v>0.22863741000000001</v>
          </cell>
        </row>
        <row r="37">
          <cell r="F37">
            <v>371190008001</v>
          </cell>
          <cell r="G37" t="str">
            <v>Block Group 1</v>
          </cell>
          <cell r="H37">
            <v>16145</v>
          </cell>
          <cell r="I37" t="str">
            <v>Block Group 1, Census Tract 8, Mecklenburg County, North Carolina</v>
          </cell>
          <cell r="J37">
            <v>1427</v>
          </cell>
          <cell r="K37">
            <v>261</v>
          </cell>
          <cell r="L37">
            <v>474</v>
          </cell>
          <cell r="M37">
            <v>335</v>
          </cell>
          <cell r="N37">
            <v>100</v>
          </cell>
          <cell r="O37">
            <v>193</v>
          </cell>
          <cell r="P37">
            <v>36</v>
          </cell>
          <cell r="Q37">
            <v>28</v>
          </cell>
          <cell r="R37">
            <v>0.13524876999999999</v>
          </cell>
          <cell r="S37">
            <v>2.522775E-2</v>
          </cell>
        </row>
        <row r="38">
          <cell r="F38">
            <v>371190045003</v>
          </cell>
          <cell r="G38" t="str">
            <v>Block Group 3</v>
          </cell>
          <cell r="H38">
            <v>16385</v>
          </cell>
          <cell r="I38" t="str">
            <v>Block Group 3, Census Tract 45, Mecklenburg County, North Carolina</v>
          </cell>
          <cell r="J38">
            <v>420</v>
          </cell>
          <cell r="K38">
            <v>133</v>
          </cell>
          <cell r="L38">
            <v>81</v>
          </cell>
          <cell r="M38">
            <v>72</v>
          </cell>
          <cell r="N38">
            <v>25</v>
          </cell>
          <cell r="O38">
            <v>97</v>
          </cell>
          <cell r="P38">
            <v>12</v>
          </cell>
          <cell r="Q38">
            <v>0</v>
          </cell>
          <cell r="R38">
            <v>0.23095238000000001</v>
          </cell>
          <cell r="S38">
            <v>2.8571429999999998E-2</v>
          </cell>
        </row>
        <row r="39">
          <cell r="F39">
            <v>371190038064</v>
          </cell>
          <cell r="G39" t="str">
            <v>Block Group 4</v>
          </cell>
          <cell r="H39">
            <v>16350</v>
          </cell>
          <cell r="I39" t="str">
            <v>Block Group 4, Census Tract 38.06, Mecklenburg County, North Carolina</v>
          </cell>
          <cell r="J39">
            <v>1166</v>
          </cell>
          <cell r="K39">
            <v>161</v>
          </cell>
          <cell r="L39">
            <v>572</v>
          </cell>
          <cell r="M39">
            <v>190</v>
          </cell>
          <cell r="N39">
            <v>58</v>
          </cell>
          <cell r="O39">
            <v>145</v>
          </cell>
          <cell r="P39">
            <v>28</v>
          </cell>
          <cell r="Q39">
            <v>12</v>
          </cell>
          <cell r="R39">
            <v>0.12435678</v>
          </cell>
          <cell r="S39">
            <v>2.4013719999999999E-2</v>
          </cell>
        </row>
        <row r="40">
          <cell r="F40">
            <v>371190055151</v>
          </cell>
          <cell r="G40" t="str">
            <v>Block Group 1</v>
          </cell>
          <cell r="H40">
            <v>16437</v>
          </cell>
          <cell r="I40" t="str">
            <v>Block Group 1, Census Tract 55.15, Mecklenburg County, North Carolina</v>
          </cell>
          <cell r="J40">
            <v>1633</v>
          </cell>
          <cell r="K40">
            <v>90</v>
          </cell>
          <cell r="L40">
            <v>194</v>
          </cell>
          <cell r="M40">
            <v>219</v>
          </cell>
          <cell r="N40">
            <v>284</v>
          </cell>
          <cell r="O40">
            <v>591</v>
          </cell>
          <cell r="P40">
            <v>234</v>
          </cell>
          <cell r="Q40">
            <v>21</v>
          </cell>
          <cell r="R40">
            <v>0.36191058999999998</v>
          </cell>
          <cell r="S40">
            <v>0.14329454999999999</v>
          </cell>
        </row>
        <row r="41">
          <cell r="F41">
            <v>371190057063</v>
          </cell>
          <cell r="G41" t="str">
            <v>Block Group 3</v>
          </cell>
          <cell r="H41">
            <v>16494</v>
          </cell>
          <cell r="I41" t="str">
            <v>Block Group 3, Census Tract 57.06, Mecklenburg County, North Carolina</v>
          </cell>
          <cell r="J41">
            <v>1367</v>
          </cell>
          <cell r="K41">
            <v>82</v>
          </cell>
          <cell r="L41">
            <v>485</v>
          </cell>
          <cell r="M41">
            <v>226</v>
          </cell>
          <cell r="N41">
            <v>48</v>
          </cell>
          <cell r="O41">
            <v>385</v>
          </cell>
          <cell r="P41">
            <v>66</v>
          </cell>
          <cell r="Q41">
            <v>75</v>
          </cell>
          <cell r="R41">
            <v>0.28163862000000001</v>
          </cell>
          <cell r="S41">
            <v>4.8280910000000003E-2</v>
          </cell>
        </row>
        <row r="42">
          <cell r="F42">
            <v>371190056122</v>
          </cell>
          <cell r="G42" t="str">
            <v>Block Group 2</v>
          </cell>
          <cell r="H42">
            <v>16473</v>
          </cell>
          <cell r="I42" t="str">
            <v>Block Group 2, Census Tract 56.12, Mecklenburg County, North Carolina</v>
          </cell>
          <cell r="J42">
            <v>1283</v>
          </cell>
          <cell r="K42">
            <v>22</v>
          </cell>
          <cell r="L42">
            <v>177</v>
          </cell>
          <cell r="M42">
            <v>326</v>
          </cell>
          <cell r="N42">
            <v>101</v>
          </cell>
          <cell r="O42">
            <v>443</v>
          </cell>
          <cell r="P42">
            <v>206</v>
          </cell>
          <cell r="Q42">
            <v>8</v>
          </cell>
          <cell r="R42">
            <v>0.34528449</v>
          </cell>
          <cell r="S42">
            <v>0.16056118</v>
          </cell>
        </row>
        <row r="43">
          <cell r="F43">
            <v>371190011002</v>
          </cell>
          <cell r="G43" t="str">
            <v>Block Group 2</v>
          </cell>
          <cell r="H43">
            <v>16153</v>
          </cell>
          <cell r="I43" t="str">
            <v>Block Group 2, Census Tract 11, Mecklenburg County, North Carolina</v>
          </cell>
          <cell r="J43">
            <v>1094</v>
          </cell>
          <cell r="K43">
            <v>44</v>
          </cell>
          <cell r="L43">
            <v>77</v>
          </cell>
          <cell r="M43">
            <v>101</v>
          </cell>
          <cell r="N43">
            <v>6</v>
          </cell>
          <cell r="O43">
            <v>448</v>
          </cell>
          <cell r="P43">
            <v>276</v>
          </cell>
          <cell r="Q43">
            <v>142</v>
          </cell>
          <cell r="R43">
            <v>0.40950639999999999</v>
          </cell>
          <cell r="S43">
            <v>0.25228518999999999</v>
          </cell>
        </row>
        <row r="44">
          <cell r="F44">
            <v>371190057173</v>
          </cell>
          <cell r="G44" t="str">
            <v>Block Group 3</v>
          </cell>
          <cell r="H44">
            <v>16515</v>
          </cell>
          <cell r="I44" t="str">
            <v>Block Group 3, Census Tract 57.17, Mecklenburg County, North Carolina</v>
          </cell>
          <cell r="J44">
            <v>1958</v>
          </cell>
          <cell r="K44">
            <v>212</v>
          </cell>
          <cell r="L44">
            <v>382</v>
          </cell>
          <cell r="M44">
            <v>346</v>
          </cell>
          <cell r="N44">
            <v>171</v>
          </cell>
          <cell r="O44">
            <v>696</v>
          </cell>
          <cell r="P44">
            <v>136</v>
          </cell>
          <cell r="Q44">
            <v>15</v>
          </cell>
          <cell r="R44">
            <v>0.35546475999999999</v>
          </cell>
          <cell r="S44">
            <v>6.9458629999999993E-2</v>
          </cell>
        </row>
        <row r="45">
          <cell r="F45">
            <v>371190055244</v>
          </cell>
          <cell r="G45" t="str">
            <v>Block Group 4</v>
          </cell>
          <cell r="H45">
            <v>16459</v>
          </cell>
          <cell r="I45" t="str">
            <v>Block Group 4, Census Tract 55.24, Mecklenburg County, North Carolina</v>
          </cell>
          <cell r="J45">
            <v>1131</v>
          </cell>
          <cell r="K45">
            <v>17</v>
          </cell>
          <cell r="L45">
            <v>176</v>
          </cell>
          <cell r="M45">
            <v>345</v>
          </cell>
          <cell r="N45">
            <v>175</v>
          </cell>
          <cell r="O45">
            <v>287</v>
          </cell>
          <cell r="P45">
            <v>131</v>
          </cell>
          <cell r="Q45">
            <v>0</v>
          </cell>
          <cell r="R45">
            <v>0.25375774000000001</v>
          </cell>
          <cell r="S45">
            <v>0.1158267</v>
          </cell>
        </row>
        <row r="46">
          <cell r="F46">
            <v>371190064062</v>
          </cell>
          <cell r="G46" t="str">
            <v>Block Group 2</v>
          </cell>
          <cell r="H46">
            <v>16679</v>
          </cell>
          <cell r="I46" t="str">
            <v>Block Group 2, Census Tract 64.06, Mecklenburg County, North Carolina</v>
          </cell>
          <cell r="J46">
            <v>828</v>
          </cell>
          <cell r="K46">
            <v>11</v>
          </cell>
          <cell r="L46">
            <v>161</v>
          </cell>
          <cell r="M46">
            <v>243</v>
          </cell>
          <cell r="N46">
            <v>143</v>
          </cell>
          <cell r="O46">
            <v>209</v>
          </cell>
          <cell r="P46">
            <v>17</v>
          </cell>
          <cell r="Q46">
            <v>44</v>
          </cell>
          <cell r="R46">
            <v>0.25241545999999998</v>
          </cell>
          <cell r="S46">
            <v>2.0531400000000002E-2</v>
          </cell>
        </row>
        <row r="47">
          <cell r="F47">
            <v>371190031091</v>
          </cell>
          <cell r="G47" t="str">
            <v>Block Group 1</v>
          </cell>
          <cell r="H47">
            <v>16319</v>
          </cell>
          <cell r="I47" t="str">
            <v>Block Group 1, Census Tract 31.09, Mecklenburg County, North Carolina</v>
          </cell>
          <cell r="J47">
            <v>1656</v>
          </cell>
          <cell r="K47">
            <v>250</v>
          </cell>
          <cell r="L47">
            <v>305</v>
          </cell>
          <cell r="M47">
            <v>291</v>
          </cell>
          <cell r="N47">
            <v>66</v>
          </cell>
          <cell r="O47">
            <v>545</v>
          </cell>
          <cell r="P47">
            <v>154</v>
          </cell>
          <cell r="Q47">
            <v>45</v>
          </cell>
          <cell r="R47">
            <v>0.32910627999999997</v>
          </cell>
          <cell r="S47">
            <v>9.2995170000000002E-2</v>
          </cell>
        </row>
        <row r="48">
          <cell r="F48">
            <v>371190020023</v>
          </cell>
          <cell r="G48" t="str">
            <v>Block Group 3</v>
          </cell>
          <cell r="H48">
            <v>16233</v>
          </cell>
          <cell r="I48" t="str">
            <v>Block Group 3, Census Tract 20.02, Mecklenburg County, North Carolina</v>
          </cell>
          <cell r="J48">
            <v>672</v>
          </cell>
          <cell r="K48">
            <v>44</v>
          </cell>
          <cell r="L48">
            <v>18</v>
          </cell>
          <cell r="M48">
            <v>90</v>
          </cell>
          <cell r="N48">
            <v>44</v>
          </cell>
          <cell r="O48">
            <v>360</v>
          </cell>
          <cell r="P48">
            <v>81</v>
          </cell>
          <cell r="Q48">
            <v>35</v>
          </cell>
          <cell r="R48">
            <v>0.53571429000000004</v>
          </cell>
          <cell r="S48">
            <v>0.12053571</v>
          </cell>
        </row>
        <row r="49">
          <cell r="F49">
            <v>371190012003</v>
          </cell>
          <cell r="G49" t="str">
            <v>Block Group 3</v>
          </cell>
          <cell r="H49">
            <v>16156</v>
          </cell>
          <cell r="I49" t="str">
            <v>Block Group 3, Census Tract 12, Mecklenburg County, North Carolina</v>
          </cell>
          <cell r="J49">
            <v>1385</v>
          </cell>
          <cell r="K49">
            <v>33</v>
          </cell>
          <cell r="L49">
            <v>45</v>
          </cell>
          <cell r="M49">
            <v>131</v>
          </cell>
          <cell r="N49">
            <v>104</v>
          </cell>
          <cell r="O49">
            <v>510</v>
          </cell>
          <cell r="P49">
            <v>392</v>
          </cell>
          <cell r="Q49">
            <v>170</v>
          </cell>
          <cell r="R49">
            <v>0.36823105</v>
          </cell>
          <cell r="S49">
            <v>0.28303249000000003</v>
          </cell>
        </row>
        <row r="50">
          <cell r="F50">
            <v>371190019193</v>
          </cell>
          <cell r="G50" t="str">
            <v>Block Group 3</v>
          </cell>
          <cell r="H50">
            <v>16222</v>
          </cell>
          <cell r="I50" t="str">
            <v>Block Group 3, Census Tract 19.19, Mecklenburg County, North Carolina</v>
          </cell>
          <cell r="J50">
            <v>842</v>
          </cell>
          <cell r="K50">
            <v>181</v>
          </cell>
          <cell r="L50">
            <v>238</v>
          </cell>
          <cell r="M50">
            <v>168</v>
          </cell>
          <cell r="N50">
            <v>138</v>
          </cell>
          <cell r="O50">
            <v>102</v>
          </cell>
          <cell r="P50">
            <v>15</v>
          </cell>
          <cell r="Q50">
            <v>0</v>
          </cell>
          <cell r="R50">
            <v>0.12114013999999999</v>
          </cell>
          <cell r="S50">
            <v>1.7814730000000001E-2</v>
          </cell>
        </row>
        <row r="51">
          <cell r="F51">
            <v>371190030153</v>
          </cell>
          <cell r="G51" t="str">
            <v>Block Group 3</v>
          </cell>
          <cell r="H51">
            <v>16300</v>
          </cell>
          <cell r="I51" t="str">
            <v>Block Group 3, Census Tract 30.15, Mecklenburg County, North Carolina</v>
          </cell>
          <cell r="J51">
            <v>751</v>
          </cell>
          <cell r="K51">
            <v>20</v>
          </cell>
          <cell r="L51">
            <v>102</v>
          </cell>
          <cell r="M51">
            <v>141</v>
          </cell>
          <cell r="N51">
            <v>37</v>
          </cell>
          <cell r="O51">
            <v>293</v>
          </cell>
          <cell r="P51">
            <v>91</v>
          </cell>
          <cell r="Q51">
            <v>67</v>
          </cell>
          <cell r="R51">
            <v>0.39014647000000002</v>
          </cell>
          <cell r="S51">
            <v>0.12117177</v>
          </cell>
        </row>
        <row r="52">
          <cell r="F52">
            <v>371190040001</v>
          </cell>
          <cell r="G52" t="str">
            <v>Block Group 1</v>
          </cell>
          <cell r="H52">
            <v>16361</v>
          </cell>
          <cell r="I52" t="str">
            <v>Block Group 1, Census Tract 40, Mecklenburg County, North Carolina</v>
          </cell>
          <cell r="J52">
            <v>714</v>
          </cell>
          <cell r="K52">
            <v>203</v>
          </cell>
          <cell r="L52">
            <v>226</v>
          </cell>
          <cell r="M52">
            <v>211</v>
          </cell>
          <cell r="N52">
            <v>18</v>
          </cell>
          <cell r="O52">
            <v>26</v>
          </cell>
          <cell r="P52">
            <v>9</v>
          </cell>
          <cell r="Q52">
            <v>21</v>
          </cell>
          <cell r="R52">
            <v>3.641457E-2</v>
          </cell>
          <cell r="S52">
            <v>1.260504E-2</v>
          </cell>
        </row>
        <row r="53">
          <cell r="F53">
            <v>371190062102</v>
          </cell>
          <cell r="G53" t="str">
            <v>Block Group 2</v>
          </cell>
          <cell r="H53">
            <v>16652</v>
          </cell>
          <cell r="I53" t="str">
            <v>Block Group 2, Census Tract 62.10, Mecklenburg County, North Carolina</v>
          </cell>
          <cell r="J53">
            <v>1164</v>
          </cell>
          <cell r="K53">
            <v>4</v>
          </cell>
          <cell r="L53">
            <v>99</v>
          </cell>
          <cell r="M53">
            <v>217</v>
          </cell>
          <cell r="N53">
            <v>130</v>
          </cell>
          <cell r="O53">
            <v>473</v>
          </cell>
          <cell r="P53">
            <v>215</v>
          </cell>
          <cell r="Q53">
            <v>26</v>
          </cell>
          <cell r="R53">
            <v>0.40635738999999998</v>
          </cell>
          <cell r="S53">
            <v>0.18470790000000001</v>
          </cell>
        </row>
        <row r="54">
          <cell r="F54">
            <v>371190033003</v>
          </cell>
          <cell r="G54" t="str">
            <v>Block Group 3</v>
          </cell>
          <cell r="H54">
            <v>16330</v>
          </cell>
          <cell r="I54" t="str">
            <v>Block Group 3, Census Tract 33, Mecklenburg County, North Carolina</v>
          </cell>
          <cell r="J54">
            <v>624</v>
          </cell>
          <cell r="K54">
            <v>15</v>
          </cell>
          <cell r="L54">
            <v>79</v>
          </cell>
          <cell r="M54">
            <v>64</v>
          </cell>
          <cell r="N54">
            <v>27</v>
          </cell>
          <cell r="O54">
            <v>363</v>
          </cell>
          <cell r="P54">
            <v>76</v>
          </cell>
          <cell r="Q54">
            <v>0</v>
          </cell>
          <cell r="R54">
            <v>0.58173076999999995</v>
          </cell>
          <cell r="S54">
            <v>0.12179487</v>
          </cell>
        </row>
        <row r="55">
          <cell r="F55">
            <v>371190056172</v>
          </cell>
          <cell r="G55" t="str">
            <v>Block Group 2</v>
          </cell>
          <cell r="H55">
            <v>16481</v>
          </cell>
          <cell r="I55" t="str">
            <v>Block Group 2, Census Tract 56.17, Mecklenburg County, North Carolina</v>
          </cell>
          <cell r="J55">
            <v>53</v>
          </cell>
          <cell r="K55">
            <v>0</v>
          </cell>
          <cell r="L55">
            <v>36</v>
          </cell>
          <cell r="M55">
            <v>7</v>
          </cell>
          <cell r="N55">
            <v>0</v>
          </cell>
          <cell r="O55">
            <v>10</v>
          </cell>
          <cell r="P55">
            <v>0</v>
          </cell>
          <cell r="Q55">
            <v>0</v>
          </cell>
          <cell r="R55">
            <v>0.18867924999999999</v>
          </cell>
          <cell r="S55">
            <v>0</v>
          </cell>
        </row>
        <row r="56">
          <cell r="F56">
            <v>371190060082</v>
          </cell>
          <cell r="G56" t="str">
            <v>Block Group 2</v>
          </cell>
          <cell r="H56">
            <v>16619</v>
          </cell>
          <cell r="I56" t="str">
            <v>Block Group 2, Census Tract 60.08, Mecklenburg County, North Carolina</v>
          </cell>
          <cell r="J56">
            <v>1725</v>
          </cell>
          <cell r="K56">
            <v>222</v>
          </cell>
          <cell r="L56">
            <v>454</v>
          </cell>
          <cell r="M56">
            <v>367</v>
          </cell>
          <cell r="N56">
            <v>134</v>
          </cell>
          <cell r="O56">
            <v>426</v>
          </cell>
          <cell r="P56">
            <v>103</v>
          </cell>
          <cell r="Q56">
            <v>19</v>
          </cell>
          <cell r="R56">
            <v>0.24695652000000001</v>
          </cell>
          <cell r="S56">
            <v>5.9710140000000002E-2</v>
          </cell>
        </row>
        <row r="57">
          <cell r="F57">
            <v>371190019112</v>
          </cell>
          <cell r="G57" t="str">
            <v>Block Group 2</v>
          </cell>
          <cell r="H57">
            <v>16201</v>
          </cell>
          <cell r="I57" t="str">
            <v>Block Group 2, Census Tract 19.11, Mecklenburg County, North Carolina</v>
          </cell>
          <cell r="J57">
            <v>1426</v>
          </cell>
          <cell r="K57">
            <v>215</v>
          </cell>
          <cell r="L57">
            <v>351</v>
          </cell>
          <cell r="M57">
            <v>503</v>
          </cell>
          <cell r="N57">
            <v>28</v>
          </cell>
          <cell r="O57">
            <v>265</v>
          </cell>
          <cell r="P57">
            <v>55</v>
          </cell>
          <cell r="Q57">
            <v>9</v>
          </cell>
          <cell r="R57">
            <v>0.18583450000000001</v>
          </cell>
          <cell r="S57">
            <v>3.856942E-2</v>
          </cell>
        </row>
        <row r="58">
          <cell r="F58">
            <v>371190059142</v>
          </cell>
          <cell r="G58" t="str">
            <v>Block Group 2</v>
          </cell>
          <cell r="H58">
            <v>16603</v>
          </cell>
          <cell r="I58" t="str">
            <v>Block Group 2, Census Tract 59.14, Mecklenburg County, North Carolina</v>
          </cell>
          <cell r="J58">
            <v>711</v>
          </cell>
          <cell r="K58">
            <v>56</v>
          </cell>
          <cell r="L58">
            <v>62</v>
          </cell>
          <cell r="M58">
            <v>226</v>
          </cell>
          <cell r="N58">
            <v>19</v>
          </cell>
          <cell r="O58">
            <v>171</v>
          </cell>
          <cell r="P58">
            <v>169</v>
          </cell>
          <cell r="Q58">
            <v>8</v>
          </cell>
          <cell r="R58">
            <v>0.24050632999999999</v>
          </cell>
          <cell r="S58">
            <v>0.23769339</v>
          </cell>
        </row>
        <row r="59">
          <cell r="F59">
            <v>371190058112</v>
          </cell>
          <cell r="G59" t="str">
            <v>Block Group 2</v>
          </cell>
          <cell r="H59">
            <v>16517</v>
          </cell>
          <cell r="I59" t="str">
            <v>Block Group 2, Census Tract 58.11, Mecklenburg County, North Carolina</v>
          </cell>
          <cell r="J59">
            <v>1285</v>
          </cell>
          <cell r="K59">
            <v>42</v>
          </cell>
          <cell r="L59">
            <v>225</v>
          </cell>
          <cell r="M59">
            <v>205</v>
          </cell>
          <cell r="N59">
            <v>168</v>
          </cell>
          <cell r="O59">
            <v>418</v>
          </cell>
          <cell r="P59">
            <v>204</v>
          </cell>
          <cell r="Q59">
            <v>23</v>
          </cell>
          <cell r="R59">
            <v>0.32529183</v>
          </cell>
          <cell r="S59">
            <v>0.15875486</v>
          </cell>
        </row>
        <row r="60">
          <cell r="F60">
            <v>371190060091</v>
          </cell>
          <cell r="G60" t="str">
            <v>Block Group 1</v>
          </cell>
          <cell r="H60">
            <v>16620</v>
          </cell>
          <cell r="I60" t="str">
            <v>Block Group 1, Census Tract 60.09, Mecklenburg County, North Carolina</v>
          </cell>
          <cell r="J60">
            <v>892</v>
          </cell>
          <cell r="K60">
            <v>156</v>
          </cell>
          <cell r="L60">
            <v>183</v>
          </cell>
          <cell r="M60">
            <v>202</v>
          </cell>
          <cell r="N60">
            <v>108</v>
          </cell>
          <cell r="O60">
            <v>144</v>
          </cell>
          <cell r="P60">
            <v>94</v>
          </cell>
          <cell r="Q60">
            <v>5</v>
          </cell>
          <cell r="R60">
            <v>0.16143498000000001</v>
          </cell>
          <cell r="S60">
            <v>0.10538117</v>
          </cell>
        </row>
        <row r="61">
          <cell r="F61">
            <v>371190059063</v>
          </cell>
          <cell r="G61" t="str">
            <v>Block Group 3</v>
          </cell>
          <cell r="H61">
            <v>16587</v>
          </cell>
          <cell r="I61" t="str">
            <v>Block Group 3, Census Tract 59.06, Mecklenburg County, North Carolina</v>
          </cell>
          <cell r="J61">
            <v>962</v>
          </cell>
          <cell r="K61">
            <v>306</v>
          </cell>
          <cell r="L61">
            <v>253</v>
          </cell>
          <cell r="M61">
            <v>194</v>
          </cell>
          <cell r="N61">
            <v>78</v>
          </cell>
          <cell r="O61">
            <v>84</v>
          </cell>
          <cell r="P61">
            <v>38</v>
          </cell>
          <cell r="Q61">
            <v>9</v>
          </cell>
          <cell r="R61">
            <v>8.7318090000000001E-2</v>
          </cell>
          <cell r="S61">
            <v>3.9501040000000001E-2</v>
          </cell>
        </row>
        <row r="62">
          <cell r="F62">
            <v>371190058292</v>
          </cell>
          <cell r="G62" t="str">
            <v>Block Group 2</v>
          </cell>
          <cell r="H62">
            <v>16541</v>
          </cell>
          <cell r="I62" t="str">
            <v>Block Group 2, Census Tract 58.29, Mecklenburg County, North Carolina</v>
          </cell>
          <cell r="J62">
            <v>691</v>
          </cell>
          <cell r="K62">
            <v>40</v>
          </cell>
          <cell r="L62">
            <v>241</v>
          </cell>
          <cell r="M62">
            <v>132</v>
          </cell>
          <cell r="N62">
            <v>19</v>
          </cell>
          <cell r="O62">
            <v>195</v>
          </cell>
          <cell r="P62">
            <v>57</v>
          </cell>
          <cell r="Q62">
            <v>7</v>
          </cell>
          <cell r="R62">
            <v>0.28219970999999999</v>
          </cell>
          <cell r="S62">
            <v>8.2489149999999997E-2</v>
          </cell>
        </row>
        <row r="63">
          <cell r="F63">
            <v>371190058232</v>
          </cell>
          <cell r="G63" t="str">
            <v>Block Group 2</v>
          </cell>
          <cell r="H63">
            <v>16528</v>
          </cell>
          <cell r="I63" t="str">
            <v>Block Group 2, Census Tract 58.23, Mecklenburg County, North Carolina</v>
          </cell>
          <cell r="J63">
            <v>1166</v>
          </cell>
          <cell r="K63">
            <v>50</v>
          </cell>
          <cell r="L63">
            <v>223</v>
          </cell>
          <cell r="M63">
            <v>231</v>
          </cell>
          <cell r="N63">
            <v>57</v>
          </cell>
          <cell r="O63">
            <v>324</v>
          </cell>
          <cell r="P63">
            <v>252</v>
          </cell>
          <cell r="Q63">
            <v>29</v>
          </cell>
          <cell r="R63">
            <v>0.27787307</v>
          </cell>
          <cell r="S63">
            <v>0.2161235</v>
          </cell>
        </row>
        <row r="64">
          <cell r="F64">
            <v>371190060073</v>
          </cell>
          <cell r="G64" t="str">
            <v>Block Group 3</v>
          </cell>
          <cell r="H64">
            <v>16617</v>
          </cell>
          <cell r="I64" t="str">
            <v>Block Group 3, Census Tract 60.07, Mecklenburg County, North Carolina</v>
          </cell>
          <cell r="J64">
            <v>1933</v>
          </cell>
          <cell r="K64">
            <v>133</v>
          </cell>
          <cell r="L64">
            <v>132</v>
          </cell>
          <cell r="M64">
            <v>467</v>
          </cell>
          <cell r="N64">
            <v>199</v>
          </cell>
          <cell r="O64">
            <v>811</v>
          </cell>
          <cell r="P64">
            <v>191</v>
          </cell>
          <cell r="Q64">
            <v>0</v>
          </cell>
          <cell r="R64">
            <v>0.41955510000000001</v>
          </cell>
          <cell r="S64">
            <v>9.8810140000000005E-2</v>
          </cell>
        </row>
        <row r="65">
          <cell r="F65">
            <v>371190058413</v>
          </cell>
          <cell r="G65" t="str">
            <v>Block Group 3</v>
          </cell>
          <cell r="H65">
            <v>16567</v>
          </cell>
          <cell r="I65" t="str">
            <v>Block Group 3, Census Tract 58.41, Mecklenburg County, North Carolina</v>
          </cell>
          <cell r="J65">
            <v>2213</v>
          </cell>
          <cell r="K65">
            <v>76</v>
          </cell>
          <cell r="L65">
            <v>278</v>
          </cell>
          <cell r="M65">
            <v>219</v>
          </cell>
          <cell r="N65">
            <v>173</v>
          </cell>
          <cell r="O65">
            <v>856</v>
          </cell>
          <cell r="P65">
            <v>451</v>
          </cell>
          <cell r="Q65">
            <v>160</v>
          </cell>
          <cell r="R65">
            <v>0.38680523999999999</v>
          </cell>
          <cell r="S65">
            <v>0.20379575</v>
          </cell>
        </row>
        <row r="66">
          <cell r="F66">
            <v>371190059133</v>
          </cell>
          <cell r="G66" t="str">
            <v>Block Group 3</v>
          </cell>
          <cell r="H66">
            <v>16601</v>
          </cell>
          <cell r="I66" t="str">
            <v>Block Group 3, Census Tract 59.13, Mecklenburg County, North Carolina</v>
          </cell>
          <cell r="J66">
            <v>1223</v>
          </cell>
          <cell r="K66">
            <v>24</v>
          </cell>
          <cell r="L66">
            <v>258</v>
          </cell>
          <cell r="M66">
            <v>222</v>
          </cell>
          <cell r="N66">
            <v>93</v>
          </cell>
          <cell r="O66">
            <v>427</v>
          </cell>
          <cell r="P66">
            <v>199</v>
          </cell>
          <cell r="Q66">
            <v>0</v>
          </cell>
          <cell r="R66">
            <v>0.34914146000000001</v>
          </cell>
          <cell r="S66">
            <v>0.16271463999999999</v>
          </cell>
        </row>
        <row r="67">
          <cell r="F67">
            <v>371190055222</v>
          </cell>
          <cell r="G67" t="str">
            <v>Block Group 2</v>
          </cell>
          <cell r="H67">
            <v>16451</v>
          </cell>
          <cell r="I67" t="str">
            <v>Block Group 2, Census Tract 55.22, Mecklenburg County, North Carolina</v>
          </cell>
          <cell r="J67">
            <v>1682</v>
          </cell>
          <cell r="K67">
            <v>187</v>
          </cell>
          <cell r="L67">
            <v>287</v>
          </cell>
          <cell r="M67">
            <v>220</v>
          </cell>
          <cell r="N67">
            <v>186</v>
          </cell>
          <cell r="O67">
            <v>362</v>
          </cell>
          <cell r="P67">
            <v>426</v>
          </cell>
          <cell r="Q67">
            <v>14</v>
          </cell>
          <cell r="R67">
            <v>0.21521998000000001</v>
          </cell>
          <cell r="S67">
            <v>0.25326991999999998</v>
          </cell>
        </row>
        <row r="68">
          <cell r="F68">
            <v>371190036001</v>
          </cell>
          <cell r="G68" t="str">
            <v>Block Group 1</v>
          </cell>
          <cell r="H68">
            <v>16337</v>
          </cell>
          <cell r="I68" t="str">
            <v>Block Group 1, Census Tract 36, Mecklenburg County, North Carolina</v>
          </cell>
          <cell r="J68">
            <v>935</v>
          </cell>
          <cell r="K68">
            <v>56</v>
          </cell>
          <cell r="L68">
            <v>140</v>
          </cell>
          <cell r="M68">
            <v>115</v>
          </cell>
          <cell r="N68">
            <v>131</v>
          </cell>
          <cell r="O68">
            <v>277</v>
          </cell>
          <cell r="P68">
            <v>187</v>
          </cell>
          <cell r="Q68">
            <v>29</v>
          </cell>
          <cell r="R68">
            <v>0.29625667999999999</v>
          </cell>
          <cell r="S68">
            <v>0.2</v>
          </cell>
        </row>
        <row r="69">
          <cell r="F69">
            <v>371190022001</v>
          </cell>
          <cell r="G69" t="str">
            <v>Block Group 1</v>
          </cell>
          <cell r="H69">
            <v>16245</v>
          </cell>
          <cell r="I69" t="str">
            <v>Block Group 1, Census Tract 22, Mecklenburg County, North Carolina</v>
          </cell>
          <cell r="J69">
            <v>928</v>
          </cell>
          <cell r="K69">
            <v>0</v>
          </cell>
          <cell r="L69">
            <v>51</v>
          </cell>
          <cell r="M69">
            <v>114</v>
          </cell>
          <cell r="N69">
            <v>30</v>
          </cell>
          <cell r="O69">
            <v>445</v>
          </cell>
          <cell r="P69">
            <v>197</v>
          </cell>
          <cell r="Q69">
            <v>91</v>
          </cell>
          <cell r="R69">
            <v>0.47952586000000003</v>
          </cell>
          <cell r="S69">
            <v>0.21228448</v>
          </cell>
        </row>
        <row r="70">
          <cell r="F70">
            <v>371190055131</v>
          </cell>
          <cell r="G70" t="str">
            <v>Block Group 1</v>
          </cell>
          <cell r="H70">
            <v>16431</v>
          </cell>
          <cell r="I70" t="str">
            <v>Block Group 1, Census Tract 55.13, Mecklenburg County, North Carolina</v>
          </cell>
          <cell r="J70">
            <v>1264</v>
          </cell>
          <cell r="K70">
            <v>83</v>
          </cell>
          <cell r="L70">
            <v>113</v>
          </cell>
          <cell r="M70">
            <v>259</v>
          </cell>
          <cell r="N70">
            <v>161</v>
          </cell>
          <cell r="O70">
            <v>390</v>
          </cell>
          <cell r="P70">
            <v>224</v>
          </cell>
          <cell r="Q70">
            <v>34</v>
          </cell>
          <cell r="R70">
            <v>0.30854429999999999</v>
          </cell>
          <cell r="S70">
            <v>0.17721518999999999</v>
          </cell>
        </row>
        <row r="71">
          <cell r="F71">
            <v>371190038062</v>
          </cell>
          <cell r="G71" t="str">
            <v>Block Group 2</v>
          </cell>
          <cell r="H71">
            <v>16348</v>
          </cell>
          <cell r="I71" t="str">
            <v>Block Group 2, Census Tract 38.06, Mecklenburg County, North Carolina</v>
          </cell>
          <cell r="J71">
            <v>936</v>
          </cell>
          <cell r="K71">
            <v>272</v>
          </cell>
          <cell r="L71">
            <v>173</v>
          </cell>
          <cell r="M71">
            <v>284</v>
          </cell>
          <cell r="N71">
            <v>109</v>
          </cell>
          <cell r="O71">
            <v>0</v>
          </cell>
          <cell r="P71">
            <v>88</v>
          </cell>
          <cell r="Q71">
            <v>10</v>
          </cell>
          <cell r="R71">
            <v>0</v>
          </cell>
          <cell r="S71">
            <v>9.4017089999999998E-2</v>
          </cell>
        </row>
        <row r="72">
          <cell r="F72">
            <v>371190038051</v>
          </cell>
          <cell r="G72" t="str">
            <v>Block Group 1</v>
          </cell>
          <cell r="H72">
            <v>16346</v>
          </cell>
          <cell r="I72" t="str">
            <v>Block Group 1, Census Tract 38.05, Mecklenburg County, North Carolina</v>
          </cell>
          <cell r="J72">
            <v>1902</v>
          </cell>
          <cell r="K72">
            <v>55</v>
          </cell>
          <cell r="L72">
            <v>148</v>
          </cell>
          <cell r="M72">
            <v>317</v>
          </cell>
          <cell r="N72">
            <v>43</v>
          </cell>
          <cell r="O72">
            <v>922</v>
          </cell>
          <cell r="P72">
            <v>372</v>
          </cell>
          <cell r="Q72">
            <v>45</v>
          </cell>
          <cell r="R72">
            <v>0.48475288999999999</v>
          </cell>
          <cell r="S72">
            <v>0.1955836</v>
          </cell>
        </row>
        <row r="73">
          <cell r="F73">
            <v>371190015042</v>
          </cell>
          <cell r="G73" t="str">
            <v>Block Group 2</v>
          </cell>
          <cell r="H73">
            <v>16163</v>
          </cell>
          <cell r="I73" t="str">
            <v>Block Group 2, Census Tract 15.04, Mecklenburg County, North Carolina</v>
          </cell>
          <cell r="J73">
            <v>1204</v>
          </cell>
          <cell r="K73">
            <v>313</v>
          </cell>
          <cell r="L73">
            <v>228</v>
          </cell>
          <cell r="M73">
            <v>208</v>
          </cell>
          <cell r="N73">
            <v>306</v>
          </cell>
          <cell r="O73">
            <v>149</v>
          </cell>
          <cell r="P73">
            <v>0</v>
          </cell>
          <cell r="Q73">
            <v>0</v>
          </cell>
          <cell r="R73">
            <v>0.12375414999999999</v>
          </cell>
          <cell r="S73">
            <v>0</v>
          </cell>
        </row>
        <row r="74">
          <cell r="F74">
            <v>371190014002</v>
          </cell>
          <cell r="G74" t="str">
            <v>Block Group 2</v>
          </cell>
          <cell r="H74">
            <v>16161</v>
          </cell>
          <cell r="I74" t="str">
            <v>Block Group 2, Census Tract 14, Mecklenburg County, North Carolina</v>
          </cell>
          <cell r="J74">
            <v>1167</v>
          </cell>
          <cell r="K74">
            <v>74</v>
          </cell>
          <cell r="L74">
            <v>199</v>
          </cell>
          <cell r="M74">
            <v>189</v>
          </cell>
          <cell r="N74">
            <v>54</v>
          </cell>
          <cell r="O74">
            <v>314</v>
          </cell>
          <cell r="P74">
            <v>276</v>
          </cell>
          <cell r="Q74">
            <v>61</v>
          </cell>
          <cell r="R74">
            <v>0.26906597999999998</v>
          </cell>
          <cell r="S74">
            <v>0.23650386000000001</v>
          </cell>
        </row>
        <row r="75">
          <cell r="F75">
            <v>371190058471</v>
          </cell>
          <cell r="G75" t="str">
            <v>Block Group 1</v>
          </cell>
          <cell r="H75">
            <v>16579</v>
          </cell>
          <cell r="I75" t="str">
            <v>Block Group 1, Census Tract 58.47, Mecklenburg County, North Carolina</v>
          </cell>
          <cell r="J75">
            <v>1135</v>
          </cell>
          <cell r="K75">
            <v>20</v>
          </cell>
          <cell r="L75">
            <v>121</v>
          </cell>
          <cell r="M75">
            <v>175</v>
          </cell>
          <cell r="N75">
            <v>74</v>
          </cell>
          <cell r="O75">
            <v>484</v>
          </cell>
          <cell r="P75">
            <v>202</v>
          </cell>
          <cell r="Q75">
            <v>59</v>
          </cell>
          <cell r="R75">
            <v>0.42643172000000001</v>
          </cell>
          <cell r="S75">
            <v>0.17797357</v>
          </cell>
        </row>
        <row r="76">
          <cell r="F76">
            <v>371190064063</v>
          </cell>
          <cell r="G76" t="str">
            <v>Block Group 3</v>
          </cell>
          <cell r="H76">
            <v>16680</v>
          </cell>
          <cell r="I76" t="str">
            <v>Block Group 3, Census Tract 64.06, Mecklenburg County, North Carolina</v>
          </cell>
          <cell r="J76">
            <v>2317</v>
          </cell>
          <cell r="K76">
            <v>19</v>
          </cell>
          <cell r="L76">
            <v>423</v>
          </cell>
          <cell r="M76">
            <v>305</v>
          </cell>
          <cell r="N76">
            <v>495</v>
          </cell>
          <cell r="O76">
            <v>824</v>
          </cell>
          <cell r="P76">
            <v>241</v>
          </cell>
          <cell r="Q76">
            <v>10</v>
          </cell>
          <cell r="R76">
            <v>0.35563228000000002</v>
          </cell>
          <cell r="S76">
            <v>0.10401381</v>
          </cell>
        </row>
        <row r="77">
          <cell r="F77">
            <v>371190030113</v>
          </cell>
          <cell r="G77" t="str">
            <v>Block Group 3</v>
          </cell>
          <cell r="H77">
            <v>16291</v>
          </cell>
          <cell r="I77" t="str">
            <v>Block Group 3, Census Tract 30.11, Mecklenburg County, North Carolina</v>
          </cell>
          <cell r="J77">
            <v>1344</v>
          </cell>
          <cell r="K77">
            <v>4</v>
          </cell>
          <cell r="L77">
            <v>49</v>
          </cell>
          <cell r="M77">
            <v>209</v>
          </cell>
          <cell r="N77">
            <v>3</v>
          </cell>
          <cell r="O77">
            <v>659</v>
          </cell>
          <cell r="P77">
            <v>272</v>
          </cell>
          <cell r="Q77">
            <v>148</v>
          </cell>
          <cell r="R77">
            <v>0.49032737999999998</v>
          </cell>
          <cell r="S77">
            <v>0.20238095</v>
          </cell>
        </row>
        <row r="78">
          <cell r="F78">
            <v>371190058313</v>
          </cell>
          <cell r="G78" t="str">
            <v>Block Group 3</v>
          </cell>
          <cell r="H78">
            <v>16546</v>
          </cell>
          <cell r="I78" t="str">
            <v>Block Group 3, Census Tract 58.31, Mecklenburg County, North Carolina</v>
          </cell>
          <cell r="J78">
            <v>300</v>
          </cell>
          <cell r="K78">
            <v>20</v>
          </cell>
          <cell r="L78">
            <v>89</v>
          </cell>
          <cell r="M78">
            <v>24</v>
          </cell>
          <cell r="N78">
            <v>14</v>
          </cell>
          <cell r="O78">
            <v>108</v>
          </cell>
          <cell r="P78">
            <v>29</v>
          </cell>
          <cell r="Q78">
            <v>16</v>
          </cell>
          <cell r="R78">
            <v>0.36</v>
          </cell>
          <cell r="S78">
            <v>9.6666669999999996E-2</v>
          </cell>
        </row>
        <row r="79">
          <cell r="F79">
            <v>371190058383</v>
          </cell>
          <cell r="G79" t="str">
            <v>Block Group 3</v>
          </cell>
          <cell r="H79">
            <v>16562</v>
          </cell>
          <cell r="I79" t="str">
            <v>Block Group 3, Census Tract 58.38, Mecklenburg County, North Carolina</v>
          </cell>
          <cell r="J79">
            <v>2975</v>
          </cell>
          <cell r="K79">
            <v>69</v>
          </cell>
          <cell r="L79">
            <v>624</v>
          </cell>
          <cell r="M79">
            <v>467</v>
          </cell>
          <cell r="N79">
            <v>41</v>
          </cell>
          <cell r="O79">
            <v>1056</v>
          </cell>
          <cell r="P79">
            <v>580</v>
          </cell>
          <cell r="Q79">
            <v>138</v>
          </cell>
          <cell r="R79">
            <v>0.35495798000000001</v>
          </cell>
          <cell r="S79">
            <v>0.19495798</v>
          </cell>
        </row>
        <row r="80">
          <cell r="F80">
            <v>371190062033</v>
          </cell>
          <cell r="G80" t="str">
            <v>Block Group 3</v>
          </cell>
          <cell r="H80">
            <v>16642</v>
          </cell>
          <cell r="I80" t="str">
            <v>Block Group 3, Census Tract 62.03, Mecklenburg County, North Carolina</v>
          </cell>
          <cell r="J80">
            <v>1346</v>
          </cell>
          <cell r="K80">
            <v>45</v>
          </cell>
          <cell r="L80">
            <v>96</v>
          </cell>
          <cell r="M80">
            <v>235</v>
          </cell>
          <cell r="N80">
            <v>114</v>
          </cell>
          <cell r="O80">
            <v>553</v>
          </cell>
          <cell r="P80">
            <v>194</v>
          </cell>
          <cell r="Q80">
            <v>109</v>
          </cell>
          <cell r="R80">
            <v>0.41084694999999999</v>
          </cell>
          <cell r="S80">
            <v>0.14413076</v>
          </cell>
        </row>
        <row r="81">
          <cell r="F81">
            <v>371190019154</v>
          </cell>
          <cell r="G81" t="str">
            <v>Block Group 4</v>
          </cell>
          <cell r="H81">
            <v>16212</v>
          </cell>
          <cell r="I81" t="str">
            <v>Block Group 4, Census Tract 19.15, Mecklenburg County, North Carolina</v>
          </cell>
          <cell r="J81">
            <v>789</v>
          </cell>
          <cell r="K81">
            <v>123</v>
          </cell>
          <cell r="L81">
            <v>172</v>
          </cell>
          <cell r="M81">
            <v>256</v>
          </cell>
          <cell r="N81">
            <v>137</v>
          </cell>
          <cell r="O81">
            <v>87</v>
          </cell>
          <cell r="P81">
            <v>14</v>
          </cell>
          <cell r="Q81">
            <v>0</v>
          </cell>
          <cell r="R81">
            <v>0.11026616</v>
          </cell>
          <cell r="S81">
            <v>1.7743979999999999E-2</v>
          </cell>
        </row>
        <row r="82">
          <cell r="F82">
            <v>371190039024</v>
          </cell>
          <cell r="G82" t="str">
            <v>Block Group 4</v>
          </cell>
          <cell r="H82">
            <v>16358</v>
          </cell>
          <cell r="I82" t="str">
            <v>Block Group 4, Census Tract 39.02, Mecklenburg County, North Carolina</v>
          </cell>
          <cell r="J82">
            <v>801</v>
          </cell>
          <cell r="K82">
            <v>190</v>
          </cell>
          <cell r="L82">
            <v>249</v>
          </cell>
          <cell r="M82">
            <v>281</v>
          </cell>
          <cell r="N82">
            <v>43</v>
          </cell>
          <cell r="O82">
            <v>33</v>
          </cell>
          <cell r="P82">
            <v>0</v>
          </cell>
          <cell r="Q82">
            <v>5</v>
          </cell>
          <cell r="R82">
            <v>4.1198499999999999E-2</v>
          </cell>
          <cell r="S82">
            <v>0</v>
          </cell>
        </row>
        <row r="83">
          <cell r="F83">
            <v>371190015083</v>
          </cell>
          <cell r="G83" t="str">
            <v>Block Group 3</v>
          </cell>
          <cell r="H83">
            <v>16171</v>
          </cell>
          <cell r="I83" t="str">
            <v>Block Group 3, Census Tract 15.08, Mecklenburg County, North Carolina</v>
          </cell>
          <cell r="J83">
            <v>472</v>
          </cell>
          <cell r="K83">
            <v>172</v>
          </cell>
          <cell r="L83">
            <v>173</v>
          </cell>
          <cell r="M83">
            <v>27</v>
          </cell>
          <cell r="N83">
            <v>0</v>
          </cell>
          <cell r="O83">
            <v>84</v>
          </cell>
          <cell r="P83">
            <v>16</v>
          </cell>
          <cell r="Q83">
            <v>0</v>
          </cell>
          <cell r="R83">
            <v>0.17796609999999999</v>
          </cell>
          <cell r="S83">
            <v>3.3898310000000001E-2</v>
          </cell>
        </row>
        <row r="84">
          <cell r="F84">
            <v>371190059151</v>
          </cell>
          <cell r="G84" t="str">
            <v>Block Group 1</v>
          </cell>
          <cell r="H84">
            <v>16605</v>
          </cell>
          <cell r="I84" t="str">
            <v>Block Group 1, Census Tract 59.15, Mecklenburg County, North Carolina</v>
          </cell>
          <cell r="J84">
            <v>1655</v>
          </cell>
          <cell r="K84">
            <v>55</v>
          </cell>
          <cell r="L84">
            <v>184</v>
          </cell>
          <cell r="M84">
            <v>250</v>
          </cell>
          <cell r="N84">
            <v>118</v>
          </cell>
          <cell r="O84">
            <v>550</v>
          </cell>
          <cell r="P84">
            <v>359</v>
          </cell>
          <cell r="Q84">
            <v>139</v>
          </cell>
          <cell r="R84">
            <v>0.33232627999999997</v>
          </cell>
          <cell r="S84">
            <v>0.21691843</v>
          </cell>
        </row>
        <row r="85">
          <cell r="F85">
            <v>371190040003</v>
          </cell>
          <cell r="G85" t="str">
            <v>Block Group 3</v>
          </cell>
          <cell r="H85">
            <v>16363</v>
          </cell>
          <cell r="I85" t="str">
            <v>Block Group 3, Census Tract 40, Mecklenburg County, North Carolina</v>
          </cell>
          <cell r="J85">
            <v>697</v>
          </cell>
          <cell r="K85">
            <v>162</v>
          </cell>
          <cell r="L85">
            <v>280</v>
          </cell>
          <cell r="M85">
            <v>82</v>
          </cell>
          <cell r="N85">
            <v>93</v>
          </cell>
          <cell r="O85">
            <v>65</v>
          </cell>
          <cell r="P85">
            <v>15</v>
          </cell>
          <cell r="Q85">
            <v>0</v>
          </cell>
          <cell r="R85">
            <v>9.3256809999999996E-2</v>
          </cell>
          <cell r="S85">
            <v>2.15208E-2</v>
          </cell>
        </row>
        <row r="86">
          <cell r="F86">
            <v>371190038021</v>
          </cell>
          <cell r="G86" t="str">
            <v>Block Group 1</v>
          </cell>
          <cell r="H86">
            <v>16343</v>
          </cell>
          <cell r="I86" t="str">
            <v>Block Group 1, Census Tract 38.02, Mecklenburg County, North Carolina</v>
          </cell>
          <cell r="J86">
            <v>878</v>
          </cell>
          <cell r="K86">
            <v>224</v>
          </cell>
          <cell r="L86">
            <v>363</v>
          </cell>
          <cell r="M86">
            <v>196</v>
          </cell>
          <cell r="N86">
            <v>47</v>
          </cell>
          <cell r="O86">
            <v>30</v>
          </cell>
          <cell r="P86">
            <v>9</v>
          </cell>
          <cell r="Q86">
            <v>9</v>
          </cell>
          <cell r="R86">
            <v>3.4168560000000001E-2</v>
          </cell>
          <cell r="S86">
            <v>1.0250570000000001E-2</v>
          </cell>
        </row>
        <row r="87">
          <cell r="F87">
            <v>371190030074</v>
          </cell>
          <cell r="G87" t="str">
            <v>Block Group 4</v>
          </cell>
          <cell r="H87">
            <v>16284</v>
          </cell>
          <cell r="I87" t="str">
            <v>Block Group 4, Census Tract 30.07, Mecklenburg County, North Carolina</v>
          </cell>
          <cell r="J87">
            <v>881</v>
          </cell>
          <cell r="K87">
            <v>35</v>
          </cell>
          <cell r="L87">
            <v>29</v>
          </cell>
          <cell r="M87">
            <v>131</v>
          </cell>
          <cell r="N87">
            <v>89</v>
          </cell>
          <cell r="O87">
            <v>427</v>
          </cell>
          <cell r="P87">
            <v>135</v>
          </cell>
          <cell r="Q87">
            <v>35</v>
          </cell>
          <cell r="R87">
            <v>0.48467650000000001</v>
          </cell>
          <cell r="S87">
            <v>0.15323496</v>
          </cell>
        </row>
        <row r="88">
          <cell r="F88">
            <v>371190056091</v>
          </cell>
          <cell r="G88" t="str">
            <v>Block Group 1</v>
          </cell>
          <cell r="H88">
            <v>16468</v>
          </cell>
          <cell r="I88" t="str">
            <v>Block Group 1, Census Tract 56.09, Mecklenburg County, North Carolina</v>
          </cell>
          <cell r="J88">
            <v>995</v>
          </cell>
          <cell r="K88">
            <v>92</v>
          </cell>
          <cell r="L88">
            <v>176</v>
          </cell>
          <cell r="M88">
            <v>163</v>
          </cell>
          <cell r="N88">
            <v>91</v>
          </cell>
          <cell r="O88">
            <v>449</v>
          </cell>
          <cell r="P88">
            <v>24</v>
          </cell>
          <cell r="Q88">
            <v>0</v>
          </cell>
          <cell r="R88">
            <v>0.45125628000000001</v>
          </cell>
          <cell r="S88">
            <v>2.4120599999999999E-2</v>
          </cell>
        </row>
        <row r="89">
          <cell r="F89">
            <v>371190058152</v>
          </cell>
          <cell r="G89" t="str">
            <v>Block Group 2</v>
          </cell>
          <cell r="H89">
            <v>16522</v>
          </cell>
          <cell r="I89" t="str">
            <v>Block Group 2, Census Tract 58.15, Mecklenburg County, North Carolina</v>
          </cell>
          <cell r="J89">
            <v>580</v>
          </cell>
          <cell r="K89">
            <v>10</v>
          </cell>
          <cell r="L89">
            <v>115</v>
          </cell>
          <cell r="M89">
            <v>124</v>
          </cell>
          <cell r="N89">
            <v>26</v>
          </cell>
          <cell r="O89">
            <v>209</v>
          </cell>
          <cell r="P89">
            <v>84</v>
          </cell>
          <cell r="Q89">
            <v>12</v>
          </cell>
          <cell r="R89">
            <v>0.36034483</v>
          </cell>
          <cell r="S89">
            <v>0.14482759000000001</v>
          </cell>
        </row>
        <row r="90">
          <cell r="F90">
            <v>371190019161</v>
          </cell>
          <cell r="G90" t="str">
            <v>Block Group 1</v>
          </cell>
          <cell r="H90">
            <v>16213</v>
          </cell>
          <cell r="I90" t="str">
            <v>Block Group 1, Census Tract 19.16, Mecklenburg County, North Carolina</v>
          </cell>
          <cell r="J90">
            <v>1198</v>
          </cell>
          <cell r="K90">
            <v>156</v>
          </cell>
          <cell r="L90">
            <v>334</v>
          </cell>
          <cell r="M90">
            <v>447</v>
          </cell>
          <cell r="N90">
            <v>89</v>
          </cell>
          <cell r="O90">
            <v>140</v>
          </cell>
          <cell r="P90">
            <v>28</v>
          </cell>
          <cell r="Q90">
            <v>4</v>
          </cell>
          <cell r="R90">
            <v>0.11686144</v>
          </cell>
          <cell r="S90">
            <v>2.337229E-2</v>
          </cell>
        </row>
        <row r="91">
          <cell r="F91">
            <v>371190059171</v>
          </cell>
          <cell r="G91" t="str">
            <v>Block Group 1</v>
          </cell>
          <cell r="H91">
            <v>16608</v>
          </cell>
          <cell r="I91" t="str">
            <v>Block Group 1, Census Tract 59.17, Mecklenburg County, North Carolina</v>
          </cell>
          <cell r="J91">
            <v>2517</v>
          </cell>
          <cell r="K91">
            <v>264</v>
          </cell>
          <cell r="L91">
            <v>586</v>
          </cell>
          <cell r="M91">
            <v>670</v>
          </cell>
          <cell r="N91">
            <v>147</v>
          </cell>
          <cell r="O91">
            <v>679</v>
          </cell>
          <cell r="P91">
            <v>139</v>
          </cell>
          <cell r="Q91">
            <v>32</v>
          </cell>
          <cell r="R91">
            <v>0.26976559</v>
          </cell>
          <cell r="S91">
            <v>5.5224469999999998E-2</v>
          </cell>
        </row>
        <row r="92">
          <cell r="F92">
            <v>371190059101</v>
          </cell>
          <cell r="G92" t="str">
            <v>Block Group 1</v>
          </cell>
          <cell r="H92">
            <v>16594</v>
          </cell>
          <cell r="I92" t="str">
            <v>Block Group 1, Census Tract 59.10, Mecklenburg County, North Carolina</v>
          </cell>
          <cell r="J92">
            <v>3795</v>
          </cell>
          <cell r="K92">
            <v>307</v>
          </cell>
          <cell r="L92">
            <v>569</v>
          </cell>
          <cell r="M92">
            <v>1319</v>
          </cell>
          <cell r="N92">
            <v>225</v>
          </cell>
          <cell r="O92">
            <v>1071</v>
          </cell>
          <cell r="P92">
            <v>264</v>
          </cell>
          <cell r="Q92">
            <v>40</v>
          </cell>
          <cell r="R92">
            <v>0.28221343999999998</v>
          </cell>
          <cell r="S92">
            <v>6.9565219999999997E-2</v>
          </cell>
        </row>
        <row r="93">
          <cell r="F93">
            <v>371190053082</v>
          </cell>
          <cell r="G93" t="str">
            <v>Block Group 2</v>
          </cell>
          <cell r="H93">
            <v>16410</v>
          </cell>
          <cell r="I93" t="str">
            <v>Block Group 2, Census Tract 53.08, Mecklenburg County, North Carolina</v>
          </cell>
          <cell r="J93">
            <v>461</v>
          </cell>
          <cell r="K93">
            <v>160</v>
          </cell>
          <cell r="L93">
            <v>186</v>
          </cell>
          <cell r="M93">
            <v>90</v>
          </cell>
          <cell r="N93">
            <v>16</v>
          </cell>
          <cell r="O93">
            <v>9</v>
          </cell>
          <cell r="P93">
            <v>0</v>
          </cell>
          <cell r="Q93">
            <v>0</v>
          </cell>
          <cell r="R93">
            <v>1.952278E-2</v>
          </cell>
          <cell r="S93">
            <v>0</v>
          </cell>
        </row>
        <row r="94">
          <cell r="F94">
            <v>371190055232</v>
          </cell>
          <cell r="G94" t="str">
            <v>Block Group 2</v>
          </cell>
          <cell r="H94">
            <v>16454</v>
          </cell>
          <cell r="I94" t="str">
            <v>Block Group 2, Census Tract 55.23, Mecklenburg County, North Carolina</v>
          </cell>
          <cell r="J94">
            <v>1810</v>
          </cell>
          <cell r="K94">
            <v>80</v>
          </cell>
          <cell r="L94">
            <v>188</v>
          </cell>
          <cell r="M94">
            <v>300</v>
          </cell>
          <cell r="N94">
            <v>122</v>
          </cell>
          <cell r="O94">
            <v>642</v>
          </cell>
          <cell r="P94">
            <v>159</v>
          </cell>
          <cell r="Q94">
            <v>319</v>
          </cell>
          <cell r="R94">
            <v>0.35469613</v>
          </cell>
          <cell r="S94">
            <v>8.7845300000000001E-2</v>
          </cell>
        </row>
        <row r="95">
          <cell r="F95">
            <v>371190057091</v>
          </cell>
          <cell r="G95" t="str">
            <v>Block Group 1</v>
          </cell>
          <cell r="H95">
            <v>16496</v>
          </cell>
          <cell r="I95" t="str">
            <v>Block Group 1, Census Tract 57.09, Mecklenburg County, North Carolina</v>
          </cell>
          <cell r="J95">
            <v>1428</v>
          </cell>
          <cell r="K95">
            <v>117</v>
          </cell>
          <cell r="L95">
            <v>356</v>
          </cell>
          <cell r="M95">
            <v>193</v>
          </cell>
          <cell r="N95">
            <v>114</v>
          </cell>
          <cell r="O95">
            <v>403</v>
          </cell>
          <cell r="P95">
            <v>173</v>
          </cell>
          <cell r="Q95">
            <v>72</v>
          </cell>
          <cell r="R95">
            <v>0.28221288999999999</v>
          </cell>
          <cell r="S95">
            <v>0.12114846</v>
          </cell>
        </row>
        <row r="96">
          <cell r="F96">
            <v>371190054042</v>
          </cell>
          <cell r="G96" t="str">
            <v>Block Group 2</v>
          </cell>
          <cell r="H96">
            <v>16417</v>
          </cell>
          <cell r="I96" t="str">
            <v>Block Group 2, Census Tract 54.04, Mecklenburg County, North Carolina</v>
          </cell>
          <cell r="J96">
            <v>1438</v>
          </cell>
          <cell r="K96">
            <v>166</v>
          </cell>
          <cell r="L96">
            <v>341</v>
          </cell>
          <cell r="M96">
            <v>470</v>
          </cell>
          <cell r="N96">
            <v>156</v>
          </cell>
          <cell r="O96">
            <v>216</v>
          </cell>
          <cell r="P96">
            <v>59</v>
          </cell>
          <cell r="Q96">
            <v>30</v>
          </cell>
          <cell r="R96">
            <v>0.15020861999999999</v>
          </cell>
          <cell r="S96">
            <v>4.1029210000000003E-2</v>
          </cell>
        </row>
        <row r="97">
          <cell r="F97">
            <v>371190064042</v>
          </cell>
          <cell r="G97" t="str">
            <v>Block Group 2</v>
          </cell>
          <cell r="H97">
            <v>16675</v>
          </cell>
          <cell r="I97" t="str">
            <v>Block Group 2, Census Tract 64.04, Mecklenburg County, North Carolina</v>
          </cell>
          <cell r="J97">
            <v>2242</v>
          </cell>
          <cell r="K97">
            <v>53</v>
          </cell>
          <cell r="L97">
            <v>94</v>
          </cell>
          <cell r="M97">
            <v>261</v>
          </cell>
          <cell r="N97">
            <v>156</v>
          </cell>
          <cell r="O97">
            <v>1012</v>
          </cell>
          <cell r="P97">
            <v>400</v>
          </cell>
          <cell r="Q97">
            <v>266</v>
          </cell>
          <cell r="R97">
            <v>0.45138268999999998</v>
          </cell>
          <cell r="S97">
            <v>0.17841213</v>
          </cell>
        </row>
        <row r="98">
          <cell r="F98">
            <v>371190043051</v>
          </cell>
          <cell r="G98" t="str">
            <v>Block Group 1</v>
          </cell>
          <cell r="H98">
            <v>16379</v>
          </cell>
          <cell r="I98" t="str">
            <v>Block Group 1, Census Tract 43.05, Mecklenburg County, North Carolina</v>
          </cell>
          <cell r="J98">
            <v>2305</v>
          </cell>
          <cell r="K98">
            <v>498</v>
          </cell>
          <cell r="L98">
            <v>694</v>
          </cell>
          <cell r="M98">
            <v>526</v>
          </cell>
          <cell r="N98">
            <v>221</v>
          </cell>
          <cell r="O98">
            <v>242</v>
          </cell>
          <cell r="P98">
            <v>84</v>
          </cell>
          <cell r="Q98">
            <v>40</v>
          </cell>
          <cell r="R98">
            <v>0.10498915</v>
          </cell>
          <cell r="S98">
            <v>3.6442519999999999E-2</v>
          </cell>
        </row>
        <row r="99">
          <cell r="F99">
            <v>371190064061</v>
          </cell>
          <cell r="G99" t="str">
            <v>Block Group 1</v>
          </cell>
          <cell r="H99">
            <v>16678</v>
          </cell>
          <cell r="I99" t="str">
            <v>Block Group 1, Census Tract 64.06, Mecklenburg County, North Carolina</v>
          </cell>
          <cell r="J99">
            <v>1133</v>
          </cell>
          <cell r="K99">
            <v>74</v>
          </cell>
          <cell r="L99">
            <v>268</v>
          </cell>
          <cell r="M99">
            <v>210</v>
          </cell>
          <cell r="N99">
            <v>194</v>
          </cell>
          <cell r="O99">
            <v>267</v>
          </cell>
          <cell r="P99">
            <v>120</v>
          </cell>
          <cell r="Q99">
            <v>0</v>
          </cell>
          <cell r="R99">
            <v>0.23565754999999999</v>
          </cell>
          <cell r="S99">
            <v>0.10591349999999999</v>
          </cell>
        </row>
        <row r="100">
          <cell r="F100">
            <v>371190057151</v>
          </cell>
          <cell r="G100" t="str">
            <v>Block Group 1</v>
          </cell>
          <cell r="H100">
            <v>16510</v>
          </cell>
          <cell r="I100" t="str">
            <v>Block Group 1, Census Tract 57.15, Mecklenburg County, North Carolina</v>
          </cell>
          <cell r="J100">
            <v>1809</v>
          </cell>
          <cell r="K100">
            <v>110</v>
          </cell>
          <cell r="L100">
            <v>610</v>
          </cell>
          <cell r="M100">
            <v>489</v>
          </cell>
          <cell r="N100">
            <v>156</v>
          </cell>
          <cell r="O100">
            <v>295</v>
          </cell>
          <cell r="P100">
            <v>94</v>
          </cell>
          <cell r="Q100">
            <v>55</v>
          </cell>
          <cell r="R100">
            <v>0.16307352</v>
          </cell>
          <cell r="S100">
            <v>5.1962410000000001E-2</v>
          </cell>
        </row>
        <row r="101">
          <cell r="F101">
            <v>371190055242</v>
          </cell>
          <cell r="G101" t="str">
            <v>Block Group 2</v>
          </cell>
          <cell r="H101">
            <v>16457</v>
          </cell>
          <cell r="I101" t="str">
            <v>Block Group 2, Census Tract 55.24, Mecklenburg County, North Carolina</v>
          </cell>
          <cell r="J101">
            <v>935</v>
          </cell>
          <cell r="K101">
            <v>48</v>
          </cell>
          <cell r="L101">
            <v>42</v>
          </cell>
          <cell r="M101">
            <v>56</v>
          </cell>
          <cell r="N101">
            <v>112</v>
          </cell>
          <cell r="O101">
            <v>437</v>
          </cell>
          <cell r="P101">
            <v>240</v>
          </cell>
          <cell r="Q101">
            <v>0</v>
          </cell>
          <cell r="R101">
            <v>0.46737968000000002</v>
          </cell>
          <cell r="S101">
            <v>0.25668448999999999</v>
          </cell>
        </row>
        <row r="102">
          <cell r="F102">
            <v>371190057112</v>
          </cell>
          <cell r="G102" t="str">
            <v>Block Group 2</v>
          </cell>
          <cell r="H102">
            <v>16501</v>
          </cell>
          <cell r="I102" t="str">
            <v>Block Group 2, Census Tract 57.11, Mecklenburg County, North Carolina</v>
          </cell>
          <cell r="J102">
            <v>1669</v>
          </cell>
          <cell r="K102">
            <v>51</v>
          </cell>
          <cell r="L102">
            <v>322</v>
          </cell>
          <cell r="M102">
            <v>495</v>
          </cell>
          <cell r="N102">
            <v>114</v>
          </cell>
          <cell r="O102">
            <v>411</v>
          </cell>
          <cell r="P102">
            <v>132</v>
          </cell>
          <cell r="Q102">
            <v>144</v>
          </cell>
          <cell r="R102">
            <v>0.24625523999999999</v>
          </cell>
          <cell r="S102">
            <v>7.9089279999999998E-2</v>
          </cell>
        </row>
        <row r="103">
          <cell r="F103">
            <v>371190058382</v>
          </cell>
          <cell r="G103" t="str">
            <v>Block Group 2</v>
          </cell>
          <cell r="H103">
            <v>16561</v>
          </cell>
          <cell r="I103" t="str">
            <v>Block Group 2, Census Tract 58.38, Mecklenburg County, North Carolina</v>
          </cell>
          <cell r="J103">
            <v>1611</v>
          </cell>
          <cell r="K103">
            <v>21</v>
          </cell>
          <cell r="L103">
            <v>53</v>
          </cell>
          <cell r="M103">
            <v>367</v>
          </cell>
          <cell r="N103">
            <v>21</v>
          </cell>
          <cell r="O103">
            <v>870</v>
          </cell>
          <cell r="P103">
            <v>233</v>
          </cell>
          <cell r="Q103">
            <v>46</v>
          </cell>
          <cell r="R103">
            <v>0.54003723999999997</v>
          </cell>
          <cell r="S103">
            <v>0.14463065999999999</v>
          </cell>
        </row>
        <row r="104">
          <cell r="F104">
            <v>371190058482</v>
          </cell>
          <cell r="G104" t="str">
            <v>Block Group 2</v>
          </cell>
          <cell r="H104">
            <v>16583</v>
          </cell>
          <cell r="I104" t="str">
            <v>Block Group 2, Census Tract 58.48, Mecklenburg County, North Carolina</v>
          </cell>
          <cell r="J104">
            <v>1127</v>
          </cell>
          <cell r="K104">
            <v>0</v>
          </cell>
          <cell r="L104">
            <v>77</v>
          </cell>
          <cell r="M104">
            <v>158</v>
          </cell>
          <cell r="N104">
            <v>113</v>
          </cell>
          <cell r="O104">
            <v>509</v>
          </cell>
          <cell r="P104">
            <v>180</v>
          </cell>
          <cell r="Q104">
            <v>90</v>
          </cell>
          <cell r="R104">
            <v>0.45164153000000001</v>
          </cell>
          <cell r="S104">
            <v>0.15971605999999999</v>
          </cell>
        </row>
        <row r="105">
          <cell r="F105">
            <v>371190060092</v>
          </cell>
          <cell r="G105" t="str">
            <v>Block Group 2</v>
          </cell>
          <cell r="H105">
            <v>16621</v>
          </cell>
          <cell r="I105" t="str">
            <v>Block Group 2, Census Tract 60.09, Mecklenburg County, North Carolina</v>
          </cell>
          <cell r="J105">
            <v>1401</v>
          </cell>
          <cell r="K105">
            <v>38</v>
          </cell>
          <cell r="L105">
            <v>248</v>
          </cell>
          <cell r="M105">
            <v>270</v>
          </cell>
          <cell r="N105">
            <v>335</v>
          </cell>
          <cell r="O105">
            <v>367</v>
          </cell>
          <cell r="P105">
            <v>123</v>
          </cell>
          <cell r="Q105">
            <v>20</v>
          </cell>
          <cell r="R105">
            <v>0.26195574999999999</v>
          </cell>
          <cell r="S105">
            <v>8.7794430000000007E-2</v>
          </cell>
        </row>
        <row r="106">
          <cell r="F106">
            <v>371190056201</v>
          </cell>
          <cell r="G106" t="str">
            <v>Block Group 1</v>
          </cell>
          <cell r="H106">
            <v>16486</v>
          </cell>
          <cell r="I106" t="str">
            <v>Block Group 1, Census Tract 56.20, Mecklenburg County, North Carolina</v>
          </cell>
          <cell r="J106">
            <v>1593</v>
          </cell>
          <cell r="K106">
            <v>293</v>
          </cell>
          <cell r="L106">
            <v>333</v>
          </cell>
          <cell r="M106">
            <v>502</v>
          </cell>
          <cell r="N106">
            <v>55</v>
          </cell>
          <cell r="O106">
            <v>285</v>
          </cell>
          <cell r="P106">
            <v>108</v>
          </cell>
          <cell r="Q106">
            <v>17</v>
          </cell>
          <cell r="R106">
            <v>0.17890771999999999</v>
          </cell>
          <cell r="S106">
            <v>6.7796609999999993E-2</v>
          </cell>
        </row>
        <row r="107">
          <cell r="F107">
            <v>371190061051</v>
          </cell>
          <cell r="G107" t="str">
            <v>Block Group 1</v>
          </cell>
          <cell r="H107">
            <v>16632</v>
          </cell>
          <cell r="I107" t="str">
            <v>Block Group 1, Census Tract 61.05, Mecklenburg County, North Carolina</v>
          </cell>
          <cell r="J107">
            <v>2130</v>
          </cell>
          <cell r="K107">
            <v>231</v>
          </cell>
          <cell r="L107">
            <v>487</v>
          </cell>
          <cell r="M107">
            <v>513</v>
          </cell>
          <cell r="N107">
            <v>226</v>
          </cell>
          <cell r="O107">
            <v>445</v>
          </cell>
          <cell r="P107">
            <v>204</v>
          </cell>
          <cell r="Q107">
            <v>24</v>
          </cell>
          <cell r="R107">
            <v>0.20892019000000001</v>
          </cell>
          <cell r="S107">
            <v>9.5774650000000003E-2</v>
          </cell>
        </row>
        <row r="108">
          <cell r="F108">
            <v>371190026001</v>
          </cell>
          <cell r="G108" t="str">
            <v>Block Group 1</v>
          </cell>
          <cell r="H108">
            <v>16256</v>
          </cell>
          <cell r="I108" t="str">
            <v>Block Group 1, Census Tract 26, Mecklenburg County, North Carolina</v>
          </cell>
          <cell r="J108">
            <v>745</v>
          </cell>
          <cell r="K108">
            <v>34</v>
          </cell>
          <cell r="L108">
            <v>126</v>
          </cell>
          <cell r="M108">
            <v>146</v>
          </cell>
          <cell r="N108">
            <v>40</v>
          </cell>
          <cell r="O108">
            <v>255</v>
          </cell>
          <cell r="P108">
            <v>100</v>
          </cell>
          <cell r="Q108">
            <v>44</v>
          </cell>
          <cell r="R108">
            <v>0.34228187999999998</v>
          </cell>
          <cell r="S108">
            <v>0.13422819</v>
          </cell>
        </row>
        <row r="109">
          <cell r="F109">
            <v>371190055112</v>
          </cell>
          <cell r="G109" t="str">
            <v>Block Group 2</v>
          </cell>
          <cell r="H109">
            <v>16426</v>
          </cell>
          <cell r="I109" t="str">
            <v>Block Group 2, Census Tract 55.11, Mecklenburg County, North Carolina</v>
          </cell>
          <cell r="J109">
            <v>1115</v>
          </cell>
          <cell r="K109">
            <v>21</v>
          </cell>
          <cell r="L109">
            <v>45</v>
          </cell>
          <cell r="M109">
            <v>314</v>
          </cell>
          <cell r="N109">
            <v>115</v>
          </cell>
          <cell r="O109">
            <v>430</v>
          </cell>
          <cell r="P109">
            <v>182</v>
          </cell>
          <cell r="Q109">
            <v>8</v>
          </cell>
          <cell r="R109">
            <v>0.38565021999999999</v>
          </cell>
          <cell r="S109">
            <v>0.1632287</v>
          </cell>
        </row>
        <row r="110">
          <cell r="F110">
            <v>371190058262</v>
          </cell>
          <cell r="G110" t="str">
            <v>Block Group 2</v>
          </cell>
          <cell r="H110">
            <v>16535</v>
          </cell>
          <cell r="I110" t="str">
            <v>Block Group 2, Census Tract 58.26, Mecklenburg County, North Carolina</v>
          </cell>
          <cell r="J110">
            <v>1566</v>
          </cell>
          <cell r="K110">
            <v>198</v>
          </cell>
          <cell r="L110">
            <v>238</v>
          </cell>
          <cell r="M110">
            <v>375</v>
          </cell>
          <cell r="N110">
            <v>256</v>
          </cell>
          <cell r="O110">
            <v>377</v>
          </cell>
          <cell r="P110">
            <v>122</v>
          </cell>
          <cell r="Q110">
            <v>0</v>
          </cell>
          <cell r="R110">
            <v>0.24074074000000001</v>
          </cell>
          <cell r="S110">
            <v>7.7905489999999994E-2</v>
          </cell>
        </row>
        <row r="111">
          <cell r="F111">
            <v>371190030111</v>
          </cell>
          <cell r="G111" t="str">
            <v>Block Group 1</v>
          </cell>
          <cell r="H111">
            <v>16289</v>
          </cell>
          <cell r="I111" t="str">
            <v>Block Group 1, Census Tract 30.11, Mecklenburg County, North Carolina</v>
          </cell>
          <cell r="J111">
            <v>1106</v>
          </cell>
          <cell r="K111">
            <v>8</v>
          </cell>
          <cell r="L111">
            <v>88</v>
          </cell>
          <cell r="M111">
            <v>140</v>
          </cell>
          <cell r="N111">
            <v>103</v>
          </cell>
          <cell r="O111">
            <v>467</v>
          </cell>
          <cell r="P111">
            <v>166</v>
          </cell>
          <cell r="Q111">
            <v>134</v>
          </cell>
          <cell r="R111">
            <v>0.42224231000000001</v>
          </cell>
          <cell r="S111">
            <v>0.15009042</v>
          </cell>
        </row>
        <row r="112">
          <cell r="F112">
            <v>371190030075</v>
          </cell>
          <cell r="G112" t="str">
            <v>Block Group 5</v>
          </cell>
          <cell r="H112">
            <v>16285</v>
          </cell>
          <cell r="I112" t="str">
            <v>Block Group 5, Census Tract 30.07, Mecklenburg County, North Carolina</v>
          </cell>
          <cell r="J112">
            <v>525</v>
          </cell>
          <cell r="K112">
            <v>0</v>
          </cell>
          <cell r="L112">
            <v>15</v>
          </cell>
          <cell r="M112">
            <v>49</v>
          </cell>
          <cell r="N112">
            <v>15</v>
          </cell>
          <cell r="O112">
            <v>289</v>
          </cell>
          <cell r="P112">
            <v>114</v>
          </cell>
          <cell r="Q112">
            <v>43</v>
          </cell>
          <cell r="R112">
            <v>0.55047619000000003</v>
          </cell>
          <cell r="S112">
            <v>0.21714285999999999</v>
          </cell>
        </row>
        <row r="113">
          <cell r="F113">
            <v>371190053011</v>
          </cell>
          <cell r="G113" t="str">
            <v>Block Group 1</v>
          </cell>
          <cell r="H113">
            <v>16400</v>
          </cell>
          <cell r="I113" t="str">
            <v>Block Group 1, Census Tract 53.01, Mecklenburg County, North Carolina</v>
          </cell>
          <cell r="J113">
            <v>2096</v>
          </cell>
          <cell r="K113">
            <v>596</v>
          </cell>
          <cell r="L113">
            <v>576</v>
          </cell>
          <cell r="M113">
            <v>595</v>
          </cell>
          <cell r="N113">
            <v>160</v>
          </cell>
          <cell r="O113">
            <v>147</v>
          </cell>
          <cell r="P113">
            <v>0</v>
          </cell>
          <cell r="Q113">
            <v>22</v>
          </cell>
          <cell r="R113">
            <v>7.0133589999999996E-2</v>
          </cell>
          <cell r="S113">
            <v>0</v>
          </cell>
        </row>
        <row r="114">
          <cell r="F114">
            <v>371190061081</v>
          </cell>
          <cell r="G114" t="str">
            <v>Block Group 1</v>
          </cell>
          <cell r="H114">
            <v>16637</v>
          </cell>
          <cell r="I114" t="str">
            <v>Block Group 1, Census Tract 61.08, Mecklenburg County, North Carolina</v>
          </cell>
          <cell r="J114">
            <v>1750</v>
          </cell>
          <cell r="K114">
            <v>158</v>
          </cell>
          <cell r="L114">
            <v>368</v>
          </cell>
          <cell r="M114">
            <v>416</v>
          </cell>
          <cell r="N114">
            <v>154</v>
          </cell>
          <cell r="O114">
            <v>555</v>
          </cell>
          <cell r="P114">
            <v>74</v>
          </cell>
          <cell r="Q114">
            <v>25</v>
          </cell>
          <cell r="R114">
            <v>0.31714286000000003</v>
          </cell>
          <cell r="S114">
            <v>4.2285709999999997E-2</v>
          </cell>
        </row>
        <row r="115">
          <cell r="F115">
            <v>371190061061</v>
          </cell>
          <cell r="G115" t="str">
            <v>Block Group 1</v>
          </cell>
          <cell r="H115">
            <v>16633</v>
          </cell>
          <cell r="I115" t="str">
            <v>Block Group 1, Census Tract 61.06, Mecklenburg County, North Carolina</v>
          </cell>
          <cell r="J115">
            <v>1805</v>
          </cell>
          <cell r="K115">
            <v>113</v>
          </cell>
          <cell r="L115">
            <v>180</v>
          </cell>
          <cell r="M115">
            <v>366</v>
          </cell>
          <cell r="N115">
            <v>272</v>
          </cell>
          <cell r="O115">
            <v>662</v>
          </cell>
          <cell r="P115">
            <v>166</v>
          </cell>
          <cell r="Q115">
            <v>46</v>
          </cell>
          <cell r="R115">
            <v>0.366759</v>
          </cell>
          <cell r="S115">
            <v>9.1966759999999995E-2</v>
          </cell>
        </row>
        <row r="116">
          <cell r="F116">
            <v>371190055161</v>
          </cell>
          <cell r="G116" t="str">
            <v>Block Group 1</v>
          </cell>
          <cell r="H116">
            <v>16438</v>
          </cell>
          <cell r="I116" t="str">
            <v>Block Group 1, Census Tract 55.16, Mecklenburg County, North Carolina</v>
          </cell>
          <cell r="J116">
            <v>1191</v>
          </cell>
          <cell r="K116">
            <v>14</v>
          </cell>
          <cell r="L116">
            <v>160</v>
          </cell>
          <cell r="M116">
            <v>179</v>
          </cell>
          <cell r="N116">
            <v>104</v>
          </cell>
          <cell r="O116">
            <v>448</v>
          </cell>
          <cell r="P116">
            <v>175</v>
          </cell>
          <cell r="Q116">
            <v>111</v>
          </cell>
          <cell r="R116">
            <v>0.37615449000000001</v>
          </cell>
          <cell r="S116">
            <v>0.14693534999999999</v>
          </cell>
        </row>
        <row r="117">
          <cell r="F117">
            <v>371190023001</v>
          </cell>
          <cell r="G117" t="str">
            <v>Block Group 1</v>
          </cell>
          <cell r="H117">
            <v>16249</v>
          </cell>
          <cell r="I117" t="str">
            <v>Block Group 1, Census Tract 23, Mecklenburg County, North Carolina</v>
          </cell>
          <cell r="J117">
            <v>227</v>
          </cell>
          <cell r="K117">
            <v>39</v>
          </cell>
          <cell r="L117">
            <v>40</v>
          </cell>
          <cell r="M117">
            <v>85</v>
          </cell>
          <cell r="N117">
            <v>0</v>
          </cell>
          <cell r="O117">
            <v>42</v>
          </cell>
          <cell r="P117">
            <v>21</v>
          </cell>
          <cell r="Q117">
            <v>0</v>
          </cell>
          <cell r="R117">
            <v>0.18502203</v>
          </cell>
          <cell r="S117">
            <v>9.2511010000000005E-2</v>
          </cell>
        </row>
        <row r="118">
          <cell r="F118">
            <v>371190057101</v>
          </cell>
          <cell r="G118" t="str">
            <v>Block Group 1</v>
          </cell>
          <cell r="H118">
            <v>16498</v>
          </cell>
          <cell r="I118" t="str">
            <v>Block Group 1, Census Tract 57.10, Mecklenburg County, North Carolina</v>
          </cell>
          <cell r="J118">
            <v>1771</v>
          </cell>
          <cell r="K118">
            <v>177</v>
          </cell>
          <cell r="L118">
            <v>521</v>
          </cell>
          <cell r="M118">
            <v>513</v>
          </cell>
          <cell r="N118">
            <v>146</v>
          </cell>
          <cell r="O118">
            <v>336</v>
          </cell>
          <cell r="P118">
            <v>32</v>
          </cell>
          <cell r="Q118">
            <v>46</v>
          </cell>
          <cell r="R118">
            <v>0.18972332</v>
          </cell>
          <cell r="S118">
            <v>1.8068890000000001E-2</v>
          </cell>
        </row>
        <row r="119">
          <cell r="F119">
            <v>371190030122</v>
          </cell>
          <cell r="G119" t="str">
            <v>Block Group 2</v>
          </cell>
          <cell r="H119">
            <v>16295</v>
          </cell>
          <cell r="I119" t="str">
            <v>Block Group 2, Census Tract 30.12, Mecklenburg County, North Carolina</v>
          </cell>
          <cell r="J119">
            <v>2360</v>
          </cell>
          <cell r="K119">
            <v>283</v>
          </cell>
          <cell r="L119">
            <v>176</v>
          </cell>
          <cell r="M119">
            <v>286</v>
          </cell>
          <cell r="N119">
            <v>213</v>
          </cell>
          <cell r="O119">
            <v>930</v>
          </cell>
          <cell r="P119">
            <v>413</v>
          </cell>
          <cell r="Q119">
            <v>59</v>
          </cell>
          <cell r="R119">
            <v>0.39406780000000002</v>
          </cell>
          <cell r="S119">
            <v>0.17499999999999999</v>
          </cell>
        </row>
        <row r="120">
          <cell r="F120">
            <v>371190015091</v>
          </cell>
          <cell r="G120" t="str">
            <v>Block Group 1</v>
          </cell>
          <cell r="H120">
            <v>16172</v>
          </cell>
          <cell r="I120" t="str">
            <v>Block Group 1, Census Tract 15.09, Mecklenburg County, North Carolina</v>
          </cell>
          <cell r="J120">
            <v>964</v>
          </cell>
          <cell r="K120">
            <v>96</v>
          </cell>
          <cell r="L120">
            <v>268</v>
          </cell>
          <cell r="M120">
            <v>281</v>
          </cell>
          <cell r="N120">
            <v>101</v>
          </cell>
          <cell r="O120">
            <v>143</v>
          </cell>
          <cell r="P120">
            <v>60</v>
          </cell>
          <cell r="Q120">
            <v>15</v>
          </cell>
          <cell r="R120">
            <v>0.14834025000000001</v>
          </cell>
          <cell r="S120">
            <v>6.2240660000000003E-2</v>
          </cell>
        </row>
        <row r="121">
          <cell r="F121">
            <v>371190053062</v>
          </cell>
          <cell r="G121" t="str">
            <v>Block Group 2</v>
          </cell>
          <cell r="H121">
            <v>16406</v>
          </cell>
          <cell r="I121" t="str">
            <v>Block Group 2, Census Tract 53.06, Mecklenburg County, North Carolina</v>
          </cell>
          <cell r="J121">
            <v>1186</v>
          </cell>
          <cell r="K121">
            <v>566</v>
          </cell>
          <cell r="L121">
            <v>264</v>
          </cell>
          <cell r="M121">
            <v>206</v>
          </cell>
          <cell r="N121">
            <v>88</v>
          </cell>
          <cell r="O121">
            <v>51</v>
          </cell>
          <cell r="P121">
            <v>11</v>
          </cell>
          <cell r="Q121">
            <v>0</v>
          </cell>
          <cell r="R121">
            <v>4.3001690000000002E-2</v>
          </cell>
          <cell r="S121">
            <v>9.2748699999999993E-3</v>
          </cell>
        </row>
        <row r="122">
          <cell r="F122">
            <v>371190028003</v>
          </cell>
          <cell r="G122" t="str">
            <v>Block Group 3</v>
          </cell>
          <cell r="H122">
            <v>16265</v>
          </cell>
          <cell r="I122" t="str">
            <v>Block Group 3, Census Tract 28, Mecklenburg County, North Carolina</v>
          </cell>
          <cell r="J122">
            <v>1148</v>
          </cell>
          <cell r="K122">
            <v>0</v>
          </cell>
          <cell r="L122">
            <v>12</v>
          </cell>
          <cell r="M122">
            <v>107</v>
          </cell>
          <cell r="N122">
            <v>52</v>
          </cell>
          <cell r="O122">
            <v>527</v>
          </cell>
          <cell r="P122">
            <v>226</v>
          </cell>
          <cell r="Q122">
            <v>224</v>
          </cell>
          <cell r="R122">
            <v>0.45905922999999998</v>
          </cell>
          <cell r="S122">
            <v>0.19686411000000001</v>
          </cell>
        </row>
        <row r="123">
          <cell r="F123">
            <v>371190057171</v>
          </cell>
          <cell r="G123" t="str">
            <v>Block Group 1</v>
          </cell>
          <cell r="H123">
            <v>16513</v>
          </cell>
          <cell r="I123" t="str">
            <v>Block Group 1, Census Tract 57.17, Mecklenburg County, North Carolina</v>
          </cell>
          <cell r="J123">
            <v>1371</v>
          </cell>
          <cell r="K123">
            <v>67</v>
          </cell>
          <cell r="L123">
            <v>502</v>
          </cell>
          <cell r="M123">
            <v>381</v>
          </cell>
          <cell r="N123">
            <v>43</v>
          </cell>
          <cell r="O123">
            <v>333</v>
          </cell>
          <cell r="P123">
            <v>45</v>
          </cell>
          <cell r="Q123">
            <v>0</v>
          </cell>
          <cell r="R123">
            <v>0.2428884</v>
          </cell>
          <cell r="S123">
            <v>3.2822759999999999E-2</v>
          </cell>
        </row>
        <row r="124">
          <cell r="F124">
            <v>371190020032</v>
          </cell>
          <cell r="G124" t="str">
            <v>Block Group 2</v>
          </cell>
          <cell r="H124">
            <v>16236</v>
          </cell>
          <cell r="I124" t="str">
            <v>Block Group 2, Census Tract 20.03, Mecklenburg County, North Carolina</v>
          </cell>
          <cell r="J124">
            <v>598</v>
          </cell>
          <cell r="K124">
            <v>19</v>
          </cell>
          <cell r="L124">
            <v>52</v>
          </cell>
          <cell r="M124">
            <v>58</v>
          </cell>
          <cell r="N124">
            <v>43</v>
          </cell>
          <cell r="O124">
            <v>308</v>
          </cell>
          <cell r="P124">
            <v>106</v>
          </cell>
          <cell r="Q124">
            <v>12</v>
          </cell>
          <cell r="R124">
            <v>0.51505016999999997</v>
          </cell>
          <cell r="S124">
            <v>0.17725753</v>
          </cell>
        </row>
        <row r="125">
          <cell r="F125">
            <v>371190032011</v>
          </cell>
          <cell r="G125" t="str">
            <v>Block Group 1</v>
          </cell>
          <cell r="H125">
            <v>16321</v>
          </cell>
          <cell r="I125" t="str">
            <v>Block Group 1, Census Tract 32.01, Mecklenburg County, North Carolina</v>
          </cell>
          <cell r="J125">
            <v>705</v>
          </cell>
          <cell r="K125">
            <v>69</v>
          </cell>
          <cell r="L125">
            <v>122</v>
          </cell>
          <cell r="M125">
            <v>117</v>
          </cell>
          <cell r="N125">
            <v>18</v>
          </cell>
          <cell r="O125">
            <v>295</v>
          </cell>
          <cell r="P125">
            <v>69</v>
          </cell>
          <cell r="Q125">
            <v>15</v>
          </cell>
          <cell r="R125">
            <v>0.41843972000000001</v>
          </cell>
          <cell r="S125">
            <v>9.7872340000000002E-2</v>
          </cell>
        </row>
        <row r="126">
          <cell r="F126">
            <v>371190032042</v>
          </cell>
          <cell r="G126" t="str">
            <v>Block Group 2</v>
          </cell>
          <cell r="H126">
            <v>16326</v>
          </cell>
          <cell r="I126" t="str">
            <v>Block Group 2, Census Tract 32.04, Mecklenburg County, North Carolina</v>
          </cell>
          <cell r="J126">
            <v>1504</v>
          </cell>
          <cell r="K126">
            <v>212</v>
          </cell>
          <cell r="L126">
            <v>304</v>
          </cell>
          <cell r="M126">
            <v>340</v>
          </cell>
          <cell r="N126">
            <v>78</v>
          </cell>
          <cell r="O126">
            <v>347</v>
          </cell>
          <cell r="P126">
            <v>161</v>
          </cell>
          <cell r="Q126">
            <v>62</v>
          </cell>
          <cell r="R126">
            <v>0.23071808999999999</v>
          </cell>
          <cell r="S126">
            <v>0.10704787</v>
          </cell>
        </row>
        <row r="127">
          <cell r="F127">
            <v>371190058412</v>
          </cell>
          <cell r="G127" t="str">
            <v>Block Group 2</v>
          </cell>
          <cell r="H127">
            <v>16566</v>
          </cell>
          <cell r="I127" t="str">
            <v>Block Group 2, Census Tract 58.41, Mecklenburg County, North Carolina</v>
          </cell>
          <cell r="J127">
            <v>606</v>
          </cell>
          <cell r="K127">
            <v>0</v>
          </cell>
          <cell r="L127">
            <v>31</v>
          </cell>
          <cell r="M127">
            <v>121</v>
          </cell>
          <cell r="N127">
            <v>139</v>
          </cell>
          <cell r="O127">
            <v>160</v>
          </cell>
          <cell r="P127">
            <v>121</v>
          </cell>
          <cell r="Q127">
            <v>34</v>
          </cell>
          <cell r="R127">
            <v>0.26402639999999999</v>
          </cell>
          <cell r="S127">
            <v>0.19966997</v>
          </cell>
        </row>
        <row r="128">
          <cell r="F128">
            <v>371190061041</v>
          </cell>
          <cell r="G128" t="str">
            <v>Block Group 1</v>
          </cell>
          <cell r="H128">
            <v>16628</v>
          </cell>
          <cell r="I128" t="str">
            <v>Block Group 1, Census Tract 61.04, Mecklenburg County, North Carolina</v>
          </cell>
          <cell r="J128">
            <v>888</v>
          </cell>
          <cell r="K128">
            <v>113</v>
          </cell>
          <cell r="L128">
            <v>298</v>
          </cell>
          <cell r="M128">
            <v>144</v>
          </cell>
          <cell r="N128">
            <v>144</v>
          </cell>
          <cell r="O128">
            <v>148</v>
          </cell>
          <cell r="P128">
            <v>41</v>
          </cell>
          <cell r="Q128">
            <v>0</v>
          </cell>
          <cell r="R128">
            <v>0.16666666999999999</v>
          </cell>
          <cell r="S128">
            <v>4.6171169999999997E-2</v>
          </cell>
        </row>
        <row r="129">
          <cell r="F129">
            <v>371190054031</v>
          </cell>
          <cell r="G129" t="str">
            <v>Block Group 1</v>
          </cell>
          <cell r="H129">
            <v>16414</v>
          </cell>
          <cell r="I129" t="str">
            <v>Block Group 1, Census Tract 54.03, Mecklenburg County, North Carolina</v>
          </cell>
          <cell r="J129">
            <v>1993</v>
          </cell>
          <cell r="K129">
            <v>340</v>
          </cell>
          <cell r="L129">
            <v>529</v>
          </cell>
          <cell r="M129">
            <v>540</v>
          </cell>
          <cell r="N129">
            <v>149</v>
          </cell>
          <cell r="O129">
            <v>341</v>
          </cell>
          <cell r="P129">
            <v>60</v>
          </cell>
          <cell r="Q129">
            <v>34</v>
          </cell>
          <cell r="R129">
            <v>0.17109885</v>
          </cell>
          <cell r="S129">
            <v>3.0105369999999999E-2</v>
          </cell>
        </row>
        <row r="130">
          <cell r="F130">
            <v>371190020033</v>
          </cell>
          <cell r="G130" t="str">
            <v>Block Group 3</v>
          </cell>
          <cell r="H130">
            <v>16237</v>
          </cell>
          <cell r="I130" t="str">
            <v>Block Group 3, Census Tract 20.03, Mecklenburg County, North Carolina</v>
          </cell>
          <cell r="J130">
            <v>845</v>
          </cell>
          <cell r="K130">
            <v>182</v>
          </cell>
          <cell r="L130">
            <v>95</v>
          </cell>
          <cell r="M130">
            <v>94</v>
          </cell>
          <cell r="N130">
            <v>43</v>
          </cell>
          <cell r="O130">
            <v>281</v>
          </cell>
          <cell r="P130">
            <v>125</v>
          </cell>
          <cell r="Q130">
            <v>25</v>
          </cell>
          <cell r="R130">
            <v>0.33254437999999997</v>
          </cell>
          <cell r="S130">
            <v>0.14792899000000001</v>
          </cell>
        </row>
        <row r="131">
          <cell r="F131">
            <v>371190053053</v>
          </cell>
          <cell r="G131" t="str">
            <v>Block Group 3</v>
          </cell>
          <cell r="H131">
            <v>16404</v>
          </cell>
          <cell r="I131" t="str">
            <v>Block Group 3, Census Tract 53.05, Mecklenburg County, North Carolina</v>
          </cell>
          <cell r="J131">
            <v>1566</v>
          </cell>
          <cell r="K131">
            <v>305</v>
          </cell>
          <cell r="L131">
            <v>508</v>
          </cell>
          <cell r="M131">
            <v>407</v>
          </cell>
          <cell r="N131">
            <v>177</v>
          </cell>
          <cell r="O131">
            <v>66</v>
          </cell>
          <cell r="P131">
            <v>70</v>
          </cell>
          <cell r="Q131">
            <v>33</v>
          </cell>
          <cell r="R131">
            <v>4.2145589999999997E-2</v>
          </cell>
          <cell r="S131">
            <v>4.4699870000000003E-2</v>
          </cell>
        </row>
        <row r="132">
          <cell r="F132">
            <v>371190058422</v>
          </cell>
          <cell r="G132" t="str">
            <v>Block Group 2</v>
          </cell>
          <cell r="H132">
            <v>16569</v>
          </cell>
          <cell r="I132" t="str">
            <v>Block Group 2, Census Tract 58.42, Mecklenburg County, North Carolina</v>
          </cell>
          <cell r="J132">
            <v>1153</v>
          </cell>
          <cell r="K132">
            <v>36</v>
          </cell>
          <cell r="L132">
            <v>104</v>
          </cell>
          <cell r="M132">
            <v>231</v>
          </cell>
          <cell r="N132">
            <v>88</v>
          </cell>
          <cell r="O132">
            <v>588</v>
          </cell>
          <cell r="P132">
            <v>90</v>
          </cell>
          <cell r="Q132">
            <v>16</v>
          </cell>
          <cell r="R132">
            <v>0.50997398000000005</v>
          </cell>
          <cell r="S132">
            <v>7.805724E-2</v>
          </cell>
        </row>
        <row r="133">
          <cell r="F133">
            <v>371190055171</v>
          </cell>
          <cell r="G133" t="str">
            <v>Block Group 1</v>
          </cell>
          <cell r="H133">
            <v>16439</v>
          </cell>
          <cell r="I133" t="str">
            <v>Block Group 1, Census Tract 55.17, Mecklenburg County, North Carolina</v>
          </cell>
          <cell r="J133">
            <v>2234</v>
          </cell>
          <cell r="K133">
            <v>82</v>
          </cell>
          <cell r="L133">
            <v>181</v>
          </cell>
          <cell r="M133">
            <v>543</v>
          </cell>
          <cell r="N133">
            <v>269</v>
          </cell>
          <cell r="O133">
            <v>735</v>
          </cell>
          <cell r="P133">
            <v>297</v>
          </cell>
          <cell r="Q133">
            <v>127</v>
          </cell>
          <cell r="R133">
            <v>0.32900626999999999</v>
          </cell>
          <cell r="S133">
            <v>0.13294539</v>
          </cell>
        </row>
        <row r="134">
          <cell r="F134">
            <v>371190058431</v>
          </cell>
          <cell r="G134" t="str">
            <v>Block Group 1</v>
          </cell>
          <cell r="H134">
            <v>16571</v>
          </cell>
          <cell r="I134" t="str">
            <v>Block Group 1, Census Tract 58.43, Mecklenburg County, North Carolina</v>
          </cell>
          <cell r="J134">
            <v>922</v>
          </cell>
          <cell r="K134">
            <v>39</v>
          </cell>
          <cell r="L134">
            <v>121</v>
          </cell>
          <cell r="M134">
            <v>160</v>
          </cell>
          <cell r="N134">
            <v>50</v>
          </cell>
          <cell r="O134">
            <v>358</v>
          </cell>
          <cell r="P134">
            <v>156</v>
          </cell>
          <cell r="Q134">
            <v>38</v>
          </cell>
          <cell r="R134">
            <v>0.38828633000000001</v>
          </cell>
          <cell r="S134">
            <v>0.1691974</v>
          </cell>
        </row>
        <row r="135">
          <cell r="F135">
            <v>371190047001</v>
          </cell>
          <cell r="G135" t="str">
            <v>Block Group 1</v>
          </cell>
          <cell r="H135">
            <v>16388</v>
          </cell>
          <cell r="I135" t="str">
            <v>Block Group 1, Census Tract 47, Mecklenburg County, North Carolina</v>
          </cell>
          <cell r="J135">
            <v>691</v>
          </cell>
          <cell r="K135">
            <v>165</v>
          </cell>
          <cell r="L135">
            <v>124</v>
          </cell>
          <cell r="M135">
            <v>267</v>
          </cell>
          <cell r="N135">
            <v>49</v>
          </cell>
          <cell r="O135">
            <v>51</v>
          </cell>
          <cell r="P135">
            <v>27</v>
          </cell>
          <cell r="Q135">
            <v>8</v>
          </cell>
          <cell r="R135">
            <v>7.3806079999999996E-2</v>
          </cell>
          <cell r="S135">
            <v>3.907381E-2</v>
          </cell>
        </row>
        <row r="136">
          <cell r="F136">
            <v>371190030121</v>
          </cell>
          <cell r="G136" t="str">
            <v>Block Group 1</v>
          </cell>
          <cell r="H136">
            <v>16294</v>
          </cell>
          <cell r="I136" t="str">
            <v>Block Group 1, Census Tract 30.12, Mecklenburg County, North Carolina</v>
          </cell>
          <cell r="J136">
            <v>977</v>
          </cell>
          <cell r="K136">
            <v>22</v>
          </cell>
          <cell r="L136">
            <v>15</v>
          </cell>
          <cell r="M136">
            <v>137</v>
          </cell>
          <cell r="N136">
            <v>43</v>
          </cell>
          <cell r="O136">
            <v>392</v>
          </cell>
          <cell r="P136">
            <v>216</v>
          </cell>
          <cell r="Q136">
            <v>152</v>
          </cell>
          <cell r="R136">
            <v>0.40122825000000001</v>
          </cell>
          <cell r="S136">
            <v>0.22108495</v>
          </cell>
        </row>
        <row r="137">
          <cell r="F137">
            <v>371190058362</v>
          </cell>
          <cell r="G137" t="str">
            <v>Block Group 2</v>
          </cell>
          <cell r="H137">
            <v>16555</v>
          </cell>
          <cell r="I137" t="str">
            <v>Block Group 2, Census Tract 58.36, Mecklenburg County, North Carolina</v>
          </cell>
          <cell r="J137">
            <v>928</v>
          </cell>
          <cell r="K137">
            <v>55</v>
          </cell>
          <cell r="L137">
            <v>125</v>
          </cell>
          <cell r="M137">
            <v>264</v>
          </cell>
          <cell r="N137">
            <v>49</v>
          </cell>
          <cell r="O137">
            <v>312</v>
          </cell>
          <cell r="P137">
            <v>123</v>
          </cell>
          <cell r="Q137">
            <v>0</v>
          </cell>
          <cell r="R137">
            <v>0.33620689999999998</v>
          </cell>
          <cell r="S137">
            <v>0.1325431</v>
          </cell>
        </row>
        <row r="138">
          <cell r="F138">
            <v>371190042002</v>
          </cell>
          <cell r="G138" t="str">
            <v>Block Group 2</v>
          </cell>
          <cell r="H138">
            <v>16370</v>
          </cell>
          <cell r="I138" t="str">
            <v>Block Group 2, Census Tract 42, Mecklenburg County, North Carolina</v>
          </cell>
          <cell r="J138">
            <v>590</v>
          </cell>
          <cell r="K138">
            <v>122</v>
          </cell>
          <cell r="L138">
            <v>58</v>
          </cell>
          <cell r="M138">
            <v>254</v>
          </cell>
          <cell r="N138">
            <v>32</v>
          </cell>
          <cell r="O138">
            <v>102</v>
          </cell>
          <cell r="P138">
            <v>10</v>
          </cell>
          <cell r="Q138">
            <v>12</v>
          </cell>
          <cell r="R138">
            <v>0.17288136000000001</v>
          </cell>
          <cell r="S138">
            <v>1.694915E-2</v>
          </cell>
        </row>
        <row r="139">
          <cell r="F139">
            <v>371190019231</v>
          </cell>
          <cell r="G139" t="str">
            <v>Block Group 1</v>
          </cell>
          <cell r="H139">
            <v>16229</v>
          </cell>
          <cell r="I139" t="str">
            <v>Block Group 1, Census Tract 19.23, Mecklenburg County, North Carolina</v>
          </cell>
          <cell r="J139">
            <v>1836</v>
          </cell>
          <cell r="K139">
            <v>252</v>
          </cell>
          <cell r="L139">
            <v>678</v>
          </cell>
          <cell r="M139">
            <v>502</v>
          </cell>
          <cell r="N139">
            <v>146</v>
          </cell>
          <cell r="O139">
            <v>228</v>
          </cell>
          <cell r="P139">
            <v>23</v>
          </cell>
          <cell r="Q139">
            <v>7</v>
          </cell>
          <cell r="R139">
            <v>0.12418301</v>
          </cell>
          <cell r="S139">
            <v>1.252723E-2</v>
          </cell>
        </row>
        <row r="140">
          <cell r="F140">
            <v>371190034003</v>
          </cell>
          <cell r="G140" t="str">
            <v>Block Group 3</v>
          </cell>
          <cell r="H140">
            <v>16333</v>
          </cell>
          <cell r="I140" t="str">
            <v>Block Group 3, Census Tract 34, Mecklenburg County, North Carolina</v>
          </cell>
          <cell r="J140">
            <v>1110</v>
          </cell>
          <cell r="K140">
            <v>0</v>
          </cell>
          <cell r="L140">
            <v>28</v>
          </cell>
          <cell r="M140">
            <v>37</v>
          </cell>
          <cell r="N140">
            <v>83</v>
          </cell>
          <cell r="O140">
            <v>407</v>
          </cell>
          <cell r="P140">
            <v>375</v>
          </cell>
          <cell r="Q140">
            <v>180</v>
          </cell>
          <cell r="R140">
            <v>0.36666666999999997</v>
          </cell>
          <cell r="S140">
            <v>0.33783784</v>
          </cell>
        </row>
        <row r="141">
          <cell r="F141">
            <v>371190005002</v>
          </cell>
          <cell r="G141" t="str">
            <v>Block Group 2</v>
          </cell>
          <cell r="H141">
            <v>16140</v>
          </cell>
          <cell r="I141" t="str">
            <v>Block Group 2, Census Tract 5, Mecklenburg County, North Carolina</v>
          </cell>
          <cell r="J141">
            <v>779</v>
          </cell>
          <cell r="K141">
            <v>14</v>
          </cell>
          <cell r="L141">
            <v>16</v>
          </cell>
          <cell r="M141">
            <v>59</v>
          </cell>
          <cell r="N141">
            <v>15</v>
          </cell>
          <cell r="O141">
            <v>380</v>
          </cell>
          <cell r="P141">
            <v>228</v>
          </cell>
          <cell r="Q141">
            <v>67</v>
          </cell>
          <cell r="R141">
            <v>0.48780488</v>
          </cell>
          <cell r="S141">
            <v>0.29268293000000001</v>
          </cell>
        </row>
        <row r="142">
          <cell r="F142">
            <v>371190058261</v>
          </cell>
          <cell r="G142" t="str">
            <v>Block Group 1</v>
          </cell>
          <cell r="H142">
            <v>16534</v>
          </cell>
          <cell r="I142" t="str">
            <v>Block Group 1, Census Tract 58.26, Mecklenburg County, North Carolina</v>
          </cell>
          <cell r="J142">
            <v>458</v>
          </cell>
          <cell r="K142">
            <v>16</v>
          </cell>
          <cell r="L142">
            <v>95</v>
          </cell>
          <cell r="M142">
            <v>96</v>
          </cell>
          <cell r="N142">
            <v>64</v>
          </cell>
          <cell r="O142">
            <v>138</v>
          </cell>
          <cell r="P142">
            <v>49</v>
          </cell>
          <cell r="Q142">
            <v>0</v>
          </cell>
          <cell r="R142">
            <v>0.30131004</v>
          </cell>
          <cell r="S142">
            <v>0.1069869</v>
          </cell>
        </row>
        <row r="143">
          <cell r="F143">
            <v>371190056111</v>
          </cell>
          <cell r="G143" t="str">
            <v>Block Group 1</v>
          </cell>
          <cell r="H143">
            <v>16471</v>
          </cell>
          <cell r="I143" t="str">
            <v>Block Group 1, Census Tract 56.11, Mecklenburg County, North Carolina</v>
          </cell>
          <cell r="J143">
            <v>1983</v>
          </cell>
          <cell r="K143">
            <v>147</v>
          </cell>
          <cell r="L143">
            <v>316</v>
          </cell>
          <cell r="M143">
            <v>569</v>
          </cell>
          <cell r="N143">
            <v>152</v>
          </cell>
          <cell r="O143">
            <v>627</v>
          </cell>
          <cell r="P143">
            <v>154</v>
          </cell>
          <cell r="Q143">
            <v>18</v>
          </cell>
          <cell r="R143">
            <v>0.31618759000000002</v>
          </cell>
          <cell r="S143">
            <v>7.7660110000000004E-2</v>
          </cell>
        </row>
        <row r="144">
          <cell r="F144">
            <v>371190025002</v>
          </cell>
          <cell r="G144" t="str">
            <v>Block Group 2</v>
          </cell>
          <cell r="H144">
            <v>16255</v>
          </cell>
          <cell r="I144" t="str">
            <v>Block Group 2, Census Tract 25, Mecklenburg County, North Carolina</v>
          </cell>
          <cell r="J144">
            <v>468</v>
          </cell>
          <cell r="K144">
            <v>12</v>
          </cell>
          <cell r="L144">
            <v>47</v>
          </cell>
          <cell r="M144">
            <v>55</v>
          </cell>
          <cell r="N144">
            <v>19</v>
          </cell>
          <cell r="O144">
            <v>209</v>
          </cell>
          <cell r="P144">
            <v>83</v>
          </cell>
          <cell r="Q144">
            <v>43</v>
          </cell>
          <cell r="R144">
            <v>0.44658120000000001</v>
          </cell>
          <cell r="S144">
            <v>0.17735043</v>
          </cell>
        </row>
        <row r="145">
          <cell r="F145">
            <v>371190059072</v>
          </cell>
          <cell r="G145" t="str">
            <v>Block Group 2</v>
          </cell>
          <cell r="H145">
            <v>16590</v>
          </cell>
          <cell r="I145" t="str">
            <v>Block Group 2, Census Tract 59.07, Mecklenburg County, North Carolina</v>
          </cell>
          <cell r="J145">
            <v>1184</v>
          </cell>
          <cell r="K145">
            <v>77</v>
          </cell>
          <cell r="L145">
            <v>344</v>
          </cell>
          <cell r="M145">
            <v>122</v>
          </cell>
          <cell r="N145">
            <v>67</v>
          </cell>
          <cell r="O145">
            <v>340</v>
          </cell>
          <cell r="P145">
            <v>141</v>
          </cell>
          <cell r="Q145">
            <v>93</v>
          </cell>
          <cell r="R145">
            <v>0.28716216</v>
          </cell>
          <cell r="S145">
            <v>0.11908784</v>
          </cell>
        </row>
        <row r="146">
          <cell r="F146">
            <v>371190019153</v>
          </cell>
          <cell r="G146" t="str">
            <v>Block Group 3</v>
          </cell>
          <cell r="H146">
            <v>16211</v>
          </cell>
          <cell r="I146" t="str">
            <v>Block Group 3, Census Tract 19.15, Mecklenburg County, North Carolina</v>
          </cell>
          <cell r="J146">
            <v>771</v>
          </cell>
          <cell r="K146">
            <v>159</v>
          </cell>
          <cell r="L146">
            <v>130</v>
          </cell>
          <cell r="M146">
            <v>187</v>
          </cell>
          <cell r="N146">
            <v>102</v>
          </cell>
          <cell r="O146">
            <v>147</v>
          </cell>
          <cell r="P146">
            <v>20</v>
          </cell>
          <cell r="Q146">
            <v>26</v>
          </cell>
          <cell r="R146">
            <v>0.19066147999999999</v>
          </cell>
          <cell r="S146">
            <v>2.5940339999999999E-2</v>
          </cell>
        </row>
        <row r="147">
          <cell r="F147">
            <v>371190042001</v>
          </cell>
          <cell r="G147" t="str">
            <v>Block Group 1</v>
          </cell>
          <cell r="H147">
            <v>16369</v>
          </cell>
          <cell r="I147" t="str">
            <v>Block Group 1, Census Tract 42, Mecklenburg County, North Carolina</v>
          </cell>
          <cell r="J147">
            <v>405</v>
          </cell>
          <cell r="K147">
            <v>69</v>
          </cell>
          <cell r="L147">
            <v>145</v>
          </cell>
          <cell r="M147">
            <v>166</v>
          </cell>
          <cell r="N147">
            <v>16</v>
          </cell>
          <cell r="O147">
            <v>9</v>
          </cell>
          <cell r="P147">
            <v>0</v>
          </cell>
          <cell r="Q147">
            <v>0</v>
          </cell>
          <cell r="R147">
            <v>2.2222220000000001E-2</v>
          </cell>
          <cell r="S147">
            <v>0</v>
          </cell>
        </row>
        <row r="148">
          <cell r="F148">
            <v>371190059121</v>
          </cell>
          <cell r="G148" t="str">
            <v>Block Group 1</v>
          </cell>
          <cell r="H148">
            <v>16597</v>
          </cell>
          <cell r="I148" t="str">
            <v>Block Group 1, Census Tract 59.12, Mecklenburg County, North Carolina</v>
          </cell>
          <cell r="J148">
            <v>1301</v>
          </cell>
          <cell r="K148">
            <v>211</v>
          </cell>
          <cell r="L148">
            <v>371</v>
          </cell>
          <cell r="M148">
            <v>359</v>
          </cell>
          <cell r="N148">
            <v>79</v>
          </cell>
          <cell r="O148">
            <v>182</v>
          </cell>
          <cell r="P148">
            <v>56</v>
          </cell>
          <cell r="Q148">
            <v>43</v>
          </cell>
          <cell r="R148">
            <v>0.13989239000000001</v>
          </cell>
          <cell r="S148">
            <v>4.3043810000000002E-2</v>
          </cell>
        </row>
        <row r="149">
          <cell r="F149">
            <v>371190030161</v>
          </cell>
          <cell r="G149" t="str">
            <v>Block Group 1</v>
          </cell>
          <cell r="H149">
            <v>16301</v>
          </cell>
          <cell r="I149" t="str">
            <v>Block Group 1, Census Tract 30.16, Mecklenburg County, North Carolina</v>
          </cell>
          <cell r="J149">
            <v>1619</v>
          </cell>
          <cell r="K149">
            <v>59</v>
          </cell>
          <cell r="L149">
            <v>191</v>
          </cell>
          <cell r="M149">
            <v>286</v>
          </cell>
          <cell r="N149">
            <v>102</v>
          </cell>
          <cell r="O149">
            <v>623</v>
          </cell>
          <cell r="P149">
            <v>288</v>
          </cell>
          <cell r="Q149">
            <v>70</v>
          </cell>
          <cell r="R149">
            <v>0.38480544</v>
          </cell>
          <cell r="S149">
            <v>0.17788757999999999</v>
          </cell>
        </row>
        <row r="150">
          <cell r="F150">
            <v>371190055113</v>
          </cell>
          <cell r="G150" t="str">
            <v>Block Group 3</v>
          </cell>
          <cell r="H150">
            <v>16427</v>
          </cell>
          <cell r="I150" t="str">
            <v>Block Group 3, Census Tract 55.11, Mecklenburg County, North Carolina</v>
          </cell>
          <cell r="J150">
            <v>867</v>
          </cell>
          <cell r="K150">
            <v>0</v>
          </cell>
          <cell r="L150">
            <v>128</v>
          </cell>
          <cell r="M150">
            <v>189</v>
          </cell>
          <cell r="N150">
            <v>130</v>
          </cell>
          <cell r="O150">
            <v>313</v>
          </cell>
          <cell r="P150">
            <v>94</v>
          </cell>
          <cell r="Q150">
            <v>13</v>
          </cell>
          <cell r="R150">
            <v>0.36101498999999998</v>
          </cell>
          <cell r="S150">
            <v>0.10841984</v>
          </cell>
        </row>
        <row r="151">
          <cell r="F151">
            <v>371190034001</v>
          </cell>
          <cell r="G151" t="str">
            <v>Block Group 1</v>
          </cell>
          <cell r="H151">
            <v>16331</v>
          </cell>
          <cell r="I151" t="str">
            <v>Block Group 1, Census Tract 34, Mecklenburg County, North Carolina</v>
          </cell>
          <cell r="J151">
            <v>1234</v>
          </cell>
          <cell r="K151">
            <v>36</v>
          </cell>
          <cell r="L151">
            <v>0</v>
          </cell>
          <cell r="M151">
            <v>80</v>
          </cell>
          <cell r="N151">
            <v>141</v>
          </cell>
          <cell r="O151">
            <v>515</v>
          </cell>
          <cell r="P151">
            <v>339</v>
          </cell>
          <cell r="Q151">
            <v>123</v>
          </cell>
          <cell r="R151">
            <v>0.41734198</v>
          </cell>
          <cell r="S151">
            <v>0.27471636999999999</v>
          </cell>
        </row>
        <row r="152">
          <cell r="F152">
            <v>371190059181</v>
          </cell>
          <cell r="G152" t="str">
            <v>Block Group 1</v>
          </cell>
          <cell r="H152">
            <v>16610</v>
          </cell>
          <cell r="I152" t="str">
            <v>Block Group 1, Census Tract 59.18, Mecklenburg County, North Carolina</v>
          </cell>
          <cell r="J152">
            <v>2353</v>
          </cell>
          <cell r="K152">
            <v>140</v>
          </cell>
          <cell r="L152">
            <v>462</v>
          </cell>
          <cell r="M152">
            <v>564</v>
          </cell>
          <cell r="N152">
            <v>272</v>
          </cell>
          <cell r="O152">
            <v>575</v>
          </cell>
          <cell r="P152">
            <v>288</v>
          </cell>
          <cell r="Q152">
            <v>52</v>
          </cell>
          <cell r="R152">
            <v>0.24436889000000001</v>
          </cell>
          <cell r="S152">
            <v>0.12239694</v>
          </cell>
        </row>
        <row r="153">
          <cell r="F153">
            <v>371190042004</v>
          </cell>
          <cell r="G153" t="str">
            <v>Block Group 4</v>
          </cell>
          <cell r="H153">
            <v>16372</v>
          </cell>
          <cell r="I153" t="str">
            <v>Block Group 4, Census Tract 42, Mecklenburg County, North Carolina</v>
          </cell>
          <cell r="J153">
            <v>874</v>
          </cell>
          <cell r="K153">
            <v>323</v>
          </cell>
          <cell r="L153">
            <v>273</v>
          </cell>
          <cell r="M153">
            <v>212</v>
          </cell>
          <cell r="N153">
            <v>0</v>
          </cell>
          <cell r="O153">
            <v>39</v>
          </cell>
          <cell r="P153">
            <v>9</v>
          </cell>
          <cell r="Q153">
            <v>18</v>
          </cell>
          <cell r="R153">
            <v>4.4622429999999998E-2</v>
          </cell>
          <cell r="S153">
            <v>1.0297479999999999E-2</v>
          </cell>
        </row>
        <row r="154">
          <cell r="F154">
            <v>371190058341</v>
          </cell>
          <cell r="G154" t="str">
            <v>Block Group 1</v>
          </cell>
          <cell r="H154">
            <v>16551</v>
          </cell>
          <cell r="I154" t="str">
            <v>Block Group 1, Census Tract 58.34, Mecklenburg County, North Carolina</v>
          </cell>
          <cell r="J154">
            <v>2306</v>
          </cell>
          <cell r="K154">
            <v>178</v>
          </cell>
          <cell r="L154">
            <v>282</v>
          </cell>
          <cell r="M154">
            <v>408</v>
          </cell>
          <cell r="N154">
            <v>143</v>
          </cell>
          <cell r="O154">
            <v>925</v>
          </cell>
          <cell r="P154">
            <v>288</v>
          </cell>
          <cell r="Q154">
            <v>82</v>
          </cell>
          <cell r="R154">
            <v>0.40112748999999998</v>
          </cell>
          <cell r="S154">
            <v>0.12489159</v>
          </cell>
        </row>
        <row r="155">
          <cell r="F155">
            <v>371190016032</v>
          </cell>
          <cell r="G155" t="str">
            <v>Block Group 2</v>
          </cell>
          <cell r="H155">
            <v>16177</v>
          </cell>
          <cell r="I155" t="str">
            <v>Block Group 2, Census Tract 16.03, Mecklenburg County, North Carolina</v>
          </cell>
          <cell r="J155">
            <v>1333</v>
          </cell>
          <cell r="K155">
            <v>278</v>
          </cell>
          <cell r="L155">
            <v>427</v>
          </cell>
          <cell r="M155">
            <v>247</v>
          </cell>
          <cell r="N155">
            <v>73</v>
          </cell>
          <cell r="O155">
            <v>171</v>
          </cell>
          <cell r="P155">
            <v>121</v>
          </cell>
          <cell r="Q155">
            <v>16</v>
          </cell>
          <cell r="R155">
            <v>0.12828207</v>
          </cell>
          <cell r="S155">
            <v>9.0772690000000003E-2</v>
          </cell>
        </row>
        <row r="156">
          <cell r="F156">
            <v>371190010003</v>
          </cell>
          <cell r="G156" t="str">
            <v>Block Group 3</v>
          </cell>
          <cell r="H156">
            <v>16151</v>
          </cell>
          <cell r="I156" t="str">
            <v>Block Group 3, Census Tract 10, Mecklenburg County, North Carolina</v>
          </cell>
          <cell r="J156">
            <v>904</v>
          </cell>
          <cell r="K156">
            <v>15</v>
          </cell>
          <cell r="L156">
            <v>23</v>
          </cell>
          <cell r="M156">
            <v>164</v>
          </cell>
          <cell r="N156">
            <v>42</v>
          </cell>
          <cell r="O156">
            <v>504</v>
          </cell>
          <cell r="P156">
            <v>90</v>
          </cell>
          <cell r="Q156">
            <v>66</v>
          </cell>
          <cell r="R156">
            <v>0.55752212000000001</v>
          </cell>
          <cell r="S156">
            <v>9.9557519999999997E-2</v>
          </cell>
        </row>
        <row r="157">
          <cell r="F157">
            <v>371190032041</v>
          </cell>
          <cell r="G157" t="str">
            <v>Block Group 1</v>
          </cell>
          <cell r="H157">
            <v>16325</v>
          </cell>
          <cell r="I157" t="str">
            <v>Block Group 1, Census Tract 32.04, Mecklenburg County, North Carolina</v>
          </cell>
          <cell r="J157">
            <v>845</v>
          </cell>
          <cell r="K157">
            <v>11</v>
          </cell>
          <cell r="L157">
            <v>29</v>
          </cell>
          <cell r="M157">
            <v>149</v>
          </cell>
          <cell r="N157">
            <v>18</v>
          </cell>
          <cell r="O157">
            <v>416</v>
          </cell>
          <cell r="P157">
            <v>176</v>
          </cell>
          <cell r="Q157">
            <v>46</v>
          </cell>
          <cell r="R157">
            <v>0.49230769000000002</v>
          </cell>
          <cell r="S157">
            <v>0.20828401999999999</v>
          </cell>
        </row>
        <row r="158">
          <cell r="F158">
            <v>371190030083</v>
          </cell>
          <cell r="G158" t="str">
            <v>Block Group 3</v>
          </cell>
          <cell r="H158">
            <v>16288</v>
          </cell>
          <cell r="I158" t="str">
            <v>Block Group 3, Census Tract 30.08, Mecklenburg County, North Carolina</v>
          </cell>
          <cell r="J158">
            <v>1892</v>
          </cell>
          <cell r="K158">
            <v>130</v>
          </cell>
          <cell r="L158">
            <v>335</v>
          </cell>
          <cell r="M158">
            <v>441</v>
          </cell>
          <cell r="N158">
            <v>103</v>
          </cell>
          <cell r="O158">
            <v>585</v>
          </cell>
          <cell r="P158">
            <v>167</v>
          </cell>
          <cell r="Q158">
            <v>131</v>
          </cell>
          <cell r="R158">
            <v>0.30919661999999998</v>
          </cell>
          <cell r="S158">
            <v>8.8266380000000005E-2</v>
          </cell>
        </row>
        <row r="159">
          <cell r="F159">
            <v>371190056171</v>
          </cell>
          <cell r="G159" t="str">
            <v>Block Group 1</v>
          </cell>
          <cell r="H159">
            <v>16480</v>
          </cell>
          <cell r="I159" t="str">
            <v>Block Group 1, Census Tract 56.17, Mecklenburg County, North Carolina</v>
          </cell>
          <cell r="J159">
            <v>1258</v>
          </cell>
          <cell r="K159">
            <v>94</v>
          </cell>
          <cell r="L159">
            <v>302</v>
          </cell>
          <cell r="M159">
            <v>235</v>
          </cell>
          <cell r="N159">
            <v>150</v>
          </cell>
          <cell r="O159">
            <v>310</v>
          </cell>
          <cell r="P159">
            <v>130</v>
          </cell>
          <cell r="Q159">
            <v>37</v>
          </cell>
          <cell r="R159">
            <v>0.24642289000000001</v>
          </cell>
          <cell r="S159">
            <v>0.10333863</v>
          </cell>
        </row>
        <row r="160">
          <cell r="F160">
            <v>371190043041</v>
          </cell>
          <cell r="G160" t="str">
            <v>Block Group 1</v>
          </cell>
          <cell r="H160">
            <v>16377</v>
          </cell>
          <cell r="I160" t="str">
            <v>Block Group 1, Census Tract 43.04, Mecklenburg County, North Carolina</v>
          </cell>
          <cell r="J160">
            <v>1832</v>
          </cell>
          <cell r="K160">
            <v>497</v>
          </cell>
          <cell r="L160">
            <v>495</v>
          </cell>
          <cell r="M160">
            <v>419</v>
          </cell>
          <cell r="N160">
            <v>108</v>
          </cell>
          <cell r="O160">
            <v>169</v>
          </cell>
          <cell r="P160">
            <v>133</v>
          </cell>
          <cell r="Q160">
            <v>11</v>
          </cell>
          <cell r="R160">
            <v>9.2248910000000003E-2</v>
          </cell>
          <cell r="S160">
            <v>7.2598250000000003E-2</v>
          </cell>
        </row>
        <row r="161">
          <cell r="F161">
            <v>371190032043</v>
          </cell>
          <cell r="G161" t="str">
            <v>Block Group 3</v>
          </cell>
          <cell r="H161">
            <v>16327</v>
          </cell>
          <cell r="I161" t="str">
            <v>Block Group 3, Census Tract 32.04, Mecklenburg County, North Carolina</v>
          </cell>
          <cell r="J161">
            <v>636</v>
          </cell>
          <cell r="K161">
            <v>18</v>
          </cell>
          <cell r="L161">
            <v>35</v>
          </cell>
          <cell r="M161">
            <v>92</v>
          </cell>
          <cell r="N161">
            <v>0</v>
          </cell>
          <cell r="O161">
            <v>308</v>
          </cell>
          <cell r="P161">
            <v>136</v>
          </cell>
          <cell r="Q161">
            <v>47</v>
          </cell>
          <cell r="R161">
            <v>0.48427672999999999</v>
          </cell>
          <cell r="S161">
            <v>0.21383648</v>
          </cell>
        </row>
        <row r="162">
          <cell r="F162">
            <v>371190042003</v>
          </cell>
          <cell r="G162" t="str">
            <v>Block Group 3</v>
          </cell>
          <cell r="H162">
            <v>16371</v>
          </cell>
          <cell r="I162" t="str">
            <v>Block Group 3, Census Tract 42, Mecklenburg County, North Carolina</v>
          </cell>
          <cell r="J162">
            <v>392</v>
          </cell>
          <cell r="K162">
            <v>113</v>
          </cell>
          <cell r="L162">
            <v>38</v>
          </cell>
          <cell r="M162">
            <v>199</v>
          </cell>
          <cell r="N162">
            <v>20</v>
          </cell>
          <cell r="O162">
            <v>22</v>
          </cell>
          <cell r="P162">
            <v>0</v>
          </cell>
          <cell r="Q162">
            <v>0</v>
          </cell>
          <cell r="R162">
            <v>5.6122449999999997E-2</v>
          </cell>
          <cell r="S162">
            <v>0</v>
          </cell>
        </row>
        <row r="163">
          <cell r="F163">
            <v>371190058361</v>
          </cell>
          <cell r="G163" t="str">
            <v>Block Group 1</v>
          </cell>
          <cell r="H163">
            <v>16554</v>
          </cell>
          <cell r="I163" t="str">
            <v>Block Group 1, Census Tract 58.36, Mecklenburg County, North Carolina</v>
          </cell>
          <cell r="J163">
            <v>1742</v>
          </cell>
          <cell r="K163">
            <v>198</v>
          </cell>
          <cell r="L163">
            <v>355</v>
          </cell>
          <cell r="M163">
            <v>332</v>
          </cell>
          <cell r="N163">
            <v>171</v>
          </cell>
          <cell r="O163">
            <v>519</v>
          </cell>
          <cell r="P163">
            <v>167</v>
          </cell>
          <cell r="Q163">
            <v>0</v>
          </cell>
          <cell r="R163">
            <v>0.29793341000000001</v>
          </cell>
          <cell r="S163">
            <v>9.5866820000000005E-2</v>
          </cell>
        </row>
        <row r="164">
          <cell r="F164">
            <v>371190055082</v>
          </cell>
          <cell r="G164" t="str">
            <v>Block Group 2</v>
          </cell>
          <cell r="H164">
            <v>16419</v>
          </cell>
          <cell r="I164" t="str">
            <v>Block Group 2, Census Tract 55.08, Mecklenburg County, North Carolina</v>
          </cell>
          <cell r="J164">
            <v>1286</v>
          </cell>
          <cell r="K164">
            <v>10</v>
          </cell>
          <cell r="L164">
            <v>265</v>
          </cell>
          <cell r="M164">
            <v>290</v>
          </cell>
          <cell r="N164">
            <v>116</v>
          </cell>
          <cell r="O164">
            <v>467</v>
          </cell>
          <cell r="P164">
            <v>120</v>
          </cell>
          <cell r="Q164">
            <v>18</v>
          </cell>
          <cell r="R164">
            <v>0.36314152</v>
          </cell>
          <cell r="S164">
            <v>9.3312599999999996E-2</v>
          </cell>
        </row>
        <row r="165">
          <cell r="F165">
            <v>371190062031</v>
          </cell>
          <cell r="G165" t="str">
            <v>Block Group 1</v>
          </cell>
          <cell r="H165">
            <v>16640</v>
          </cell>
          <cell r="I165" t="str">
            <v>Block Group 1, Census Tract 62.03, Mecklenburg County, North Carolina</v>
          </cell>
          <cell r="J165">
            <v>879</v>
          </cell>
          <cell r="K165">
            <v>15</v>
          </cell>
          <cell r="L165">
            <v>129</v>
          </cell>
          <cell r="M165">
            <v>126</v>
          </cell>
          <cell r="N165">
            <v>110</v>
          </cell>
          <cell r="O165">
            <v>326</v>
          </cell>
          <cell r="P165">
            <v>100</v>
          </cell>
          <cell r="Q165">
            <v>73</v>
          </cell>
          <cell r="R165">
            <v>0.37087599999999998</v>
          </cell>
          <cell r="S165">
            <v>0.11376564</v>
          </cell>
        </row>
        <row r="166">
          <cell r="F166">
            <v>371190056151</v>
          </cell>
          <cell r="G166" t="str">
            <v>Block Group 1</v>
          </cell>
          <cell r="H166">
            <v>16478</v>
          </cell>
          <cell r="I166" t="str">
            <v>Block Group 1, Census Tract 56.15, Mecklenburg County, North Carolina</v>
          </cell>
          <cell r="J166">
            <v>1232</v>
          </cell>
          <cell r="K166">
            <v>131</v>
          </cell>
          <cell r="L166">
            <v>167</v>
          </cell>
          <cell r="M166">
            <v>186</v>
          </cell>
          <cell r="N166">
            <v>157</v>
          </cell>
          <cell r="O166">
            <v>405</v>
          </cell>
          <cell r="P166">
            <v>178</v>
          </cell>
          <cell r="Q166">
            <v>8</v>
          </cell>
          <cell r="R166">
            <v>0.32873376999999998</v>
          </cell>
          <cell r="S166">
            <v>0.14448052</v>
          </cell>
        </row>
        <row r="167">
          <cell r="F167">
            <v>371190056192</v>
          </cell>
          <cell r="G167" t="str">
            <v>Block Group 2</v>
          </cell>
          <cell r="H167">
            <v>16485</v>
          </cell>
          <cell r="I167" t="str">
            <v>Block Group 2, Census Tract 56.19, Mecklenburg County, North Carolina</v>
          </cell>
          <cell r="J167">
            <v>1262</v>
          </cell>
          <cell r="K167">
            <v>0</v>
          </cell>
          <cell r="L167">
            <v>213</v>
          </cell>
          <cell r="M167">
            <v>359</v>
          </cell>
          <cell r="N167">
            <v>194</v>
          </cell>
          <cell r="O167">
            <v>368</v>
          </cell>
          <cell r="P167">
            <v>107</v>
          </cell>
          <cell r="Q167">
            <v>21</v>
          </cell>
          <cell r="R167">
            <v>0.29160063000000003</v>
          </cell>
          <cell r="S167">
            <v>8.4786050000000002E-2</v>
          </cell>
        </row>
        <row r="168">
          <cell r="F168">
            <v>371190059092</v>
          </cell>
          <cell r="G168" t="str">
            <v>Block Group 2</v>
          </cell>
          <cell r="H168">
            <v>16593</v>
          </cell>
          <cell r="I168" t="str">
            <v>Block Group 2, Census Tract 59.09, Mecklenburg County, North Carolina</v>
          </cell>
          <cell r="J168">
            <v>2812</v>
          </cell>
          <cell r="K168">
            <v>247</v>
          </cell>
          <cell r="L168">
            <v>849</v>
          </cell>
          <cell r="M168">
            <v>649</v>
          </cell>
          <cell r="N168">
            <v>72</v>
          </cell>
          <cell r="O168">
            <v>487</v>
          </cell>
          <cell r="P168">
            <v>384</v>
          </cell>
          <cell r="Q168">
            <v>124</v>
          </cell>
          <cell r="R168">
            <v>0.17318633999999999</v>
          </cell>
          <cell r="S168">
            <v>0.13655761</v>
          </cell>
        </row>
        <row r="169">
          <cell r="F169">
            <v>371190019103</v>
          </cell>
          <cell r="G169" t="str">
            <v>Block Group 3</v>
          </cell>
          <cell r="H169">
            <v>16199</v>
          </cell>
          <cell r="I169" t="str">
            <v>Block Group 3, Census Tract 19.10, Mecklenburg County, North Carolina</v>
          </cell>
          <cell r="J169">
            <v>1299</v>
          </cell>
          <cell r="K169">
            <v>580</v>
          </cell>
          <cell r="L169">
            <v>311</v>
          </cell>
          <cell r="M169">
            <v>77</v>
          </cell>
          <cell r="N169">
            <v>122</v>
          </cell>
          <cell r="O169">
            <v>149</v>
          </cell>
          <cell r="P169">
            <v>36</v>
          </cell>
          <cell r="Q169">
            <v>24</v>
          </cell>
          <cell r="R169">
            <v>0.11470362000000001</v>
          </cell>
          <cell r="S169">
            <v>2.771363E-2</v>
          </cell>
        </row>
        <row r="170">
          <cell r="F170">
            <v>371190062032</v>
          </cell>
          <cell r="G170" t="str">
            <v>Block Group 2</v>
          </cell>
          <cell r="H170">
            <v>16641</v>
          </cell>
          <cell r="I170" t="str">
            <v>Block Group 2, Census Tract 62.03, Mecklenburg County, North Carolina</v>
          </cell>
          <cell r="J170">
            <v>1743</v>
          </cell>
          <cell r="K170">
            <v>9</v>
          </cell>
          <cell r="L170">
            <v>267</v>
          </cell>
          <cell r="M170">
            <v>321</v>
          </cell>
          <cell r="N170">
            <v>325</v>
          </cell>
          <cell r="O170">
            <v>566</v>
          </cell>
          <cell r="P170">
            <v>163</v>
          </cell>
          <cell r="Q170">
            <v>92</v>
          </cell>
          <cell r="R170">
            <v>0.32472748000000001</v>
          </cell>
          <cell r="S170">
            <v>9.3516920000000003E-2</v>
          </cell>
        </row>
        <row r="171">
          <cell r="F171">
            <v>371190061031</v>
          </cell>
          <cell r="G171" t="str">
            <v>Block Group 1</v>
          </cell>
          <cell r="H171">
            <v>16626</v>
          </cell>
          <cell r="I171" t="str">
            <v>Block Group 1, Census Tract 61.03, Mecklenburg County, North Carolina</v>
          </cell>
          <cell r="J171">
            <v>1424</v>
          </cell>
          <cell r="K171">
            <v>54</v>
          </cell>
          <cell r="L171">
            <v>121</v>
          </cell>
          <cell r="M171">
            <v>174</v>
          </cell>
          <cell r="N171">
            <v>132</v>
          </cell>
          <cell r="O171">
            <v>601</v>
          </cell>
          <cell r="P171">
            <v>196</v>
          </cell>
          <cell r="Q171">
            <v>146</v>
          </cell>
          <cell r="R171">
            <v>0.42205056000000002</v>
          </cell>
          <cell r="S171">
            <v>0.13764045</v>
          </cell>
        </row>
        <row r="172">
          <cell r="F172">
            <v>371190019102</v>
          </cell>
          <cell r="G172" t="str">
            <v>Block Group 2</v>
          </cell>
          <cell r="H172">
            <v>16198</v>
          </cell>
          <cell r="I172" t="str">
            <v>Block Group 2, Census Tract 19.10, Mecklenburg County, North Carolina</v>
          </cell>
          <cell r="J172">
            <v>1029</v>
          </cell>
          <cell r="K172">
            <v>190</v>
          </cell>
          <cell r="L172">
            <v>308</v>
          </cell>
          <cell r="M172">
            <v>285</v>
          </cell>
          <cell r="N172">
            <v>122</v>
          </cell>
          <cell r="O172">
            <v>65</v>
          </cell>
          <cell r="P172">
            <v>59</v>
          </cell>
          <cell r="Q172">
            <v>0</v>
          </cell>
          <cell r="R172">
            <v>6.3168119999999994E-2</v>
          </cell>
          <cell r="S172">
            <v>5.7337220000000001E-2</v>
          </cell>
        </row>
        <row r="173">
          <cell r="F173">
            <v>371190027012</v>
          </cell>
          <cell r="G173" t="str">
            <v>Block Group 2</v>
          </cell>
          <cell r="H173">
            <v>16258</v>
          </cell>
          <cell r="I173" t="str">
            <v>Block Group 2, Census Tract 27.01, Mecklenburg County, North Carolina</v>
          </cell>
          <cell r="J173">
            <v>888</v>
          </cell>
          <cell r="K173">
            <v>49</v>
          </cell>
          <cell r="L173">
            <v>39</v>
          </cell>
          <cell r="M173">
            <v>72</v>
          </cell>
          <cell r="N173">
            <v>35</v>
          </cell>
          <cell r="O173">
            <v>414</v>
          </cell>
          <cell r="P173">
            <v>156</v>
          </cell>
          <cell r="Q173">
            <v>123</v>
          </cell>
          <cell r="R173">
            <v>0.46621622000000001</v>
          </cell>
          <cell r="S173">
            <v>0.17567568</v>
          </cell>
        </row>
        <row r="174">
          <cell r="F174">
            <v>371190015071</v>
          </cell>
          <cell r="G174" t="str">
            <v>Block Group 1</v>
          </cell>
          <cell r="H174">
            <v>16166</v>
          </cell>
          <cell r="I174" t="str">
            <v>Block Group 1, Census Tract 15.07, Mecklenburg County, North Carolina</v>
          </cell>
          <cell r="J174">
            <v>1094</v>
          </cell>
          <cell r="K174">
            <v>569</v>
          </cell>
          <cell r="L174">
            <v>291</v>
          </cell>
          <cell r="M174">
            <v>163</v>
          </cell>
          <cell r="N174">
            <v>0</v>
          </cell>
          <cell r="O174">
            <v>71</v>
          </cell>
          <cell r="P174">
            <v>0</v>
          </cell>
          <cell r="Q174">
            <v>0</v>
          </cell>
          <cell r="R174">
            <v>6.4899449999999997E-2</v>
          </cell>
          <cell r="S174">
            <v>0</v>
          </cell>
        </row>
        <row r="175">
          <cell r="F175">
            <v>371190055101</v>
          </cell>
          <cell r="G175" t="str">
            <v>Block Group 1</v>
          </cell>
          <cell r="H175">
            <v>16423</v>
          </cell>
          <cell r="I175" t="str">
            <v>Block Group 1, Census Tract 55.10, Mecklenburg County, North Carolina</v>
          </cell>
          <cell r="J175">
            <v>1406</v>
          </cell>
          <cell r="K175">
            <v>586</v>
          </cell>
          <cell r="L175">
            <v>270</v>
          </cell>
          <cell r="M175">
            <v>306</v>
          </cell>
          <cell r="N175">
            <v>117</v>
          </cell>
          <cell r="O175">
            <v>75</v>
          </cell>
          <cell r="P175">
            <v>52</v>
          </cell>
          <cell r="Q175">
            <v>0</v>
          </cell>
          <cell r="R175">
            <v>5.3342819999999999E-2</v>
          </cell>
          <cell r="S175">
            <v>3.6984349999999999E-2</v>
          </cell>
        </row>
        <row r="176">
          <cell r="F176">
            <v>371190015102</v>
          </cell>
          <cell r="G176" t="str">
            <v>Block Group 2</v>
          </cell>
          <cell r="H176">
            <v>16175</v>
          </cell>
          <cell r="I176" t="str">
            <v>Block Group 2, Census Tract 15.10, Mecklenburg County, North Carolina</v>
          </cell>
          <cell r="J176">
            <v>593</v>
          </cell>
          <cell r="K176">
            <v>55</v>
          </cell>
          <cell r="L176">
            <v>196</v>
          </cell>
          <cell r="M176">
            <v>79</v>
          </cell>
          <cell r="N176">
            <v>84</v>
          </cell>
          <cell r="O176">
            <v>87</v>
          </cell>
          <cell r="P176">
            <v>83</v>
          </cell>
          <cell r="Q176">
            <v>9</v>
          </cell>
          <cell r="R176">
            <v>0.14671164</v>
          </cell>
          <cell r="S176">
            <v>0.13996627</v>
          </cell>
        </row>
        <row r="177">
          <cell r="F177">
            <v>371190017021</v>
          </cell>
          <cell r="G177" t="str">
            <v>Block Group 1</v>
          </cell>
          <cell r="H177">
            <v>16188</v>
          </cell>
          <cell r="I177" t="str">
            <v>Block Group 1, Census Tract 17.02, Mecklenburg County, North Carolina</v>
          </cell>
          <cell r="J177">
            <v>996</v>
          </cell>
          <cell r="K177">
            <v>295</v>
          </cell>
          <cell r="L177">
            <v>223</v>
          </cell>
          <cell r="M177">
            <v>169</v>
          </cell>
          <cell r="N177">
            <v>43</v>
          </cell>
          <cell r="O177">
            <v>152</v>
          </cell>
          <cell r="P177">
            <v>108</v>
          </cell>
          <cell r="Q177">
            <v>6</v>
          </cell>
          <cell r="R177">
            <v>0.15261044000000001</v>
          </cell>
          <cell r="S177">
            <v>0.10843373000000001</v>
          </cell>
        </row>
        <row r="178">
          <cell r="F178">
            <v>371190017011</v>
          </cell>
          <cell r="G178" t="str">
            <v>Block Group 1</v>
          </cell>
          <cell r="H178">
            <v>16186</v>
          </cell>
          <cell r="I178" t="str">
            <v>Block Group 1, Census Tract 17.01, Mecklenburg County, North Carolina</v>
          </cell>
          <cell r="J178">
            <v>1175</v>
          </cell>
          <cell r="K178">
            <v>168</v>
          </cell>
          <cell r="L178">
            <v>188</v>
          </cell>
          <cell r="M178">
            <v>246</v>
          </cell>
          <cell r="N178">
            <v>67</v>
          </cell>
          <cell r="O178">
            <v>324</v>
          </cell>
          <cell r="P178">
            <v>176</v>
          </cell>
          <cell r="Q178">
            <v>6</v>
          </cell>
          <cell r="R178">
            <v>0.27574468000000002</v>
          </cell>
          <cell r="S178">
            <v>0.14978722999999999</v>
          </cell>
        </row>
        <row r="179">
          <cell r="F179">
            <v>371190020021</v>
          </cell>
          <cell r="G179" t="str">
            <v>Block Group 1</v>
          </cell>
          <cell r="H179">
            <v>16231</v>
          </cell>
          <cell r="I179" t="str">
            <v>Block Group 1, Census Tract 20.02, Mecklenburg County, North Carolina</v>
          </cell>
          <cell r="J179">
            <v>1681</v>
          </cell>
          <cell r="K179">
            <v>39</v>
          </cell>
          <cell r="L179">
            <v>102</v>
          </cell>
          <cell r="M179">
            <v>188</v>
          </cell>
          <cell r="N179">
            <v>34</v>
          </cell>
          <cell r="O179">
            <v>801</v>
          </cell>
          <cell r="P179">
            <v>455</v>
          </cell>
          <cell r="Q179">
            <v>62</v>
          </cell>
          <cell r="R179">
            <v>0.47650207999999999</v>
          </cell>
          <cell r="S179">
            <v>0.27067222000000002</v>
          </cell>
        </row>
        <row r="180">
          <cell r="F180">
            <v>371190016061</v>
          </cell>
          <cell r="G180" t="str">
            <v>Block Group 1</v>
          </cell>
          <cell r="H180">
            <v>16179</v>
          </cell>
          <cell r="I180" t="str">
            <v>Block Group 1, Census Tract 16.06, Mecklenburg County, North Carolina</v>
          </cell>
          <cell r="J180">
            <v>1811</v>
          </cell>
          <cell r="K180">
            <v>772</v>
          </cell>
          <cell r="L180">
            <v>354</v>
          </cell>
          <cell r="M180">
            <v>304</v>
          </cell>
          <cell r="N180">
            <v>85</v>
          </cell>
          <cell r="O180">
            <v>235</v>
          </cell>
          <cell r="P180">
            <v>38</v>
          </cell>
          <cell r="Q180">
            <v>23</v>
          </cell>
          <cell r="R180">
            <v>0.12976256</v>
          </cell>
          <cell r="S180">
            <v>2.0982879999999999E-2</v>
          </cell>
        </row>
        <row r="181">
          <cell r="F181">
            <v>371190031023</v>
          </cell>
          <cell r="G181" t="str">
            <v>Block Group 3</v>
          </cell>
          <cell r="H181">
            <v>16309</v>
          </cell>
          <cell r="I181" t="str">
            <v>Block Group 3, Census Tract 31.02, Mecklenburg County, North Carolina</v>
          </cell>
          <cell r="J181">
            <v>1106</v>
          </cell>
          <cell r="K181">
            <v>299</v>
          </cell>
          <cell r="L181">
            <v>144</v>
          </cell>
          <cell r="M181">
            <v>195</v>
          </cell>
          <cell r="N181">
            <v>87</v>
          </cell>
          <cell r="O181">
            <v>308</v>
          </cell>
          <cell r="P181">
            <v>73</v>
          </cell>
          <cell r="Q181">
            <v>0</v>
          </cell>
          <cell r="R181">
            <v>0.27848100999999997</v>
          </cell>
          <cell r="S181">
            <v>6.6003619999999999E-2</v>
          </cell>
        </row>
        <row r="182">
          <cell r="F182">
            <v>371190059143</v>
          </cell>
          <cell r="G182" t="str">
            <v>Block Group 3</v>
          </cell>
          <cell r="H182">
            <v>16604</v>
          </cell>
          <cell r="I182" t="str">
            <v>Block Group 3, Census Tract 59.14, Mecklenburg County, North Carolina</v>
          </cell>
          <cell r="J182">
            <v>1989</v>
          </cell>
          <cell r="K182">
            <v>237</v>
          </cell>
          <cell r="L182">
            <v>326</v>
          </cell>
          <cell r="M182">
            <v>666</v>
          </cell>
          <cell r="N182">
            <v>204</v>
          </cell>
          <cell r="O182">
            <v>416</v>
          </cell>
          <cell r="P182">
            <v>140</v>
          </cell>
          <cell r="Q182">
            <v>0</v>
          </cell>
          <cell r="R182">
            <v>0.20915033</v>
          </cell>
          <cell r="S182">
            <v>7.0387130000000006E-2</v>
          </cell>
        </row>
        <row r="183">
          <cell r="F183">
            <v>371190016031</v>
          </cell>
          <cell r="G183" t="str">
            <v>Block Group 1</v>
          </cell>
          <cell r="H183">
            <v>16176</v>
          </cell>
          <cell r="I183" t="str">
            <v>Block Group 1, Census Tract 16.03, Mecklenburg County, North Carolina</v>
          </cell>
          <cell r="J183">
            <v>1872</v>
          </cell>
          <cell r="K183">
            <v>374</v>
          </cell>
          <cell r="L183">
            <v>583</v>
          </cell>
          <cell r="M183">
            <v>431</v>
          </cell>
          <cell r="N183">
            <v>73</v>
          </cell>
          <cell r="O183">
            <v>246</v>
          </cell>
          <cell r="P183">
            <v>139</v>
          </cell>
          <cell r="Q183">
            <v>26</v>
          </cell>
          <cell r="R183">
            <v>0.13141026</v>
          </cell>
          <cell r="S183">
            <v>7.4252139999999994E-2</v>
          </cell>
        </row>
        <row r="184">
          <cell r="F184">
            <v>371190019123</v>
          </cell>
          <cell r="G184" t="str">
            <v>Block Group 3</v>
          </cell>
          <cell r="H184">
            <v>16205</v>
          </cell>
          <cell r="I184" t="str">
            <v>Block Group 3, Census Tract 19.12, Mecklenburg County, North Carolina</v>
          </cell>
          <cell r="J184">
            <v>376</v>
          </cell>
          <cell r="K184">
            <v>1</v>
          </cell>
          <cell r="L184">
            <v>28</v>
          </cell>
          <cell r="M184">
            <v>216</v>
          </cell>
          <cell r="N184">
            <v>19</v>
          </cell>
          <cell r="O184">
            <v>56</v>
          </cell>
          <cell r="P184">
            <v>56</v>
          </cell>
          <cell r="Q184">
            <v>0</v>
          </cell>
          <cell r="R184">
            <v>0.14893617000000001</v>
          </cell>
          <cell r="S184">
            <v>0.14893617000000001</v>
          </cell>
        </row>
        <row r="185">
          <cell r="F185">
            <v>371190050001</v>
          </cell>
          <cell r="G185" t="str">
            <v>Block Group 1</v>
          </cell>
          <cell r="H185">
            <v>16393</v>
          </cell>
          <cell r="I185" t="str">
            <v>Block Group 1, Census Tract 50, Mecklenburg County, North Carolina</v>
          </cell>
          <cell r="J185">
            <v>790</v>
          </cell>
          <cell r="K185">
            <v>107</v>
          </cell>
          <cell r="L185">
            <v>253</v>
          </cell>
          <cell r="M185">
            <v>190</v>
          </cell>
          <cell r="N185">
            <v>51</v>
          </cell>
          <cell r="O185">
            <v>177</v>
          </cell>
          <cell r="P185">
            <v>9</v>
          </cell>
          <cell r="Q185">
            <v>3</v>
          </cell>
          <cell r="R185">
            <v>0.22405063</v>
          </cell>
          <cell r="S185">
            <v>1.139241E-2</v>
          </cell>
        </row>
        <row r="186">
          <cell r="F186">
            <v>371190029051</v>
          </cell>
          <cell r="G186" t="str">
            <v>Block Group 1</v>
          </cell>
          <cell r="H186">
            <v>16274</v>
          </cell>
          <cell r="I186" t="str">
            <v>Block Group 1, Census Tract 29.05, Mecklenburg County, North Carolina</v>
          </cell>
          <cell r="J186">
            <v>1301</v>
          </cell>
          <cell r="K186">
            <v>2</v>
          </cell>
          <cell r="L186">
            <v>27</v>
          </cell>
          <cell r="M186">
            <v>74</v>
          </cell>
          <cell r="N186">
            <v>34</v>
          </cell>
          <cell r="O186">
            <v>687</v>
          </cell>
          <cell r="P186">
            <v>362</v>
          </cell>
          <cell r="Q186">
            <v>115</v>
          </cell>
          <cell r="R186">
            <v>0.52805533999999998</v>
          </cell>
          <cell r="S186">
            <v>0.27824749999999998</v>
          </cell>
        </row>
        <row r="187">
          <cell r="F187">
            <v>371190036004</v>
          </cell>
          <cell r="G187" t="str">
            <v>Block Group 4</v>
          </cell>
          <cell r="H187">
            <v>16340</v>
          </cell>
          <cell r="I187" t="str">
            <v>Block Group 4, Census Tract 36, Mecklenburg County, North Carolina</v>
          </cell>
          <cell r="J187">
            <v>474</v>
          </cell>
          <cell r="K187">
            <v>112</v>
          </cell>
          <cell r="L187">
            <v>119</v>
          </cell>
          <cell r="M187">
            <v>131</v>
          </cell>
          <cell r="N187">
            <v>0</v>
          </cell>
          <cell r="O187">
            <v>84</v>
          </cell>
          <cell r="P187">
            <v>28</v>
          </cell>
          <cell r="Q187">
            <v>0</v>
          </cell>
          <cell r="R187">
            <v>0.17721518999999999</v>
          </cell>
          <cell r="S187">
            <v>5.9071730000000003E-2</v>
          </cell>
        </row>
        <row r="188">
          <cell r="F188">
            <v>371190058451</v>
          </cell>
          <cell r="G188" t="str">
            <v>Block Group 1</v>
          </cell>
          <cell r="H188">
            <v>16575</v>
          </cell>
          <cell r="I188" t="str">
            <v>Block Group 1, Census Tract 58.45, Mecklenburg County, North Carolina</v>
          </cell>
          <cell r="J188">
            <v>835</v>
          </cell>
          <cell r="K188">
            <v>29</v>
          </cell>
          <cell r="L188">
            <v>73</v>
          </cell>
          <cell r="M188">
            <v>104</v>
          </cell>
          <cell r="N188">
            <v>26</v>
          </cell>
          <cell r="O188">
            <v>467</v>
          </cell>
          <cell r="P188">
            <v>101</v>
          </cell>
          <cell r="Q188">
            <v>35</v>
          </cell>
          <cell r="R188">
            <v>0.55928144000000002</v>
          </cell>
          <cell r="S188">
            <v>0.12095808</v>
          </cell>
        </row>
        <row r="189">
          <cell r="F189">
            <v>371190062043</v>
          </cell>
          <cell r="G189" t="str">
            <v>Block Group 3</v>
          </cell>
          <cell r="H189">
            <v>16645</v>
          </cell>
          <cell r="I189" t="str">
            <v>Block Group 3, Census Tract 62.04, Mecklenburg County, North Carolina</v>
          </cell>
          <cell r="J189">
            <v>2207</v>
          </cell>
          <cell r="K189">
            <v>49</v>
          </cell>
          <cell r="L189">
            <v>219</v>
          </cell>
          <cell r="M189">
            <v>227</v>
          </cell>
          <cell r="N189">
            <v>209</v>
          </cell>
          <cell r="O189">
            <v>803</v>
          </cell>
          <cell r="P189">
            <v>508</v>
          </cell>
          <cell r="Q189">
            <v>192</v>
          </cell>
          <cell r="R189">
            <v>0.36384232</v>
          </cell>
          <cell r="S189">
            <v>0.23017671000000001</v>
          </cell>
        </row>
        <row r="190">
          <cell r="F190">
            <v>371190059141</v>
          </cell>
          <cell r="G190" t="str">
            <v>Block Group 1</v>
          </cell>
          <cell r="H190">
            <v>16602</v>
          </cell>
          <cell r="I190" t="str">
            <v>Block Group 1, Census Tract 59.14, Mecklenburg County, North Carolina</v>
          </cell>
          <cell r="J190">
            <v>2238</v>
          </cell>
          <cell r="K190">
            <v>0</v>
          </cell>
          <cell r="L190">
            <v>270</v>
          </cell>
          <cell r="M190">
            <v>593</v>
          </cell>
          <cell r="N190">
            <v>146</v>
          </cell>
          <cell r="O190">
            <v>837</v>
          </cell>
          <cell r="P190">
            <v>392</v>
          </cell>
          <cell r="Q190">
            <v>0</v>
          </cell>
          <cell r="R190">
            <v>0.37399463999999999</v>
          </cell>
          <cell r="S190">
            <v>0.17515639</v>
          </cell>
        </row>
        <row r="191">
          <cell r="F191">
            <v>371190058312</v>
          </cell>
          <cell r="G191" t="str">
            <v>Block Group 2</v>
          </cell>
          <cell r="H191">
            <v>16545</v>
          </cell>
          <cell r="I191" t="str">
            <v>Block Group 2, Census Tract 58.31, Mecklenburg County, North Carolina</v>
          </cell>
          <cell r="J191">
            <v>1256</v>
          </cell>
          <cell r="K191">
            <v>0</v>
          </cell>
          <cell r="L191">
            <v>178</v>
          </cell>
          <cell r="M191">
            <v>177</v>
          </cell>
          <cell r="N191">
            <v>157</v>
          </cell>
          <cell r="O191">
            <v>552</v>
          </cell>
          <cell r="P191">
            <v>181</v>
          </cell>
          <cell r="Q191">
            <v>11</v>
          </cell>
          <cell r="R191">
            <v>0.43949044999999998</v>
          </cell>
          <cell r="S191">
            <v>0.14410828000000001</v>
          </cell>
        </row>
        <row r="192">
          <cell r="F192">
            <v>371190055231</v>
          </cell>
          <cell r="G192" t="str">
            <v>Block Group 1</v>
          </cell>
          <cell r="H192">
            <v>16453</v>
          </cell>
          <cell r="I192" t="str">
            <v>Block Group 1, Census Tract 55.23, Mecklenburg County, North Carolina</v>
          </cell>
          <cell r="J192">
            <v>524</v>
          </cell>
          <cell r="K192">
            <v>0</v>
          </cell>
          <cell r="L192">
            <v>39</v>
          </cell>
          <cell r="M192">
            <v>64</v>
          </cell>
          <cell r="N192">
            <v>71</v>
          </cell>
          <cell r="O192">
            <v>197</v>
          </cell>
          <cell r="P192">
            <v>153</v>
          </cell>
          <cell r="Q192">
            <v>0</v>
          </cell>
          <cell r="R192">
            <v>0.37595420000000002</v>
          </cell>
          <cell r="S192">
            <v>0.29198473000000003</v>
          </cell>
        </row>
        <row r="193">
          <cell r="F193">
            <v>371190019203</v>
          </cell>
          <cell r="G193" t="str">
            <v>Block Group 3</v>
          </cell>
          <cell r="H193">
            <v>16225</v>
          </cell>
          <cell r="I193" t="str">
            <v>Block Group 3, Census Tract 19.20, Mecklenburg County, North Carolina</v>
          </cell>
          <cell r="J193">
            <v>497</v>
          </cell>
          <cell r="K193">
            <v>61</v>
          </cell>
          <cell r="L193">
            <v>100</v>
          </cell>
          <cell r="M193">
            <v>126</v>
          </cell>
          <cell r="N193">
            <v>35</v>
          </cell>
          <cell r="O193">
            <v>112</v>
          </cell>
          <cell r="P193">
            <v>32</v>
          </cell>
          <cell r="Q193">
            <v>31</v>
          </cell>
          <cell r="R193">
            <v>0.22535210999999999</v>
          </cell>
          <cell r="S193">
            <v>6.4386319999999997E-2</v>
          </cell>
        </row>
        <row r="194">
          <cell r="F194">
            <v>371190064041</v>
          </cell>
          <cell r="G194" t="str">
            <v>Block Group 1</v>
          </cell>
          <cell r="H194">
            <v>16674</v>
          </cell>
          <cell r="I194" t="str">
            <v>Block Group 1, Census Tract 64.04, Mecklenburg County, North Carolina</v>
          </cell>
          <cell r="J194">
            <v>1473</v>
          </cell>
          <cell r="K194">
            <v>23</v>
          </cell>
          <cell r="L194">
            <v>94</v>
          </cell>
          <cell r="M194">
            <v>122</v>
          </cell>
          <cell r="N194">
            <v>34</v>
          </cell>
          <cell r="O194">
            <v>594</v>
          </cell>
          <cell r="P194">
            <v>468</v>
          </cell>
          <cell r="Q194">
            <v>138</v>
          </cell>
          <cell r="R194">
            <v>0.40325865999999999</v>
          </cell>
          <cell r="S194">
            <v>0.31771894000000001</v>
          </cell>
        </row>
        <row r="195">
          <cell r="F195">
            <v>371190058283</v>
          </cell>
          <cell r="G195" t="str">
            <v>Block Group 3</v>
          </cell>
          <cell r="H195">
            <v>16539</v>
          </cell>
          <cell r="I195" t="str">
            <v>Block Group 3, Census Tract 58.28, Mecklenburg County, North Carolina</v>
          </cell>
          <cell r="J195">
            <v>889</v>
          </cell>
          <cell r="K195">
            <v>18</v>
          </cell>
          <cell r="L195">
            <v>194</v>
          </cell>
          <cell r="M195">
            <v>127</v>
          </cell>
          <cell r="N195">
            <v>88</v>
          </cell>
          <cell r="O195">
            <v>360</v>
          </cell>
          <cell r="P195">
            <v>63</v>
          </cell>
          <cell r="Q195">
            <v>39</v>
          </cell>
          <cell r="R195">
            <v>0.40494938000000003</v>
          </cell>
          <cell r="S195">
            <v>7.0866139999999994E-2</v>
          </cell>
        </row>
        <row r="196">
          <cell r="F196">
            <v>371190010001</v>
          </cell>
          <cell r="G196" t="str">
            <v>Block Group 1</v>
          </cell>
          <cell r="H196">
            <v>16149</v>
          </cell>
          <cell r="I196" t="str">
            <v>Block Group 1, Census Tract 10, Mecklenburg County, North Carolina</v>
          </cell>
          <cell r="J196">
            <v>901</v>
          </cell>
          <cell r="K196">
            <v>24</v>
          </cell>
          <cell r="L196">
            <v>73</v>
          </cell>
          <cell r="M196">
            <v>78</v>
          </cell>
          <cell r="N196">
            <v>57</v>
          </cell>
          <cell r="O196">
            <v>434</v>
          </cell>
          <cell r="P196">
            <v>181</v>
          </cell>
          <cell r="Q196">
            <v>54</v>
          </cell>
          <cell r="R196">
            <v>0.48168701000000003</v>
          </cell>
          <cell r="S196">
            <v>0.20088790000000001</v>
          </cell>
        </row>
        <row r="197">
          <cell r="F197">
            <v>371190019202</v>
          </cell>
          <cell r="G197" t="str">
            <v>Block Group 2</v>
          </cell>
          <cell r="H197">
            <v>16224</v>
          </cell>
          <cell r="I197" t="str">
            <v>Block Group 2, Census Tract 19.20, Mecklenburg County, North Carolina</v>
          </cell>
          <cell r="J197">
            <v>914</v>
          </cell>
          <cell r="K197">
            <v>105</v>
          </cell>
          <cell r="L197">
            <v>388</v>
          </cell>
          <cell r="M197">
            <v>203</v>
          </cell>
          <cell r="N197">
            <v>11</v>
          </cell>
          <cell r="O197">
            <v>149</v>
          </cell>
          <cell r="P197">
            <v>52</v>
          </cell>
          <cell r="Q197">
            <v>6</v>
          </cell>
          <cell r="R197">
            <v>0.16301968999999999</v>
          </cell>
          <cell r="S197">
            <v>5.6892779999999997E-2</v>
          </cell>
        </row>
        <row r="198">
          <cell r="F198">
            <v>371190055182</v>
          </cell>
          <cell r="G198" t="str">
            <v>Block Group 2</v>
          </cell>
          <cell r="H198">
            <v>16442</v>
          </cell>
          <cell r="I198" t="str">
            <v>Block Group 2, Census Tract 55.18, Mecklenburg County, North Carolina</v>
          </cell>
          <cell r="J198">
            <v>1335</v>
          </cell>
          <cell r="K198">
            <v>77</v>
          </cell>
          <cell r="L198">
            <v>148</v>
          </cell>
          <cell r="M198">
            <v>299</v>
          </cell>
          <cell r="N198">
            <v>179</v>
          </cell>
          <cell r="O198">
            <v>374</v>
          </cell>
          <cell r="P198">
            <v>228</v>
          </cell>
          <cell r="Q198">
            <v>30</v>
          </cell>
          <cell r="R198">
            <v>0.28014981</v>
          </cell>
          <cell r="S198">
            <v>0.17078652</v>
          </cell>
        </row>
        <row r="199">
          <cell r="F199">
            <v>371190059162</v>
          </cell>
          <cell r="G199" t="str">
            <v>Block Group 2</v>
          </cell>
          <cell r="H199">
            <v>16607</v>
          </cell>
          <cell r="I199" t="str">
            <v>Block Group 2, Census Tract 59.16, Mecklenburg County, North Carolina</v>
          </cell>
          <cell r="J199">
            <v>696</v>
          </cell>
          <cell r="K199">
            <v>138</v>
          </cell>
          <cell r="L199">
            <v>322</v>
          </cell>
          <cell r="M199">
            <v>176</v>
          </cell>
          <cell r="N199">
            <v>16</v>
          </cell>
          <cell r="O199">
            <v>22</v>
          </cell>
          <cell r="P199">
            <v>14</v>
          </cell>
          <cell r="Q199">
            <v>8</v>
          </cell>
          <cell r="R199">
            <v>3.1609199999999997E-2</v>
          </cell>
          <cell r="S199">
            <v>2.0114940000000001E-2</v>
          </cell>
        </row>
        <row r="200">
          <cell r="F200">
            <v>371199802001</v>
          </cell>
          <cell r="G200" t="str">
            <v>Block Group 1</v>
          </cell>
          <cell r="H200">
            <v>16684</v>
          </cell>
          <cell r="I200" t="str">
            <v>Block Group 1, Census Tract 9802, Mecklenburg County, North Carolina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</row>
        <row r="201">
          <cell r="F201">
            <v>371190056053</v>
          </cell>
          <cell r="G201" t="str">
            <v>Block Group 3</v>
          </cell>
          <cell r="H201">
            <v>16467</v>
          </cell>
          <cell r="I201" t="str">
            <v>Block Group 3, Census Tract 56.05, Mecklenburg County, North Carolina</v>
          </cell>
          <cell r="J201">
            <v>1162</v>
          </cell>
          <cell r="K201">
            <v>74</v>
          </cell>
          <cell r="L201">
            <v>346</v>
          </cell>
          <cell r="M201">
            <v>346</v>
          </cell>
          <cell r="N201">
            <v>119</v>
          </cell>
          <cell r="O201">
            <v>150</v>
          </cell>
          <cell r="P201">
            <v>111</v>
          </cell>
          <cell r="Q201">
            <v>16</v>
          </cell>
          <cell r="R201">
            <v>0.12908778000000001</v>
          </cell>
          <cell r="S201">
            <v>9.5524960000000006E-2</v>
          </cell>
        </row>
        <row r="202">
          <cell r="F202">
            <v>371190016051</v>
          </cell>
          <cell r="G202" t="str">
            <v>Block Group 1</v>
          </cell>
          <cell r="H202">
            <v>16178</v>
          </cell>
          <cell r="I202" t="str">
            <v>Block Group 1, Census Tract 16.05, Mecklenburg County, North Carolina</v>
          </cell>
          <cell r="J202">
            <v>1411</v>
          </cell>
          <cell r="K202">
            <v>382</v>
          </cell>
          <cell r="L202">
            <v>360</v>
          </cell>
          <cell r="M202">
            <v>263</v>
          </cell>
          <cell r="N202">
            <v>81</v>
          </cell>
          <cell r="O202">
            <v>236</v>
          </cell>
          <cell r="P202">
            <v>68</v>
          </cell>
          <cell r="Q202">
            <v>21</v>
          </cell>
          <cell r="R202">
            <v>0.16725725999999999</v>
          </cell>
          <cell r="S202">
            <v>4.8192770000000003E-2</v>
          </cell>
        </row>
        <row r="203">
          <cell r="F203">
            <v>371190058301</v>
          </cell>
          <cell r="G203" t="str">
            <v>Block Group 1</v>
          </cell>
          <cell r="H203">
            <v>16542</v>
          </cell>
          <cell r="I203" t="str">
            <v>Block Group 1, Census Tract 58.30, Mecklenburg County, North Carolina</v>
          </cell>
          <cell r="J203">
            <v>1007</v>
          </cell>
          <cell r="K203">
            <v>51</v>
          </cell>
          <cell r="L203">
            <v>276</v>
          </cell>
          <cell r="M203">
            <v>242</v>
          </cell>
          <cell r="N203">
            <v>56</v>
          </cell>
          <cell r="O203">
            <v>261</v>
          </cell>
          <cell r="P203">
            <v>121</v>
          </cell>
          <cell r="Q203">
            <v>0</v>
          </cell>
          <cell r="R203">
            <v>0.25918570000000002</v>
          </cell>
          <cell r="S203">
            <v>0.12015889</v>
          </cell>
        </row>
        <row r="204">
          <cell r="F204">
            <v>371190058172</v>
          </cell>
          <cell r="G204" t="str">
            <v>Block Group 2</v>
          </cell>
          <cell r="H204">
            <v>16526</v>
          </cell>
          <cell r="I204" t="str">
            <v>Block Group 2, Census Tract 58.17, Mecklenburg County, North Carolina</v>
          </cell>
          <cell r="J204">
            <v>2043</v>
          </cell>
          <cell r="K204">
            <v>0</v>
          </cell>
          <cell r="L204">
            <v>157</v>
          </cell>
          <cell r="M204">
            <v>236</v>
          </cell>
          <cell r="N204">
            <v>96</v>
          </cell>
          <cell r="O204">
            <v>969</v>
          </cell>
          <cell r="P204">
            <v>460</v>
          </cell>
          <cell r="Q204">
            <v>125</v>
          </cell>
          <cell r="R204">
            <v>0.47430250000000002</v>
          </cell>
          <cell r="S204">
            <v>0.22515908000000001</v>
          </cell>
        </row>
        <row r="205">
          <cell r="F205">
            <v>371190057121</v>
          </cell>
          <cell r="G205" t="str">
            <v>Block Group 1</v>
          </cell>
          <cell r="H205">
            <v>16503</v>
          </cell>
          <cell r="I205" t="str">
            <v>Block Group 1, Census Tract 57.12, Mecklenburg County, North Carolina</v>
          </cell>
          <cell r="J205">
            <v>1844</v>
          </cell>
          <cell r="K205">
            <v>121</v>
          </cell>
          <cell r="L205">
            <v>320</v>
          </cell>
          <cell r="M205">
            <v>551</v>
          </cell>
          <cell r="N205">
            <v>119</v>
          </cell>
          <cell r="O205">
            <v>473</v>
          </cell>
          <cell r="P205">
            <v>260</v>
          </cell>
          <cell r="Q205">
            <v>0</v>
          </cell>
          <cell r="R205">
            <v>0.25650759000000001</v>
          </cell>
          <cell r="S205">
            <v>0.14099782999999999</v>
          </cell>
        </row>
        <row r="206">
          <cell r="F206">
            <v>371190058483</v>
          </cell>
          <cell r="G206" t="str">
            <v>Block Group 3</v>
          </cell>
          <cell r="H206">
            <v>16584</v>
          </cell>
          <cell r="I206" t="str">
            <v>Block Group 3, Census Tract 58.48, Mecklenburg County, North Carolina</v>
          </cell>
          <cell r="J206">
            <v>706</v>
          </cell>
          <cell r="K206">
            <v>39</v>
          </cell>
          <cell r="L206">
            <v>76</v>
          </cell>
          <cell r="M206">
            <v>88</v>
          </cell>
          <cell r="N206">
            <v>42</v>
          </cell>
          <cell r="O206">
            <v>307</v>
          </cell>
          <cell r="P206">
            <v>119</v>
          </cell>
          <cell r="Q206">
            <v>35</v>
          </cell>
          <cell r="R206">
            <v>0.43484419000000002</v>
          </cell>
          <cell r="S206">
            <v>0.16855524</v>
          </cell>
        </row>
        <row r="207">
          <cell r="F207">
            <v>371190041003</v>
          </cell>
          <cell r="G207" t="str">
            <v>Block Group 3</v>
          </cell>
          <cell r="H207">
            <v>16367</v>
          </cell>
          <cell r="I207" t="str">
            <v>Block Group 3, Census Tract 41, Mecklenburg County, North Carolina</v>
          </cell>
          <cell r="J207">
            <v>397</v>
          </cell>
          <cell r="K207">
            <v>58</v>
          </cell>
          <cell r="L207">
            <v>61</v>
          </cell>
          <cell r="M207">
            <v>66</v>
          </cell>
          <cell r="N207">
            <v>8</v>
          </cell>
          <cell r="O207">
            <v>127</v>
          </cell>
          <cell r="P207">
            <v>77</v>
          </cell>
          <cell r="Q207">
            <v>0</v>
          </cell>
          <cell r="R207">
            <v>0.31989923999999997</v>
          </cell>
          <cell r="S207">
            <v>0.19395466</v>
          </cell>
        </row>
        <row r="208">
          <cell r="F208">
            <v>371190017023</v>
          </cell>
          <cell r="G208" t="str">
            <v>Block Group 3</v>
          </cell>
          <cell r="H208">
            <v>16190</v>
          </cell>
          <cell r="I208" t="str">
            <v>Block Group 3, Census Tract 17.02, Mecklenburg County, North Carolina</v>
          </cell>
          <cell r="J208">
            <v>597</v>
          </cell>
          <cell r="K208">
            <v>75</v>
          </cell>
          <cell r="L208">
            <v>141</v>
          </cell>
          <cell r="M208">
            <v>89</v>
          </cell>
          <cell r="N208">
            <v>63</v>
          </cell>
          <cell r="O208">
            <v>182</v>
          </cell>
          <cell r="P208">
            <v>36</v>
          </cell>
          <cell r="Q208">
            <v>11</v>
          </cell>
          <cell r="R208">
            <v>0.30485762</v>
          </cell>
          <cell r="S208">
            <v>6.0301510000000003E-2</v>
          </cell>
        </row>
        <row r="209">
          <cell r="F209">
            <v>371190038023</v>
          </cell>
          <cell r="G209" t="str">
            <v>Block Group 3</v>
          </cell>
          <cell r="H209">
            <v>16345</v>
          </cell>
          <cell r="I209" t="str">
            <v>Block Group 3, Census Tract 38.02, Mecklenburg County, North Carolina</v>
          </cell>
          <cell r="J209">
            <v>113</v>
          </cell>
          <cell r="K209">
            <v>60</v>
          </cell>
          <cell r="L209">
            <v>3</v>
          </cell>
          <cell r="M209">
            <v>13</v>
          </cell>
          <cell r="N209">
            <v>7</v>
          </cell>
          <cell r="O209">
            <v>30</v>
          </cell>
          <cell r="P209">
            <v>0</v>
          </cell>
          <cell r="Q209">
            <v>0</v>
          </cell>
          <cell r="R209">
            <v>0.26548673</v>
          </cell>
          <cell r="S209">
            <v>0</v>
          </cell>
        </row>
        <row r="210">
          <cell r="F210">
            <v>371190059061</v>
          </cell>
          <cell r="G210" t="str">
            <v>Block Group 1</v>
          </cell>
          <cell r="H210">
            <v>16585</v>
          </cell>
          <cell r="I210" t="str">
            <v>Block Group 1, Census Tract 59.06, Mecklenburg County, North Carolina</v>
          </cell>
          <cell r="J210">
            <v>1720</v>
          </cell>
          <cell r="K210">
            <v>118</v>
          </cell>
          <cell r="L210">
            <v>540</v>
          </cell>
          <cell r="M210">
            <v>382</v>
          </cell>
          <cell r="N210">
            <v>113</v>
          </cell>
          <cell r="O210">
            <v>328</v>
          </cell>
          <cell r="P210">
            <v>171</v>
          </cell>
          <cell r="Q210">
            <v>68</v>
          </cell>
          <cell r="R210">
            <v>0.19069767000000001</v>
          </cell>
          <cell r="S210">
            <v>9.9418599999999996E-2</v>
          </cell>
        </row>
        <row r="211">
          <cell r="F211">
            <v>371190043031</v>
          </cell>
          <cell r="G211" t="str">
            <v>Block Group 1</v>
          </cell>
          <cell r="H211">
            <v>16376</v>
          </cell>
          <cell r="I211" t="str">
            <v>Block Group 1, Census Tract 43.03, Mecklenburg County, North Carolina</v>
          </cell>
          <cell r="J211">
            <v>1933</v>
          </cell>
          <cell r="K211">
            <v>305</v>
          </cell>
          <cell r="L211">
            <v>571</v>
          </cell>
          <cell r="M211">
            <v>599</v>
          </cell>
          <cell r="N211">
            <v>156</v>
          </cell>
          <cell r="O211">
            <v>226</v>
          </cell>
          <cell r="P211">
            <v>65</v>
          </cell>
          <cell r="Q211">
            <v>11</v>
          </cell>
          <cell r="R211">
            <v>0.11691670999999999</v>
          </cell>
          <cell r="S211">
            <v>3.3626490000000002E-2</v>
          </cell>
        </row>
        <row r="212">
          <cell r="F212">
            <v>371190057131</v>
          </cell>
          <cell r="G212" t="str">
            <v>Block Group 1</v>
          </cell>
          <cell r="H212">
            <v>16505</v>
          </cell>
          <cell r="I212" t="str">
            <v>Block Group 1, Census Tract 57.13, Mecklenburg County, North Carolina</v>
          </cell>
          <cell r="J212">
            <v>1760</v>
          </cell>
          <cell r="K212">
            <v>18</v>
          </cell>
          <cell r="L212">
            <v>328</v>
          </cell>
          <cell r="M212">
            <v>314</v>
          </cell>
          <cell r="N212">
            <v>118</v>
          </cell>
          <cell r="O212">
            <v>728</v>
          </cell>
          <cell r="P212">
            <v>184</v>
          </cell>
          <cell r="Q212">
            <v>70</v>
          </cell>
          <cell r="R212">
            <v>0.41363635999999998</v>
          </cell>
          <cell r="S212">
            <v>0.10454545</v>
          </cell>
        </row>
        <row r="213">
          <cell r="F213">
            <v>371190057062</v>
          </cell>
          <cell r="G213" t="str">
            <v>Block Group 2</v>
          </cell>
          <cell r="H213">
            <v>16493</v>
          </cell>
          <cell r="I213" t="str">
            <v>Block Group 2, Census Tract 57.06, Mecklenburg County, North Carolina</v>
          </cell>
          <cell r="J213">
            <v>1142</v>
          </cell>
          <cell r="K213">
            <v>147</v>
          </cell>
          <cell r="L213">
            <v>347</v>
          </cell>
          <cell r="M213">
            <v>219</v>
          </cell>
          <cell r="N213">
            <v>129</v>
          </cell>
          <cell r="O213">
            <v>224</v>
          </cell>
          <cell r="P213">
            <v>43</v>
          </cell>
          <cell r="Q213">
            <v>33</v>
          </cell>
          <cell r="R213">
            <v>0.19614711000000001</v>
          </cell>
          <cell r="S213">
            <v>3.7653239999999998E-2</v>
          </cell>
        </row>
        <row r="214">
          <cell r="F214">
            <v>371190058151</v>
          </cell>
          <cell r="G214" t="str">
            <v>Block Group 1</v>
          </cell>
          <cell r="H214">
            <v>16521</v>
          </cell>
          <cell r="I214" t="str">
            <v>Block Group 1, Census Tract 58.15, Mecklenburg County, North Carolina</v>
          </cell>
          <cell r="J214">
            <v>2173</v>
          </cell>
          <cell r="K214">
            <v>135</v>
          </cell>
          <cell r="L214">
            <v>256</v>
          </cell>
          <cell r="M214">
            <v>342</v>
          </cell>
          <cell r="N214">
            <v>143</v>
          </cell>
          <cell r="O214">
            <v>879</v>
          </cell>
          <cell r="P214">
            <v>297</v>
          </cell>
          <cell r="Q214">
            <v>121</v>
          </cell>
          <cell r="R214">
            <v>0.40450988999999998</v>
          </cell>
          <cell r="S214">
            <v>0.1366774</v>
          </cell>
        </row>
        <row r="215">
          <cell r="F215">
            <v>371190058461</v>
          </cell>
          <cell r="G215" t="str">
            <v>Block Group 1</v>
          </cell>
          <cell r="H215">
            <v>16577</v>
          </cell>
          <cell r="I215" t="str">
            <v>Block Group 1, Census Tract 58.46, Mecklenburg County, North Carolina</v>
          </cell>
          <cell r="J215">
            <v>1131</v>
          </cell>
          <cell r="K215">
            <v>10</v>
          </cell>
          <cell r="L215">
            <v>63</v>
          </cell>
          <cell r="M215">
            <v>184</v>
          </cell>
          <cell r="N215">
            <v>33</v>
          </cell>
          <cell r="O215">
            <v>579</v>
          </cell>
          <cell r="P215">
            <v>204</v>
          </cell>
          <cell r="Q215">
            <v>58</v>
          </cell>
          <cell r="R215">
            <v>0.51193633999999999</v>
          </cell>
          <cell r="S215">
            <v>0.18037135000000001</v>
          </cell>
        </row>
        <row r="216">
          <cell r="F216">
            <v>371190062101</v>
          </cell>
          <cell r="G216" t="str">
            <v>Block Group 1</v>
          </cell>
          <cell r="H216">
            <v>16651</v>
          </cell>
          <cell r="I216" t="str">
            <v>Block Group 1, Census Tract 62.10, Mecklenburg County, North Carolina</v>
          </cell>
          <cell r="J216">
            <v>2072</v>
          </cell>
          <cell r="K216">
            <v>90</v>
          </cell>
          <cell r="L216">
            <v>363</v>
          </cell>
          <cell r="M216">
            <v>399</v>
          </cell>
          <cell r="N216">
            <v>91</v>
          </cell>
          <cell r="O216">
            <v>843</v>
          </cell>
          <cell r="P216">
            <v>189</v>
          </cell>
          <cell r="Q216">
            <v>97</v>
          </cell>
          <cell r="R216">
            <v>0.40685327999999998</v>
          </cell>
          <cell r="S216">
            <v>9.1216220000000001E-2</v>
          </cell>
        </row>
        <row r="217">
          <cell r="F217">
            <v>371190058321</v>
          </cell>
          <cell r="G217" t="str">
            <v>Block Group 1</v>
          </cell>
          <cell r="H217">
            <v>16547</v>
          </cell>
          <cell r="I217" t="str">
            <v>Block Group 1, Census Tract 58.32, Mecklenburg County, North Carolina</v>
          </cell>
          <cell r="J217">
            <v>1923</v>
          </cell>
          <cell r="K217">
            <v>15</v>
          </cell>
          <cell r="L217">
            <v>93</v>
          </cell>
          <cell r="M217">
            <v>213</v>
          </cell>
          <cell r="N217">
            <v>94</v>
          </cell>
          <cell r="O217">
            <v>898</v>
          </cell>
          <cell r="P217">
            <v>414</v>
          </cell>
          <cell r="Q217">
            <v>196</v>
          </cell>
          <cell r="R217">
            <v>0.46697867999999998</v>
          </cell>
          <cell r="S217">
            <v>0.21528860999999999</v>
          </cell>
        </row>
        <row r="218">
          <cell r="F218">
            <v>371190058271</v>
          </cell>
          <cell r="G218" t="str">
            <v>Block Group 1</v>
          </cell>
          <cell r="H218">
            <v>16536</v>
          </cell>
          <cell r="I218" t="str">
            <v>Block Group 1, Census Tract 58.27, Mecklenburg County, North Carolina</v>
          </cell>
          <cell r="J218">
            <v>2083</v>
          </cell>
          <cell r="K218">
            <v>91</v>
          </cell>
          <cell r="L218">
            <v>695</v>
          </cell>
          <cell r="M218">
            <v>440</v>
          </cell>
          <cell r="N218">
            <v>157</v>
          </cell>
          <cell r="O218">
            <v>502</v>
          </cell>
          <cell r="P218">
            <v>123</v>
          </cell>
          <cell r="Q218">
            <v>75</v>
          </cell>
          <cell r="R218">
            <v>0.24099856</v>
          </cell>
          <cell r="S218">
            <v>5.9049450000000003E-2</v>
          </cell>
        </row>
        <row r="219">
          <cell r="F219">
            <v>371190019192</v>
          </cell>
          <cell r="G219" t="str">
            <v>Block Group 2</v>
          </cell>
          <cell r="H219">
            <v>16221</v>
          </cell>
          <cell r="I219" t="str">
            <v>Block Group 2, Census Tract 19.19, Mecklenburg County, North Carolina</v>
          </cell>
          <cell r="J219">
            <v>827</v>
          </cell>
          <cell r="K219">
            <v>101</v>
          </cell>
          <cell r="L219">
            <v>161</v>
          </cell>
          <cell r="M219">
            <v>245</v>
          </cell>
          <cell r="N219">
            <v>77</v>
          </cell>
          <cell r="O219">
            <v>169</v>
          </cell>
          <cell r="P219">
            <v>67</v>
          </cell>
          <cell r="Q219">
            <v>7</v>
          </cell>
          <cell r="R219">
            <v>0.20435307999999999</v>
          </cell>
          <cell r="S219">
            <v>8.1015719999999999E-2</v>
          </cell>
        </row>
        <row r="220">
          <cell r="F220">
            <v>371190063022</v>
          </cell>
          <cell r="G220" t="str">
            <v>Block Group 2</v>
          </cell>
          <cell r="H220">
            <v>16664</v>
          </cell>
          <cell r="I220" t="str">
            <v>Block Group 2, Census Tract 63.02, Mecklenburg County, North Carolina</v>
          </cell>
          <cell r="J220">
            <v>1159</v>
          </cell>
          <cell r="K220">
            <v>194</v>
          </cell>
          <cell r="L220">
            <v>300</v>
          </cell>
          <cell r="M220">
            <v>212</v>
          </cell>
          <cell r="N220">
            <v>81</v>
          </cell>
          <cell r="O220">
            <v>276</v>
          </cell>
          <cell r="P220">
            <v>42</v>
          </cell>
          <cell r="Q220">
            <v>54</v>
          </cell>
          <cell r="R220">
            <v>0.23813632000000001</v>
          </cell>
          <cell r="S220">
            <v>3.6238140000000002E-2</v>
          </cell>
        </row>
        <row r="221">
          <cell r="F221">
            <v>371190064032</v>
          </cell>
          <cell r="G221" t="str">
            <v>Block Group 2</v>
          </cell>
          <cell r="H221">
            <v>16672</v>
          </cell>
          <cell r="I221" t="str">
            <v>Block Group 2, Census Tract 64.03, Mecklenburg County, North Carolina</v>
          </cell>
          <cell r="J221">
            <v>190</v>
          </cell>
          <cell r="K221">
            <v>0</v>
          </cell>
          <cell r="L221">
            <v>13</v>
          </cell>
          <cell r="M221">
            <v>38</v>
          </cell>
          <cell r="N221">
            <v>0</v>
          </cell>
          <cell r="O221">
            <v>96</v>
          </cell>
          <cell r="P221">
            <v>11</v>
          </cell>
          <cell r="Q221">
            <v>32</v>
          </cell>
          <cell r="R221">
            <v>0.50526316000000004</v>
          </cell>
          <cell r="S221">
            <v>5.789474E-2</v>
          </cell>
        </row>
        <row r="222">
          <cell r="F222">
            <v>371190018021</v>
          </cell>
          <cell r="G222" t="str">
            <v>Block Group 1</v>
          </cell>
          <cell r="H222">
            <v>16195</v>
          </cell>
          <cell r="I222" t="str">
            <v>Block Group 1, Census Tract 18.02, Mecklenburg County, North Carolina</v>
          </cell>
          <cell r="J222">
            <v>1123</v>
          </cell>
          <cell r="K222">
            <v>86</v>
          </cell>
          <cell r="L222">
            <v>293</v>
          </cell>
          <cell r="M222">
            <v>203</v>
          </cell>
          <cell r="N222">
            <v>162</v>
          </cell>
          <cell r="O222">
            <v>208</v>
          </cell>
          <cell r="P222">
            <v>112</v>
          </cell>
          <cell r="Q222">
            <v>59</v>
          </cell>
          <cell r="R222">
            <v>0.18521816999999999</v>
          </cell>
          <cell r="S222">
            <v>9.9732860000000007E-2</v>
          </cell>
        </row>
        <row r="223">
          <cell r="F223">
            <v>371190045001</v>
          </cell>
          <cell r="G223" t="str">
            <v>Block Group 1</v>
          </cell>
          <cell r="H223">
            <v>16383</v>
          </cell>
          <cell r="I223" t="str">
            <v>Block Group 1, Census Tract 45, Mecklenburg County, North Carolina</v>
          </cell>
          <cell r="J223">
            <v>501</v>
          </cell>
          <cell r="K223">
            <v>100</v>
          </cell>
          <cell r="L223">
            <v>134</v>
          </cell>
          <cell r="M223">
            <v>267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</row>
        <row r="224">
          <cell r="F224">
            <v>371190055142</v>
          </cell>
          <cell r="G224" t="str">
            <v>Block Group 2</v>
          </cell>
          <cell r="H224">
            <v>16435</v>
          </cell>
          <cell r="I224" t="str">
            <v>Block Group 2, Census Tract 55.14, Mecklenburg County, North Carolina</v>
          </cell>
          <cell r="J224">
            <v>1341</v>
          </cell>
          <cell r="K224">
            <v>2</v>
          </cell>
          <cell r="L224">
            <v>175</v>
          </cell>
          <cell r="M224">
            <v>339</v>
          </cell>
          <cell r="N224">
            <v>230</v>
          </cell>
          <cell r="O224">
            <v>325</v>
          </cell>
          <cell r="P224">
            <v>188</v>
          </cell>
          <cell r="Q224">
            <v>82</v>
          </cell>
          <cell r="R224">
            <v>0.24235645</v>
          </cell>
          <cell r="S224">
            <v>0.14019388999999999</v>
          </cell>
        </row>
        <row r="225">
          <cell r="F225">
            <v>371190038022</v>
          </cell>
          <cell r="G225" t="str">
            <v>Block Group 2</v>
          </cell>
          <cell r="H225">
            <v>16344</v>
          </cell>
          <cell r="I225" t="str">
            <v>Block Group 2, Census Tract 38.02, Mecklenburg County, North Carolina</v>
          </cell>
          <cell r="J225">
            <v>1573</v>
          </cell>
          <cell r="K225">
            <v>477</v>
          </cell>
          <cell r="L225">
            <v>584</v>
          </cell>
          <cell r="M225">
            <v>401</v>
          </cell>
          <cell r="N225">
            <v>28</v>
          </cell>
          <cell r="O225">
            <v>41</v>
          </cell>
          <cell r="P225">
            <v>42</v>
          </cell>
          <cell r="Q225">
            <v>0</v>
          </cell>
          <cell r="R225">
            <v>2.6064839999999999E-2</v>
          </cell>
          <cell r="S225">
            <v>2.670057E-2</v>
          </cell>
        </row>
        <row r="226">
          <cell r="F226">
            <v>371190039021</v>
          </cell>
          <cell r="G226" t="str">
            <v>Block Group 1</v>
          </cell>
          <cell r="H226">
            <v>16355</v>
          </cell>
          <cell r="I226" t="str">
            <v>Block Group 1, Census Tract 39.02, Mecklenburg County, North Carolina</v>
          </cell>
          <cell r="J226">
            <v>765</v>
          </cell>
          <cell r="K226">
            <v>168</v>
          </cell>
          <cell r="L226">
            <v>134</v>
          </cell>
          <cell r="M226">
            <v>189</v>
          </cell>
          <cell r="N226">
            <v>49</v>
          </cell>
          <cell r="O226">
            <v>206</v>
          </cell>
          <cell r="P226">
            <v>19</v>
          </cell>
          <cell r="Q226">
            <v>0</v>
          </cell>
          <cell r="R226">
            <v>0.26928105000000002</v>
          </cell>
          <cell r="S226">
            <v>2.48366E-2</v>
          </cell>
        </row>
        <row r="227">
          <cell r="F227">
            <v>371190038072</v>
          </cell>
          <cell r="G227" t="str">
            <v>Block Group 2</v>
          </cell>
          <cell r="H227">
            <v>16352</v>
          </cell>
          <cell r="I227" t="str">
            <v>Block Group 2, Census Tract 38.07, Mecklenburg County, North Carolina</v>
          </cell>
          <cell r="J227">
            <v>2280</v>
          </cell>
          <cell r="K227">
            <v>648</v>
          </cell>
          <cell r="L227">
            <v>609</v>
          </cell>
          <cell r="M227">
            <v>545</v>
          </cell>
          <cell r="N227">
            <v>177</v>
          </cell>
          <cell r="O227">
            <v>225</v>
          </cell>
          <cell r="P227">
            <v>29</v>
          </cell>
          <cell r="Q227">
            <v>47</v>
          </cell>
          <cell r="R227">
            <v>9.8684209999999994E-2</v>
          </cell>
          <cell r="S227">
            <v>1.2719299999999999E-2</v>
          </cell>
        </row>
        <row r="228">
          <cell r="F228">
            <v>371190063031</v>
          </cell>
          <cell r="G228" t="str">
            <v>Block Group 1</v>
          </cell>
          <cell r="H228">
            <v>16666</v>
          </cell>
          <cell r="I228" t="str">
            <v>Block Group 1, Census Tract 63.03, Mecklenburg County, North Carolina</v>
          </cell>
          <cell r="J228">
            <v>1183</v>
          </cell>
          <cell r="K228">
            <v>115</v>
          </cell>
          <cell r="L228">
            <v>200</v>
          </cell>
          <cell r="M228">
            <v>349</v>
          </cell>
          <cell r="N228">
            <v>121</v>
          </cell>
          <cell r="O228">
            <v>315</v>
          </cell>
          <cell r="P228">
            <v>60</v>
          </cell>
          <cell r="Q228">
            <v>23</v>
          </cell>
          <cell r="R228">
            <v>0.26627219000000002</v>
          </cell>
          <cell r="S228">
            <v>5.0718510000000001E-2</v>
          </cell>
        </row>
        <row r="229">
          <cell r="F229">
            <v>371190030172</v>
          </cell>
          <cell r="G229" t="str">
            <v>Block Group 2</v>
          </cell>
          <cell r="H229">
            <v>16305</v>
          </cell>
          <cell r="I229" t="str">
            <v>Block Group 2, Census Tract 30.17, Mecklenburg County, North Carolina</v>
          </cell>
          <cell r="J229">
            <v>1812</v>
          </cell>
          <cell r="K229">
            <v>47</v>
          </cell>
          <cell r="L229">
            <v>176</v>
          </cell>
          <cell r="M229">
            <v>283</v>
          </cell>
          <cell r="N229">
            <v>123</v>
          </cell>
          <cell r="O229">
            <v>817</v>
          </cell>
          <cell r="P229">
            <v>227</v>
          </cell>
          <cell r="Q229">
            <v>139</v>
          </cell>
          <cell r="R229">
            <v>0.45088299999999998</v>
          </cell>
          <cell r="S229">
            <v>0.12527594</v>
          </cell>
        </row>
        <row r="230">
          <cell r="F230">
            <v>371190058411</v>
          </cell>
          <cell r="G230" t="str">
            <v>Block Group 1</v>
          </cell>
          <cell r="H230">
            <v>16565</v>
          </cell>
          <cell r="I230" t="str">
            <v>Block Group 1, Census Tract 58.41, Mecklenburg County, North Carolina</v>
          </cell>
          <cell r="J230">
            <v>1784</v>
          </cell>
          <cell r="K230">
            <v>61</v>
          </cell>
          <cell r="L230">
            <v>19</v>
          </cell>
          <cell r="M230">
            <v>208</v>
          </cell>
          <cell r="N230">
            <v>60</v>
          </cell>
          <cell r="O230">
            <v>931</v>
          </cell>
          <cell r="P230">
            <v>390</v>
          </cell>
          <cell r="Q230">
            <v>115</v>
          </cell>
          <cell r="R230">
            <v>0.52186098999999997</v>
          </cell>
          <cell r="S230">
            <v>0.21860987000000001</v>
          </cell>
        </row>
        <row r="231">
          <cell r="F231">
            <v>371190053052</v>
          </cell>
          <cell r="G231" t="str">
            <v>Block Group 2</v>
          </cell>
          <cell r="H231">
            <v>16403</v>
          </cell>
          <cell r="I231" t="str">
            <v>Block Group 2, Census Tract 53.05, Mecklenburg County, North Carolina</v>
          </cell>
          <cell r="J231">
            <v>1209</v>
          </cell>
          <cell r="K231">
            <v>260</v>
          </cell>
          <cell r="L231">
            <v>312</v>
          </cell>
          <cell r="M231">
            <v>419</v>
          </cell>
          <cell r="N231">
            <v>71</v>
          </cell>
          <cell r="O231">
            <v>135</v>
          </cell>
          <cell r="P231">
            <v>12</v>
          </cell>
          <cell r="Q231">
            <v>0</v>
          </cell>
          <cell r="R231">
            <v>0.11166253</v>
          </cell>
          <cell r="S231">
            <v>9.9255599999999999E-3</v>
          </cell>
        </row>
        <row r="232">
          <cell r="F232">
            <v>371190018013</v>
          </cell>
          <cell r="G232" t="str">
            <v>Block Group 3</v>
          </cell>
          <cell r="H232">
            <v>16194</v>
          </cell>
          <cell r="I232" t="str">
            <v>Block Group 3, Census Tract 18.01, Mecklenburg County, North Carolina</v>
          </cell>
          <cell r="J232">
            <v>393</v>
          </cell>
          <cell r="K232">
            <v>30</v>
          </cell>
          <cell r="L232">
            <v>82</v>
          </cell>
          <cell r="M232">
            <v>78</v>
          </cell>
          <cell r="N232">
            <v>18</v>
          </cell>
          <cell r="O232">
            <v>126</v>
          </cell>
          <cell r="P232">
            <v>51</v>
          </cell>
          <cell r="Q232">
            <v>8</v>
          </cell>
          <cell r="R232">
            <v>0.32061068999999998</v>
          </cell>
          <cell r="S232">
            <v>0.12977099</v>
          </cell>
        </row>
        <row r="233">
          <cell r="F233">
            <v>371190056042</v>
          </cell>
          <cell r="G233" t="str">
            <v>Block Group 2</v>
          </cell>
          <cell r="H233">
            <v>16463</v>
          </cell>
          <cell r="I233" t="str">
            <v>Block Group 2, Census Tract 56.04, Mecklenburg County, North Carolina</v>
          </cell>
          <cell r="J233">
            <v>26</v>
          </cell>
          <cell r="K233">
            <v>0</v>
          </cell>
          <cell r="L233">
            <v>6</v>
          </cell>
          <cell r="M233">
            <v>2</v>
          </cell>
          <cell r="N233">
            <v>11</v>
          </cell>
          <cell r="O233">
            <v>7</v>
          </cell>
          <cell r="P233">
            <v>0</v>
          </cell>
          <cell r="Q233">
            <v>0</v>
          </cell>
          <cell r="R233">
            <v>0.26923077000000001</v>
          </cell>
          <cell r="S233">
            <v>0</v>
          </cell>
        </row>
        <row r="234">
          <cell r="F234">
            <v>371190012001</v>
          </cell>
          <cell r="G234" t="str">
            <v>Block Group 1</v>
          </cell>
          <cell r="H234">
            <v>16154</v>
          </cell>
          <cell r="I234" t="str">
            <v>Block Group 1, Census Tract 12, Mecklenburg County, North Carolina</v>
          </cell>
          <cell r="J234">
            <v>1153</v>
          </cell>
          <cell r="K234">
            <v>248</v>
          </cell>
          <cell r="L234">
            <v>204</v>
          </cell>
          <cell r="M234">
            <v>247</v>
          </cell>
          <cell r="N234">
            <v>87</v>
          </cell>
          <cell r="O234">
            <v>315</v>
          </cell>
          <cell r="P234">
            <v>52</v>
          </cell>
          <cell r="Q234">
            <v>0</v>
          </cell>
          <cell r="R234">
            <v>0.27320034999999998</v>
          </cell>
          <cell r="S234">
            <v>4.5099739999999999E-2</v>
          </cell>
        </row>
        <row r="235">
          <cell r="F235">
            <v>371190055121</v>
          </cell>
          <cell r="G235" t="str">
            <v>Block Group 1</v>
          </cell>
          <cell r="H235">
            <v>16428</v>
          </cell>
          <cell r="I235" t="str">
            <v>Block Group 1, Census Tract 55.12, Mecklenburg County, North Carolina</v>
          </cell>
          <cell r="J235">
            <v>469</v>
          </cell>
          <cell r="K235">
            <v>45</v>
          </cell>
          <cell r="L235">
            <v>82</v>
          </cell>
          <cell r="M235">
            <v>208</v>
          </cell>
          <cell r="N235">
            <v>77</v>
          </cell>
          <cell r="O235">
            <v>47</v>
          </cell>
          <cell r="P235">
            <v>10</v>
          </cell>
          <cell r="Q235">
            <v>0</v>
          </cell>
          <cell r="R235">
            <v>0.10021322000000001</v>
          </cell>
          <cell r="S235">
            <v>2.1321960000000001E-2</v>
          </cell>
        </row>
        <row r="236">
          <cell r="F236">
            <v>371190060071</v>
          </cell>
          <cell r="G236" t="str">
            <v>Block Group 1</v>
          </cell>
          <cell r="H236">
            <v>16615</v>
          </cell>
          <cell r="I236" t="str">
            <v>Block Group 1, Census Tract 60.07, Mecklenburg County, North Carolina</v>
          </cell>
          <cell r="J236">
            <v>2041</v>
          </cell>
          <cell r="K236">
            <v>117</v>
          </cell>
          <cell r="L236">
            <v>687</v>
          </cell>
          <cell r="M236">
            <v>330</v>
          </cell>
          <cell r="N236">
            <v>172</v>
          </cell>
          <cell r="O236">
            <v>641</v>
          </cell>
          <cell r="P236">
            <v>94</v>
          </cell>
          <cell r="Q236">
            <v>0</v>
          </cell>
          <cell r="R236">
            <v>0.31406172999999998</v>
          </cell>
          <cell r="S236">
            <v>4.6055850000000002E-2</v>
          </cell>
        </row>
        <row r="237">
          <cell r="F237">
            <v>371190031033</v>
          </cell>
          <cell r="G237" t="str">
            <v>Block Group 3</v>
          </cell>
          <cell r="H237">
            <v>16312</v>
          </cell>
          <cell r="I237" t="str">
            <v>Block Group 3, Census Tract 31.03, Mecklenburg County, North Carolina</v>
          </cell>
          <cell r="J237">
            <v>420</v>
          </cell>
          <cell r="K237">
            <v>53</v>
          </cell>
          <cell r="L237">
            <v>32</v>
          </cell>
          <cell r="M237">
            <v>82</v>
          </cell>
          <cell r="N237">
            <v>23</v>
          </cell>
          <cell r="O237">
            <v>171</v>
          </cell>
          <cell r="P237">
            <v>44</v>
          </cell>
          <cell r="Q237">
            <v>15</v>
          </cell>
          <cell r="R237">
            <v>0.40714286</v>
          </cell>
          <cell r="S237">
            <v>0.10476190000000001</v>
          </cell>
        </row>
        <row r="238">
          <cell r="F238">
            <v>371190019222</v>
          </cell>
          <cell r="G238" t="str">
            <v>Block Group 2</v>
          </cell>
          <cell r="H238">
            <v>16228</v>
          </cell>
          <cell r="I238" t="str">
            <v>Block Group 2, Census Tract 19.22, Mecklenburg County, North Carolina</v>
          </cell>
          <cell r="J238">
            <v>1744</v>
          </cell>
          <cell r="K238">
            <v>231</v>
          </cell>
          <cell r="L238">
            <v>499</v>
          </cell>
          <cell r="M238">
            <v>517</v>
          </cell>
          <cell r="N238">
            <v>182</v>
          </cell>
          <cell r="O238">
            <v>179</v>
          </cell>
          <cell r="P238">
            <v>104</v>
          </cell>
          <cell r="Q238">
            <v>32</v>
          </cell>
          <cell r="R238">
            <v>0.10263761</v>
          </cell>
          <cell r="S238">
            <v>5.9633029999999997E-2</v>
          </cell>
        </row>
        <row r="239">
          <cell r="F239">
            <v>371190063032</v>
          </cell>
          <cell r="G239" t="str">
            <v>Block Group 2</v>
          </cell>
          <cell r="H239">
            <v>16667</v>
          </cell>
          <cell r="I239" t="str">
            <v>Block Group 2, Census Tract 63.03, Mecklenburg County, North Carolina</v>
          </cell>
          <cell r="J239">
            <v>2701</v>
          </cell>
          <cell r="K239">
            <v>105</v>
          </cell>
          <cell r="L239">
            <v>306</v>
          </cell>
          <cell r="M239">
            <v>439</v>
          </cell>
          <cell r="N239">
            <v>217</v>
          </cell>
          <cell r="O239">
            <v>1055</v>
          </cell>
          <cell r="P239">
            <v>468</v>
          </cell>
          <cell r="Q239">
            <v>111</v>
          </cell>
          <cell r="R239">
            <v>0.39059608000000001</v>
          </cell>
          <cell r="S239">
            <v>0.17326916000000001</v>
          </cell>
        </row>
        <row r="240">
          <cell r="F240">
            <v>371190055223</v>
          </cell>
          <cell r="G240" t="str">
            <v>Block Group 3</v>
          </cell>
          <cell r="H240">
            <v>16452</v>
          </cell>
          <cell r="I240" t="str">
            <v>Block Group 3, Census Tract 55.22, Mecklenburg County, North Carolina</v>
          </cell>
          <cell r="J240">
            <v>871</v>
          </cell>
          <cell r="K240">
            <v>0</v>
          </cell>
          <cell r="L240">
            <v>105</v>
          </cell>
          <cell r="M240">
            <v>69</v>
          </cell>
          <cell r="N240">
            <v>46</v>
          </cell>
          <cell r="O240">
            <v>502</v>
          </cell>
          <cell r="P240">
            <v>137</v>
          </cell>
          <cell r="Q240">
            <v>12</v>
          </cell>
          <cell r="R240">
            <v>0.57634901999999999</v>
          </cell>
          <cell r="S240">
            <v>0.15729046999999999</v>
          </cell>
        </row>
        <row r="241">
          <cell r="F241">
            <v>371190057142</v>
          </cell>
          <cell r="G241" t="str">
            <v>Block Group 2</v>
          </cell>
          <cell r="H241">
            <v>16508</v>
          </cell>
          <cell r="I241" t="str">
            <v>Block Group 2, Census Tract 57.14, Mecklenburg County, North Carolina</v>
          </cell>
          <cell r="J241">
            <v>1015</v>
          </cell>
          <cell r="K241">
            <v>69</v>
          </cell>
          <cell r="L241">
            <v>258</v>
          </cell>
          <cell r="M241">
            <v>242</v>
          </cell>
          <cell r="N241">
            <v>68</v>
          </cell>
          <cell r="O241">
            <v>294</v>
          </cell>
          <cell r="P241">
            <v>51</v>
          </cell>
          <cell r="Q241">
            <v>33</v>
          </cell>
          <cell r="R241">
            <v>0.28965517000000002</v>
          </cell>
          <cell r="S241">
            <v>5.0246310000000002E-2</v>
          </cell>
        </row>
        <row r="242">
          <cell r="F242">
            <v>371190057172</v>
          </cell>
          <cell r="G242" t="str">
            <v>Block Group 2</v>
          </cell>
          <cell r="H242">
            <v>16514</v>
          </cell>
          <cell r="I242" t="str">
            <v>Block Group 2, Census Tract 57.17, Mecklenburg County, North Carolina</v>
          </cell>
          <cell r="J242">
            <v>969</v>
          </cell>
          <cell r="K242">
            <v>25</v>
          </cell>
          <cell r="L242">
            <v>197</v>
          </cell>
          <cell r="M242">
            <v>275</v>
          </cell>
          <cell r="N242">
            <v>133</v>
          </cell>
          <cell r="O242">
            <v>292</v>
          </cell>
          <cell r="P242">
            <v>47</v>
          </cell>
          <cell r="Q242">
            <v>0</v>
          </cell>
          <cell r="R242">
            <v>0.30134158999999999</v>
          </cell>
          <cell r="S242">
            <v>4.8503610000000003E-2</v>
          </cell>
        </row>
        <row r="243">
          <cell r="F243">
            <v>371190057064</v>
          </cell>
          <cell r="G243" t="str">
            <v>Block Group 4</v>
          </cell>
          <cell r="H243">
            <v>16495</v>
          </cell>
          <cell r="I243" t="str">
            <v>Block Group 4, Census Tract 57.06, Mecklenburg County, North Carolina</v>
          </cell>
          <cell r="J243">
            <v>1429</v>
          </cell>
          <cell r="K243">
            <v>105</v>
          </cell>
          <cell r="L243">
            <v>539</v>
          </cell>
          <cell r="M243">
            <v>386</v>
          </cell>
          <cell r="N243">
            <v>116</v>
          </cell>
          <cell r="O243">
            <v>253</v>
          </cell>
          <cell r="P243">
            <v>30</v>
          </cell>
          <cell r="Q243">
            <v>0</v>
          </cell>
          <cell r="R243">
            <v>0.17704689000000001</v>
          </cell>
          <cell r="S243">
            <v>2.0993700000000001E-2</v>
          </cell>
        </row>
        <row r="244">
          <cell r="F244">
            <v>371190019122</v>
          </cell>
          <cell r="G244" t="str">
            <v>Block Group 2</v>
          </cell>
          <cell r="H244">
            <v>16204</v>
          </cell>
          <cell r="I244" t="str">
            <v>Block Group 2, Census Tract 19.12, Mecklenburg County, North Carolina</v>
          </cell>
          <cell r="J244">
            <v>430</v>
          </cell>
          <cell r="K244">
            <v>109</v>
          </cell>
          <cell r="L244">
            <v>100</v>
          </cell>
          <cell r="M244">
            <v>35</v>
          </cell>
          <cell r="N244">
            <v>34</v>
          </cell>
          <cell r="O244">
            <v>128</v>
          </cell>
          <cell r="P244">
            <v>12</v>
          </cell>
          <cell r="Q244">
            <v>12</v>
          </cell>
          <cell r="R244">
            <v>0.29767442</v>
          </cell>
          <cell r="S244">
            <v>2.7906980000000001E-2</v>
          </cell>
        </row>
        <row r="245">
          <cell r="F245">
            <v>371190030081</v>
          </cell>
          <cell r="G245" t="str">
            <v>Block Group 1</v>
          </cell>
          <cell r="H245">
            <v>16286</v>
          </cell>
          <cell r="I245" t="str">
            <v>Block Group 1, Census Tract 30.08, Mecklenburg County, North Carolina</v>
          </cell>
          <cell r="J245">
            <v>1266</v>
          </cell>
          <cell r="K245">
            <v>67</v>
          </cell>
          <cell r="L245">
            <v>199</v>
          </cell>
          <cell r="M245">
            <v>204</v>
          </cell>
          <cell r="N245">
            <v>170</v>
          </cell>
          <cell r="O245">
            <v>486</v>
          </cell>
          <cell r="P245">
            <v>130</v>
          </cell>
          <cell r="Q245">
            <v>10</v>
          </cell>
          <cell r="R245">
            <v>0.38388625999999998</v>
          </cell>
          <cell r="S245">
            <v>0.10268562000000001</v>
          </cell>
        </row>
        <row r="246">
          <cell r="F246">
            <v>371190058234</v>
          </cell>
          <cell r="G246" t="str">
            <v>Block Group 4</v>
          </cell>
          <cell r="H246">
            <v>16530</v>
          </cell>
          <cell r="I246" t="str">
            <v>Block Group 4, Census Tract 58.23, Mecklenburg County, North Carolina</v>
          </cell>
          <cell r="J246">
            <v>2820</v>
          </cell>
          <cell r="K246">
            <v>55</v>
          </cell>
          <cell r="L246">
            <v>463</v>
          </cell>
          <cell r="M246">
            <v>547</v>
          </cell>
          <cell r="N246">
            <v>77</v>
          </cell>
          <cell r="O246">
            <v>1123</v>
          </cell>
          <cell r="P246">
            <v>493</v>
          </cell>
          <cell r="Q246">
            <v>62</v>
          </cell>
          <cell r="R246">
            <v>0.39822695000000002</v>
          </cell>
          <cell r="S246">
            <v>0.1748227</v>
          </cell>
        </row>
        <row r="247">
          <cell r="F247">
            <v>371190056213</v>
          </cell>
          <cell r="G247" t="str">
            <v>Block Group 3</v>
          </cell>
          <cell r="H247">
            <v>16491</v>
          </cell>
          <cell r="I247" t="str">
            <v>Block Group 3, Census Tract 56.21, Mecklenburg County, North Carolina</v>
          </cell>
          <cell r="J247">
            <v>899</v>
          </cell>
          <cell r="K247">
            <v>43</v>
          </cell>
          <cell r="L247">
            <v>201</v>
          </cell>
          <cell r="M247">
            <v>157</v>
          </cell>
          <cell r="N247">
            <v>88</v>
          </cell>
          <cell r="O247">
            <v>221</v>
          </cell>
          <cell r="P247">
            <v>176</v>
          </cell>
          <cell r="Q247">
            <v>13</v>
          </cell>
          <cell r="R247">
            <v>0.24582870000000001</v>
          </cell>
          <cell r="S247">
            <v>0.19577307999999999</v>
          </cell>
        </row>
        <row r="248">
          <cell r="F248">
            <v>371190009002</v>
          </cell>
          <cell r="G248" t="str">
            <v>Block Group 2</v>
          </cell>
          <cell r="H248">
            <v>16148</v>
          </cell>
          <cell r="I248" t="str">
            <v>Block Group 2, Census Tract 9, Mecklenburg County, North Carolina</v>
          </cell>
          <cell r="J248">
            <v>891</v>
          </cell>
          <cell r="K248">
            <v>203</v>
          </cell>
          <cell r="L248">
            <v>188</v>
          </cell>
          <cell r="M248">
            <v>46</v>
          </cell>
          <cell r="N248">
            <v>115</v>
          </cell>
          <cell r="O248">
            <v>252</v>
          </cell>
          <cell r="P248">
            <v>31</v>
          </cell>
          <cell r="Q248">
            <v>56</v>
          </cell>
          <cell r="R248">
            <v>0.28282827999999999</v>
          </cell>
          <cell r="S248">
            <v>3.4792370000000003E-2</v>
          </cell>
        </row>
        <row r="249">
          <cell r="F249">
            <v>371190061072</v>
          </cell>
          <cell r="G249" t="str">
            <v>Block Group 2</v>
          </cell>
          <cell r="H249">
            <v>16636</v>
          </cell>
          <cell r="I249" t="str">
            <v>Block Group 2, Census Tract 61.07, Mecklenburg County, North Carolina</v>
          </cell>
          <cell r="J249">
            <v>1663</v>
          </cell>
          <cell r="K249">
            <v>31</v>
          </cell>
          <cell r="L249">
            <v>73</v>
          </cell>
          <cell r="M249">
            <v>336</v>
          </cell>
          <cell r="N249">
            <v>68</v>
          </cell>
          <cell r="O249">
            <v>622</v>
          </cell>
          <cell r="P249">
            <v>418</v>
          </cell>
          <cell r="Q249">
            <v>115</v>
          </cell>
          <cell r="R249">
            <v>0.37402285000000002</v>
          </cell>
          <cell r="S249">
            <v>0.25135298</v>
          </cell>
        </row>
        <row r="250">
          <cell r="F250">
            <v>371190030062</v>
          </cell>
          <cell r="G250" t="str">
            <v>Block Group 2</v>
          </cell>
          <cell r="H250">
            <v>16280</v>
          </cell>
          <cell r="I250" t="str">
            <v>Block Group 2, Census Tract 30.06, Mecklenburg County, North Carolina</v>
          </cell>
          <cell r="J250">
            <v>2170</v>
          </cell>
          <cell r="K250">
            <v>35</v>
          </cell>
          <cell r="L250">
            <v>172</v>
          </cell>
          <cell r="M250">
            <v>332</v>
          </cell>
          <cell r="N250">
            <v>155</v>
          </cell>
          <cell r="O250">
            <v>866</v>
          </cell>
          <cell r="P250">
            <v>485</v>
          </cell>
          <cell r="Q250">
            <v>125</v>
          </cell>
          <cell r="R250">
            <v>0.39907833999999998</v>
          </cell>
          <cell r="S250">
            <v>0.22350229999999999</v>
          </cell>
        </row>
        <row r="251">
          <cell r="F251">
            <v>371190019121</v>
          </cell>
          <cell r="G251" t="str">
            <v>Block Group 1</v>
          </cell>
          <cell r="H251">
            <v>16203</v>
          </cell>
          <cell r="I251" t="str">
            <v>Block Group 1, Census Tract 19.12, Mecklenburg County, North Carolina</v>
          </cell>
          <cell r="J251">
            <v>2237</v>
          </cell>
          <cell r="K251">
            <v>1098</v>
          </cell>
          <cell r="L251">
            <v>439</v>
          </cell>
          <cell r="M251">
            <v>435</v>
          </cell>
          <cell r="N251">
            <v>113</v>
          </cell>
          <cell r="O251">
            <v>134</v>
          </cell>
          <cell r="P251">
            <v>18</v>
          </cell>
          <cell r="Q251">
            <v>0</v>
          </cell>
          <cell r="R251">
            <v>5.9901650000000001E-2</v>
          </cell>
          <cell r="S251">
            <v>8.0464899999999999E-3</v>
          </cell>
        </row>
        <row r="252">
          <cell r="F252">
            <v>371190019171</v>
          </cell>
          <cell r="G252" t="str">
            <v>Block Group 1</v>
          </cell>
          <cell r="H252">
            <v>16215</v>
          </cell>
          <cell r="I252" t="str">
            <v>Block Group 1, Census Tract 19.17, Mecklenburg County, North Carolina</v>
          </cell>
          <cell r="J252">
            <v>1246</v>
          </cell>
          <cell r="K252">
            <v>281</v>
          </cell>
          <cell r="L252">
            <v>362</v>
          </cell>
          <cell r="M252">
            <v>291</v>
          </cell>
          <cell r="N252">
            <v>109</v>
          </cell>
          <cell r="O252">
            <v>129</v>
          </cell>
          <cell r="P252">
            <v>74</v>
          </cell>
          <cell r="Q252">
            <v>0</v>
          </cell>
          <cell r="R252">
            <v>0.10353130000000001</v>
          </cell>
          <cell r="S252">
            <v>5.939005E-2</v>
          </cell>
        </row>
        <row r="253">
          <cell r="F253">
            <v>371190049001</v>
          </cell>
          <cell r="G253" t="str">
            <v>Block Group 1</v>
          </cell>
          <cell r="H253">
            <v>16392</v>
          </cell>
          <cell r="I253" t="str">
            <v>Block Group 1, Census Tract 49, Mecklenburg County, North Carolina</v>
          </cell>
          <cell r="J253">
            <v>497</v>
          </cell>
          <cell r="K253">
            <v>97</v>
          </cell>
          <cell r="L253">
            <v>194</v>
          </cell>
          <cell r="M253">
            <v>120</v>
          </cell>
          <cell r="N253">
            <v>49</v>
          </cell>
          <cell r="O253">
            <v>20</v>
          </cell>
          <cell r="P253">
            <v>17</v>
          </cell>
          <cell r="Q253">
            <v>0</v>
          </cell>
          <cell r="R253">
            <v>4.0241449999999998E-2</v>
          </cell>
          <cell r="S253">
            <v>3.4205230000000003E-2</v>
          </cell>
        </row>
        <row r="254">
          <cell r="F254">
            <v>371190058421</v>
          </cell>
          <cell r="G254" t="str">
            <v>Block Group 1</v>
          </cell>
          <cell r="H254">
            <v>16568</v>
          </cell>
          <cell r="I254" t="str">
            <v>Block Group 1, Census Tract 58.42, Mecklenburg County, North Carolina</v>
          </cell>
          <cell r="J254">
            <v>1353</v>
          </cell>
          <cell r="K254">
            <v>106</v>
          </cell>
          <cell r="L254">
            <v>174</v>
          </cell>
          <cell r="M254">
            <v>297</v>
          </cell>
          <cell r="N254">
            <v>51</v>
          </cell>
          <cell r="O254">
            <v>288</v>
          </cell>
          <cell r="P254">
            <v>423</v>
          </cell>
          <cell r="Q254">
            <v>14</v>
          </cell>
          <cell r="R254">
            <v>0.21286031</v>
          </cell>
          <cell r="S254">
            <v>0.31263858</v>
          </cell>
        </row>
        <row r="255">
          <cell r="F255">
            <v>371190052002</v>
          </cell>
          <cell r="G255" t="str">
            <v>Block Group 2</v>
          </cell>
          <cell r="H255">
            <v>16398</v>
          </cell>
          <cell r="I255" t="str">
            <v>Block Group 2, Census Tract 52, Mecklenburg County, North Carolina</v>
          </cell>
          <cell r="J255">
            <v>336</v>
          </cell>
          <cell r="K255">
            <v>79</v>
          </cell>
          <cell r="L255">
            <v>120</v>
          </cell>
          <cell r="M255">
            <v>114</v>
          </cell>
          <cell r="N255">
            <v>9</v>
          </cell>
          <cell r="O255">
            <v>14</v>
          </cell>
          <cell r="P255">
            <v>0</v>
          </cell>
          <cell r="Q255">
            <v>0</v>
          </cell>
          <cell r="R255">
            <v>4.1666670000000003E-2</v>
          </cell>
          <cell r="S255">
            <v>0</v>
          </cell>
        </row>
        <row r="256">
          <cell r="F256">
            <v>371190033001</v>
          </cell>
          <cell r="G256" t="str">
            <v>Block Group 1</v>
          </cell>
          <cell r="H256">
            <v>16328</v>
          </cell>
          <cell r="I256" t="str">
            <v>Block Group 1, Census Tract 33, Mecklenburg County, North Carolina</v>
          </cell>
          <cell r="J256">
            <v>1271</v>
          </cell>
          <cell r="K256">
            <v>17</v>
          </cell>
          <cell r="L256">
            <v>12</v>
          </cell>
          <cell r="M256">
            <v>187</v>
          </cell>
          <cell r="N256">
            <v>82</v>
          </cell>
          <cell r="O256">
            <v>629</v>
          </cell>
          <cell r="P256">
            <v>228</v>
          </cell>
          <cell r="Q256">
            <v>116</v>
          </cell>
          <cell r="R256">
            <v>0.49488591999999998</v>
          </cell>
          <cell r="S256">
            <v>0.17938630999999999</v>
          </cell>
        </row>
        <row r="257">
          <cell r="F257">
            <v>371190062112</v>
          </cell>
          <cell r="G257" t="str">
            <v>Block Group 2</v>
          </cell>
          <cell r="H257">
            <v>16654</v>
          </cell>
          <cell r="I257" t="str">
            <v>Block Group 2, Census Tract 62.11, Mecklenburg County, North Carolina</v>
          </cell>
          <cell r="J257">
            <v>1550</v>
          </cell>
          <cell r="K257">
            <v>0</v>
          </cell>
          <cell r="L257">
            <v>69</v>
          </cell>
          <cell r="M257">
            <v>229</v>
          </cell>
          <cell r="N257">
            <v>122</v>
          </cell>
          <cell r="O257">
            <v>796</v>
          </cell>
          <cell r="P257">
            <v>254</v>
          </cell>
          <cell r="Q257">
            <v>80</v>
          </cell>
          <cell r="R257">
            <v>0.51354838999999997</v>
          </cell>
          <cell r="S257">
            <v>0.16387097</v>
          </cell>
        </row>
        <row r="258">
          <cell r="F258">
            <v>371190044001</v>
          </cell>
          <cell r="G258" t="str">
            <v>Block Group 1</v>
          </cell>
          <cell r="H258">
            <v>16381</v>
          </cell>
          <cell r="I258" t="str">
            <v>Block Group 1, Census Tract 44, Mecklenburg County, North Carolina</v>
          </cell>
          <cell r="J258">
            <v>823</v>
          </cell>
          <cell r="K258">
            <v>483</v>
          </cell>
          <cell r="L258">
            <v>184</v>
          </cell>
          <cell r="M258">
            <v>97</v>
          </cell>
          <cell r="N258">
            <v>1</v>
          </cell>
          <cell r="O258">
            <v>53</v>
          </cell>
          <cell r="P258">
            <v>5</v>
          </cell>
          <cell r="Q258">
            <v>0</v>
          </cell>
          <cell r="R258">
            <v>6.4398540000000004E-2</v>
          </cell>
          <cell r="S258">
            <v>6.0753300000000003E-3</v>
          </cell>
        </row>
        <row r="259">
          <cell r="F259">
            <v>371190050002</v>
          </cell>
          <cell r="G259" t="str">
            <v>Block Group 2</v>
          </cell>
          <cell r="H259">
            <v>16394</v>
          </cell>
          <cell r="I259" t="str">
            <v>Block Group 2, Census Tract 50, Mecklenburg County, North Carolina</v>
          </cell>
          <cell r="J259">
            <v>496</v>
          </cell>
          <cell r="K259">
            <v>36</v>
          </cell>
          <cell r="L259">
            <v>107</v>
          </cell>
          <cell r="M259">
            <v>62</v>
          </cell>
          <cell r="N259">
            <v>39</v>
          </cell>
          <cell r="O259">
            <v>166</v>
          </cell>
          <cell r="P259">
            <v>65</v>
          </cell>
          <cell r="Q259">
            <v>21</v>
          </cell>
          <cell r="R259">
            <v>0.33467742</v>
          </cell>
          <cell r="S259">
            <v>0.13104838999999999</v>
          </cell>
        </row>
        <row r="260">
          <cell r="F260">
            <v>371190030114</v>
          </cell>
          <cell r="G260" t="str">
            <v>Block Group 4</v>
          </cell>
          <cell r="H260">
            <v>16292</v>
          </cell>
          <cell r="I260" t="str">
            <v>Block Group 4, Census Tract 30.11, Mecklenburg County, North Carolina</v>
          </cell>
          <cell r="J260">
            <v>786</v>
          </cell>
          <cell r="K260">
            <v>0</v>
          </cell>
          <cell r="L260">
            <v>30</v>
          </cell>
          <cell r="M260">
            <v>235</v>
          </cell>
          <cell r="N260">
            <v>44</v>
          </cell>
          <cell r="O260">
            <v>358</v>
          </cell>
          <cell r="P260">
            <v>107</v>
          </cell>
          <cell r="Q260">
            <v>12</v>
          </cell>
          <cell r="R260">
            <v>0.45547073999999999</v>
          </cell>
          <cell r="S260">
            <v>0.13613232</v>
          </cell>
        </row>
        <row r="261">
          <cell r="F261">
            <v>371190027022</v>
          </cell>
          <cell r="G261" t="str">
            <v>Block Group 2</v>
          </cell>
          <cell r="H261">
            <v>16261</v>
          </cell>
          <cell r="I261" t="str">
            <v>Block Group 2, Census Tract 27.02, Mecklenburg County, North Carolina</v>
          </cell>
          <cell r="J261">
            <v>1622</v>
          </cell>
          <cell r="K261">
            <v>0</v>
          </cell>
          <cell r="L261">
            <v>68</v>
          </cell>
          <cell r="M261">
            <v>75</v>
          </cell>
          <cell r="N261">
            <v>96</v>
          </cell>
          <cell r="O261">
            <v>808</v>
          </cell>
          <cell r="P261">
            <v>334</v>
          </cell>
          <cell r="Q261">
            <v>241</v>
          </cell>
          <cell r="R261">
            <v>0.49815042999999998</v>
          </cell>
          <cell r="S261">
            <v>0.20591862</v>
          </cell>
        </row>
        <row r="262">
          <cell r="F262">
            <v>371190059172</v>
          </cell>
          <cell r="G262" t="str">
            <v>Block Group 2</v>
          </cell>
          <cell r="H262">
            <v>16609</v>
          </cell>
          <cell r="I262" t="str">
            <v>Block Group 2, Census Tract 59.17, Mecklenburg County, North Carolina</v>
          </cell>
          <cell r="J262">
            <v>1800</v>
          </cell>
          <cell r="K262">
            <v>124</v>
          </cell>
          <cell r="L262">
            <v>240</v>
          </cell>
          <cell r="M262">
            <v>598</v>
          </cell>
          <cell r="N262">
            <v>167</v>
          </cell>
          <cell r="O262">
            <v>402</v>
          </cell>
          <cell r="P262">
            <v>214</v>
          </cell>
          <cell r="Q262">
            <v>55</v>
          </cell>
          <cell r="R262">
            <v>0.22333333</v>
          </cell>
          <cell r="S262">
            <v>0.11888889</v>
          </cell>
        </row>
        <row r="263">
          <cell r="F263">
            <v>371190061043</v>
          </cell>
          <cell r="G263" t="str">
            <v>Block Group 3</v>
          </cell>
          <cell r="H263">
            <v>16630</v>
          </cell>
          <cell r="I263" t="str">
            <v>Block Group 3, Census Tract 61.04, Mecklenburg County, North Carolina</v>
          </cell>
          <cell r="J263">
            <v>2680</v>
          </cell>
          <cell r="K263">
            <v>121</v>
          </cell>
          <cell r="L263">
            <v>798</v>
          </cell>
          <cell r="M263">
            <v>818</v>
          </cell>
          <cell r="N263">
            <v>179</v>
          </cell>
          <cell r="O263">
            <v>665</v>
          </cell>
          <cell r="P263">
            <v>99</v>
          </cell>
          <cell r="Q263">
            <v>0</v>
          </cell>
          <cell r="R263">
            <v>0.24813432999999999</v>
          </cell>
          <cell r="S263">
            <v>3.6940300000000002E-2</v>
          </cell>
        </row>
        <row r="264">
          <cell r="F264">
            <v>371190056052</v>
          </cell>
          <cell r="G264" t="str">
            <v>Block Group 2</v>
          </cell>
          <cell r="H264">
            <v>16466</v>
          </cell>
          <cell r="I264" t="str">
            <v>Block Group 2, Census Tract 56.05, Mecklenburg County, North Carolina</v>
          </cell>
          <cell r="J264">
            <v>1005</v>
          </cell>
          <cell r="K264">
            <v>49</v>
          </cell>
          <cell r="L264">
            <v>56</v>
          </cell>
          <cell r="M264">
            <v>342</v>
          </cell>
          <cell r="N264">
            <v>0</v>
          </cell>
          <cell r="O264">
            <v>344</v>
          </cell>
          <cell r="P264">
            <v>115</v>
          </cell>
          <cell r="Q264">
            <v>99</v>
          </cell>
          <cell r="R264">
            <v>0.34228856000000002</v>
          </cell>
          <cell r="S264">
            <v>0.11442786000000001</v>
          </cell>
        </row>
        <row r="265">
          <cell r="F265">
            <v>371190016092</v>
          </cell>
          <cell r="G265" t="str">
            <v>Block Group 2</v>
          </cell>
          <cell r="H265">
            <v>16185</v>
          </cell>
          <cell r="I265" t="str">
            <v>Block Group 2, Census Tract 16.09, Mecklenburg County, North Carolina</v>
          </cell>
          <cell r="J265">
            <v>1723</v>
          </cell>
          <cell r="K265">
            <v>437</v>
          </cell>
          <cell r="L265">
            <v>532</v>
          </cell>
          <cell r="M265">
            <v>307</v>
          </cell>
          <cell r="N265">
            <v>122</v>
          </cell>
          <cell r="O265">
            <v>319</v>
          </cell>
          <cell r="P265">
            <v>6</v>
          </cell>
          <cell r="Q265">
            <v>0</v>
          </cell>
          <cell r="R265">
            <v>0.18514219000000001</v>
          </cell>
          <cell r="S265">
            <v>3.4822999999999998E-3</v>
          </cell>
        </row>
        <row r="266">
          <cell r="F266">
            <v>371190029045</v>
          </cell>
          <cell r="G266" t="str">
            <v>Block Group 5</v>
          </cell>
          <cell r="H266">
            <v>16273</v>
          </cell>
          <cell r="I266" t="str">
            <v>Block Group 5, Census Tract 29.04, Mecklenburg County, North Carolina</v>
          </cell>
          <cell r="J266">
            <v>885</v>
          </cell>
          <cell r="K266">
            <v>53</v>
          </cell>
          <cell r="L266">
            <v>94</v>
          </cell>
          <cell r="M266">
            <v>109</v>
          </cell>
          <cell r="N266">
            <v>14</v>
          </cell>
          <cell r="O266">
            <v>340</v>
          </cell>
          <cell r="P266">
            <v>209</v>
          </cell>
          <cell r="Q266">
            <v>66</v>
          </cell>
          <cell r="R266">
            <v>0.38418078999999999</v>
          </cell>
          <cell r="S266">
            <v>0.23615818999999999</v>
          </cell>
        </row>
        <row r="267">
          <cell r="F267">
            <v>371190062081</v>
          </cell>
          <cell r="G267" t="str">
            <v>Block Group 1</v>
          </cell>
          <cell r="H267">
            <v>16647</v>
          </cell>
          <cell r="I267" t="str">
            <v>Block Group 1, Census Tract 62.08, Mecklenburg County, North Carolina</v>
          </cell>
          <cell r="J267">
            <v>2206</v>
          </cell>
          <cell r="K267">
            <v>19</v>
          </cell>
          <cell r="L267">
            <v>284</v>
          </cell>
          <cell r="M267">
            <v>396</v>
          </cell>
          <cell r="N267">
            <v>286</v>
          </cell>
          <cell r="O267">
            <v>810</v>
          </cell>
          <cell r="P267">
            <v>367</v>
          </cell>
          <cell r="Q267">
            <v>44</v>
          </cell>
          <cell r="R267">
            <v>0.36718042000000001</v>
          </cell>
          <cell r="S267">
            <v>0.16636445999999999</v>
          </cell>
        </row>
        <row r="268">
          <cell r="F268">
            <v>371190054011</v>
          </cell>
          <cell r="G268" t="str">
            <v>Block Group 1</v>
          </cell>
          <cell r="H268">
            <v>16411</v>
          </cell>
          <cell r="I268" t="str">
            <v>Block Group 1, Census Tract 54.01, Mecklenburg County, North Carolina</v>
          </cell>
          <cell r="J268">
            <v>1672</v>
          </cell>
          <cell r="K268">
            <v>309</v>
          </cell>
          <cell r="L268">
            <v>384</v>
          </cell>
          <cell r="M268">
            <v>262</v>
          </cell>
          <cell r="N268">
            <v>361</v>
          </cell>
          <cell r="O268">
            <v>279</v>
          </cell>
          <cell r="P268">
            <v>77</v>
          </cell>
          <cell r="Q268">
            <v>0</v>
          </cell>
          <cell r="R268">
            <v>0.16686603</v>
          </cell>
          <cell r="S268">
            <v>4.6052629999999997E-2</v>
          </cell>
        </row>
        <row r="269">
          <cell r="F269">
            <v>371190004001</v>
          </cell>
          <cell r="G269" t="str">
            <v>Block Group 1</v>
          </cell>
          <cell r="H269">
            <v>16137</v>
          </cell>
          <cell r="I269" t="str">
            <v>Block Group 1, Census Tract 4, Mecklenburg County, North Carolina</v>
          </cell>
          <cell r="J269">
            <v>1190</v>
          </cell>
          <cell r="K269">
            <v>0</v>
          </cell>
          <cell r="L269">
            <v>21</v>
          </cell>
          <cell r="M269">
            <v>72</v>
          </cell>
          <cell r="N269">
            <v>40</v>
          </cell>
          <cell r="O269">
            <v>605</v>
          </cell>
          <cell r="P269">
            <v>324</v>
          </cell>
          <cell r="Q269">
            <v>128</v>
          </cell>
          <cell r="R269">
            <v>0.50840335999999997</v>
          </cell>
          <cell r="S269">
            <v>0.27226890999999998</v>
          </cell>
        </row>
        <row r="270">
          <cell r="F270">
            <v>371190058241</v>
          </cell>
          <cell r="G270" t="str">
            <v>Block Group 1</v>
          </cell>
          <cell r="H270">
            <v>16531</v>
          </cell>
          <cell r="I270" t="str">
            <v>Block Group 1, Census Tract 58.24, Mecklenburg County, North Carolina</v>
          </cell>
          <cell r="J270">
            <v>2559</v>
          </cell>
          <cell r="K270">
            <v>601</v>
          </cell>
          <cell r="L270">
            <v>655</v>
          </cell>
          <cell r="M270">
            <v>453</v>
          </cell>
          <cell r="N270">
            <v>149</v>
          </cell>
          <cell r="O270">
            <v>504</v>
          </cell>
          <cell r="P270">
            <v>137</v>
          </cell>
          <cell r="Q270">
            <v>60</v>
          </cell>
          <cell r="R270">
            <v>0.19695193</v>
          </cell>
          <cell r="S270">
            <v>5.3536540000000001E-2</v>
          </cell>
        </row>
        <row r="271">
          <cell r="F271">
            <v>371190016091</v>
          </cell>
          <cell r="G271" t="str">
            <v>Block Group 1</v>
          </cell>
          <cell r="H271">
            <v>16184</v>
          </cell>
          <cell r="I271" t="str">
            <v>Block Group 1, Census Tract 16.09, Mecklenburg County, North Carolina</v>
          </cell>
          <cell r="J271">
            <v>432</v>
          </cell>
          <cell r="K271">
            <v>46</v>
          </cell>
          <cell r="L271">
            <v>172</v>
          </cell>
          <cell r="M271">
            <v>106</v>
          </cell>
          <cell r="N271">
            <v>23</v>
          </cell>
          <cell r="O271">
            <v>77</v>
          </cell>
          <cell r="P271">
            <v>8</v>
          </cell>
          <cell r="Q271">
            <v>0</v>
          </cell>
          <cell r="R271">
            <v>0.17824074000000001</v>
          </cell>
          <cell r="S271">
            <v>1.851852E-2</v>
          </cell>
        </row>
        <row r="272">
          <cell r="F272">
            <v>371190059112</v>
          </cell>
          <cell r="G272" t="str">
            <v>Block Group 2</v>
          </cell>
          <cell r="H272">
            <v>16596</v>
          </cell>
          <cell r="I272" t="str">
            <v>Block Group 2, Census Tract 59.11, Mecklenburg County, North Carolina</v>
          </cell>
          <cell r="J272">
            <v>2277</v>
          </cell>
          <cell r="K272">
            <v>96</v>
          </cell>
          <cell r="L272">
            <v>547</v>
          </cell>
          <cell r="M272">
            <v>724</v>
          </cell>
          <cell r="N272">
            <v>267</v>
          </cell>
          <cell r="O272">
            <v>561</v>
          </cell>
          <cell r="P272">
            <v>68</v>
          </cell>
          <cell r="Q272">
            <v>14</v>
          </cell>
          <cell r="R272">
            <v>0.24637681</v>
          </cell>
          <cell r="S272">
            <v>2.9863859999999999E-2</v>
          </cell>
        </row>
        <row r="273">
          <cell r="F273">
            <v>371190057161</v>
          </cell>
          <cell r="G273" t="str">
            <v>Block Group 1</v>
          </cell>
          <cell r="H273">
            <v>16511</v>
          </cell>
          <cell r="I273" t="str">
            <v>Block Group 1, Census Tract 57.16, Mecklenburg County, North Carolina</v>
          </cell>
          <cell r="J273">
            <v>1482</v>
          </cell>
          <cell r="K273">
            <v>107</v>
          </cell>
          <cell r="L273">
            <v>321</v>
          </cell>
          <cell r="M273">
            <v>333</v>
          </cell>
          <cell r="N273">
            <v>117</v>
          </cell>
          <cell r="O273">
            <v>516</v>
          </cell>
          <cell r="P273">
            <v>70</v>
          </cell>
          <cell r="Q273">
            <v>18</v>
          </cell>
          <cell r="R273">
            <v>0.34817814000000002</v>
          </cell>
          <cell r="S273">
            <v>4.723347E-2</v>
          </cell>
        </row>
        <row r="274">
          <cell r="F274">
            <v>371190056203</v>
          </cell>
          <cell r="G274" t="str">
            <v>Block Group 3</v>
          </cell>
          <cell r="H274">
            <v>16488</v>
          </cell>
          <cell r="I274" t="str">
            <v>Block Group 3, Census Tract 56.20, Mecklenburg County, North Carolina</v>
          </cell>
          <cell r="J274">
            <v>1665</v>
          </cell>
          <cell r="K274">
            <v>282</v>
          </cell>
          <cell r="L274">
            <v>321</v>
          </cell>
          <cell r="M274">
            <v>336</v>
          </cell>
          <cell r="N274">
            <v>150</v>
          </cell>
          <cell r="O274">
            <v>427</v>
          </cell>
          <cell r="P274">
            <v>82</v>
          </cell>
          <cell r="Q274">
            <v>67</v>
          </cell>
          <cell r="R274">
            <v>0.25645646</v>
          </cell>
          <cell r="S274">
            <v>4.9249250000000001E-2</v>
          </cell>
        </row>
        <row r="275">
          <cell r="F275">
            <v>371190055133</v>
          </cell>
          <cell r="G275" t="str">
            <v>Block Group 3</v>
          </cell>
          <cell r="H275">
            <v>16433</v>
          </cell>
          <cell r="I275" t="str">
            <v>Block Group 3, Census Tract 55.13, Mecklenburg County, North Carolina</v>
          </cell>
          <cell r="J275">
            <v>751</v>
          </cell>
          <cell r="K275">
            <v>13</v>
          </cell>
          <cell r="L275">
            <v>101</v>
          </cell>
          <cell r="M275">
            <v>149</v>
          </cell>
          <cell r="N275">
            <v>50</v>
          </cell>
          <cell r="O275">
            <v>289</v>
          </cell>
          <cell r="P275">
            <v>114</v>
          </cell>
          <cell r="Q275">
            <v>35</v>
          </cell>
          <cell r="R275">
            <v>0.38482023999999998</v>
          </cell>
          <cell r="S275">
            <v>0.1517976</v>
          </cell>
        </row>
        <row r="276">
          <cell r="F276">
            <v>371190059064</v>
          </cell>
          <cell r="G276" t="str">
            <v>Block Group 4</v>
          </cell>
          <cell r="H276">
            <v>16588</v>
          </cell>
          <cell r="I276" t="str">
            <v>Block Group 4, Census Tract 59.06, Mecklenburg County, North Carolina</v>
          </cell>
          <cell r="J276">
            <v>271</v>
          </cell>
          <cell r="K276">
            <v>9</v>
          </cell>
          <cell r="L276">
            <v>139</v>
          </cell>
          <cell r="M276">
            <v>96</v>
          </cell>
          <cell r="N276">
            <v>7</v>
          </cell>
          <cell r="O276">
            <v>10</v>
          </cell>
          <cell r="P276">
            <v>10</v>
          </cell>
          <cell r="Q276">
            <v>0</v>
          </cell>
          <cell r="R276">
            <v>3.6900370000000002E-2</v>
          </cell>
          <cell r="S276">
            <v>3.6900370000000002E-2</v>
          </cell>
        </row>
        <row r="277">
          <cell r="F277">
            <v>371190058291</v>
          </cell>
          <cell r="G277" t="str">
            <v>Block Group 1</v>
          </cell>
          <cell r="H277">
            <v>16540</v>
          </cell>
          <cell r="I277" t="str">
            <v>Block Group 1, Census Tract 58.29, Mecklenburg County, North Carolina</v>
          </cell>
          <cell r="J277">
            <v>740</v>
          </cell>
          <cell r="K277">
            <v>11</v>
          </cell>
          <cell r="L277">
            <v>155</v>
          </cell>
          <cell r="M277">
            <v>197</v>
          </cell>
          <cell r="N277">
            <v>97</v>
          </cell>
          <cell r="O277">
            <v>177</v>
          </cell>
          <cell r="P277">
            <v>83</v>
          </cell>
          <cell r="Q277">
            <v>20</v>
          </cell>
          <cell r="R277">
            <v>0.23918919</v>
          </cell>
          <cell r="S277">
            <v>0.11216216</v>
          </cell>
        </row>
        <row r="278">
          <cell r="F278">
            <v>371190029033</v>
          </cell>
          <cell r="G278" t="str">
            <v>Block Group 3</v>
          </cell>
          <cell r="H278">
            <v>16268</v>
          </cell>
          <cell r="I278" t="str">
            <v>Block Group 3, Census Tract 29.03, Mecklenburg County, North Carolina</v>
          </cell>
          <cell r="J278">
            <v>1414</v>
          </cell>
          <cell r="K278">
            <v>8</v>
          </cell>
          <cell r="L278">
            <v>9</v>
          </cell>
          <cell r="M278">
            <v>198</v>
          </cell>
          <cell r="N278">
            <v>154</v>
          </cell>
          <cell r="O278">
            <v>719</v>
          </cell>
          <cell r="P278">
            <v>245</v>
          </cell>
          <cell r="Q278">
            <v>81</v>
          </cell>
          <cell r="R278">
            <v>0.50848656000000003</v>
          </cell>
          <cell r="S278">
            <v>0.17326733</v>
          </cell>
        </row>
        <row r="279">
          <cell r="F279">
            <v>371190017022</v>
          </cell>
          <cell r="G279" t="str">
            <v>Block Group 2</v>
          </cell>
          <cell r="H279">
            <v>16189</v>
          </cell>
          <cell r="I279" t="str">
            <v>Block Group 2, Census Tract 17.02, Mecklenburg County, North Carolina</v>
          </cell>
          <cell r="J279">
            <v>502</v>
          </cell>
          <cell r="K279">
            <v>45</v>
          </cell>
          <cell r="L279">
            <v>140</v>
          </cell>
          <cell r="M279">
            <v>131</v>
          </cell>
          <cell r="N279">
            <v>44</v>
          </cell>
          <cell r="O279">
            <v>112</v>
          </cell>
          <cell r="P279">
            <v>30</v>
          </cell>
          <cell r="Q279">
            <v>0</v>
          </cell>
          <cell r="R279">
            <v>0.22310757000000001</v>
          </cell>
          <cell r="S279">
            <v>5.9760960000000002E-2</v>
          </cell>
        </row>
        <row r="280">
          <cell r="F280">
            <v>371190061071</v>
          </cell>
          <cell r="G280" t="str">
            <v>Block Group 1</v>
          </cell>
          <cell r="H280">
            <v>16635</v>
          </cell>
          <cell r="I280" t="str">
            <v>Block Group 1, Census Tract 61.07, Mecklenburg County, North Carolina</v>
          </cell>
          <cell r="J280">
            <v>2142</v>
          </cell>
          <cell r="K280">
            <v>114</v>
          </cell>
          <cell r="L280">
            <v>385</v>
          </cell>
          <cell r="M280">
            <v>471</v>
          </cell>
          <cell r="N280">
            <v>250</v>
          </cell>
          <cell r="O280">
            <v>698</v>
          </cell>
          <cell r="P280">
            <v>213</v>
          </cell>
          <cell r="Q280">
            <v>11</v>
          </cell>
          <cell r="R280">
            <v>0.32586367999999999</v>
          </cell>
          <cell r="S280">
            <v>9.9439780000000005E-2</v>
          </cell>
        </row>
        <row r="281">
          <cell r="F281">
            <v>371190056182</v>
          </cell>
          <cell r="G281" t="str">
            <v>Block Group 2</v>
          </cell>
          <cell r="H281">
            <v>16483</v>
          </cell>
          <cell r="I281" t="str">
            <v>Block Group 2, Census Tract 56.18, Mecklenburg County, North Carolina</v>
          </cell>
          <cell r="J281">
            <v>947</v>
          </cell>
          <cell r="K281">
            <v>0</v>
          </cell>
          <cell r="L281">
            <v>310</v>
          </cell>
          <cell r="M281">
            <v>192</v>
          </cell>
          <cell r="N281">
            <v>70</v>
          </cell>
          <cell r="O281">
            <v>220</v>
          </cell>
          <cell r="P281">
            <v>155</v>
          </cell>
          <cell r="Q281">
            <v>0</v>
          </cell>
          <cell r="R281">
            <v>0.23231257</v>
          </cell>
          <cell r="S281">
            <v>0.16367476</v>
          </cell>
        </row>
        <row r="282">
          <cell r="F282">
            <v>371190015081</v>
          </cell>
          <cell r="G282" t="str">
            <v>Block Group 1</v>
          </cell>
          <cell r="H282">
            <v>16169</v>
          </cell>
          <cell r="I282" t="str">
            <v>Block Group 1, Census Tract 15.08, Mecklenburg County, North Carolina</v>
          </cell>
          <cell r="J282">
            <v>1676</v>
          </cell>
          <cell r="K282">
            <v>143</v>
          </cell>
          <cell r="L282">
            <v>388</v>
          </cell>
          <cell r="M282">
            <v>285</v>
          </cell>
          <cell r="N282">
            <v>146</v>
          </cell>
          <cell r="O282">
            <v>503</v>
          </cell>
          <cell r="P282">
            <v>120</v>
          </cell>
          <cell r="Q282">
            <v>91</v>
          </cell>
          <cell r="R282">
            <v>0.30011933000000002</v>
          </cell>
          <cell r="S282">
            <v>7.1599049999999997E-2</v>
          </cell>
        </row>
        <row r="283">
          <cell r="F283">
            <v>371190012002</v>
          </cell>
          <cell r="G283" t="str">
            <v>Block Group 2</v>
          </cell>
          <cell r="H283">
            <v>16155</v>
          </cell>
          <cell r="I283" t="str">
            <v>Block Group 2, Census Tract 12, Mecklenburg County, North Carolina</v>
          </cell>
          <cell r="J283">
            <v>1166</v>
          </cell>
          <cell r="K283">
            <v>360</v>
          </cell>
          <cell r="L283">
            <v>132</v>
          </cell>
          <cell r="M283">
            <v>219</v>
          </cell>
          <cell r="N283">
            <v>93</v>
          </cell>
          <cell r="O283">
            <v>204</v>
          </cell>
          <cell r="P283">
            <v>133</v>
          </cell>
          <cell r="Q283">
            <v>25</v>
          </cell>
          <cell r="R283">
            <v>0.17495711999999999</v>
          </cell>
          <cell r="S283">
            <v>0.11406518</v>
          </cell>
        </row>
        <row r="284">
          <cell r="F284">
            <v>371190019124</v>
          </cell>
          <cell r="G284" t="str">
            <v>Block Group 4</v>
          </cell>
          <cell r="H284">
            <v>16206</v>
          </cell>
          <cell r="I284" t="str">
            <v>Block Group 4, Census Tract 19.12, Mecklenburg County, North Carolina</v>
          </cell>
          <cell r="J284">
            <v>1812</v>
          </cell>
          <cell r="K284">
            <v>228</v>
          </cell>
          <cell r="L284">
            <v>443</v>
          </cell>
          <cell r="M284">
            <v>468</v>
          </cell>
          <cell r="N284">
            <v>256</v>
          </cell>
          <cell r="O284">
            <v>382</v>
          </cell>
          <cell r="P284">
            <v>17</v>
          </cell>
          <cell r="Q284">
            <v>18</v>
          </cell>
          <cell r="R284">
            <v>0.21081678000000001</v>
          </cell>
          <cell r="S284">
            <v>9.3819000000000003E-3</v>
          </cell>
        </row>
        <row r="285">
          <cell r="F285">
            <v>371190060051</v>
          </cell>
          <cell r="G285" t="str">
            <v>Block Group 1</v>
          </cell>
          <cell r="H285">
            <v>16611</v>
          </cell>
          <cell r="I285" t="str">
            <v>Block Group 1, Census Tract 60.05, Mecklenburg County, North Carolina</v>
          </cell>
          <cell r="J285">
            <v>2095</v>
          </cell>
          <cell r="K285">
            <v>233</v>
          </cell>
          <cell r="L285">
            <v>668</v>
          </cell>
          <cell r="M285">
            <v>502</v>
          </cell>
          <cell r="N285">
            <v>236</v>
          </cell>
          <cell r="O285">
            <v>317</v>
          </cell>
          <cell r="P285">
            <v>126</v>
          </cell>
          <cell r="Q285">
            <v>13</v>
          </cell>
          <cell r="R285">
            <v>0.15131264999999999</v>
          </cell>
          <cell r="S285">
            <v>6.0143200000000001E-2</v>
          </cell>
        </row>
        <row r="286">
          <cell r="F286">
            <v>371190019113</v>
          </cell>
          <cell r="G286" t="str">
            <v>Block Group 3</v>
          </cell>
          <cell r="H286">
            <v>16202</v>
          </cell>
          <cell r="I286" t="str">
            <v>Block Group 3, Census Tract 19.11, Mecklenburg County, North Carolina</v>
          </cell>
          <cell r="J286">
            <v>1649</v>
          </cell>
          <cell r="K286">
            <v>191</v>
          </cell>
          <cell r="L286">
            <v>514</v>
          </cell>
          <cell r="M286">
            <v>459</v>
          </cell>
          <cell r="N286">
            <v>144</v>
          </cell>
          <cell r="O286">
            <v>279</v>
          </cell>
          <cell r="P286">
            <v>39</v>
          </cell>
          <cell r="Q286">
            <v>23</v>
          </cell>
          <cell r="R286">
            <v>0.16919345</v>
          </cell>
          <cell r="S286">
            <v>2.36507E-2</v>
          </cell>
        </row>
        <row r="287">
          <cell r="F287">
            <v>371190048002</v>
          </cell>
          <cell r="G287" t="str">
            <v>Block Group 2</v>
          </cell>
          <cell r="H287">
            <v>16390</v>
          </cell>
          <cell r="I287" t="str">
            <v>Block Group 2, Census Tract 48, Mecklenburg County, North Carolina</v>
          </cell>
          <cell r="J287">
            <v>906</v>
          </cell>
          <cell r="K287">
            <v>168</v>
          </cell>
          <cell r="L287">
            <v>313</v>
          </cell>
          <cell r="M287">
            <v>310</v>
          </cell>
          <cell r="N287">
            <v>45</v>
          </cell>
          <cell r="O287">
            <v>52</v>
          </cell>
          <cell r="P287">
            <v>18</v>
          </cell>
          <cell r="Q287">
            <v>0</v>
          </cell>
          <cell r="R287">
            <v>5.7395139999999997E-2</v>
          </cell>
          <cell r="S287">
            <v>1.9867550000000001E-2</v>
          </cell>
        </row>
        <row r="288">
          <cell r="F288">
            <v>371190053072</v>
          </cell>
          <cell r="G288" t="str">
            <v>Block Group 2</v>
          </cell>
          <cell r="H288">
            <v>16408</v>
          </cell>
          <cell r="I288" t="str">
            <v>Block Group 2, Census Tract 53.07, Mecklenburg County, North Carolina</v>
          </cell>
          <cell r="J288">
            <v>750</v>
          </cell>
          <cell r="K288">
            <v>246</v>
          </cell>
          <cell r="L288">
            <v>244</v>
          </cell>
          <cell r="M288">
            <v>145</v>
          </cell>
          <cell r="N288">
            <v>33</v>
          </cell>
          <cell r="O288">
            <v>47</v>
          </cell>
          <cell r="P288">
            <v>35</v>
          </cell>
          <cell r="Q288">
            <v>0</v>
          </cell>
          <cell r="R288">
            <v>6.2666669999999994E-2</v>
          </cell>
          <cell r="S288">
            <v>4.666667E-2</v>
          </cell>
        </row>
        <row r="289">
          <cell r="F289">
            <v>371190022003</v>
          </cell>
          <cell r="G289" t="str">
            <v>Block Group 3</v>
          </cell>
          <cell r="H289">
            <v>16247</v>
          </cell>
          <cell r="I289" t="str">
            <v>Block Group 3, Census Tract 22, Mecklenburg County, North Carolina</v>
          </cell>
          <cell r="J289">
            <v>883</v>
          </cell>
          <cell r="K289">
            <v>0</v>
          </cell>
          <cell r="L289">
            <v>85</v>
          </cell>
          <cell r="M289">
            <v>104</v>
          </cell>
          <cell r="N289">
            <v>59</v>
          </cell>
          <cell r="O289">
            <v>408</v>
          </cell>
          <cell r="P289">
            <v>180</v>
          </cell>
          <cell r="Q289">
            <v>47</v>
          </cell>
          <cell r="R289">
            <v>0.46206116000000003</v>
          </cell>
          <cell r="S289">
            <v>0.20385051000000001</v>
          </cell>
        </row>
        <row r="290">
          <cell r="F290">
            <v>371190013001</v>
          </cell>
          <cell r="G290" t="str">
            <v>Block Group 1</v>
          </cell>
          <cell r="H290">
            <v>16157</v>
          </cell>
          <cell r="I290" t="str">
            <v>Block Group 1, Census Tract 13, Mecklenburg County, North Carolina</v>
          </cell>
          <cell r="J290">
            <v>1830</v>
          </cell>
          <cell r="K290">
            <v>421</v>
          </cell>
          <cell r="L290">
            <v>430</v>
          </cell>
          <cell r="M290">
            <v>387</v>
          </cell>
          <cell r="N290">
            <v>99</v>
          </cell>
          <cell r="O290">
            <v>375</v>
          </cell>
          <cell r="P290">
            <v>102</v>
          </cell>
          <cell r="Q290">
            <v>16</v>
          </cell>
          <cell r="R290">
            <v>0.20491803</v>
          </cell>
          <cell r="S290">
            <v>5.5737700000000001E-2</v>
          </cell>
        </row>
        <row r="291">
          <cell r="F291">
            <v>371190058372</v>
          </cell>
          <cell r="G291" t="str">
            <v>Block Group 2</v>
          </cell>
          <cell r="H291">
            <v>16557</v>
          </cell>
          <cell r="I291" t="str">
            <v>Block Group 2, Census Tract 58.37, Mecklenburg County, North Carolina</v>
          </cell>
          <cell r="J291">
            <v>1211</v>
          </cell>
          <cell r="K291">
            <v>33</v>
          </cell>
          <cell r="L291">
            <v>74</v>
          </cell>
          <cell r="M291">
            <v>147</v>
          </cell>
          <cell r="N291">
            <v>68</v>
          </cell>
          <cell r="O291">
            <v>551</v>
          </cell>
          <cell r="P291">
            <v>278</v>
          </cell>
          <cell r="Q291">
            <v>60</v>
          </cell>
          <cell r="R291">
            <v>0.45499587000000002</v>
          </cell>
          <cell r="S291">
            <v>0.22956235</v>
          </cell>
        </row>
        <row r="292">
          <cell r="F292">
            <v>371190054041</v>
          </cell>
          <cell r="G292" t="str">
            <v>Block Group 1</v>
          </cell>
          <cell r="H292">
            <v>16416</v>
          </cell>
          <cell r="I292" t="str">
            <v>Block Group 1, Census Tract 54.04, Mecklenburg County, North Carolina</v>
          </cell>
          <cell r="J292">
            <v>1908</v>
          </cell>
          <cell r="K292">
            <v>275</v>
          </cell>
          <cell r="L292">
            <v>439</v>
          </cell>
          <cell r="M292">
            <v>803</v>
          </cell>
          <cell r="N292">
            <v>129</v>
          </cell>
          <cell r="O292">
            <v>179</v>
          </cell>
          <cell r="P292">
            <v>72</v>
          </cell>
          <cell r="Q292">
            <v>11</v>
          </cell>
          <cell r="R292">
            <v>9.3815510000000005E-2</v>
          </cell>
          <cell r="S292">
            <v>3.7735850000000001E-2</v>
          </cell>
        </row>
        <row r="293">
          <cell r="F293">
            <v>371190035002</v>
          </cell>
          <cell r="G293" t="str">
            <v>Block Group 2</v>
          </cell>
          <cell r="H293">
            <v>16336</v>
          </cell>
          <cell r="I293" t="str">
            <v>Block Group 2, Census Tract 35, Mecklenburg County, North Carolina</v>
          </cell>
          <cell r="J293">
            <v>935</v>
          </cell>
          <cell r="K293">
            <v>0</v>
          </cell>
          <cell r="L293">
            <v>0</v>
          </cell>
          <cell r="M293">
            <v>29</v>
          </cell>
          <cell r="N293">
            <v>21</v>
          </cell>
          <cell r="O293">
            <v>457</v>
          </cell>
          <cell r="P293">
            <v>262</v>
          </cell>
          <cell r="Q293">
            <v>166</v>
          </cell>
          <cell r="R293">
            <v>0.48877005000000001</v>
          </cell>
          <cell r="S293">
            <v>0.28021390000000002</v>
          </cell>
        </row>
        <row r="294">
          <cell r="F294">
            <v>371190058121</v>
          </cell>
          <cell r="G294" t="str">
            <v>Block Group 1</v>
          </cell>
          <cell r="H294">
            <v>16518</v>
          </cell>
          <cell r="I294" t="str">
            <v>Block Group 1, Census Tract 58.12, Mecklenburg County, North Carolina</v>
          </cell>
          <cell r="J294">
            <v>1869</v>
          </cell>
          <cell r="K294">
            <v>41</v>
          </cell>
          <cell r="L294">
            <v>95</v>
          </cell>
          <cell r="M294">
            <v>202</v>
          </cell>
          <cell r="N294">
            <v>104</v>
          </cell>
          <cell r="O294">
            <v>864</v>
          </cell>
          <cell r="P294">
            <v>355</v>
          </cell>
          <cell r="Q294">
            <v>208</v>
          </cell>
          <cell r="R294">
            <v>0.46227929000000001</v>
          </cell>
          <cell r="S294">
            <v>0.18994114000000001</v>
          </cell>
        </row>
        <row r="295">
          <cell r="F295">
            <v>371190001001</v>
          </cell>
          <cell r="G295" t="str">
            <v>Block Group 1</v>
          </cell>
          <cell r="H295">
            <v>16131</v>
          </cell>
          <cell r="I295" t="str">
            <v>Block Group 1, Census Tract 1, Mecklenburg County, North Carolina</v>
          </cell>
          <cell r="J295">
            <v>1117</v>
          </cell>
          <cell r="K295">
            <v>0</v>
          </cell>
          <cell r="L295">
            <v>51</v>
          </cell>
          <cell r="M295">
            <v>134</v>
          </cell>
          <cell r="N295">
            <v>57</v>
          </cell>
          <cell r="O295">
            <v>509</v>
          </cell>
          <cell r="P295">
            <v>263</v>
          </cell>
          <cell r="Q295">
            <v>103</v>
          </cell>
          <cell r="R295">
            <v>0.45568487000000002</v>
          </cell>
          <cell r="S295">
            <v>0.2354521</v>
          </cell>
        </row>
        <row r="296">
          <cell r="F296">
            <v>371190057111</v>
          </cell>
          <cell r="G296" t="str">
            <v>Block Group 1</v>
          </cell>
          <cell r="H296">
            <v>16500</v>
          </cell>
          <cell r="I296" t="str">
            <v>Block Group 1, Census Tract 57.11, Mecklenburg County, North Carolina</v>
          </cell>
          <cell r="J296">
            <v>449</v>
          </cell>
          <cell r="K296">
            <v>0</v>
          </cell>
          <cell r="L296">
            <v>15</v>
          </cell>
          <cell r="M296">
            <v>119</v>
          </cell>
          <cell r="N296">
            <v>46</v>
          </cell>
          <cell r="O296">
            <v>166</v>
          </cell>
          <cell r="P296">
            <v>73</v>
          </cell>
          <cell r="Q296">
            <v>30</v>
          </cell>
          <cell r="R296">
            <v>0.36971047000000001</v>
          </cell>
          <cell r="S296">
            <v>0.16258352000000001</v>
          </cell>
        </row>
        <row r="297">
          <cell r="F297">
            <v>371190030115</v>
          </cell>
          <cell r="G297" t="str">
            <v>Block Group 5</v>
          </cell>
          <cell r="H297">
            <v>16293</v>
          </cell>
          <cell r="I297" t="str">
            <v>Block Group 5, Census Tract 30.11, Mecklenburg County, North Carolina</v>
          </cell>
          <cell r="J297">
            <v>1165</v>
          </cell>
          <cell r="K297">
            <v>69</v>
          </cell>
          <cell r="L297">
            <v>54</v>
          </cell>
          <cell r="M297">
            <v>144</v>
          </cell>
          <cell r="N297">
            <v>97</v>
          </cell>
          <cell r="O297">
            <v>592</v>
          </cell>
          <cell r="P297">
            <v>157</v>
          </cell>
          <cell r="Q297">
            <v>52</v>
          </cell>
          <cell r="R297">
            <v>0.50815451</v>
          </cell>
          <cell r="S297">
            <v>0.13476394999999999</v>
          </cell>
        </row>
        <row r="298">
          <cell r="F298">
            <v>371190015072</v>
          </cell>
          <cell r="G298" t="str">
            <v>Block Group 2</v>
          </cell>
          <cell r="H298">
            <v>16167</v>
          </cell>
          <cell r="I298" t="str">
            <v>Block Group 2, Census Tract 15.07, Mecklenburg County, North Carolina</v>
          </cell>
          <cell r="J298">
            <v>1030</v>
          </cell>
          <cell r="K298">
            <v>167</v>
          </cell>
          <cell r="L298">
            <v>275</v>
          </cell>
          <cell r="M298">
            <v>348</v>
          </cell>
          <cell r="N298">
            <v>127</v>
          </cell>
          <cell r="O298">
            <v>95</v>
          </cell>
          <cell r="P298">
            <v>18</v>
          </cell>
          <cell r="Q298">
            <v>0</v>
          </cell>
          <cell r="R298">
            <v>9.2233010000000004E-2</v>
          </cell>
          <cell r="S298">
            <v>1.7475729999999998E-2</v>
          </cell>
        </row>
        <row r="299">
          <cell r="F299">
            <v>371190055172</v>
          </cell>
          <cell r="G299" t="str">
            <v>Block Group 2</v>
          </cell>
          <cell r="H299">
            <v>16440</v>
          </cell>
          <cell r="I299" t="str">
            <v>Block Group 2, Census Tract 55.17, Mecklenburg County, North Carolina</v>
          </cell>
          <cell r="J299">
            <v>724</v>
          </cell>
          <cell r="K299">
            <v>13</v>
          </cell>
          <cell r="L299">
            <v>73</v>
          </cell>
          <cell r="M299">
            <v>176</v>
          </cell>
          <cell r="N299">
            <v>66</v>
          </cell>
          <cell r="O299">
            <v>279</v>
          </cell>
          <cell r="P299">
            <v>99</v>
          </cell>
          <cell r="Q299">
            <v>18</v>
          </cell>
          <cell r="R299">
            <v>0.38535912</v>
          </cell>
          <cell r="S299">
            <v>0.13674032999999999</v>
          </cell>
        </row>
        <row r="300">
          <cell r="F300">
            <v>371190056191</v>
          </cell>
          <cell r="G300" t="str">
            <v>Block Group 1</v>
          </cell>
          <cell r="H300">
            <v>16484</v>
          </cell>
          <cell r="I300" t="str">
            <v>Block Group 1, Census Tract 56.19, Mecklenburg County, North Carolina</v>
          </cell>
          <cell r="J300">
            <v>1554</v>
          </cell>
          <cell r="K300">
            <v>123</v>
          </cell>
          <cell r="L300">
            <v>257</v>
          </cell>
          <cell r="M300">
            <v>495</v>
          </cell>
          <cell r="N300">
            <v>170</v>
          </cell>
          <cell r="O300">
            <v>262</v>
          </cell>
          <cell r="P300">
            <v>227</v>
          </cell>
          <cell r="Q300">
            <v>20</v>
          </cell>
          <cell r="R300">
            <v>0.16859716999999999</v>
          </cell>
          <cell r="S300">
            <v>0.14607465</v>
          </cell>
        </row>
        <row r="301">
          <cell r="F301">
            <v>371190003001</v>
          </cell>
          <cell r="G301" t="str">
            <v>Block Group 1</v>
          </cell>
          <cell r="H301">
            <v>16136</v>
          </cell>
          <cell r="I301" t="str">
            <v>Block Group 1, Census Tract 3, Mecklenburg County, North Carolina</v>
          </cell>
          <cell r="J301">
            <v>849</v>
          </cell>
          <cell r="K301">
            <v>80</v>
          </cell>
          <cell r="L301">
            <v>115</v>
          </cell>
          <cell r="M301">
            <v>81</v>
          </cell>
          <cell r="N301">
            <v>24</v>
          </cell>
          <cell r="O301">
            <v>370</v>
          </cell>
          <cell r="P301">
            <v>131</v>
          </cell>
          <cell r="Q301">
            <v>48</v>
          </cell>
          <cell r="R301">
            <v>0.43580682999999998</v>
          </cell>
          <cell r="S301">
            <v>0.15429918000000001</v>
          </cell>
        </row>
        <row r="302">
          <cell r="F302">
            <v>371190001005</v>
          </cell>
          <cell r="G302" t="str">
            <v>Block Group 5</v>
          </cell>
          <cell r="H302">
            <v>16135</v>
          </cell>
          <cell r="I302" t="str">
            <v>Block Group 5, Census Tract 1, Mecklenburg County, North Carolina</v>
          </cell>
          <cell r="J302">
            <v>436</v>
          </cell>
          <cell r="K302">
            <v>0</v>
          </cell>
          <cell r="L302">
            <v>21</v>
          </cell>
          <cell r="M302">
            <v>49</v>
          </cell>
          <cell r="N302">
            <v>0</v>
          </cell>
          <cell r="O302">
            <v>288</v>
          </cell>
          <cell r="P302">
            <v>36</v>
          </cell>
          <cell r="Q302">
            <v>42</v>
          </cell>
          <cell r="R302">
            <v>0.66055045999999995</v>
          </cell>
          <cell r="S302">
            <v>8.2568810000000006E-2</v>
          </cell>
        </row>
        <row r="303">
          <cell r="F303">
            <v>371190043022</v>
          </cell>
          <cell r="G303" t="str">
            <v>Block Group 2</v>
          </cell>
          <cell r="H303">
            <v>16374</v>
          </cell>
          <cell r="I303" t="str">
            <v>Block Group 2, Census Tract 43.02, Mecklenburg County, North Carolina</v>
          </cell>
          <cell r="J303">
            <v>1694</v>
          </cell>
          <cell r="K303">
            <v>395</v>
          </cell>
          <cell r="L303">
            <v>595</v>
          </cell>
          <cell r="M303">
            <v>386</v>
          </cell>
          <cell r="N303">
            <v>63</v>
          </cell>
          <cell r="O303">
            <v>234</v>
          </cell>
          <cell r="P303">
            <v>21</v>
          </cell>
          <cell r="Q303">
            <v>0</v>
          </cell>
          <cell r="R303">
            <v>0.13813459</v>
          </cell>
          <cell r="S303">
            <v>1.239669E-2</v>
          </cell>
        </row>
        <row r="304">
          <cell r="F304">
            <v>371190055123</v>
          </cell>
          <cell r="G304" t="str">
            <v>Block Group 3</v>
          </cell>
          <cell r="H304">
            <v>16430</v>
          </cell>
          <cell r="I304" t="str">
            <v>Block Group 3, Census Tract 55.12, Mecklenburg County, North Carolina</v>
          </cell>
          <cell r="J304">
            <v>1899</v>
          </cell>
          <cell r="K304">
            <v>247</v>
          </cell>
          <cell r="L304">
            <v>488</v>
          </cell>
          <cell r="M304">
            <v>510</v>
          </cell>
          <cell r="N304">
            <v>185</v>
          </cell>
          <cell r="O304">
            <v>400</v>
          </cell>
          <cell r="P304">
            <v>51</v>
          </cell>
          <cell r="Q304">
            <v>18</v>
          </cell>
          <cell r="R304">
            <v>0.21063718000000001</v>
          </cell>
          <cell r="S304">
            <v>2.685624E-2</v>
          </cell>
        </row>
        <row r="305">
          <cell r="F305">
            <v>371190027011</v>
          </cell>
          <cell r="G305" t="str">
            <v>Block Group 1</v>
          </cell>
          <cell r="H305">
            <v>16257</v>
          </cell>
          <cell r="I305" t="str">
            <v>Block Group 1, Census Tract 27.01, Mecklenburg County, North Carolina</v>
          </cell>
          <cell r="J305">
            <v>493</v>
          </cell>
          <cell r="K305">
            <v>16</v>
          </cell>
          <cell r="L305">
            <v>17</v>
          </cell>
          <cell r="M305">
            <v>46</v>
          </cell>
          <cell r="N305">
            <v>20</v>
          </cell>
          <cell r="O305">
            <v>241</v>
          </cell>
          <cell r="P305">
            <v>115</v>
          </cell>
          <cell r="Q305">
            <v>38</v>
          </cell>
          <cell r="R305">
            <v>0.48884380999999999</v>
          </cell>
          <cell r="S305">
            <v>0.23326572000000001</v>
          </cell>
        </row>
        <row r="306">
          <cell r="F306">
            <v>371190054032</v>
          </cell>
          <cell r="G306" t="str">
            <v>Block Group 2</v>
          </cell>
          <cell r="H306">
            <v>16415</v>
          </cell>
          <cell r="I306" t="str">
            <v>Block Group 2, Census Tract 54.03, Mecklenburg County, North Carolina</v>
          </cell>
          <cell r="J306">
            <v>1026</v>
          </cell>
          <cell r="K306">
            <v>249</v>
          </cell>
          <cell r="L306">
            <v>175</v>
          </cell>
          <cell r="M306">
            <v>227</v>
          </cell>
          <cell r="N306">
            <v>83</v>
          </cell>
          <cell r="O306">
            <v>160</v>
          </cell>
          <cell r="P306">
            <v>90</v>
          </cell>
          <cell r="Q306">
            <v>42</v>
          </cell>
          <cell r="R306">
            <v>0.15594542</v>
          </cell>
          <cell r="S306">
            <v>8.77193E-2</v>
          </cell>
        </row>
        <row r="307">
          <cell r="F307">
            <v>371190048003</v>
          </cell>
          <cell r="G307" t="str">
            <v>Block Group 3</v>
          </cell>
          <cell r="H307">
            <v>16391</v>
          </cell>
          <cell r="I307" t="str">
            <v>Block Group 3, Census Tract 48, Mecklenburg County, North Carolina</v>
          </cell>
          <cell r="J307">
            <v>683</v>
          </cell>
          <cell r="K307">
            <v>99</v>
          </cell>
          <cell r="L307">
            <v>131</v>
          </cell>
          <cell r="M307">
            <v>100</v>
          </cell>
          <cell r="N307">
            <v>116</v>
          </cell>
          <cell r="O307">
            <v>177</v>
          </cell>
          <cell r="P307">
            <v>43</v>
          </cell>
          <cell r="Q307">
            <v>17</v>
          </cell>
          <cell r="R307">
            <v>0.25915081000000001</v>
          </cell>
          <cell r="S307">
            <v>6.2957540000000006E-2</v>
          </cell>
        </row>
        <row r="308">
          <cell r="F308">
            <v>371190055091</v>
          </cell>
          <cell r="G308" t="str">
            <v>Block Group 1</v>
          </cell>
          <cell r="H308">
            <v>16420</v>
          </cell>
          <cell r="I308" t="str">
            <v>Block Group 1, Census Tract 55.09, Mecklenburg County, North Carolina</v>
          </cell>
          <cell r="J308">
            <v>1412</v>
          </cell>
          <cell r="K308">
            <v>108</v>
          </cell>
          <cell r="L308">
            <v>159</v>
          </cell>
          <cell r="M308">
            <v>233</v>
          </cell>
          <cell r="N308">
            <v>205</v>
          </cell>
          <cell r="O308">
            <v>543</v>
          </cell>
          <cell r="P308">
            <v>152</v>
          </cell>
          <cell r="Q308">
            <v>12</v>
          </cell>
          <cell r="R308">
            <v>0.38456090999999998</v>
          </cell>
          <cell r="S308">
            <v>0.10764873</v>
          </cell>
        </row>
        <row r="309">
          <cell r="F309">
            <v>371190027023</v>
          </cell>
          <cell r="G309" t="str">
            <v>Block Group 3</v>
          </cell>
          <cell r="H309">
            <v>16262</v>
          </cell>
          <cell r="I309" t="str">
            <v>Block Group 3, Census Tract 27.02, Mecklenburg County, North Carolina</v>
          </cell>
          <cell r="J309">
            <v>612</v>
          </cell>
          <cell r="K309">
            <v>0</v>
          </cell>
          <cell r="L309">
            <v>26</v>
          </cell>
          <cell r="M309">
            <v>55</v>
          </cell>
          <cell r="N309">
            <v>51</v>
          </cell>
          <cell r="O309">
            <v>264</v>
          </cell>
          <cell r="P309">
            <v>124</v>
          </cell>
          <cell r="Q309">
            <v>92</v>
          </cell>
          <cell r="R309">
            <v>0.43137255000000002</v>
          </cell>
          <cell r="S309">
            <v>0.20261438000000001</v>
          </cell>
        </row>
        <row r="310">
          <cell r="F310">
            <v>371190006001</v>
          </cell>
          <cell r="G310" t="str">
            <v>Block Group 1</v>
          </cell>
          <cell r="H310">
            <v>16142</v>
          </cell>
          <cell r="I310" t="str">
            <v>Block Group 1, Census Tract 6, Mecklenburg County, North Carolina</v>
          </cell>
          <cell r="J310">
            <v>568</v>
          </cell>
          <cell r="K310">
            <v>42</v>
          </cell>
          <cell r="L310">
            <v>21</v>
          </cell>
          <cell r="M310">
            <v>82</v>
          </cell>
          <cell r="N310">
            <v>43</v>
          </cell>
          <cell r="O310">
            <v>258</v>
          </cell>
          <cell r="P310">
            <v>106</v>
          </cell>
          <cell r="Q310">
            <v>16</v>
          </cell>
          <cell r="R310">
            <v>0.45422535000000003</v>
          </cell>
          <cell r="S310">
            <v>0.18661971999999999</v>
          </cell>
        </row>
        <row r="311">
          <cell r="F311">
            <v>371190015092</v>
          </cell>
          <cell r="G311" t="str">
            <v>Block Group 2</v>
          </cell>
          <cell r="H311">
            <v>16173</v>
          </cell>
          <cell r="I311" t="str">
            <v>Block Group 2, Census Tract 15.09, Mecklenburg County, North Carolina</v>
          </cell>
          <cell r="J311">
            <v>1165</v>
          </cell>
          <cell r="K311">
            <v>257</v>
          </cell>
          <cell r="L311">
            <v>235</v>
          </cell>
          <cell r="M311">
            <v>252</v>
          </cell>
          <cell r="N311">
            <v>153</v>
          </cell>
          <cell r="O311">
            <v>227</v>
          </cell>
          <cell r="P311">
            <v>14</v>
          </cell>
          <cell r="Q311">
            <v>27</v>
          </cell>
          <cell r="R311">
            <v>0.19484978999999999</v>
          </cell>
          <cell r="S311">
            <v>1.2017170000000001E-2</v>
          </cell>
        </row>
        <row r="312">
          <cell r="F312">
            <v>371190063043</v>
          </cell>
          <cell r="G312" t="str">
            <v>Block Group 3</v>
          </cell>
          <cell r="H312">
            <v>16670</v>
          </cell>
          <cell r="I312" t="str">
            <v>Block Group 3, Census Tract 63.04, Mecklenburg County, North Carolina</v>
          </cell>
          <cell r="J312">
            <v>1328</v>
          </cell>
          <cell r="K312">
            <v>200</v>
          </cell>
          <cell r="L312">
            <v>165</v>
          </cell>
          <cell r="M312">
            <v>253</v>
          </cell>
          <cell r="N312">
            <v>36</v>
          </cell>
          <cell r="O312">
            <v>554</v>
          </cell>
          <cell r="P312">
            <v>75</v>
          </cell>
          <cell r="Q312">
            <v>45</v>
          </cell>
          <cell r="R312">
            <v>0.41716867000000002</v>
          </cell>
          <cell r="S312">
            <v>5.6475900000000002E-2</v>
          </cell>
        </row>
        <row r="313">
          <cell r="F313">
            <v>371190056043</v>
          </cell>
          <cell r="G313" t="str">
            <v>Block Group 3</v>
          </cell>
          <cell r="H313">
            <v>16464</v>
          </cell>
          <cell r="I313" t="str">
            <v>Block Group 3, Census Tract 56.04, Mecklenburg County, North Carolina</v>
          </cell>
          <cell r="J313">
            <v>87</v>
          </cell>
          <cell r="K313">
            <v>0</v>
          </cell>
          <cell r="L313">
            <v>0</v>
          </cell>
          <cell r="M313">
            <v>58</v>
          </cell>
          <cell r="N313">
            <v>29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</row>
        <row r="314">
          <cell r="F314">
            <v>371190061091</v>
          </cell>
          <cell r="G314" t="str">
            <v>Block Group 1</v>
          </cell>
          <cell r="H314">
            <v>16639</v>
          </cell>
          <cell r="I314" t="str">
            <v>Block Group 1, Census Tract 61.09, Mecklenburg County, North Carolina</v>
          </cell>
          <cell r="J314">
            <v>3116</v>
          </cell>
          <cell r="K314">
            <v>600</v>
          </cell>
          <cell r="L314">
            <v>910</v>
          </cell>
          <cell r="M314">
            <v>638</v>
          </cell>
          <cell r="N314">
            <v>180</v>
          </cell>
          <cell r="O314">
            <v>520</v>
          </cell>
          <cell r="P314">
            <v>244</v>
          </cell>
          <cell r="Q314">
            <v>24</v>
          </cell>
          <cell r="R314">
            <v>0.16688062000000001</v>
          </cell>
          <cell r="S314">
            <v>7.8305520000000003E-2</v>
          </cell>
        </row>
        <row r="315">
          <cell r="F315">
            <v>371190038061</v>
          </cell>
          <cell r="G315" t="str">
            <v>Block Group 1</v>
          </cell>
          <cell r="H315">
            <v>16347</v>
          </cell>
          <cell r="I315" t="str">
            <v>Block Group 1, Census Tract 38.06, Mecklenburg County, North Carolina</v>
          </cell>
          <cell r="J315">
            <v>2888</v>
          </cell>
          <cell r="K315">
            <v>230</v>
          </cell>
          <cell r="L315">
            <v>755</v>
          </cell>
          <cell r="M315">
            <v>908</v>
          </cell>
          <cell r="N315">
            <v>228</v>
          </cell>
          <cell r="O315">
            <v>719</v>
          </cell>
          <cell r="P315">
            <v>48</v>
          </cell>
          <cell r="Q315">
            <v>0</v>
          </cell>
          <cell r="R315">
            <v>0.24896122000000001</v>
          </cell>
          <cell r="S315">
            <v>1.66205E-2</v>
          </cell>
        </row>
        <row r="316">
          <cell r="F316">
            <v>371190053071</v>
          </cell>
          <cell r="G316" t="str">
            <v>Block Group 1</v>
          </cell>
          <cell r="H316">
            <v>16407</v>
          </cell>
          <cell r="I316" t="str">
            <v>Block Group 1, Census Tract 53.07, Mecklenburg County, North Carolina</v>
          </cell>
          <cell r="J316">
            <v>1451</v>
          </cell>
          <cell r="K316">
            <v>420</v>
          </cell>
          <cell r="L316">
            <v>436</v>
          </cell>
          <cell r="M316">
            <v>365</v>
          </cell>
          <cell r="N316">
            <v>117</v>
          </cell>
          <cell r="O316">
            <v>95</v>
          </cell>
          <cell r="P316">
            <v>18</v>
          </cell>
          <cell r="Q316">
            <v>0</v>
          </cell>
          <cell r="R316">
            <v>6.5472089999999997E-2</v>
          </cell>
          <cell r="S316">
            <v>1.240524E-2</v>
          </cell>
        </row>
        <row r="317">
          <cell r="F317">
            <v>371190057092</v>
          </cell>
          <cell r="G317" t="str">
            <v>Block Group 2</v>
          </cell>
          <cell r="H317">
            <v>16497</v>
          </cell>
          <cell r="I317" t="str">
            <v>Block Group 2, Census Tract 57.09, Mecklenburg County, North Carolina</v>
          </cell>
          <cell r="J317">
            <v>1520</v>
          </cell>
          <cell r="K317">
            <v>39</v>
          </cell>
          <cell r="L317">
            <v>325</v>
          </cell>
          <cell r="M317">
            <v>206</v>
          </cell>
          <cell r="N317">
            <v>218</v>
          </cell>
          <cell r="O317">
            <v>491</v>
          </cell>
          <cell r="P317">
            <v>162</v>
          </cell>
          <cell r="Q317">
            <v>79</v>
          </cell>
          <cell r="R317">
            <v>0.32302631999999998</v>
          </cell>
          <cell r="S317">
            <v>0.10657895000000001</v>
          </cell>
        </row>
        <row r="318">
          <cell r="F318">
            <v>371190056161</v>
          </cell>
          <cell r="G318" t="str">
            <v>Block Group 1</v>
          </cell>
          <cell r="H318">
            <v>16479</v>
          </cell>
          <cell r="I318" t="str">
            <v>Block Group 1, Census Tract 56.16, Mecklenburg County, North Carolina</v>
          </cell>
          <cell r="J318">
            <v>936</v>
          </cell>
          <cell r="K318">
            <v>234</v>
          </cell>
          <cell r="L318">
            <v>187</v>
          </cell>
          <cell r="M318">
            <v>208</v>
          </cell>
          <cell r="N318">
            <v>43</v>
          </cell>
          <cell r="O318">
            <v>152</v>
          </cell>
          <cell r="P318">
            <v>100</v>
          </cell>
          <cell r="Q318">
            <v>12</v>
          </cell>
          <cell r="R318">
            <v>0.16239316000000001</v>
          </cell>
          <cell r="S318">
            <v>0.10683761</v>
          </cell>
        </row>
        <row r="319">
          <cell r="F319">
            <v>371190015082</v>
          </cell>
          <cell r="G319" t="str">
            <v>Block Group 2</v>
          </cell>
          <cell r="H319">
            <v>16170</v>
          </cell>
          <cell r="I319" t="str">
            <v>Block Group 2, Census Tract 15.08, Mecklenburg County, North Carolina</v>
          </cell>
          <cell r="J319">
            <v>2110</v>
          </cell>
          <cell r="K319">
            <v>441</v>
          </cell>
          <cell r="L319">
            <v>388</v>
          </cell>
          <cell r="M319">
            <v>434</v>
          </cell>
          <cell r="N319">
            <v>91</v>
          </cell>
          <cell r="O319">
            <v>455</v>
          </cell>
          <cell r="P319">
            <v>260</v>
          </cell>
          <cell r="Q319">
            <v>41</v>
          </cell>
          <cell r="R319">
            <v>0.21563980999999999</v>
          </cell>
          <cell r="S319">
            <v>0.12322275000000001</v>
          </cell>
        </row>
        <row r="320">
          <cell r="F320">
            <v>371190058442</v>
          </cell>
          <cell r="G320" t="str">
            <v>Block Group 2</v>
          </cell>
          <cell r="H320">
            <v>16574</v>
          </cell>
          <cell r="I320" t="str">
            <v>Block Group 2, Census Tract 58.44, Mecklenburg County, North Carolina</v>
          </cell>
          <cell r="J320">
            <v>3457</v>
          </cell>
          <cell r="K320">
            <v>30</v>
          </cell>
          <cell r="L320">
            <v>217</v>
          </cell>
          <cell r="M320">
            <v>618</v>
          </cell>
          <cell r="N320">
            <v>186</v>
          </cell>
          <cell r="O320">
            <v>1370</v>
          </cell>
          <cell r="P320">
            <v>948</v>
          </cell>
          <cell r="Q320">
            <v>88</v>
          </cell>
          <cell r="R320">
            <v>0.39629736999999998</v>
          </cell>
          <cell r="S320">
            <v>0.27422621000000003</v>
          </cell>
        </row>
        <row r="321">
          <cell r="F321">
            <v>371190039022</v>
          </cell>
          <cell r="G321" t="str">
            <v>Block Group 2</v>
          </cell>
          <cell r="H321">
            <v>16356</v>
          </cell>
          <cell r="I321" t="str">
            <v>Block Group 2, Census Tract 39.02, Mecklenburg County, North Carolina</v>
          </cell>
          <cell r="J321">
            <v>933</v>
          </cell>
          <cell r="K321">
            <v>190</v>
          </cell>
          <cell r="L321">
            <v>329</v>
          </cell>
          <cell r="M321">
            <v>258</v>
          </cell>
          <cell r="N321">
            <v>22</v>
          </cell>
          <cell r="O321">
            <v>123</v>
          </cell>
          <cell r="P321">
            <v>11</v>
          </cell>
          <cell r="Q321">
            <v>0</v>
          </cell>
          <cell r="R321">
            <v>0.1318328</v>
          </cell>
          <cell r="S321">
            <v>1.1789920000000001E-2</v>
          </cell>
        </row>
        <row r="322">
          <cell r="F322">
            <v>371190056051</v>
          </cell>
          <cell r="G322" t="str">
            <v>Block Group 1</v>
          </cell>
          <cell r="H322">
            <v>16465</v>
          </cell>
          <cell r="I322" t="str">
            <v>Block Group 1, Census Tract 56.05, Mecklenburg County, North Carolina</v>
          </cell>
          <cell r="J322">
            <v>1484</v>
          </cell>
          <cell r="K322">
            <v>70</v>
          </cell>
          <cell r="L322">
            <v>259</v>
          </cell>
          <cell r="M322">
            <v>400</v>
          </cell>
          <cell r="N322">
            <v>186</v>
          </cell>
          <cell r="O322">
            <v>355</v>
          </cell>
          <cell r="P322">
            <v>149</v>
          </cell>
          <cell r="Q322">
            <v>65</v>
          </cell>
          <cell r="R322">
            <v>0.23921833000000001</v>
          </cell>
          <cell r="S322">
            <v>0.10040431</v>
          </cell>
        </row>
        <row r="323">
          <cell r="F323">
            <v>371190057102</v>
          </cell>
          <cell r="G323" t="str">
            <v>Block Group 2</v>
          </cell>
          <cell r="H323">
            <v>16499</v>
          </cell>
          <cell r="I323" t="str">
            <v>Block Group 2, Census Tract 57.10, Mecklenburg County, North Carolina</v>
          </cell>
          <cell r="J323">
            <v>1449</v>
          </cell>
          <cell r="K323">
            <v>75</v>
          </cell>
          <cell r="L323">
            <v>418</v>
          </cell>
          <cell r="M323">
            <v>339</v>
          </cell>
          <cell r="N323">
            <v>155</v>
          </cell>
          <cell r="O323">
            <v>322</v>
          </cell>
          <cell r="P323">
            <v>83</v>
          </cell>
          <cell r="Q323">
            <v>57</v>
          </cell>
          <cell r="R323">
            <v>0.22222222</v>
          </cell>
          <cell r="S323">
            <v>5.7280879999999999E-2</v>
          </cell>
        </row>
        <row r="324">
          <cell r="F324">
            <v>371190029041</v>
          </cell>
          <cell r="G324" t="str">
            <v>Block Group 1</v>
          </cell>
          <cell r="H324">
            <v>16269</v>
          </cell>
          <cell r="I324" t="str">
            <v>Block Group 1, Census Tract 29.04, Mecklenburg County, North Carolina</v>
          </cell>
          <cell r="J324">
            <v>1204</v>
          </cell>
          <cell r="K324">
            <v>0</v>
          </cell>
          <cell r="L324">
            <v>44</v>
          </cell>
          <cell r="M324">
            <v>177</v>
          </cell>
          <cell r="N324">
            <v>78</v>
          </cell>
          <cell r="O324">
            <v>474</v>
          </cell>
          <cell r="P324">
            <v>330</v>
          </cell>
          <cell r="Q324">
            <v>101</v>
          </cell>
          <cell r="R324">
            <v>0.39368771000000002</v>
          </cell>
          <cell r="S324">
            <v>0.27408638000000002</v>
          </cell>
        </row>
        <row r="325">
          <cell r="F325">
            <v>371190058473</v>
          </cell>
          <cell r="G325" t="str">
            <v>Block Group 3</v>
          </cell>
          <cell r="H325">
            <v>16581</v>
          </cell>
          <cell r="I325" t="str">
            <v>Block Group 3, Census Tract 58.47, Mecklenburg County, North Carolina</v>
          </cell>
          <cell r="J325">
            <v>605</v>
          </cell>
          <cell r="K325">
            <v>50</v>
          </cell>
          <cell r="L325">
            <v>128</v>
          </cell>
          <cell r="M325">
            <v>71</v>
          </cell>
          <cell r="N325">
            <v>19</v>
          </cell>
          <cell r="O325">
            <v>209</v>
          </cell>
          <cell r="P325">
            <v>82</v>
          </cell>
          <cell r="Q325">
            <v>46</v>
          </cell>
          <cell r="R325">
            <v>0.34545455000000003</v>
          </cell>
          <cell r="S325">
            <v>0.13553719</v>
          </cell>
        </row>
        <row r="326">
          <cell r="F326">
            <v>371190030082</v>
          </cell>
          <cell r="G326" t="str">
            <v>Block Group 2</v>
          </cell>
          <cell r="H326">
            <v>16287</v>
          </cell>
          <cell r="I326" t="str">
            <v>Block Group 2, Census Tract 30.08, Mecklenburg County, North Carolina</v>
          </cell>
          <cell r="J326">
            <v>1305</v>
          </cell>
          <cell r="K326">
            <v>136</v>
          </cell>
          <cell r="L326">
            <v>56</v>
          </cell>
          <cell r="M326">
            <v>304</v>
          </cell>
          <cell r="N326">
            <v>97</v>
          </cell>
          <cell r="O326">
            <v>456</v>
          </cell>
          <cell r="P326">
            <v>256</v>
          </cell>
          <cell r="Q326">
            <v>0</v>
          </cell>
          <cell r="R326">
            <v>0.34942529</v>
          </cell>
          <cell r="S326">
            <v>0.19616858000000001</v>
          </cell>
        </row>
        <row r="327">
          <cell r="F327">
            <v>371190043052</v>
          </cell>
          <cell r="G327" t="str">
            <v>Block Group 2</v>
          </cell>
          <cell r="H327">
            <v>16380</v>
          </cell>
          <cell r="I327" t="str">
            <v>Block Group 2, Census Tract 43.05, Mecklenburg County, North Carolina</v>
          </cell>
          <cell r="J327">
            <v>1920</v>
          </cell>
          <cell r="K327">
            <v>355</v>
          </cell>
          <cell r="L327">
            <v>789</v>
          </cell>
          <cell r="M327">
            <v>353</v>
          </cell>
          <cell r="N327">
            <v>65</v>
          </cell>
          <cell r="O327">
            <v>291</v>
          </cell>
          <cell r="P327">
            <v>0</v>
          </cell>
          <cell r="Q327">
            <v>67</v>
          </cell>
          <cell r="R327">
            <v>0.15156249999999999</v>
          </cell>
          <cell r="S327">
            <v>0</v>
          </cell>
        </row>
        <row r="328">
          <cell r="F328">
            <v>371190059062</v>
          </cell>
          <cell r="G328" t="str">
            <v>Block Group 2</v>
          </cell>
          <cell r="H328">
            <v>16586</v>
          </cell>
          <cell r="I328" t="str">
            <v>Block Group 2, Census Tract 59.06, Mecklenburg County, North Carolina</v>
          </cell>
          <cell r="J328">
            <v>509</v>
          </cell>
          <cell r="K328">
            <v>199</v>
          </cell>
          <cell r="L328">
            <v>170</v>
          </cell>
          <cell r="M328">
            <v>70</v>
          </cell>
          <cell r="N328">
            <v>32</v>
          </cell>
          <cell r="O328">
            <v>28</v>
          </cell>
          <cell r="P328">
            <v>10</v>
          </cell>
          <cell r="Q328">
            <v>0</v>
          </cell>
          <cell r="R328">
            <v>5.5009820000000001E-2</v>
          </cell>
          <cell r="S328">
            <v>1.964637E-2</v>
          </cell>
        </row>
        <row r="329">
          <cell r="F329">
            <v>371190016081</v>
          </cell>
          <cell r="G329" t="str">
            <v>Block Group 1</v>
          </cell>
          <cell r="H329">
            <v>16182</v>
          </cell>
          <cell r="I329" t="str">
            <v>Block Group 1, Census Tract 16.08, Mecklenburg County, North Carolina</v>
          </cell>
          <cell r="J329">
            <v>1487</v>
          </cell>
          <cell r="K329">
            <v>515</v>
          </cell>
          <cell r="L329">
            <v>438</v>
          </cell>
          <cell r="M329">
            <v>261</v>
          </cell>
          <cell r="N329">
            <v>118</v>
          </cell>
          <cell r="O329">
            <v>126</v>
          </cell>
          <cell r="P329">
            <v>0</v>
          </cell>
          <cell r="Q329">
            <v>29</v>
          </cell>
          <cell r="R329">
            <v>8.4734359999999995E-2</v>
          </cell>
          <cell r="S329">
            <v>0</v>
          </cell>
        </row>
        <row r="330">
          <cell r="F330">
            <v>371190058441</v>
          </cell>
          <cell r="G330" t="str">
            <v>Block Group 1</v>
          </cell>
          <cell r="H330">
            <v>16573</v>
          </cell>
          <cell r="I330" t="str">
            <v>Block Group 1, Census Tract 58.44, Mecklenburg County, North Carolina</v>
          </cell>
          <cell r="J330">
            <v>2306</v>
          </cell>
          <cell r="K330">
            <v>49</v>
          </cell>
          <cell r="L330">
            <v>271</v>
          </cell>
          <cell r="M330">
            <v>222</v>
          </cell>
          <cell r="N330">
            <v>162</v>
          </cell>
          <cell r="O330">
            <v>1085</v>
          </cell>
          <cell r="P330">
            <v>290</v>
          </cell>
          <cell r="Q330">
            <v>227</v>
          </cell>
          <cell r="R330">
            <v>0.47051171000000003</v>
          </cell>
          <cell r="S330">
            <v>0.12575889000000001</v>
          </cell>
        </row>
        <row r="331">
          <cell r="F331">
            <v>371190055122</v>
          </cell>
          <cell r="G331" t="str">
            <v>Block Group 2</v>
          </cell>
          <cell r="H331">
            <v>16429</v>
          </cell>
          <cell r="I331" t="str">
            <v>Block Group 2, Census Tract 55.12, Mecklenburg County, North Carolina</v>
          </cell>
          <cell r="J331">
            <v>821</v>
          </cell>
          <cell r="K331">
            <v>43</v>
          </cell>
          <cell r="L331">
            <v>144</v>
          </cell>
          <cell r="M331">
            <v>283</v>
          </cell>
          <cell r="N331">
            <v>91</v>
          </cell>
          <cell r="O331">
            <v>172</v>
          </cell>
          <cell r="P331">
            <v>88</v>
          </cell>
          <cell r="Q331">
            <v>0</v>
          </cell>
          <cell r="R331">
            <v>0.20950061</v>
          </cell>
          <cell r="S331">
            <v>0.10718635999999999</v>
          </cell>
        </row>
        <row r="332">
          <cell r="F332">
            <v>371190055092</v>
          </cell>
          <cell r="G332" t="str">
            <v>Block Group 2</v>
          </cell>
          <cell r="H332">
            <v>16421</v>
          </cell>
          <cell r="I332" t="str">
            <v>Block Group 2, Census Tract 55.09, Mecklenburg County, North Carolina</v>
          </cell>
          <cell r="J332">
            <v>879</v>
          </cell>
          <cell r="K332">
            <v>0</v>
          </cell>
          <cell r="L332">
            <v>125</v>
          </cell>
          <cell r="M332">
            <v>138</v>
          </cell>
          <cell r="N332">
            <v>94</v>
          </cell>
          <cell r="O332">
            <v>253</v>
          </cell>
          <cell r="P332">
            <v>222</v>
          </cell>
          <cell r="Q332">
            <v>47</v>
          </cell>
          <cell r="R332">
            <v>0.28782708000000001</v>
          </cell>
          <cell r="S332">
            <v>0.25255972999999998</v>
          </cell>
        </row>
        <row r="333">
          <cell r="F333">
            <v>371190019142</v>
          </cell>
          <cell r="G333" t="str">
            <v>Block Group 2</v>
          </cell>
          <cell r="H333">
            <v>16208</v>
          </cell>
          <cell r="I333" t="str">
            <v>Block Group 2, Census Tract 19.14, Mecklenburg County, North Carolina</v>
          </cell>
          <cell r="J333">
            <v>1183</v>
          </cell>
          <cell r="K333">
            <v>78</v>
          </cell>
          <cell r="L333">
            <v>281</v>
          </cell>
          <cell r="M333">
            <v>260</v>
          </cell>
          <cell r="N333">
            <v>108</v>
          </cell>
          <cell r="O333">
            <v>345</v>
          </cell>
          <cell r="P333">
            <v>101</v>
          </cell>
          <cell r="Q333">
            <v>10</v>
          </cell>
          <cell r="R333">
            <v>0.29163145000000001</v>
          </cell>
          <cell r="S333">
            <v>8.5376160000000006E-2</v>
          </cell>
        </row>
        <row r="334">
          <cell r="F334">
            <v>371190028001</v>
          </cell>
          <cell r="G334" t="str">
            <v>Block Group 1</v>
          </cell>
          <cell r="H334">
            <v>16263</v>
          </cell>
          <cell r="I334" t="str">
            <v>Block Group 1, Census Tract 28, Mecklenburg County, North Carolina</v>
          </cell>
          <cell r="J334">
            <v>611</v>
          </cell>
          <cell r="K334">
            <v>0</v>
          </cell>
          <cell r="L334">
            <v>9</v>
          </cell>
          <cell r="M334">
            <v>28</v>
          </cell>
          <cell r="N334">
            <v>10</v>
          </cell>
          <cell r="O334">
            <v>290</v>
          </cell>
          <cell r="P334">
            <v>176</v>
          </cell>
          <cell r="Q334">
            <v>98</v>
          </cell>
          <cell r="R334">
            <v>0.47463175000000002</v>
          </cell>
          <cell r="S334">
            <v>0.28805237</v>
          </cell>
        </row>
        <row r="335">
          <cell r="F335">
            <v>371190061032</v>
          </cell>
          <cell r="G335" t="str">
            <v>Block Group 2</v>
          </cell>
          <cell r="H335">
            <v>16627</v>
          </cell>
          <cell r="I335" t="str">
            <v>Block Group 2, Census Tract 61.03, Mecklenburg County, North Carolina</v>
          </cell>
          <cell r="J335">
            <v>1163</v>
          </cell>
          <cell r="K335">
            <v>94</v>
          </cell>
          <cell r="L335">
            <v>203</v>
          </cell>
          <cell r="M335">
            <v>272</v>
          </cell>
          <cell r="N335">
            <v>210</v>
          </cell>
          <cell r="O335">
            <v>295</v>
          </cell>
          <cell r="P335">
            <v>83</v>
          </cell>
          <cell r="Q335">
            <v>6</v>
          </cell>
          <cell r="R335">
            <v>0.25365433999999998</v>
          </cell>
          <cell r="S335">
            <v>7.1367150000000004E-2</v>
          </cell>
        </row>
        <row r="336">
          <cell r="F336">
            <v>371190053012</v>
          </cell>
          <cell r="G336" t="str">
            <v>Block Group 2</v>
          </cell>
          <cell r="H336">
            <v>16401</v>
          </cell>
          <cell r="I336" t="str">
            <v>Block Group 2, Census Tract 53.01, Mecklenburg County, North Carolina</v>
          </cell>
          <cell r="J336">
            <v>486</v>
          </cell>
          <cell r="K336">
            <v>89</v>
          </cell>
          <cell r="L336">
            <v>150</v>
          </cell>
          <cell r="M336">
            <v>180</v>
          </cell>
          <cell r="N336">
            <v>33</v>
          </cell>
          <cell r="O336">
            <v>34</v>
          </cell>
          <cell r="P336">
            <v>0</v>
          </cell>
          <cell r="Q336">
            <v>0</v>
          </cell>
          <cell r="R336">
            <v>6.9958850000000003E-2</v>
          </cell>
          <cell r="S336">
            <v>0</v>
          </cell>
        </row>
        <row r="337">
          <cell r="F337">
            <v>371190062152</v>
          </cell>
          <cell r="G337" t="str">
            <v>Block Group 2</v>
          </cell>
          <cell r="H337">
            <v>16662</v>
          </cell>
          <cell r="I337" t="str">
            <v>Block Group 2, Census Tract 62.15, Mecklenburg County, North Carolina</v>
          </cell>
          <cell r="J337">
            <v>1869</v>
          </cell>
          <cell r="K337">
            <v>54</v>
          </cell>
          <cell r="L337">
            <v>312</v>
          </cell>
          <cell r="M337">
            <v>339</v>
          </cell>
          <cell r="N337">
            <v>266</v>
          </cell>
          <cell r="O337">
            <v>710</v>
          </cell>
          <cell r="P337">
            <v>144</v>
          </cell>
          <cell r="Q337">
            <v>44</v>
          </cell>
          <cell r="R337">
            <v>0.37988229000000001</v>
          </cell>
          <cell r="S337">
            <v>7.7046550000000005E-2</v>
          </cell>
        </row>
        <row r="338">
          <cell r="F338">
            <v>371199801001</v>
          </cell>
          <cell r="G338" t="str">
            <v>Block Group 1</v>
          </cell>
          <cell r="H338">
            <v>16683</v>
          </cell>
          <cell r="I338" t="str">
            <v>Block Group 1, Census Tract 9801, Mecklenburg County, North Carolina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</row>
        <row r="339">
          <cell r="F339">
            <v>371190015051</v>
          </cell>
          <cell r="G339" t="str">
            <v>Block Group 1</v>
          </cell>
          <cell r="H339">
            <v>16165</v>
          </cell>
          <cell r="I339" t="str">
            <v>Block Group 1, Census Tract 15.05, Mecklenburg County, North Carolina</v>
          </cell>
          <cell r="J339">
            <v>2237</v>
          </cell>
          <cell r="K339">
            <v>546</v>
          </cell>
          <cell r="L339">
            <v>337</v>
          </cell>
          <cell r="M339">
            <v>723</v>
          </cell>
          <cell r="N339">
            <v>163</v>
          </cell>
          <cell r="O339">
            <v>323</v>
          </cell>
          <cell r="P339">
            <v>121</v>
          </cell>
          <cell r="Q339">
            <v>24</v>
          </cell>
          <cell r="R339">
            <v>0.14438981000000001</v>
          </cell>
          <cell r="S339">
            <v>5.4090300000000001E-2</v>
          </cell>
        </row>
        <row r="340">
          <cell r="F340">
            <v>371190024001</v>
          </cell>
          <cell r="G340" t="str">
            <v>Block Group 1</v>
          </cell>
          <cell r="H340">
            <v>16251</v>
          </cell>
          <cell r="I340" t="str">
            <v>Block Group 1, Census Tract 24, Mecklenburg County, North Carolina</v>
          </cell>
          <cell r="J340">
            <v>1252</v>
          </cell>
          <cell r="K340">
            <v>16</v>
          </cell>
          <cell r="L340">
            <v>140</v>
          </cell>
          <cell r="M340">
            <v>212</v>
          </cell>
          <cell r="N340">
            <v>72</v>
          </cell>
          <cell r="O340">
            <v>600</v>
          </cell>
          <cell r="P340">
            <v>132</v>
          </cell>
          <cell r="Q340">
            <v>80</v>
          </cell>
          <cell r="R340">
            <v>0.47923323000000001</v>
          </cell>
          <cell r="S340">
            <v>0.10543131</v>
          </cell>
        </row>
        <row r="341">
          <cell r="F341">
            <v>371190064072</v>
          </cell>
          <cell r="G341" t="str">
            <v>Block Group 2</v>
          </cell>
          <cell r="H341">
            <v>16682</v>
          </cell>
          <cell r="I341" t="str">
            <v>Block Group 2, Census Tract 64.07, Mecklenburg County, North Carolina</v>
          </cell>
          <cell r="J341">
            <v>1367</v>
          </cell>
          <cell r="K341">
            <v>34</v>
          </cell>
          <cell r="L341">
            <v>149</v>
          </cell>
          <cell r="M341">
            <v>244</v>
          </cell>
          <cell r="N341">
            <v>113</v>
          </cell>
          <cell r="O341">
            <v>565</v>
          </cell>
          <cell r="P341">
            <v>238</v>
          </cell>
          <cell r="Q341">
            <v>24</v>
          </cell>
          <cell r="R341">
            <v>0.41331382999999999</v>
          </cell>
          <cell r="S341">
            <v>0.17410387999999999</v>
          </cell>
        </row>
        <row r="342">
          <cell r="F342">
            <v>371190020031</v>
          </cell>
          <cell r="G342" t="str">
            <v>Block Group 1</v>
          </cell>
          <cell r="H342">
            <v>16235</v>
          </cell>
          <cell r="I342" t="str">
            <v>Block Group 1, Census Tract 20.03, Mecklenburg County, North Carolina</v>
          </cell>
          <cell r="J342">
            <v>1145</v>
          </cell>
          <cell r="K342">
            <v>43</v>
          </cell>
          <cell r="L342">
            <v>62</v>
          </cell>
          <cell r="M342">
            <v>219</v>
          </cell>
          <cell r="N342">
            <v>70</v>
          </cell>
          <cell r="O342">
            <v>494</v>
          </cell>
          <cell r="P342">
            <v>225</v>
          </cell>
          <cell r="Q342">
            <v>32</v>
          </cell>
          <cell r="R342">
            <v>0.43144104999999999</v>
          </cell>
          <cell r="S342">
            <v>0.19650655</v>
          </cell>
        </row>
        <row r="343">
          <cell r="F343">
            <v>371190062093</v>
          </cell>
          <cell r="G343" t="str">
            <v>Block Group 3</v>
          </cell>
          <cell r="H343">
            <v>16650</v>
          </cell>
          <cell r="I343" t="str">
            <v>Block Group 3, Census Tract 62.09, Mecklenburg County, North Carolina</v>
          </cell>
          <cell r="J343">
            <v>1376</v>
          </cell>
          <cell r="K343">
            <v>14</v>
          </cell>
          <cell r="L343">
            <v>140</v>
          </cell>
          <cell r="M343">
            <v>233</v>
          </cell>
          <cell r="N343">
            <v>108</v>
          </cell>
          <cell r="O343">
            <v>619</v>
          </cell>
          <cell r="P343">
            <v>173</v>
          </cell>
          <cell r="Q343">
            <v>89</v>
          </cell>
          <cell r="R343">
            <v>0.44985465000000002</v>
          </cell>
          <cell r="S343">
            <v>0.12572674</v>
          </cell>
        </row>
        <row r="344">
          <cell r="F344">
            <v>371190064071</v>
          </cell>
          <cell r="G344" t="str">
            <v>Block Group 1</v>
          </cell>
          <cell r="H344">
            <v>16681</v>
          </cell>
          <cell r="I344" t="str">
            <v>Block Group 1, Census Tract 64.07, Mecklenburg County, North Carolina</v>
          </cell>
          <cell r="J344">
            <v>983</v>
          </cell>
          <cell r="K344">
            <v>78</v>
          </cell>
          <cell r="L344">
            <v>83</v>
          </cell>
          <cell r="M344">
            <v>197</v>
          </cell>
          <cell r="N344">
            <v>128</v>
          </cell>
          <cell r="O344">
            <v>379</v>
          </cell>
          <cell r="P344">
            <v>68</v>
          </cell>
          <cell r="Q344">
            <v>50</v>
          </cell>
          <cell r="R344">
            <v>0.38555443</v>
          </cell>
          <cell r="S344">
            <v>6.9175990000000007E-2</v>
          </cell>
        </row>
        <row r="345">
          <cell r="F345">
            <v>371190011001</v>
          </cell>
          <cell r="G345" t="str">
            <v>Block Group 1</v>
          </cell>
          <cell r="H345">
            <v>16152</v>
          </cell>
          <cell r="I345" t="str">
            <v>Block Group 1, Census Tract 11, Mecklenburg County, North Carolina</v>
          </cell>
          <cell r="J345">
            <v>931</v>
          </cell>
          <cell r="K345">
            <v>32</v>
          </cell>
          <cell r="L345">
            <v>127</v>
          </cell>
          <cell r="M345">
            <v>139</v>
          </cell>
          <cell r="N345">
            <v>43</v>
          </cell>
          <cell r="O345">
            <v>402</v>
          </cell>
          <cell r="P345">
            <v>95</v>
          </cell>
          <cell r="Q345">
            <v>93</v>
          </cell>
          <cell r="R345">
            <v>0.43179377000000002</v>
          </cell>
          <cell r="S345">
            <v>0.10204082</v>
          </cell>
        </row>
        <row r="346">
          <cell r="F346">
            <v>371190060104</v>
          </cell>
          <cell r="G346" t="str">
            <v>Block Group 4</v>
          </cell>
          <cell r="H346">
            <v>16625</v>
          </cell>
          <cell r="I346" t="str">
            <v>Block Group 4, Census Tract 60.10, Mecklenburg County, North Carolina</v>
          </cell>
          <cell r="J346">
            <v>841</v>
          </cell>
          <cell r="K346">
            <v>206</v>
          </cell>
          <cell r="L346">
            <v>231</v>
          </cell>
          <cell r="M346">
            <v>191</v>
          </cell>
          <cell r="N346">
            <v>32</v>
          </cell>
          <cell r="O346">
            <v>181</v>
          </cell>
          <cell r="P346">
            <v>0</v>
          </cell>
          <cell r="Q346">
            <v>0</v>
          </cell>
          <cell r="R346">
            <v>0.21521998000000001</v>
          </cell>
          <cell r="S346">
            <v>0</v>
          </cell>
        </row>
        <row r="347">
          <cell r="F347">
            <v>371190031032</v>
          </cell>
          <cell r="G347" t="str">
            <v>Block Group 2</v>
          </cell>
          <cell r="H347">
            <v>16311</v>
          </cell>
          <cell r="I347" t="str">
            <v>Block Group 2, Census Tract 31.03, Mecklenburg County, North Carolina</v>
          </cell>
          <cell r="J347">
            <v>1805</v>
          </cell>
          <cell r="K347">
            <v>76</v>
          </cell>
          <cell r="L347">
            <v>119</v>
          </cell>
          <cell r="M347">
            <v>181</v>
          </cell>
          <cell r="N347">
            <v>198</v>
          </cell>
          <cell r="O347">
            <v>925</v>
          </cell>
          <cell r="P347">
            <v>167</v>
          </cell>
          <cell r="Q347">
            <v>139</v>
          </cell>
          <cell r="R347">
            <v>0.51246537000000003</v>
          </cell>
          <cell r="S347">
            <v>9.2520779999999997E-2</v>
          </cell>
        </row>
        <row r="348">
          <cell r="F348">
            <v>371190038081</v>
          </cell>
          <cell r="G348" t="str">
            <v>Block Group 1</v>
          </cell>
          <cell r="H348">
            <v>16353</v>
          </cell>
          <cell r="I348" t="str">
            <v>Block Group 1, Census Tract 38.08, Mecklenburg County, North Carolina</v>
          </cell>
          <cell r="J348">
            <v>1194</v>
          </cell>
          <cell r="K348">
            <v>607</v>
          </cell>
          <cell r="L348">
            <v>292</v>
          </cell>
          <cell r="M348">
            <v>170</v>
          </cell>
          <cell r="N348">
            <v>8</v>
          </cell>
          <cell r="O348">
            <v>84</v>
          </cell>
          <cell r="P348">
            <v>0</v>
          </cell>
          <cell r="Q348">
            <v>33</v>
          </cell>
          <cell r="R348">
            <v>7.0351759999999999E-2</v>
          </cell>
          <cell r="S348">
            <v>0</v>
          </cell>
        </row>
        <row r="349">
          <cell r="F349">
            <v>371190019221</v>
          </cell>
          <cell r="G349" t="str">
            <v>Block Group 1</v>
          </cell>
          <cell r="H349">
            <v>16227</v>
          </cell>
          <cell r="I349" t="str">
            <v>Block Group 1, Census Tract 19.22, Mecklenburg County, North Carolina</v>
          </cell>
          <cell r="J349">
            <v>1233</v>
          </cell>
          <cell r="K349">
            <v>105</v>
          </cell>
          <cell r="L349">
            <v>387</v>
          </cell>
          <cell r="M349">
            <v>330</v>
          </cell>
          <cell r="N349">
            <v>119</v>
          </cell>
          <cell r="O349">
            <v>208</v>
          </cell>
          <cell r="P349">
            <v>58</v>
          </cell>
          <cell r="Q349">
            <v>26</v>
          </cell>
          <cell r="R349">
            <v>0.16869424</v>
          </cell>
          <cell r="S349">
            <v>4.7039739999999997E-2</v>
          </cell>
        </row>
        <row r="350">
          <cell r="F350">
            <v>371190020034</v>
          </cell>
          <cell r="G350" t="str">
            <v>Block Group 4</v>
          </cell>
          <cell r="H350">
            <v>16238</v>
          </cell>
          <cell r="I350" t="str">
            <v>Block Group 4, Census Tract 20.03, Mecklenburg County, North Carolina</v>
          </cell>
          <cell r="J350">
            <v>616</v>
          </cell>
          <cell r="K350">
            <v>13</v>
          </cell>
          <cell r="L350">
            <v>34</v>
          </cell>
          <cell r="M350">
            <v>53</v>
          </cell>
          <cell r="N350">
            <v>43</v>
          </cell>
          <cell r="O350">
            <v>278</v>
          </cell>
          <cell r="P350">
            <v>144</v>
          </cell>
          <cell r="Q350">
            <v>51</v>
          </cell>
          <cell r="R350">
            <v>0.4512987</v>
          </cell>
          <cell r="S350">
            <v>0.23376622999999999</v>
          </cell>
        </row>
        <row r="351">
          <cell r="F351">
            <v>371190056101</v>
          </cell>
          <cell r="G351" t="str">
            <v>Block Group 1</v>
          </cell>
          <cell r="H351">
            <v>16469</v>
          </cell>
          <cell r="I351" t="str">
            <v>Block Group 1, Census Tract 56.10, Mecklenburg County, North Carolina</v>
          </cell>
          <cell r="J351">
            <v>477</v>
          </cell>
          <cell r="K351">
            <v>24</v>
          </cell>
          <cell r="L351">
            <v>73</v>
          </cell>
          <cell r="M351">
            <v>152</v>
          </cell>
          <cell r="N351">
            <v>31</v>
          </cell>
          <cell r="O351">
            <v>156</v>
          </cell>
          <cell r="P351">
            <v>32</v>
          </cell>
          <cell r="Q351">
            <v>9</v>
          </cell>
          <cell r="R351">
            <v>0.32704402999999999</v>
          </cell>
          <cell r="S351">
            <v>6.7085950000000005E-2</v>
          </cell>
        </row>
        <row r="352">
          <cell r="F352">
            <v>371190058282</v>
          </cell>
          <cell r="G352" t="str">
            <v>Block Group 2</v>
          </cell>
          <cell r="H352">
            <v>16538</v>
          </cell>
          <cell r="I352" t="str">
            <v>Block Group 2, Census Tract 58.28, Mecklenburg County, North Carolina</v>
          </cell>
          <cell r="J352">
            <v>296</v>
          </cell>
          <cell r="K352">
            <v>0</v>
          </cell>
          <cell r="L352">
            <v>0</v>
          </cell>
          <cell r="M352">
            <v>12</v>
          </cell>
          <cell r="N352">
            <v>9</v>
          </cell>
          <cell r="O352">
            <v>172</v>
          </cell>
          <cell r="P352">
            <v>67</v>
          </cell>
          <cell r="Q352">
            <v>36</v>
          </cell>
          <cell r="R352">
            <v>0.58108108000000003</v>
          </cell>
          <cell r="S352">
            <v>0.22635135000000001</v>
          </cell>
        </row>
        <row r="353">
          <cell r="F353">
            <v>371190019141</v>
          </cell>
          <cell r="G353" t="str">
            <v>Block Group 1</v>
          </cell>
          <cell r="H353">
            <v>16207</v>
          </cell>
          <cell r="I353" t="str">
            <v>Block Group 1, Census Tract 19.14, Mecklenburg County, North Carolina</v>
          </cell>
          <cell r="J353">
            <v>896</v>
          </cell>
          <cell r="K353">
            <v>254</v>
          </cell>
          <cell r="L353">
            <v>201</v>
          </cell>
          <cell r="M353">
            <v>202</v>
          </cell>
          <cell r="N353">
            <v>26</v>
          </cell>
          <cell r="O353">
            <v>183</v>
          </cell>
          <cell r="P353">
            <v>30</v>
          </cell>
          <cell r="Q353">
            <v>0</v>
          </cell>
          <cell r="R353">
            <v>0.20424107</v>
          </cell>
          <cell r="S353">
            <v>3.3482140000000001E-2</v>
          </cell>
        </row>
        <row r="354">
          <cell r="F354">
            <v>371190041002</v>
          </cell>
          <cell r="G354" t="str">
            <v>Block Group 2</v>
          </cell>
          <cell r="H354">
            <v>16366</v>
          </cell>
          <cell r="I354" t="str">
            <v>Block Group 2, Census Tract 41, Mecklenburg County, North Carolina</v>
          </cell>
          <cell r="J354">
            <v>1508</v>
          </cell>
          <cell r="K354">
            <v>18</v>
          </cell>
          <cell r="L354">
            <v>223</v>
          </cell>
          <cell r="M354">
            <v>96</v>
          </cell>
          <cell r="N354">
            <v>144</v>
          </cell>
          <cell r="O354">
            <v>705</v>
          </cell>
          <cell r="P354">
            <v>223</v>
          </cell>
          <cell r="Q354">
            <v>99</v>
          </cell>
          <cell r="R354">
            <v>0.46750662999999998</v>
          </cell>
          <cell r="S354">
            <v>0.14787797999999999</v>
          </cell>
        </row>
        <row r="355">
          <cell r="F355">
            <v>371190029031</v>
          </cell>
          <cell r="G355" t="str">
            <v>Block Group 1</v>
          </cell>
          <cell r="H355">
            <v>16266</v>
          </cell>
          <cell r="I355" t="str">
            <v>Block Group 1, Census Tract 29.03, Mecklenburg County, North Carolina</v>
          </cell>
          <cell r="J355">
            <v>808</v>
          </cell>
          <cell r="K355">
            <v>0</v>
          </cell>
          <cell r="L355">
            <v>30</v>
          </cell>
          <cell r="M355">
            <v>46</v>
          </cell>
          <cell r="N355">
            <v>26</v>
          </cell>
          <cell r="O355">
            <v>427</v>
          </cell>
          <cell r="P355">
            <v>129</v>
          </cell>
          <cell r="Q355">
            <v>150</v>
          </cell>
          <cell r="R355">
            <v>0.52846534999999994</v>
          </cell>
          <cell r="S355">
            <v>0.15965346999999999</v>
          </cell>
        </row>
        <row r="356">
          <cell r="F356">
            <v>371190058401</v>
          </cell>
          <cell r="G356" t="str">
            <v>Block Group 1</v>
          </cell>
          <cell r="H356">
            <v>16564</v>
          </cell>
          <cell r="I356" t="str">
            <v>Block Group 1, Census Tract 58.40, Mecklenburg County, North Carolina</v>
          </cell>
          <cell r="J356">
            <v>1459</v>
          </cell>
          <cell r="K356">
            <v>74</v>
          </cell>
          <cell r="L356">
            <v>85</v>
          </cell>
          <cell r="M356">
            <v>239</v>
          </cell>
          <cell r="N356">
            <v>93</v>
          </cell>
          <cell r="O356">
            <v>704</v>
          </cell>
          <cell r="P356">
            <v>243</v>
          </cell>
          <cell r="Q356">
            <v>21</v>
          </cell>
          <cell r="R356">
            <v>0.48252228000000003</v>
          </cell>
          <cell r="S356">
            <v>0.16655243</v>
          </cell>
        </row>
        <row r="357">
          <cell r="F357">
            <v>371190019232</v>
          </cell>
          <cell r="G357" t="str">
            <v>Block Group 2</v>
          </cell>
          <cell r="H357">
            <v>16230</v>
          </cell>
          <cell r="I357" t="str">
            <v>Block Group 2, Census Tract 19.23, Mecklenburg County, North Carolina</v>
          </cell>
          <cell r="J357">
            <v>1010</v>
          </cell>
          <cell r="K357">
            <v>48</v>
          </cell>
          <cell r="L357">
            <v>381</v>
          </cell>
          <cell r="M357">
            <v>208</v>
          </cell>
          <cell r="N357">
            <v>146</v>
          </cell>
          <cell r="O357">
            <v>163</v>
          </cell>
          <cell r="P357">
            <v>64</v>
          </cell>
          <cell r="Q357">
            <v>0</v>
          </cell>
          <cell r="R357">
            <v>0.16138614000000001</v>
          </cell>
          <cell r="S357">
            <v>6.3366339999999993E-2</v>
          </cell>
        </row>
        <row r="358">
          <cell r="F358">
            <v>371190010002</v>
          </cell>
          <cell r="G358" t="str">
            <v>Block Group 2</v>
          </cell>
          <cell r="H358">
            <v>16150</v>
          </cell>
          <cell r="I358" t="str">
            <v>Block Group 2, Census Tract 10, Mecklenburg County, North Carolina</v>
          </cell>
          <cell r="J358">
            <v>443</v>
          </cell>
          <cell r="K358">
            <v>23</v>
          </cell>
          <cell r="L358">
            <v>0</v>
          </cell>
          <cell r="M358">
            <v>66</v>
          </cell>
          <cell r="N358">
            <v>18</v>
          </cell>
          <cell r="O358">
            <v>191</v>
          </cell>
          <cell r="P358">
            <v>82</v>
          </cell>
          <cell r="Q358">
            <v>63</v>
          </cell>
          <cell r="R358">
            <v>0.43115123999999999</v>
          </cell>
          <cell r="S358">
            <v>0.18510157999999999</v>
          </cell>
        </row>
        <row r="359">
          <cell r="F359">
            <v>371190062122</v>
          </cell>
          <cell r="G359" t="str">
            <v>Block Group 2</v>
          </cell>
          <cell r="H359">
            <v>16656</v>
          </cell>
          <cell r="I359" t="str">
            <v>Block Group 2, Census Tract 62.12, Mecklenburg County, North Carolina</v>
          </cell>
          <cell r="J359">
            <v>812</v>
          </cell>
          <cell r="K359">
            <v>0</v>
          </cell>
          <cell r="L359">
            <v>96</v>
          </cell>
          <cell r="M359">
            <v>253</v>
          </cell>
          <cell r="N359">
            <v>25</v>
          </cell>
          <cell r="O359">
            <v>279</v>
          </cell>
          <cell r="P359">
            <v>118</v>
          </cell>
          <cell r="Q359">
            <v>41</v>
          </cell>
          <cell r="R359">
            <v>0.34359605999999998</v>
          </cell>
          <cell r="S359">
            <v>0.14532020000000001</v>
          </cell>
        </row>
        <row r="360">
          <cell r="F360">
            <v>371190060081</v>
          </cell>
          <cell r="G360" t="str">
            <v>Block Group 1</v>
          </cell>
          <cell r="H360">
            <v>16618</v>
          </cell>
          <cell r="I360" t="str">
            <v>Block Group 1, Census Tract 60.08, Mecklenburg County, North Carolina</v>
          </cell>
          <cell r="J360">
            <v>1357</v>
          </cell>
          <cell r="K360">
            <v>133</v>
          </cell>
          <cell r="L360">
            <v>296</v>
          </cell>
          <cell r="M360">
            <v>252</v>
          </cell>
          <cell r="N360">
            <v>180</v>
          </cell>
          <cell r="O360">
            <v>371</v>
          </cell>
          <cell r="P360">
            <v>81</v>
          </cell>
          <cell r="Q360">
            <v>44</v>
          </cell>
          <cell r="R360">
            <v>0.27339720000000001</v>
          </cell>
          <cell r="S360">
            <v>5.9690489999999999E-2</v>
          </cell>
        </row>
        <row r="361">
          <cell r="F361">
            <v>371190031062</v>
          </cell>
          <cell r="G361" t="str">
            <v>Block Group 2</v>
          </cell>
          <cell r="H361">
            <v>16316</v>
          </cell>
          <cell r="I361" t="str">
            <v>Block Group 2, Census Tract 31.06, Mecklenburg County, North Carolina</v>
          </cell>
          <cell r="J361">
            <v>1008</v>
          </cell>
          <cell r="K361">
            <v>17</v>
          </cell>
          <cell r="L361">
            <v>83</v>
          </cell>
          <cell r="M361">
            <v>136</v>
          </cell>
          <cell r="N361">
            <v>61</v>
          </cell>
          <cell r="O361">
            <v>467</v>
          </cell>
          <cell r="P361">
            <v>188</v>
          </cell>
          <cell r="Q361">
            <v>56</v>
          </cell>
          <cell r="R361">
            <v>0.46329365</v>
          </cell>
          <cell r="S361">
            <v>0.18650794000000001</v>
          </cell>
        </row>
        <row r="362">
          <cell r="F362">
            <v>371190019201</v>
          </cell>
          <cell r="G362" t="str">
            <v>Block Group 1</v>
          </cell>
          <cell r="H362">
            <v>16223</v>
          </cell>
          <cell r="I362" t="str">
            <v>Block Group 1, Census Tract 19.20, Mecklenburg County, North Carolina</v>
          </cell>
          <cell r="J362">
            <v>1436</v>
          </cell>
          <cell r="K362">
            <v>339</v>
          </cell>
          <cell r="L362">
            <v>487</v>
          </cell>
          <cell r="M362">
            <v>388</v>
          </cell>
          <cell r="N362">
            <v>40</v>
          </cell>
          <cell r="O362">
            <v>148</v>
          </cell>
          <cell r="P362">
            <v>34</v>
          </cell>
          <cell r="Q362">
            <v>0</v>
          </cell>
          <cell r="R362">
            <v>0.10306406999999999</v>
          </cell>
          <cell r="S362">
            <v>2.3676880000000001E-2</v>
          </cell>
        </row>
        <row r="363">
          <cell r="F363">
            <v>371190058333</v>
          </cell>
          <cell r="G363" t="str">
            <v>Block Group 3</v>
          </cell>
          <cell r="H363">
            <v>16550</v>
          </cell>
          <cell r="I363" t="str">
            <v>Block Group 3, Census Tract 58.33, Mecklenburg County, North Carolina</v>
          </cell>
          <cell r="J363">
            <v>1271</v>
          </cell>
          <cell r="K363">
            <v>148</v>
          </cell>
          <cell r="L363">
            <v>164</v>
          </cell>
          <cell r="M363">
            <v>232</v>
          </cell>
          <cell r="N363">
            <v>54</v>
          </cell>
          <cell r="O363">
            <v>478</v>
          </cell>
          <cell r="P363">
            <v>148</v>
          </cell>
          <cell r="Q363">
            <v>47</v>
          </cell>
          <cell r="R363">
            <v>0.37608183000000001</v>
          </cell>
          <cell r="S363">
            <v>0.11644375</v>
          </cell>
        </row>
        <row r="364">
          <cell r="F364">
            <v>371190063021</v>
          </cell>
          <cell r="G364" t="str">
            <v>Block Group 1</v>
          </cell>
          <cell r="H364">
            <v>16663</v>
          </cell>
          <cell r="I364" t="str">
            <v>Block Group 1, Census Tract 63.02, Mecklenburg County, North Carolina</v>
          </cell>
          <cell r="J364">
            <v>2293</v>
          </cell>
          <cell r="K364">
            <v>85</v>
          </cell>
          <cell r="L364">
            <v>236</v>
          </cell>
          <cell r="M364">
            <v>329</v>
          </cell>
          <cell r="N364">
            <v>182</v>
          </cell>
          <cell r="O364">
            <v>954</v>
          </cell>
          <cell r="P364">
            <v>304</v>
          </cell>
          <cell r="Q364">
            <v>203</v>
          </cell>
          <cell r="R364">
            <v>0.41604883999999998</v>
          </cell>
          <cell r="S364">
            <v>0.13257741000000001</v>
          </cell>
        </row>
        <row r="365">
          <cell r="F365">
            <v>371190058391</v>
          </cell>
          <cell r="G365" t="str">
            <v>Block Group 1</v>
          </cell>
          <cell r="H365">
            <v>16563</v>
          </cell>
          <cell r="I365" t="str">
            <v>Block Group 1, Census Tract 58.39, Mecklenburg County, North Carolina</v>
          </cell>
          <cell r="J365">
            <v>1911</v>
          </cell>
          <cell r="K365">
            <v>43</v>
          </cell>
          <cell r="L365">
            <v>253</v>
          </cell>
          <cell r="M365">
            <v>425</v>
          </cell>
          <cell r="N365">
            <v>57</v>
          </cell>
          <cell r="O365">
            <v>668</v>
          </cell>
          <cell r="P365">
            <v>252</v>
          </cell>
          <cell r="Q365">
            <v>213</v>
          </cell>
          <cell r="R365">
            <v>0.34955521000000001</v>
          </cell>
          <cell r="S365">
            <v>0.13186813</v>
          </cell>
        </row>
        <row r="366">
          <cell r="F366">
            <v>371190019162</v>
          </cell>
          <cell r="G366" t="str">
            <v>Block Group 2</v>
          </cell>
          <cell r="H366">
            <v>16214</v>
          </cell>
          <cell r="I366" t="str">
            <v>Block Group 2, Census Tract 19.16, Mecklenburg County, North Carolina</v>
          </cell>
          <cell r="J366">
            <v>1477</v>
          </cell>
          <cell r="K366">
            <v>85</v>
          </cell>
          <cell r="L366">
            <v>446</v>
          </cell>
          <cell r="M366">
            <v>444</v>
          </cell>
          <cell r="N366">
            <v>128</v>
          </cell>
          <cell r="O366">
            <v>269</v>
          </cell>
          <cell r="P366">
            <v>83</v>
          </cell>
          <cell r="Q366">
            <v>22</v>
          </cell>
          <cell r="R366">
            <v>0.18212592999999999</v>
          </cell>
          <cell r="S366">
            <v>5.619499E-2</v>
          </cell>
        </row>
        <row r="367">
          <cell r="F367">
            <v>371190005001</v>
          </cell>
          <cell r="G367" t="str">
            <v>Block Group 1</v>
          </cell>
          <cell r="H367">
            <v>16139</v>
          </cell>
          <cell r="I367" t="str">
            <v>Block Group 1, Census Tract 5, Mecklenburg County, North Carolina</v>
          </cell>
          <cell r="J367">
            <v>1618</v>
          </cell>
          <cell r="K367">
            <v>330</v>
          </cell>
          <cell r="L367">
            <v>133</v>
          </cell>
          <cell r="M367">
            <v>99</v>
          </cell>
          <cell r="N367">
            <v>18</v>
          </cell>
          <cell r="O367">
            <v>547</v>
          </cell>
          <cell r="P367">
            <v>423</v>
          </cell>
          <cell r="Q367">
            <v>68</v>
          </cell>
          <cell r="R367">
            <v>0.33807168999999998</v>
          </cell>
          <cell r="S367">
            <v>0.26143387000000001</v>
          </cell>
        </row>
        <row r="368">
          <cell r="F368">
            <v>371190021002</v>
          </cell>
          <cell r="G368" t="str">
            <v>Block Group 2</v>
          </cell>
          <cell r="H368">
            <v>16244</v>
          </cell>
          <cell r="I368" t="str">
            <v>Block Group 2, Census Tract 21, Mecklenburg County, North Carolina</v>
          </cell>
          <cell r="J368">
            <v>1448</v>
          </cell>
          <cell r="K368">
            <v>33</v>
          </cell>
          <cell r="L368">
            <v>349</v>
          </cell>
          <cell r="M368">
            <v>338</v>
          </cell>
          <cell r="N368">
            <v>78</v>
          </cell>
          <cell r="O368">
            <v>431</v>
          </cell>
          <cell r="P368">
            <v>173</v>
          </cell>
          <cell r="Q368">
            <v>46</v>
          </cell>
          <cell r="R368">
            <v>0.29765193000000001</v>
          </cell>
          <cell r="S368">
            <v>0.11947513999999999</v>
          </cell>
        </row>
        <row r="369">
          <cell r="F369">
            <v>371190006002</v>
          </cell>
          <cell r="G369" t="str">
            <v>Block Group 2</v>
          </cell>
          <cell r="H369">
            <v>16143</v>
          </cell>
          <cell r="I369" t="str">
            <v>Block Group 2, Census Tract 6, Mecklenburg County, North Carolina</v>
          </cell>
          <cell r="J369">
            <v>1347</v>
          </cell>
          <cell r="K369">
            <v>118</v>
          </cell>
          <cell r="L369">
            <v>167</v>
          </cell>
          <cell r="M369">
            <v>191</v>
          </cell>
          <cell r="N369">
            <v>66</v>
          </cell>
          <cell r="O369">
            <v>475</v>
          </cell>
          <cell r="P369">
            <v>246</v>
          </cell>
          <cell r="Q369">
            <v>84</v>
          </cell>
          <cell r="R369">
            <v>0.35263549</v>
          </cell>
          <cell r="S369">
            <v>0.18262806000000001</v>
          </cell>
        </row>
        <row r="370">
          <cell r="F370">
            <v>371190017012</v>
          </cell>
          <cell r="G370" t="str">
            <v>Block Group 2</v>
          </cell>
          <cell r="H370">
            <v>16187</v>
          </cell>
          <cell r="I370" t="str">
            <v>Block Group 2, Census Tract 17.01, Mecklenburg County, North Carolina</v>
          </cell>
          <cell r="J370">
            <v>1646</v>
          </cell>
          <cell r="K370">
            <v>641</v>
          </cell>
          <cell r="L370">
            <v>245</v>
          </cell>
          <cell r="M370">
            <v>277</v>
          </cell>
          <cell r="N370">
            <v>64</v>
          </cell>
          <cell r="O370">
            <v>354</v>
          </cell>
          <cell r="P370">
            <v>49</v>
          </cell>
          <cell r="Q370">
            <v>16</v>
          </cell>
          <cell r="R370">
            <v>0.21506682999999999</v>
          </cell>
          <cell r="S370">
            <v>2.9769139999999999E-2</v>
          </cell>
        </row>
        <row r="371">
          <cell r="F371">
            <v>371190001002</v>
          </cell>
          <cell r="G371" t="str">
            <v>Block Group 2</v>
          </cell>
          <cell r="H371">
            <v>16132</v>
          </cell>
          <cell r="I371" t="str">
            <v>Block Group 2, Census Tract 1, Mecklenburg County, North Carolina</v>
          </cell>
          <cell r="J371">
            <v>1329</v>
          </cell>
          <cell r="K371">
            <v>0</v>
          </cell>
          <cell r="L371">
            <v>54</v>
          </cell>
          <cell r="M371">
            <v>198</v>
          </cell>
          <cell r="N371">
            <v>112</v>
          </cell>
          <cell r="O371">
            <v>658</v>
          </cell>
          <cell r="P371">
            <v>198</v>
          </cell>
          <cell r="Q371">
            <v>109</v>
          </cell>
          <cell r="R371">
            <v>0.49510910000000002</v>
          </cell>
          <cell r="S371">
            <v>0.14898420000000001</v>
          </cell>
        </row>
        <row r="372">
          <cell r="F372">
            <v>371190033002</v>
          </cell>
          <cell r="G372" t="str">
            <v>Block Group 2</v>
          </cell>
          <cell r="H372">
            <v>16329</v>
          </cell>
          <cell r="I372" t="str">
            <v>Block Group 2, Census Tract 33, Mecklenburg County, North Carolina</v>
          </cell>
          <cell r="J372">
            <v>826</v>
          </cell>
          <cell r="K372">
            <v>91</v>
          </cell>
          <cell r="L372">
            <v>154</v>
          </cell>
          <cell r="M372">
            <v>175</v>
          </cell>
          <cell r="N372">
            <v>30</v>
          </cell>
          <cell r="O372">
            <v>252</v>
          </cell>
          <cell r="P372">
            <v>115</v>
          </cell>
          <cell r="Q372">
            <v>9</v>
          </cell>
          <cell r="R372">
            <v>0.30508475000000002</v>
          </cell>
          <cell r="S372">
            <v>0.13922518</v>
          </cell>
        </row>
        <row r="373">
          <cell r="F373">
            <v>371190056131</v>
          </cell>
          <cell r="G373" t="str">
            <v>Block Group 1</v>
          </cell>
          <cell r="H373">
            <v>16474</v>
          </cell>
          <cell r="I373" t="str">
            <v>Block Group 1, Census Tract 56.13, Mecklenburg County, North Carolina</v>
          </cell>
          <cell r="J373">
            <v>1899</v>
          </cell>
          <cell r="K373">
            <v>118</v>
          </cell>
          <cell r="L373">
            <v>237</v>
          </cell>
          <cell r="M373">
            <v>444</v>
          </cell>
          <cell r="N373">
            <v>235</v>
          </cell>
          <cell r="O373">
            <v>513</v>
          </cell>
          <cell r="P373">
            <v>314</v>
          </cell>
          <cell r="Q373">
            <v>38</v>
          </cell>
          <cell r="R373">
            <v>0.27014218000000001</v>
          </cell>
          <cell r="S373">
            <v>0.16535018000000001</v>
          </cell>
        </row>
        <row r="374">
          <cell r="F374">
            <v>371190064031</v>
          </cell>
          <cell r="G374" t="str">
            <v>Block Group 1</v>
          </cell>
          <cell r="H374">
            <v>16671</v>
          </cell>
          <cell r="I374" t="str">
            <v>Block Group 1, Census Tract 64.03, Mecklenburg County, North Carolina</v>
          </cell>
          <cell r="J374">
            <v>1369</v>
          </cell>
          <cell r="K374">
            <v>55</v>
          </cell>
          <cell r="L374">
            <v>189</v>
          </cell>
          <cell r="M374">
            <v>244</v>
          </cell>
          <cell r="N374">
            <v>63</v>
          </cell>
          <cell r="O374">
            <v>464</v>
          </cell>
          <cell r="P374">
            <v>242</v>
          </cell>
          <cell r="Q374">
            <v>112</v>
          </cell>
          <cell r="R374">
            <v>0.33893352999999998</v>
          </cell>
          <cell r="S374">
            <v>0.17677137000000001</v>
          </cell>
        </row>
        <row r="375">
          <cell r="F375">
            <v>371190058122</v>
          </cell>
          <cell r="G375" t="str">
            <v>Block Group 2</v>
          </cell>
          <cell r="H375">
            <v>16519</v>
          </cell>
          <cell r="I375" t="str">
            <v>Block Group 2, Census Tract 58.12, Mecklenburg County, North Carolina</v>
          </cell>
          <cell r="J375">
            <v>1961</v>
          </cell>
          <cell r="K375">
            <v>27</v>
          </cell>
          <cell r="L375">
            <v>320</v>
          </cell>
          <cell r="M375">
            <v>525</v>
          </cell>
          <cell r="N375">
            <v>209</v>
          </cell>
          <cell r="O375">
            <v>634</v>
          </cell>
          <cell r="P375">
            <v>180</v>
          </cell>
          <cell r="Q375">
            <v>66</v>
          </cell>
          <cell r="R375">
            <v>0.32330444000000003</v>
          </cell>
          <cell r="S375">
            <v>9.1789899999999994E-2</v>
          </cell>
        </row>
        <row r="376">
          <cell r="F376">
            <v>371190019182</v>
          </cell>
          <cell r="G376" t="str">
            <v>Block Group 2</v>
          </cell>
          <cell r="H376">
            <v>16218</v>
          </cell>
          <cell r="I376" t="str">
            <v>Block Group 2, Census Tract 19.18, Mecklenburg County, North Carolina</v>
          </cell>
          <cell r="J376">
            <v>1455</v>
          </cell>
          <cell r="K376">
            <v>272</v>
          </cell>
          <cell r="L376">
            <v>357</v>
          </cell>
          <cell r="M376">
            <v>243</v>
          </cell>
          <cell r="N376">
            <v>113</v>
          </cell>
          <cell r="O376">
            <v>370</v>
          </cell>
          <cell r="P376">
            <v>81</v>
          </cell>
          <cell r="Q376">
            <v>19</v>
          </cell>
          <cell r="R376">
            <v>0.25429552999999999</v>
          </cell>
          <cell r="S376">
            <v>5.56701E-2</v>
          </cell>
        </row>
        <row r="377">
          <cell r="F377">
            <v>371190062131</v>
          </cell>
          <cell r="G377" t="str">
            <v>Block Group 1</v>
          </cell>
          <cell r="H377">
            <v>16657</v>
          </cell>
          <cell r="I377" t="str">
            <v>Block Group 1, Census Tract 62.13, Mecklenburg County, North Carolina</v>
          </cell>
          <cell r="J377">
            <v>2486</v>
          </cell>
          <cell r="K377">
            <v>106</v>
          </cell>
          <cell r="L377">
            <v>312</v>
          </cell>
          <cell r="M377">
            <v>483</v>
          </cell>
          <cell r="N377">
            <v>266</v>
          </cell>
          <cell r="O377">
            <v>961</v>
          </cell>
          <cell r="P377">
            <v>358</v>
          </cell>
          <cell r="Q377">
            <v>0</v>
          </cell>
          <cell r="R377">
            <v>0.38656476000000001</v>
          </cell>
          <cell r="S377">
            <v>0.14400644000000001</v>
          </cell>
        </row>
        <row r="378">
          <cell r="F378">
            <v>371190055141</v>
          </cell>
          <cell r="G378" t="str">
            <v>Block Group 1</v>
          </cell>
          <cell r="H378">
            <v>16434</v>
          </cell>
          <cell r="I378" t="str">
            <v>Block Group 1, Census Tract 55.14, Mecklenburg County, North Carolina</v>
          </cell>
          <cell r="J378">
            <v>1756</v>
          </cell>
          <cell r="K378">
            <v>104</v>
          </cell>
          <cell r="L378">
            <v>193</v>
          </cell>
          <cell r="M378">
            <v>508</v>
          </cell>
          <cell r="N378">
            <v>219</v>
          </cell>
          <cell r="O378">
            <v>365</v>
          </cell>
          <cell r="P378">
            <v>293</v>
          </cell>
          <cell r="Q378">
            <v>74</v>
          </cell>
          <cell r="R378">
            <v>0.20785877</v>
          </cell>
          <cell r="S378">
            <v>0.16685649</v>
          </cell>
        </row>
        <row r="379">
          <cell r="F379">
            <v>371190058162</v>
          </cell>
          <cell r="G379" t="str">
            <v>Block Group 2</v>
          </cell>
          <cell r="H379">
            <v>16524</v>
          </cell>
          <cell r="I379" t="str">
            <v>Block Group 2, Census Tract 58.16, Mecklenburg County, North Carolina</v>
          </cell>
          <cell r="J379">
            <v>762</v>
          </cell>
          <cell r="K379">
            <v>91</v>
          </cell>
          <cell r="L379">
            <v>70</v>
          </cell>
          <cell r="M379">
            <v>185</v>
          </cell>
          <cell r="N379">
            <v>25</v>
          </cell>
          <cell r="O379">
            <v>223</v>
          </cell>
          <cell r="P379">
            <v>131</v>
          </cell>
          <cell r="Q379">
            <v>37</v>
          </cell>
          <cell r="R379">
            <v>0.29265091999999998</v>
          </cell>
          <cell r="S379">
            <v>0.17191601000000001</v>
          </cell>
        </row>
        <row r="380">
          <cell r="F380">
            <v>371190048001</v>
          </cell>
          <cell r="G380" t="str">
            <v>Block Group 1</v>
          </cell>
          <cell r="H380">
            <v>16389</v>
          </cell>
          <cell r="I380" t="str">
            <v>Block Group 1, Census Tract 48, Mecklenburg County, North Carolina</v>
          </cell>
          <cell r="J380">
            <v>786</v>
          </cell>
          <cell r="K380">
            <v>228</v>
          </cell>
          <cell r="L380">
            <v>194</v>
          </cell>
          <cell r="M380">
            <v>268</v>
          </cell>
          <cell r="N380">
            <v>44</v>
          </cell>
          <cell r="O380">
            <v>45</v>
          </cell>
          <cell r="P380">
            <v>7</v>
          </cell>
          <cell r="Q380">
            <v>0</v>
          </cell>
          <cell r="R380">
            <v>5.7251910000000003E-2</v>
          </cell>
          <cell r="S380">
            <v>8.9058499999999999E-3</v>
          </cell>
        </row>
        <row r="381">
          <cell r="F381">
            <v>371190020035</v>
          </cell>
          <cell r="G381" t="str">
            <v>Block Group 5</v>
          </cell>
          <cell r="H381">
            <v>16239</v>
          </cell>
          <cell r="I381" t="str">
            <v>Block Group 5, Census Tract 20.03, Mecklenburg County, North Carolina</v>
          </cell>
          <cell r="J381">
            <v>1207</v>
          </cell>
          <cell r="K381">
            <v>305</v>
          </cell>
          <cell r="L381">
            <v>317</v>
          </cell>
          <cell r="M381">
            <v>322</v>
          </cell>
          <cell r="N381">
            <v>133</v>
          </cell>
          <cell r="O381">
            <v>57</v>
          </cell>
          <cell r="P381">
            <v>73</v>
          </cell>
          <cell r="Q381">
            <v>0</v>
          </cell>
          <cell r="R381">
            <v>4.7224519999999999E-2</v>
          </cell>
          <cell r="S381">
            <v>6.0480529999999998E-2</v>
          </cell>
        </row>
        <row r="382">
          <cell r="F382">
            <v>371190014001</v>
          </cell>
          <cell r="G382" t="str">
            <v>Block Group 1</v>
          </cell>
          <cell r="H382">
            <v>16160</v>
          </cell>
          <cell r="I382" t="str">
            <v>Block Group 1, Census Tract 14, Mecklenburg County, North Carolina</v>
          </cell>
          <cell r="J382">
            <v>1319</v>
          </cell>
          <cell r="K382">
            <v>307</v>
          </cell>
          <cell r="L382">
            <v>184</v>
          </cell>
          <cell r="M382">
            <v>162</v>
          </cell>
          <cell r="N382">
            <v>45</v>
          </cell>
          <cell r="O382">
            <v>395</v>
          </cell>
          <cell r="P382">
            <v>184</v>
          </cell>
          <cell r="Q382">
            <v>42</v>
          </cell>
          <cell r="R382">
            <v>0.29946929</v>
          </cell>
          <cell r="S382">
            <v>0.13949961999999999</v>
          </cell>
        </row>
        <row r="383">
          <cell r="F383">
            <v>371190057143</v>
          </cell>
          <cell r="G383" t="str">
            <v>Block Group 3</v>
          </cell>
          <cell r="H383">
            <v>16509</v>
          </cell>
          <cell r="I383" t="str">
            <v>Block Group 3, Census Tract 57.14, Mecklenburg County, North Carolina</v>
          </cell>
          <cell r="J383">
            <v>921</v>
          </cell>
          <cell r="K383">
            <v>38</v>
          </cell>
          <cell r="L383">
            <v>106</v>
          </cell>
          <cell r="M383">
            <v>142</v>
          </cell>
          <cell r="N383">
            <v>101</v>
          </cell>
          <cell r="O383">
            <v>349</v>
          </cell>
          <cell r="P383">
            <v>178</v>
          </cell>
          <cell r="Q383">
            <v>7</v>
          </cell>
          <cell r="R383">
            <v>0.37893594000000003</v>
          </cell>
          <cell r="S383">
            <v>0.19326819000000001</v>
          </cell>
        </row>
        <row r="384">
          <cell r="F384">
            <v>371190058252</v>
          </cell>
          <cell r="G384" t="str">
            <v>Block Group 2</v>
          </cell>
          <cell r="H384">
            <v>16533</v>
          </cell>
          <cell r="I384" t="str">
            <v>Block Group 2, Census Tract 58.25, Mecklenburg County, North Carolina</v>
          </cell>
          <cell r="J384">
            <v>1163</v>
          </cell>
          <cell r="K384">
            <v>100</v>
          </cell>
          <cell r="L384">
            <v>284</v>
          </cell>
          <cell r="M384">
            <v>273</v>
          </cell>
          <cell r="N384">
            <v>76</v>
          </cell>
          <cell r="O384">
            <v>382</v>
          </cell>
          <cell r="P384">
            <v>48</v>
          </cell>
          <cell r="Q384">
            <v>0</v>
          </cell>
          <cell r="R384">
            <v>0.32846088000000001</v>
          </cell>
          <cell r="S384">
            <v>4.1272570000000001E-2</v>
          </cell>
        </row>
        <row r="385">
          <cell r="F385">
            <v>371190005003</v>
          </cell>
          <cell r="G385" t="str">
            <v>Block Group 3</v>
          </cell>
          <cell r="H385">
            <v>16141</v>
          </cell>
          <cell r="I385" t="str">
            <v>Block Group 3, Census Tract 5, Mecklenburg County, North Carolina</v>
          </cell>
          <cell r="J385">
            <v>1583</v>
          </cell>
          <cell r="K385">
            <v>101</v>
          </cell>
          <cell r="L385">
            <v>57</v>
          </cell>
          <cell r="M385">
            <v>109</v>
          </cell>
          <cell r="N385">
            <v>18</v>
          </cell>
          <cell r="O385">
            <v>802</v>
          </cell>
          <cell r="P385">
            <v>382</v>
          </cell>
          <cell r="Q385">
            <v>114</v>
          </cell>
          <cell r="R385">
            <v>0.50663298000000001</v>
          </cell>
          <cell r="S385">
            <v>0.24131395999999999</v>
          </cell>
        </row>
        <row r="386">
          <cell r="F386">
            <v>371190056102</v>
          </cell>
          <cell r="G386" t="str">
            <v>Block Group 2</v>
          </cell>
          <cell r="H386">
            <v>16470</v>
          </cell>
          <cell r="I386" t="str">
            <v>Block Group 2, Census Tract 56.10, Mecklenburg County, North Carolina</v>
          </cell>
          <cell r="J386">
            <v>1378</v>
          </cell>
          <cell r="K386">
            <v>90</v>
          </cell>
          <cell r="L386">
            <v>235</v>
          </cell>
          <cell r="M386">
            <v>278</v>
          </cell>
          <cell r="N386">
            <v>246</v>
          </cell>
          <cell r="O386">
            <v>411</v>
          </cell>
          <cell r="P386">
            <v>89</v>
          </cell>
          <cell r="Q386">
            <v>29</v>
          </cell>
          <cell r="R386">
            <v>0.29825835000000001</v>
          </cell>
          <cell r="S386">
            <v>6.4586359999999995E-2</v>
          </cell>
        </row>
        <row r="387">
          <cell r="F387">
            <v>371190058371</v>
          </cell>
          <cell r="G387" t="str">
            <v>Block Group 1</v>
          </cell>
          <cell r="H387">
            <v>16556</v>
          </cell>
          <cell r="I387" t="str">
            <v>Block Group 1, Census Tract 58.37, Mecklenburg County, North Carolina</v>
          </cell>
          <cell r="J387">
            <v>1573</v>
          </cell>
          <cell r="K387">
            <v>22</v>
          </cell>
          <cell r="L387">
            <v>86</v>
          </cell>
          <cell r="M387">
            <v>147</v>
          </cell>
          <cell r="N387">
            <v>51</v>
          </cell>
          <cell r="O387">
            <v>744</v>
          </cell>
          <cell r="P387">
            <v>435</v>
          </cell>
          <cell r="Q387">
            <v>88</v>
          </cell>
          <cell r="R387">
            <v>0.47298156000000002</v>
          </cell>
          <cell r="S387">
            <v>0.27654163999999998</v>
          </cell>
        </row>
        <row r="388">
          <cell r="F388">
            <v>371190064052</v>
          </cell>
          <cell r="G388" t="str">
            <v>Block Group 2</v>
          </cell>
          <cell r="H388">
            <v>16677</v>
          </cell>
          <cell r="I388" t="str">
            <v>Block Group 2, Census Tract 64.05, Mecklenburg County, North Carolina</v>
          </cell>
          <cell r="J388">
            <v>1539</v>
          </cell>
          <cell r="K388">
            <v>22</v>
          </cell>
          <cell r="L388">
            <v>108</v>
          </cell>
          <cell r="M388">
            <v>148</v>
          </cell>
          <cell r="N388">
            <v>183</v>
          </cell>
          <cell r="O388">
            <v>643</v>
          </cell>
          <cell r="P388">
            <v>337</v>
          </cell>
          <cell r="Q388">
            <v>98</v>
          </cell>
          <cell r="R388">
            <v>0.41780377000000002</v>
          </cell>
          <cell r="S388">
            <v>0.21897336000000001</v>
          </cell>
        </row>
        <row r="389">
          <cell r="F389">
            <v>371190019191</v>
          </cell>
          <cell r="G389" t="str">
            <v>Block Group 1</v>
          </cell>
          <cell r="H389">
            <v>16220</v>
          </cell>
          <cell r="I389" t="str">
            <v>Block Group 1, Census Tract 19.19, Mecklenburg County, North Carolina</v>
          </cell>
          <cell r="J389">
            <v>1024</v>
          </cell>
          <cell r="K389">
            <v>231</v>
          </cell>
          <cell r="L389">
            <v>311</v>
          </cell>
          <cell r="M389">
            <v>209</v>
          </cell>
          <cell r="N389">
            <v>104</v>
          </cell>
          <cell r="O389">
            <v>101</v>
          </cell>
          <cell r="P389">
            <v>68</v>
          </cell>
          <cell r="Q389">
            <v>0</v>
          </cell>
          <cell r="R389">
            <v>9.8632810000000001E-2</v>
          </cell>
          <cell r="S389">
            <v>6.640625E-2</v>
          </cell>
        </row>
        <row r="390">
          <cell r="F390">
            <v>371190030132</v>
          </cell>
          <cell r="G390" t="str">
            <v>Block Group 2</v>
          </cell>
          <cell r="H390">
            <v>16297</v>
          </cell>
          <cell r="I390" t="str">
            <v>Block Group 2, Census Tract 30.13, Mecklenburg County, North Carolina</v>
          </cell>
          <cell r="J390">
            <v>1905</v>
          </cell>
          <cell r="K390">
            <v>74</v>
          </cell>
          <cell r="L390">
            <v>164</v>
          </cell>
          <cell r="M390">
            <v>350</v>
          </cell>
          <cell r="N390">
            <v>66</v>
          </cell>
          <cell r="O390">
            <v>788</v>
          </cell>
          <cell r="P390">
            <v>348</v>
          </cell>
          <cell r="Q390">
            <v>115</v>
          </cell>
          <cell r="R390">
            <v>0.41364828999999997</v>
          </cell>
          <cell r="S390">
            <v>0.18267717</v>
          </cell>
        </row>
        <row r="391">
          <cell r="F391">
            <v>371190058351</v>
          </cell>
          <cell r="G391" t="str">
            <v>Block Group 1</v>
          </cell>
          <cell r="H391">
            <v>16553</v>
          </cell>
          <cell r="I391" t="str">
            <v>Block Group 1, Census Tract 58.35, Mecklenburg County, North Carolina</v>
          </cell>
          <cell r="J391">
            <v>2070</v>
          </cell>
          <cell r="K391">
            <v>65</v>
          </cell>
          <cell r="L391">
            <v>443</v>
          </cell>
          <cell r="M391">
            <v>381</v>
          </cell>
          <cell r="N391">
            <v>150</v>
          </cell>
          <cell r="O391">
            <v>743</v>
          </cell>
          <cell r="P391">
            <v>219</v>
          </cell>
          <cell r="Q391">
            <v>69</v>
          </cell>
          <cell r="R391">
            <v>0.35893720000000001</v>
          </cell>
          <cell r="S391">
            <v>0.10579710000000001</v>
          </cell>
        </row>
        <row r="392">
          <cell r="F392">
            <v>371190053051</v>
          </cell>
          <cell r="G392" t="str">
            <v>Block Group 1</v>
          </cell>
          <cell r="H392">
            <v>16402</v>
          </cell>
          <cell r="I392" t="str">
            <v>Block Group 1, Census Tract 53.05, Mecklenburg County, North Carolina</v>
          </cell>
          <cell r="J392">
            <v>427</v>
          </cell>
          <cell r="K392">
            <v>91</v>
          </cell>
          <cell r="L392">
            <v>106</v>
          </cell>
          <cell r="M392">
            <v>149</v>
          </cell>
          <cell r="N392">
            <v>24</v>
          </cell>
          <cell r="O392">
            <v>44</v>
          </cell>
          <cell r="P392">
            <v>13</v>
          </cell>
          <cell r="Q392">
            <v>0</v>
          </cell>
          <cell r="R392">
            <v>0.1030445</v>
          </cell>
          <cell r="S392">
            <v>3.044496E-2</v>
          </cell>
        </row>
        <row r="393">
          <cell r="F393">
            <v>371190029061</v>
          </cell>
          <cell r="G393" t="str">
            <v>Block Group 1</v>
          </cell>
          <cell r="H393">
            <v>16276</v>
          </cell>
          <cell r="I393" t="str">
            <v>Block Group 1, Census Tract 29.06, Mecklenburg County, North Carolina</v>
          </cell>
          <cell r="J393">
            <v>749</v>
          </cell>
          <cell r="K393">
            <v>78</v>
          </cell>
          <cell r="L393">
            <v>21</v>
          </cell>
          <cell r="M393">
            <v>43</v>
          </cell>
          <cell r="N393">
            <v>24</v>
          </cell>
          <cell r="O393">
            <v>412</v>
          </cell>
          <cell r="P393">
            <v>162</v>
          </cell>
          <cell r="Q393">
            <v>9</v>
          </cell>
          <cell r="R393">
            <v>0.55006675999999999</v>
          </cell>
          <cell r="S393">
            <v>0.21628838</v>
          </cell>
        </row>
        <row r="394">
          <cell r="F394">
            <v>371190060072</v>
          </cell>
          <cell r="G394" t="str">
            <v>Block Group 2</v>
          </cell>
          <cell r="H394">
            <v>16616</v>
          </cell>
          <cell r="I394" t="str">
            <v>Block Group 2, Census Tract 60.07, Mecklenburg County, North Carolina</v>
          </cell>
          <cell r="J394">
            <v>1175</v>
          </cell>
          <cell r="K394">
            <v>0</v>
          </cell>
          <cell r="L394">
            <v>222</v>
          </cell>
          <cell r="M394">
            <v>75</v>
          </cell>
          <cell r="N394">
            <v>191</v>
          </cell>
          <cell r="O394">
            <v>461</v>
          </cell>
          <cell r="P394">
            <v>208</v>
          </cell>
          <cell r="Q394">
            <v>18</v>
          </cell>
          <cell r="R394">
            <v>0.39234043000000002</v>
          </cell>
          <cell r="S394">
            <v>0.17702128</v>
          </cell>
        </row>
        <row r="395">
          <cell r="F395">
            <v>371190058374</v>
          </cell>
          <cell r="G395" t="str">
            <v>Block Group 4</v>
          </cell>
          <cell r="H395">
            <v>16559</v>
          </cell>
          <cell r="I395" t="str">
            <v>Block Group 4, Census Tract 58.37, Mecklenburg County, North Carolina</v>
          </cell>
          <cell r="J395">
            <v>1788</v>
          </cell>
          <cell r="K395">
            <v>49</v>
          </cell>
          <cell r="L395">
            <v>192</v>
          </cell>
          <cell r="M395">
            <v>313</v>
          </cell>
          <cell r="N395">
            <v>182</v>
          </cell>
          <cell r="O395">
            <v>510</v>
          </cell>
          <cell r="P395">
            <v>330</v>
          </cell>
          <cell r="Q395">
            <v>212</v>
          </cell>
          <cell r="R395">
            <v>0.28523490000000001</v>
          </cell>
          <cell r="S395">
            <v>0.18456375999999999</v>
          </cell>
        </row>
        <row r="396">
          <cell r="F396">
            <v>371190062092</v>
          </cell>
          <cell r="G396" t="str">
            <v>Block Group 2</v>
          </cell>
          <cell r="H396">
            <v>16649</v>
          </cell>
          <cell r="I396" t="str">
            <v>Block Group 2, Census Tract 62.09, Mecklenburg County, North Carolina</v>
          </cell>
          <cell r="J396">
            <v>1492</v>
          </cell>
          <cell r="K396">
            <v>19</v>
          </cell>
          <cell r="L396">
            <v>134</v>
          </cell>
          <cell r="M396">
            <v>347</v>
          </cell>
          <cell r="N396">
            <v>84</v>
          </cell>
          <cell r="O396">
            <v>714</v>
          </cell>
          <cell r="P396">
            <v>185</v>
          </cell>
          <cell r="Q396">
            <v>9</v>
          </cell>
          <cell r="R396">
            <v>0.47855228</v>
          </cell>
          <cell r="S396">
            <v>0.12399464</v>
          </cell>
        </row>
        <row r="397">
          <cell r="F397">
            <v>371190038071</v>
          </cell>
          <cell r="G397" t="str">
            <v>Block Group 1</v>
          </cell>
          <cell r="H397">
            <v>16351</v>
          </cell>
          <cell r="I397" t="str">
            <v>Block Group 1, Census Tract 38.07, Mecklenburg County, North Carolina</v>
          </cell>
          <cell r="J397">
            <v>723</v>
          </cell>
          <cell r="K397">
            <v>192</v>
          </cell>
          <cell r="L397">
            <v>135</v>
          </cell>
          <cell r="M397">
            <v>170</v>
          </cell>
          <cell r="N397">
            <v>30</v>
          </cell>
          <cell r="O397">
            <v>95</v>
          </cell>
          <cell r="P397">
            <v>77</v>
          </cell>
          <cell r="Q397">
            <v>24</v>
          </cell>
          <cell r="R397">
            <v>0.13139696000000001</v>
          </cell>
          <cell r="S397">
            <v>0.10650069</v>
          </cell>
        </row>
        <row r="398">
          <cell r="F398">
            <v>371190056211</v>
          </cell>
          <cell r="G398" t="str">
            <v>Block Group 1</v>
          </cell>
          <cell r="H398">
            <v>16489</v>
          </cell>
          <cell r="I398" t="str">
            <v>Block Group 1, Census Tract 56.21, Mecklenburg County, North Carolina</v>
          </cell>
          <cell r="J398">
            <v>1514</v>
          </cell>
          <cell r="K398">
            <v>22</v>
          </cell>
          <cell r="L398">
            <v>175</v>
          </cell>
          <cell r="M398">
            <v>447</v>
          </cell>
          <cell r="N398">
            <v>159</v>
          </cell>
          <cell r="O398">
            <v>499</v>
          </cell>
          <cell r="P398">
            <v>149</v>
          </cell>
          <cell r="Q398">
            <v>63</v>
          </cell>
          <cell r="R398">
            <v>0.32959049000000001</v>
          </cell>
          <cell r="S398">
            <v>9.8414799999999997E-2</v>
          </cell>
        </row>
        <row r="399">
          <cell r="F399">
            <v>371190041001</v>
          </cell>
          <cell r="G399" t="str">
            <v>Block Group 1</v>
          </cell>
          <cell r="H399">
            <v>16365</v>
          </cell>
          <cell r="I399" t="str">
            <v>Block Group 1, Census Tract 41, Mecklenburg County, North Carolina</v>
          </cell>
          <cell r="J399">
            <v>562</v>
          </cell>
          <cell r="K399">
            <v>58</v>
          </cell>
          <cell r="L399">
            <v>167</v>
          </cell>
          <cell r="M399">
            <v>180</v>
          </cell>
          <cell r="N399">
            <v>17</v>
          </cell>
          <cell r="O399">
            <v>83</v>
          </cell>
          <cell r="P399">
            <v>49</v>
          </cell>
          <cell r="Q399">
            <v>8</v>
          </cell>
          <cell r="R399">
            <v>0.14768682999999999</v>
          </cell>
          <cell r="S399">
            <v>8.718861E-2</v>
          </cell>
        </row>
        <row r="400">
          <cell r="F400">
            <v>371199803001</v>
          </cell>
          <cell r="G400" t="str">
            <v>Block Group 1</v>
          </cell>
          <cell r="H400">
            <v>16685</v>
          </cell>
          <cell r="I400" t="str">
            <v>Block Group 1, Census Tract 9803, Mecklenburg County, North Carolina</v>
          </cell>
          <cell r="J400">
            <v>26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26</v>
          </cell>
          <cell r="R400">
            <v>0</v>
          </cell>
          <cell r="S400">
            <v>0</v>
          </cell>
        </row>
        <row r="401">
          <cell r="F401">
            <v>371190015073</v>
          </cell>
          <cell r="G401" t="str">
            <v>Block Group 3</v>
          </cell>
          <cell r="H401">
            <v>16168</v>
          </cell>
          <cell r="I401" t="str">
            <v>Block Group 3, Census Tract 15.07, Mecklenburg County, North Carolina</v>
          </cell>
          <cell r="J401">
            <v>569</v>
          </cell>
          <cell r="K401">
            <v>190</v>
          </cell>
          <cell r="L401">
            <v>140</v>
          </cell>
          <cell r="M401">
            <v>118</v>
          </cell>
          <cell r="N401">
            <v>59</v>
          </cell>
          <cell r="O401">
            <v>23</v>
          </cell>
          <cell r="P401">
            <v>39</v>
          </cell>
          <cell r="Q401">
            <v>0</v>
          </cell>
          <cell r="R401">
            <v>4.0421789999999999E-2</v>
          </cell>
          <cell r="S401">
            <v>6.8541299999999999E-2</v>
          </cell>
        </row>
        <row r="402">
          <cell r="F402">
            <v>371190062151</v>
          </cell>
          <cell r="G402" t="str">
            <v>Block Group 1</v>
          </cell>
          <cell r="H402">
            <v>16661</v>
          </cell>
          <cell r="I402" t="str">
            <v>Block Group 1, Census Tract 62.15, Mecklenburg County, North Carolina</v>
          </cell>
          <cell r="J402">
            <v>1545</v>
          </cell>
          <cell r="K402">
            <v>160</v>
          </cell>
          <cell r="L402">
            <v>328</v>
          </cell>
          <cell r="M402">
            <v>311</v>
          </cell>
          <cell r="N402">
            <v>147</v>
          </cell>
          <cell r="O402">
            <v>443</v>
          </cell>
          <cell r="P402">
            <v>103</v>
          </cell>
          <cell r="Q402">
            <v>53</v>
          </cell>
          <cell r="R402">
            <v>0.28673138999999997</v>
          </cell>
          <cell r="S402">
            <v>6.6666669999999997E-2</v>
          </cell>
        </row>
        <row r="403">
          <cell r="F403">
            <v>371190043042</v>
          </cell>
          <cell r="G403" t="str">
            <v>Block Group 2</v>
          </cell>
          <cell r="H403">
            <v>16378</v>
          </cell>
          <cell r="I403" t="str">
            <v>Block Group 2, Census Tract 43.04, Mecklenburg County, North Carolina</v>
          </cell>
          <cell r="J403">
            <v>703</v>
          </cell>
          <cell r="K403">
            <v>102</v>
          </cell>
          <cell r="L403">
            <v>329</v>
          </cell>
          <cell r="M403">
            <v>207</v>
          </cell>
          <cell r="N403">
            <v>36</v>
          </cell>
          <cell r="O403">
            <v>29</v>
          </cell>
          <cell r="P403">
            <v>0</v>
          </cell>
          <cell r="Q403">
            <v>0</v>
          </cell>
          <cell r="R403">
            <v>4.1251780000000002E-2</v>
          </cell>
          <cell r="S403">
            <v>0</v>
          </cell>
        </row>
        <row r="404">
          <cell r="F404">
            <v>371190058342</v>
          </cell>
          <cell r="G404" t="str">
            <v>Block Group 2</v>
          </cell>
          <cell r="H404">
            <v>16552</v>
          </cell>
          <cell r="I404" t="str">
            <v>Block Group 2, Census Tract 58.34, Mecklenburg County, North Carolina</v>
          </cell>
          <cell r="J404">
            <v>769</v>
          </cell>
          <cell r="K404">
            <v>47</v>
          </cell>
          <cell r="L404">
            <v>124</v>
          </cell>
          <cell r="M404">
            <v>63</v>
          </cell>
          <cell r="N404">
            <v>79</v>
          </cell>
          <cell r="O404">
            <v>274</v>
          </cell>
          <cell r="P404">
            <v>134</v>
          </cell>
          <cell r="Q404">
            <v>48</v>
          </cell>
          <cell r="R404">
            <v>0.35630688999999999</v>
          </cell>
          <cell r="S404">
            <v>0.17425228000000001</v>
          </cell>
        </row>
        <row r="405">
          <cell r="F405">
            <v>371190029062</v>
          </cell>
          <cell r="G405" t="str">
            <v>Block Group 2</v>
          </cell>
          <cell r="H405">
            <v>16277</v>
          </cell>
          <cell r="I405" t="str">
            <v>Block Group 2, Census Tract 29.06, Mecklenburg County, North Carolina</v>
          </cell>
          <cell r="J405">
            <v>1392</v>
          </cell>
          <cell r="K405">
            <v>26</v>
          </cell>
          <cell r="L405">
            <v>105</v>
          </cell>
          <cell r="M405">
            <v>182</v>
          </cell>
          <cell r="N405">
            <v>103</v>
          </cell>
          <cell r="O405">
            <v>571</v>
          </cell>
          <cell r="P405">
            <v>226</v>
          </cell>
          <cell r="Q405">
            <v>179</v>
          </cell>
          <cell r="R405">
            <v>0.41020115000000001</v>
          </cell>
          <cell r="S405">
            <v>0.16235632</v>
          </cell>
        </row>
        <row r="406">
          <cell r="F406">
            <v>371190060102</v>
          </cell>
          <cell r="G406" t="str">
            <v>Block Group 2</v>
          </cell>
          <cell r="H406">
            <v>16623</v>
          </cell>
          <cell r="I406" t="str">
            <v>Block Group 2, Census Tract 60.10, Mecklenburg County, North Carolina</v>
          </cell>
          <cell r="J406">
            <v>1235</v>
          </cell>
          <cell r="K406">
            <v>301</v>
          </cell>
          <cell r="L406">
            <v>252</v>
          </cell>
          <cell r="M406">
            <v>221</v>
          </cell>
          <cell r="N406">
            <v>134</v>
          </cell>
          <cell r="O406">
            <v>133</v>
          </cell>
          <cell r="P406">
            <v>174</v>
          </cell>
          <cell r="Q406">
            <v>20</v>
          </cell>
          <cell r="R406">
            <v>0.10769231</v>
          </cell>
          <cell r="S406">
            <v>0.14089069000000001</v>
          </cell>
        </row>
        <row r="407">
          <cell r="F407">
            <v>371190019172</v>
          </cell>
          <cell r="G407" t="str">
            <v>Block Group 2</v>
          </cell>
          <cell r="H407">
            <v>16216</v>
          </cell>
          <cell r="I407" t="str">
            <v>Block Group 2, Census Tract 19.17, Mecklenburg County, North Carolina</v>
          </cell>
          <cell r="J407">
            <v>1481</v>
          </cell>
          <cell r="K407">
            <v>310</v>
          </cell>
          <cell r="L407">
            <v>571</v>
          </cell>
          <cell r="M407">
            <v>317</v>
          </cell>
          <cell r="N407">
            <v>46</v>
          </cell>
          <cell r="O407">
            <v>215</v>
          </cell>
          <cell r="P407">
            <v>22</v>
          </cell>
          <cell r="Q407">
            <v>0</v>
          </cell>
          <cell r="R407">
            <v>0.14517218000000001</v>
          </cell>
          <cell r="S407">
            <v>1.4854829999999999E-2</v>
          </cell>
        </row>
        <row r="408">
          <cell r="F408">
            <v>371190056143</v>
          </cell>
          <cell r="G408" t="str">
            <v>Block Group 3</v>
          </cell>
          <cell r="H408">
            <v>16477</v>
          </cell>
          <cell r="I408" t="str">
            <v>Block Group 3, Census Tract 56.14, Mecklenburg County, North Carolina</v>
          </cell>
          <cell r="J408">
            <v>1489</v>
          </cell>
          <cell r="K408">
            <v>16</v>
          </cell>
          <cell r="L408">
            <v>248</v>
          </cell>
          <cell r="M408">
            <v>376</v>
          </cell>
          <cell r="N408">
            <v>141</v>
          </cell>
          <cell r="O408">
            <v>323</v>
          </cell>
          <cell r="P408">
            <v>289</v>
          </cell>
          <cell r="Q408">
            <v>96</v>
          </cell>
          <cell r="R408">
            <v>0.21692411</v>
          </cell>
          <cell r="S408">
            <v>0.19408998999999999</v>
          </cell>
        </row>
        <row r="409">
          <cell r="F409">
            <v>371190058481</v>
          </cell>
          <cell r="G409" t="str">
            <v>Block Group 1</v>
          </cell>
          <cell r="H409">
            <v>16582</v>
          </cell>
          <cell r="I409" t="str">
            <v>Block Group 1, Census Tract 58.48, Mecklenburg County, North Carolina</v>
          </cell>
          <cell r="J409">
            <v>1719</v>
          </cell>
          <cell r="K409">
            <v>69</v>
          </cell>
          <cell r="L409">
            <v>108</v>
          </cell>
          <cell r="M409">
            <v>259</v>
          </cell>
          <cell r="N409">
            <v>91</v>
          </cell>
          <cell r="O409">
            <v>769</v>
          </cell>
          <cell r="P409">
            <v>283</v>
          </cell>
          <cell r="Q409">
            <v>140</v>
          </cell>
          <cell r="R409">
            <v>0.44735311</v>
          </cell>
          <cell r="S409">
            <v>0.16463059999999999</v>
          </cell>
        </row>
        <row r="410">
          <cell r="F410">
            <v>371190018012</v>
          </cell>
          <cell r="G410" t="str">
            <v>Block Group 2</v>
          </cell>
          <cell r="H410">
            <v>16193</v>
          </cell>
          <cell r="I410" t="str">
            <v>Block Group 2, Census Tract 18.01, Mecklenburg County, North Carolina</v>
          </cell>
          <cell r="J410">
            <v>334</v>
          </cell>
          <cell r="K410">
            <v>34</v>
          </cell>
          <cell r="L410">
            <v>84</v>
          </cell>
          <cell r="M410">
            <v>62</v>
          </cell>
          <cell r="N410">
            <v>51</v>
          </cell>
          <cell r="O410">
            <v>79</v>
          </cell>
          <cell r="P410">
            <v>7</v>
          </cell>
          <cell r="Q410">
            <v>17</v>
          </cell>
          <cell r="R410">
            <v>0.23652695000000001</v>
          </cell>
          <cell r="S410">
            <v>2.095808E-2</v>
          </cell>
        </row>
        <row r="411">
          <cell r="F411">
            <v>371190030071</v>
          </cell>
          <cell r="G411" t="str">
            <v>Block Group 1</v>
          </cell>
          <cell r="H411">
            <v>16281</v>
          </cell>
          <cell r="I411" t="str">
            <v>Block Group 1, Census Tract 30.07, Mecklenburg County, North Carolina</v>
          </cell>
          <cell r="J411">
            <v>523</v>
          </cell>
          <cell r="K411">
            <v>0</v>
          </cell>
          <cell r="L411">
            <v>0</v>
          </cell>
          <cell r="M411">
            <v>32</v>
          </cell>
          <cell r="N411">
            <v>32</v>
          </cell>
          <cell r="O411">
            <v>262</v>
          </cell>
          <cell r="P411">
            <v>153</v>
          </cell>
          <cell r="Q411">
            <v>44</v>
          </cell>
          <cell r="R411">
            <v>0.50095601999999995</v>
          </cell>
          <cell r="S411">
            <v>0.29254301999999999</v>
          </cell>
        </row>
        <row r="412">
          <cell r="F412">
            <v>371190055143</v>
          </cell>
          <cell r="G412" t="str">
            <v>Block Group 3</v>
          </cell>
          <cell r="H412">
            <v>16436</v>
          </cell>
          <cell r="I412" t="str">
            <v>Block Group 3, Census Tract 55.14, Mecklenburg County, North Carolina</v>
          </cell>
          <cell r="J412">
            <v>1919</v>
          </cell>
          <cell r="K412">
            <v>87</v>
          </cell>
          <cell r="L412">
            <v>222</v>
          </cell>
          <cell r="M412">
            <v>489</v>
          </cell>
          <cell r="N412">
            <v>94</v>
          </cell>
          <cell r="O412">
            <v>636</v>
          </cell>
          <cell r="P412">
            <v>371</v>
          </cell>
          <cell r="Q412">
            <v>20</v>
          </cell>
          <cell r="R412">
            <v>0.33142262</v>
          </cell>
          <cell r="S412">
            <v>0.19332985999999999</v>
          </cell>
        </row>
        <row r="413">
          <cell r="F413">
            <v>371190037001</v>
          </cell>
          <cell r="G413" t="str">
            <v>Block Group 1</v>
          </cell>
          <cell r="H413">
            <v>16341</v>
          </cell>
          <cell r="I413" t="str">
            <v>Block Group 1, Census Tract 37, Mecklenburg County, North Carolina</v>
          </cell>
          <cell r="J413">
            <v>1480</v>
          </cell>
          <cell r="K413">
            <v>219</v>
          </cell>
          <cell r="L413">
            <v>245</v>
          </cell>
          <cell r="M413">
            <v>137</v>
          </cell>
          <cell r="N413">
            <v>58</v>
          </cell>
          <cell r="O413">
            <v>475</v>
          </cell>
          <cell r="P413">
            <v>264</v>
          </cell>
          <cell r="Q413">
            <v>82</v>
          </cell>
          <cell r="R413">
            <v>0.32094594999999998</v>
          </cell>
          <cell r="S413">
            <v>0.17837838</v>
          </cell>
        </row>
        <row r="414">
          <cell r="F414">
            <v>371190057132</v>
          </cell>
          <cell r="G414" t="str">
            <v>Block Group 2</v>
          </cell>
          <cell r="H414">
            <v>16506</v>
          </cell>
          <cell r="I414" t="str">
            <v>Block Group 2, Census Tract 57.13, Mecklenburg County, North Carolina</v>
          </cell>
          <cell r="J414">
            <v>1310</v>
          </cell>
          <cell r="K414">
            <v>40</v>
          </cell>
          <cell r="L414">
            <v>330</v>
          </cell>
          <cell r="M414">
            <v>262</v>
          </cell>
          <cell r="N414">
            <v>182</v>
          </cell>
          <cell r="O414">
            <v>357</v>
          </cell>
          <cell r="P414">
            <v>124</v>
          </cell>
          <cell r="Q414">
            <v>15</v>
          </cell>
          <cell r="R414">
            <v>0.27251908000000002</v>
          </cell>
          <cell r="S414">
            <v>9.4656489999999996E-2</v>
          </cell>
        </row>
        <row r="415">
          <cell r="F415">
            <v>371190019181</v>
          </cell>
          <cell r="G415" t="str">
            <v>Block Group 1</v>
          </cell>
          <cell r="H415">
            <v>16217</v>
          </cell>
          <cell r="I415" t="str">
            <v>Block Group 1, Census Tract 19.18, Mecklenburg County, North Carolina</v>
          </cell>
          <cell r="J415">
            <v>417</v>
          </cell>
          <cell r="K415">
            <v>32</v>
          </cell>
          <cell r="L415">
            <v>70</v>
          </cell>
          <cell r="M415">
            <v>134</v>
          </cell>
          <cell r="N415">
            <v>41</v>
          </cell>
          <cell r="O415">
            <v>102</v>
          </cell>
          <cell r="P415">
            <v>30</v>
          </cell>
          <cell r="Q415">
            <v>8</v>
          </cell>
          <cell r="R415">
            <v>0.24460431999999999</v>
          </cell>
          <cell r="S415">
            <v>7.1942450000000005E-2</v>
          </cell>
        </row>
        <row r="416">
          <cell r="F416">
            <v>371190031021</v>
          </cell>
          <cell r="G416" t="str">
            <v>Block Group 1</v>
          </cell>
          <cell r="H416">
            <v>16307</v>
          </cell>
          <cell r="I416" t="str">
            <v>Block Group 1, Census Tract 31.02, Mecklenburg County, North Carolina</v>
          </cell>
          <cell r="J416">
            <v>1594</v>
          </cell>
          <cell r="K416">
            <v>69</v>
          </cell>
          <cell r="L416">
            <v>271</v>
          </cell>
          <cell r="M416">
            <v>330</v>
          </cell>
          <cell r="N416">
            <v>70</v>
          </cell>
          <cell r="O416">
            <v>480</v>
          </cell>
          <cell r="P416">
            <v>245</v>
          </cell>
          <cell r="Q416">
            <v>129</v>
          </cell>
          <cell r="R416">
            <v>0.30112923000000003</v>
          </cell>
          <cell r="S416">
            <v>0.15370138</v>
          </cell>
        </row>
        <row r="417">
          <cell r="F417">
            <v>371190034002</v>
          </cell>
          <cell r="G417" t="str">
            <v>Block Group 2</v>
          </cell>
          <cell r="H417">
            <v>16332</v>
          </cell>
          <cell r="I417" t="str">
            <v>Block Group 2, Census Tract 34, Mecklenburg County, North Carolina</v>
          </cell>
          <cell r="J417">
            <v>814</v>
          </cell>
          <cell r="K417">
            <v>6</v>
          </cell>
          <cell r="L417">
            <v>17</v>
          </cell>
          <cell r="M417">
            <v>78</v>
          </cell>
          <cell r="N417">
            <v>80</v>
          </cell>
          <cell r="O417">
            <v>281</v>
          </cell>
          <cell r="P417">
            <v>141</v>
          </cell>
          <cell r="Q417">
            <v>211</v>
          </cell>
          <cell r="R417">
            <v>0.34520885000000001</v>
          </cell>
          <cell r="S417">
            <v>0.17321866999999999</v>
          </cell>
        </row>
        <row r="418">
          <cell r="F418">
            <v>371190020043</v>
          </cell>
          <cell r="G418" t="str">
            <v>Block Group 3</v>
          </cell>
          <cell r="H418">
            <v>16242</v>
          </cell>
          <cell r="I418" t="str">
            <v>Block Group 3, Census Tract 20.04, Mecklenburg County, North Carolina</v>
          </cell>
          <cell r="J418">
            <v>1533</v>
          </cell>
          <cell r="K418">
            <v>31</v>
          </cell>
          <cell r="L418">
            <v>293</v>
          </cell>
          <cell r="M418">
            <v>469</v>
          </cell>
          <cell r="N418">
            <v>87</v>
          </cell>
          <cell r="O418">
            <v>497</v>
          </cell>
          <cell r="P418">
            <v>139</v>
          </cell>
          <cell r="Q418">
            <v>17</v>
          </cell>
          <cell r="R418">
            <v>0.32420091000000001</v>
          </cell>
          <cell r="S418">
            <v>9.0671890000000005E-2</v>
          </cell>
        </row>
        <row r="419">
          <cell r="F419">
            <v>371190060103</v>
          </cell>
          <cell r="G419" t="str">
            <v>Block Group 3</v>
          </cell>
          <cell r="H419">
            <v>16624</v>
          </cell>
          <cell r="I419" t="str">
            <v>Block Group 3, Census Tract 60.10, Mecklenburg County, North Carolina</v>
          </cell>
          <cell r="J419">
            <v>1182</v>
          </cell>
          <cell r="K419">
            <v>368</v>
          </cell>
          <cell r="L419">
            <v>233</v>
          </cell>
          <cell r="M419">
            <v>357</v>
          </cell>
          <cell r="N419">
            <v>154</v>
          </cell>
          <cell r="O419">
            <v>50</v>
          </cell>
          <cell r="P419">
            <v>20</v>
          </cell>
          <cell r="Q419">
            <v>0</v>
          </cell>
          <cell r="R419">
            <v>4.2301180000000001E-2</v>
          </cell>
          <cell r="S419">
            <v>1.692047E-2</v>
          </cell>
        </row>
        <row r="420">
          <cell r="F420">
            <v>371190015043</v>
          </cell>
          <cell r="G420" t="str">
            <v>Block Group 3</v>
          </cell>
          <cell r="H420">
            <v>16164</v>
          </cell>
          <cell r="I420" t="str">
            <v>Block Group 3, Census Tract 15.04, Mecklenburg County, North Carolina</v>
          </cell>
          <cell r="J420">
            <v>1014</v>
          </cell>
          <cell r="K420">
            <v>245</v>
          </cell>
          <cell r="L420">
            <v>442</v>
          </cell>
          <cell r="M420">
            <v>246</v>
          </cell>
          <cell r="N420">
            <v>54</v>
          </cell>
          <cell r="O420">
            <v>27</v>
          </cell>
          <cell r="P420">
            <v>0</v>
          </cell>
          <cell r="Q420">
            <v>0</v>
          </cell>
          <cell r="R420">
            <v>2.662722E-2</v>
          </cell>
          <cell r="S420">
            <v>0</v>
          </cell>
        </row>
        <row r="421">
          <cell r="F421">
            <v>371190061042</v>
          </cell>
          <cell r="G421" t="str">
            <v>Block Group 2</v>
          </cell>
          <cell r="H421">
            <v>16629</v>
          </cell>
          <cell r="I421" t="str">
            <v>Block Group 2, Census Tract 61.04, Mecklenburg County, North Carolina</v>
          </cell>
          <cell r="J421">
            <v>850</v>
          </cell>
          <cell r="K421">
            <v>107</v>
          </cell>
          <cell r="L421">
            <v>334</v>
          </cell>
          <cell r="M421">
            <v>110</v>
          </cell>
          <cell r="N421">
            <v>51</v>
          </cell>
          <cell r="O421">
            <v>103</v>
          </cell>
          <cell r="P421">
            <v>133</v>
          </cell>
          <cell r="Q421">
            <v>12</v>
          </cell>
          <cell r="R421">
            <v>0.12117646999999999</v>
          </cell>
          <cell r="S421">
            <v>0.15647058999999999</v>
          </cell>
        </row>
        <row r="422">
          <cell r="F422">
            <v>371190055102</v>
          </cell>
          <cell r="G422" t="str">
            <v>Block Group 2</v>
          </cell>
          <cell r="H422">
            <v>16424</v>
          </cell>
          <cell r="I422" t="str">
            <v>Block Group 2, Census Tract 55.10, Mecklenburg County, North Carolina</v>
          </cell>
          <cell r="J422">
            <v>2123</v>
          </cell>
          <cell r="K422">
            <v>133</v>
          </cell>
          <cell r="L422">
            <v>418</v>
          </cell>
          <cell r="M422">
            <v>630</v>
          </cell>
          <cell r="N422">
            <v>353</v>
          </cell>
          <cell r="O422">
            <v>395</v>
          </cell>
          <cell r="P422">
            <v>184</v>
          </cell>
          <cell r="Q422">
            <v>10</v>
          </cell>
          <cell r="R422">
            <v>0.18605747</v>
          </cell>
          <cell r="S422">
            <v>8.666981E-2</v>
          </cell>
        </row>
        <row r="423">
          <cell r="F423">
            <v>371190030181</v>
          </cell>
          <cell r="G423" t="str">
            <v>Block Group 1</v>
          </cell>
          <cell r="H423">
            <v>16306</v>
          </cell>
          <cell r="I423" t="str">
            <v>Block Group 1, Census Tract 30.18, Mecklenburg County, North Carolina</v>
          </cell>
          <cell r="J423">
            <v>1985</v>
          </cell>
          <cell r="K423">
            <v>7</v>
          </cell>
          <cell r="L423">
            <v>159</v>
          </cell>
          <cell r="M423">
            <v>402</v>
          </cell>
          <cell r="N423">
            <v>116</v>
          </cell>
          <cell r="O423">
            <v>865</v>
          </cell>
          <cell r="P423">
            <v>338</v>
          </cell>
          <cell r="Q423">
            <v>98</v>
          </cell>
          <cell r="R423">
            <v>0.43576826000000002</v>
          </cell>
          <cell r="S423">
            <v>0.17027708</v>
          </cell>
        </row>
        <row r="424">
          <cell r="F424">
            <v>371190038063</v>
          </cell>
          <cell r="G424" t="str">
            <v>Block Group 3</v>
          </cell>
          <cell r="H424">
            <v>16349</v>
          </cell>
          <cell r="I424" t="str">
            <v>Block Group 3, Census Tract 38.06, Mecklenburg County, North Carolina</v>
          </cell>
          <cell r="J424">
            <v>1829</v>
          </cell>
          <cell r="K424">
            <v>179</v>
          </cell>
          <cell r="L424">
            <v>159</v>
          </cell>
          <cell r="M424">
            <v>37</v>
          </cell>
          <cell r="N424">
            <v>48</v>
          </cell>
          <cell r="O424">
            <v>911</v>
          </cell>
          <cell r="P424">
            <v>495</v>
          </cell>
          <cell r="Q424">
            <v>0</v>
          </cell>
          <cell r="R424">
            <v>0.49808638999999999</v>
          </cell>
          <cell r="S424">
            <v>0.27063968999999999</v>
          </cell>
        </row>
        <row r="425">
          <cell r="F425">
            <v>371190058123</v>
          </cell>
          <cell r="G425" t="str">
            <v>Block Group 3</v>
          </cell>
          <cell r="H425">
            <v>16520</v>
          </cell>
          <cell r="I425" t="str">
            <v>Block Group 3, Census Tract 58.12, Mecklenburg County, North Carolina</v>
          </cell>
          <cell r="J425">
            <v>1221</v>
          </cell>
          <cell r="K425">
            <v>0</v>
          </cell>
          <cell r="L425">
            <v>296</v>
          </cell>
          <cell r="M425">
            <v>308</v>
          </cell>
          <cell r="N425">
            <v>97</v>
          </cell>
          <cell r="O425">
            <v>467</v>
          </cell>
          <cell r="P425">
            <v>53</v>
          </cell>
          <cell r="Q425">
            <v>0</v>
          </cell>
          <cell r="R425">
            <v>0.38247337999999997</v>
          </cell>
          <cell r="S425">
            <v>4.3407040000000001E-2</v>
          </cell>
        </row>
        <row r="426">
          <cell r="F426">
            <v>371190016082</v>
          </cell>
          <cell r="G426" t="str">
            <v>Block Group 2</v>
          </cell>
          <cell r="H426">
            <v>16183</v>
          </cell>
          <cell r="I426" t="str">
            <v>Block Group 2, Census Tract 16.08, Mecklenburg County, North Carolina</v>
          </cell>
          <cell r="J426">
            <v>1124</v>
          </cell>
          <cell r="K426">
            <v>244</v>
          </cell>
          <cell r="L426">
            <v>306</v>
          </cell>
          <cell r="M426">
            <v>283</v>
          </cell>
          <cell r="N426">
            <v>59</v>
          </cell>
          <cell r="O426">
            <v>204</v>
          </cell>
          <cell r="P426">
            <v>28</v>
          </cell>
          <cell r="Q426">
            <v>0</v>
          </cell>
          <cell r="R426">
            <v>0.18149466</v>
          </cell>
          <cell r="S426">
            <v>2.4911030000000001E-2</v>
          </cell>
        </row>
        <row r="427">
          <cell r="F427">
            <v>371190062121</v>
          </cell>
          <cell r="G427" t="str">
            <v>Block Group 1</v>
          </cell>
          <cell r="H427">
            <v>16655</v>
          </cell>
          <cell r="I427" t="str">
            <v>Block Group 1, Census Tract 62.12, Mecklenburg County, North Carolina</v>
          </cell>
          <cell r="J427">
            <v>1720</v>
          </cell>
          <cell r="K427">
            <v>45</v>
          </cell>
          <cell r="L427">
            <v>269</v>
          </cell>
          <cell r="M427">
            <v>323</v>
          </cell>
          <cell r="N427">
            <v>110</v>
          </cell>
          <cell r="O427">
            <v>632</v>
          </cell>
          <cell r="P427">
            <v>322</v>
          </cell>
          <cell r="Q427">
            <v>19</v>
          </cell>
          <cell r="R427">
            <v>0.36744186000000001</v>
          </cell>
          <cell r="S427">
            <v>0.1872093</v>
          </cell>
        </row>
        <row r="428">
          <cell r="F428">
            <v>371190058472</v>
          </cell>
          <cell r="G428" t="str">
            <v>Block Group 2</v>
          </cell>
          <cell r="H428">
            <v>16580</v>
          </cell>
          <cell r="I428" t="str">
            <v>Block Group 2, Census Tract 58.47, Mecklenburg County, North Carolina</v>
          </cell>
          <cell r="J428">
            <v>1617</v>
          </cell>
          <cell r="K428">
            <v>40</v>
          </cell>
          <cell r="L428">
            <v>110</v>
          </cell>
          <cell r="M428">
            <v>126</v>
          </cell>
          <cell r="N428">
            <v>81</v>
          </cell>
          <cell r="O428">
            <v>782</v>
          </cell>
          <cell r="P428">
            <v>377</v>
          </cell>
          <cell r="Q428">
            <v>101</v>
          </cell>
          <cell r="R428">
            <v>0.48361163000000001</v>
          </cell>
          <cell r="S428">
            <v>0.23314779999999999</v>
          </cell>
        </row>
        <row r="429">
          <cell r="F429">
            <v>371190031051</v>
          </cell>
          <cell r="G429" t="str">
            <v>Block Group 1</v>
          </cell>
          <cell r="H429">
            <v>16313</v>
          </cell>
          <cell r="I429" t="str">
            <v>Block Group 1, Census Tract 31.05, Mecklenburg County, North Carolina</v>
          </cell>
          <cell r="J429">
            <v>1228</v>
          </cell>
          <cell r="K429">
            <v>20</v>
          </cell>
          <cell r="L429">
            <v>76</v>
          </cell>
          <cell r="M429">
            <v>223</v>
          </cell>
          <cell r="N429">
            <v>123</v>
          </cell>
          <cell r="O429">
            <v>528</v>
          </cell>
          <cell r="P429">
            <v>142</v>
          </cell>
          <cell r="Q429">
            <v>116</v>
          </cell>
          <cell r="R429">
            <v>0.42996742999999998</v>
          </cell>
          <cell r="S429">
            <v>0.11563518</v>
          </cell>
        </row>
        <row r="430">
          <cell r="F430">
            <v>371190059131</v>
          </cell>
          <cell r="G430" t="str">
            <v>Block Group 1</v>
          </cell>
          <cell r="H430">
            <v>16599</v>
          </cell>
          <cell r="I430" t="str">
            <v>Block Group 1, Census Tract 59.13, Mecklenburg County, North Carolina</v>
          </cell>
          <cell r="J430">
            <v>1258</v>
          </cell>
          <cell r="K430">
            <v>330</v>
          </cell>
          <cell r="L430">
            <v>446</v>
          </cell>
          <cell r="M430">
            <v>248</v>
          </cell>
          <cell r="N430">
            <v>78</v>
          </cell>
          <cell r="O430">
            <v>108</v>
          </cell>
          <cell r="P430">
            <v>48</v>
          </cell>
          <cell r="Q430">
            <v>0</v>
          </cell>
          <cell r="R430">
            <v>8.5850560000000006E-2</v>
          </cell>
          <cell r="S430">
            <v>3.8155799999999997E-2</v>
          </cell>
        </row>
        <row r="431">
          <cell r="F431">
            <v>371190053081</v>
          </cell>
          <cell r="G431" t="str">
            <v>Block Group 1</v>
          </cell>
          <cell r="H431">
            <v>16409</v>
          </cell>
          <cell r="I431" t="str">
            <v>Block Group 1, Census Tract 53.08, Mecklenburg County, North Carolina</v>
          </cell>
          <cell r="J431">
            <v>1070</v>
          </cell>
          <cell r="K431">
            <v>459</v>
          </cell>
          <cell r="L431">
            <v>300</v>
          </cell>
          <cell r="M431">
            <v>217</v>
          </cell>
          <cell r="N431">
            <v>29</v>
          </cell>
          <cell r="O431">
            <v>55</v>
          </cell>
          <cell r="P431">
            <v>10</v>
          </cell>
          <cell r="Q431">
            <v>0</v>
          </cell>
          <cell r="R431">
            <v>5.1401870000000002E-2</v>
          </cell>
          <cell r="S431">
            <v>9.3457899999999997E-3</v>
          </cell>
        </row>
        <row r="432">
          <cell r="F432">
            <v>371190059122</v>
          </cell>
          <cell r="G432" t="str">
            <v>Block Group 2</v>
          </cell>
          <cell r="H432">
            <v>16598</v>
          </cell>
          <cell r="I432" t="str">
            <v>Block Group 2, Census Tract 59.12, Mecklenburg County, North Carolina</v>
          </cell>
          <cell r="J432">
            <v>2725</v>
          </cell>
          <cell r="K432">
            <v>244</v>
          </cell>
          <cell r="L432">
            <v>562</v>
          </cell>
          <cell r="M432">
            <v>583</v>
          </cell>
          <cell r="N432">
            <v>187</v>
          </cell>
          <cell r="O432">
            <v>884</v>
          </cell>
          <cell r="P432">
            <v>241</v>
          </cell>
          <cell r="Q432">
            <v>24</v>
          </cell>
          <cell r="R432">
            <v>0.32440366999999998</v>
          </cell>
          <cell r="S432">
            <v>8.8440370000000004E-2</v>
          </cell>
        </row>
        <row r="433">
          <cell r="F433">
            <v>371190058231</v>
          </cell>
          <cell r="G433" t="str">
            <v>Block Group 1</v>
          </cell>
          <cell r="H433">
            <v>16527</v>
          </cell>
          <cell r="I433" t="str">
            <v>Block Group 1, Census Tract 58.23, Mecklenburg County, North Carolina</v>
          </cell>
          <cell r="J433">
            <v>763</v>
          </cell>
          <cell r="K433">
            <v>52</v>
          </cell>
          <cell r="L433">
            <v>31</v>
          </cell>
          <cell r="M433">
            <v>111</v>
          </cell>
          <cell r="N433">
            <v>74</v>
          </cell>
          <cell r="O433">
            <v>312</v>
          </cell>
          <cell r="P433">
            <v>98</v>
          </cell>
          <cell r="Q433">
            <v>85</v>
          </cell>
          <cell r="R433">
            <v>0.40891219000000001</v>
          </cell>
          <cell r="S433">
            <v>0.12844037</v>
          </cell>
        </row>
        <row r="434">
          <cell r="F434">
            <v>371190058311</v>
          </cell>
          <cell r="G434" t="str">
            <v>Block Group 1</v>
          </cell>
          <cell r="H434">
            <v>16544</v>
          </cell>
          <cell r="I434" t="str">
            <v>Block Group 1, Census Tract 58.31, Mecklenburg County, North Carolina</v>
          </cell>
          <cell r="J434">
            <v>1882</v>
          </cell>
          <cell r="K434">
            <v>11</v>
          </cell>
          <cell r="L434">
            <v>359</v>
          </cell>
          <cell r="M434">
            <v>287</v>
          </cell>
          <cell r="N434">
            <v>213</v>
          </cell>
          <cell r="O434">
            <v>718</v>
          </cell>
          <cell r="P434">
            <v>294</v>
          </cell>
          <cell r="Q434">
            <v>0</v>
          </cell>
          <cell r="R434">
            <v>0.38150903000000003</v>
          </cell>
          <cell r="S434">
            <v>0.15621678999999999</v>
          </cell>
        </row>
        <row r="435">
          <cell r="F435">
            <v>371190061082</v>
          </cell>
          <cell r="G435" t="str">
            <v>Block Group 2</v>
          </cell>
          <cell r="H435">
            <v>16638</v>
          </cell>
          <cell r="I435" t="str">
            <v>Block Group 2, Census Tract 61.08, Mecklenburg County, North Carolina</v>
          </cell>
          <cell r="J435">
            <v>1313</v>
          </cell>
          <cell r="K435">
            <v>114</v>
          </cell>
          <cell r="L435">
            <v>271</v>
          </cell>
          <cell r="M435">
            <v>390</v>
          </cell>
          <cell r="N435">
            <v>103</v>
          </cell>
          <cell r="O435">
            <v>171</v>
          </cell>
          <cell r="P435">
            <v>230</v>
          </cell>
          <cell r="Q435">
            <v>34</v>
          </cell>
          <cell r="R435">
            <v>0.13023609999999999</v>
          </cell>
          <cell r="S435">
            <v>0.17517136</v>
          </cell>
        </row>
        <row r="436">
          <cell r="F436">
            <v>371190058233</v>
          </cell>
          <cell r="G436" t="str">
            <v>Block Group 3</v>
          </cell>
          <cell r="H436">
            <v>16529</v>
          </cell>
          <cell r="I436" t="str">
            <v>Block Group 3, Census Tract 58.23, Mecklenburg County, North Carolina</v>
          </cell>
          <cell r="J436">
            <v>1272</v>
          </cell>
          <cell r="K436">
            <v>81</v>
          </cell>
          <cell r="L436">
            <v>148</v>
          </cell>
          <cell r="M436">
            <v>174</v>
          </cell>
          <cell r="N436">
            <v>26</v>
          </cell>
          <cell r="O436">
            <v>584</v>
          </cell>
          <cell r="P436">
            <v>172</v>
          </cell>
          <cell r="Q436">
            <v>87</v>
          </cell>
          <cell r="R436">
            <v>0.45911950000000001</v>
          </cell>
          <cell r="S436">
            <v>0.13522012999999999</v>
          </cell>
        </row>
        <row r="437">
          <cell r="F437">
            <v>371190019101</v>
          </cell>
          <cell r="G437" t="str">
            <v>Block Group 1</v>
          </cell>
          <cell r="H437">
            <v>16197</v>
          </cell>
          <cell r="I437" t="str">
            <v>Block Group 1, Census Tract 19.10, Mecklenburg County, North Carolina</v>
          </cell>
          <cell r="J437">
            <v>1401</v>
          </cell>
          <cell r="K437">
            <v>496</v>
          </cell>
          <cell r="L437">
            <v>416</v>
          </cell>
          <cell r="M437">
            <v>258</v>
          </cell>
          <cell r="N437">
            <v>70</v>
          </cell>
          <cell r="O437">
            <v>136</v>
          </cell>
          <cell r="P437">
            <v>25</v>
          </cell>
          <cell r="Q437">
            <v>0</v>
          </cell>
          <cell r="R437">
            <v>9.7073519999999996E-2</v>
          </cell>
          <cell r="S437">
            <v>1.78444E-2</v>
          </cell>
        </row>
        <row r="438">
          <cell r="F438">
            <v>371190058111</v>
          </cell>
          <cell r="G438" t="str">
            <v>Block Group 1</v>
          </cell>
          <cell r="H438">
            <v>16516</v>
          </cell>
          <cell r="I438" t="str">
            <v>Block Group 1, Census Tract 58.11, Mecklenburg County, North Carolina</v>
          </cell>
          <cell r="J438">
            <v>2159</v>
          </cell>
          <cell r="K438">
            <v>121</v>
          </cell>
          <cell r="L438">
            <v>225</v>
          </cell>
          <cell r="M438">
            <v>524</v>
          </cell>
          <cell r="N438">
            <v>166</v>
          </cell>
          <cell r="O438">
            <v>761</v>
          </cell>
          <cell r="P438">
            <v>314</v>
          </cell>
          <cell r="Q438">
            <v>48</v>
          </cell>
          <cell r="R438">
            <v>0.35247800000000001</v>
          </cell>
          <cell r="S438">
            <v>0.1454377</v>
          </cell>
        </row>
        <row r="439">
          <cell r="F439">
            <v>371190039023</v>
          </cell>
          <cell r="G439" t="str">
            <v>Block Group 3</v>
          </cell>
          <cell r="H439">
            <v>16357</v>
          </cell>
          <cell r="I439" t="str">
            <v>Block Group 3, Census Tract 39.02, Mecklenburg County, North Carolina</v>
          </cell>
          <cell r="J439">
            <v>438</v>
          </cell>
          <cell r="K439">
            <v>77</v>
          </cell>
          <cell r="L439">
            <v>146</v>
          </cell>
          <cell r="M439">
            <v>155</v>
          </cell>
          <cell r="N439">
            <v>47</v>
          </cell>
          <cell r="O439">
            <v>3</v>
          </cell>
          <cell r="P439">
            <v>0</v>
          </cell>
          <cell r="Q439">
            <v>10</v>
          </cell>
          <cell r="R439">
            <v>6.8493199999999999E-3</v>
          </cell>
          <cell r="S439">
            <v>0</v>
          </cell>
        </row>
        <row r="440">
          <cell r="F440">
            <v>371190025001</v>
          </cell>
          <cell r="G440" t="str">
            <v>Block Group 1</v>
          </cell>
          <cell r="H440">
            <v>16254</v>
          </cell>
          <cell r="I440" t="str">
            <v>Block Group 1, Census Tract 25, Mecklenburg County, North Carolina</v>
          </cell>
          <cell r="J440">
            <v>869</v>
          </cell>
          <cell r="K440">
            <v>7</v>
          </cell>
          <cell r="L440">
            <v>31</v>
          </cell>
          <cell r="M440">
            <v>120</v>
          </cell>
          <cell r="N440">
            <v>49</v>
          </cell>
          <cell r="O440">
            <v>403</v>
          </cell>
          <cell r="P440">
            <v>147</v>
          </cell>
          <cell r="Q440">
            <v>112</v>
          </cell>
          <cell r="R440">
            <v>0.46375144000000001</v>
          </cell>
          <cell r="S440">
            <v>0.16915995</v>
          </cell>
        </row>
        <row r="441">
          <cell r="F441">
            <v>371190056121</v>
          </cell>
          <cell r="G441" t="str">
            <v>Block Group 1</v>
          </cell>
          <cell r="H441">
            <v>16472</v>
          </cell>
          <cell r="I441" t="str">
            <v>Block Group 1, Census Tract 56.12, Mecklenburg County, North Carolina</v>
          </cell>
          <cell r="J441">
            <v>2232</v>
          </cell>
          <cell r="K441">
            <v>307</v>
          </cell>
          <cell r="L441">
            <v>228</v>
          </cell>
          <cell r="M441">
            <v>525</v>
          </cell>
          <cell r="N441">
            <v>154</v>
          </cell>
          <cell r="O441">
            <v>731</v>
          </cell>
          <cell r="P441">
            <v>252</v>
          </cell>
          <cell r="Q441">
            <v>35</v>
          </cell>
          <cell r="R441">
            <v>0.32750896000000002</v>
          </cell>
          <cell r="S441">
            <v>0.11290322999999999</v>
          </cell>
        </row>
        <row r="442">
          <cell r="F442">
            <v>371190055132</v>
          </cell>
          <cell r="G442" t="str">
            <v>Block Group 2</v>
          </cell>
          <cell r="H442">
            <v>16432</v>
          </cell>
          <cell r="I442" t="str">
            <v>Block Group 2, Census Tract 55.13, Mecklenburg County, North Carolina</v>
          </cell>
          <cell r="J442">
            <v>1089</v>
          </cell>
          <cell r="K442">
            <v>118</v>
          </cell>
          <cell r="L442">
            <v>153</v>
          </cell>
          <cell r="M442">
            <v>201</v>
          </cell>
          <cell r="N442">
            <v>135</v>
          </cell>
          <cell r="O442">
            <v>319</v>
          </cell>
          <cell r="P442">
            <v>136</v>
          </cell>
          <cell r="Q442">
            <v>27</v>
          </cell>
          <cell r="R442">
            <v>0.29292929000000001</v>
          </cell>
          <cell r="S442">
            <v>0.12488522000000001</v>
          </cell>
        </row>
        <row r="443">
          <cell r="F443">
            <v>371190046002</v>
          </cell>
          <cell r="G443" t="str">
            <v>Block Group 2</v>
          </cell>
          <cell r="H443">
            <v>16387</v>
          </cell>
          <cell r="I443" t="str">
            <v>Block Group 2, Census Tract 46, Mecklenburg County, North Carolina</v>
          </cell>
          <cell r="J443">
            <v>966</v>
          </cell>
          <cell r="K443">
            <v>212</v>
          </cell>
          <cell r="L443">
            <v>205</v>
          </cell>
          <cell r="M443">
            <v>388</v>
          </cell>
          <cell r="N443">
            <v>71</v>
          </cell>
          <cell r="O443">
            <v>43</v>
          </cell>
          <cell r="P443">
            <v>16</v>
          </cell>
          <cell r="Q443">
            <v>31</v>
          </cell>
          <cell r="R443">
            <v>4.4513459999999998E-2</v>
          </cell>
          <cell r="S443">
            <v>1.6563149999999999E-2</v>
          </cell>
        </row>
        <row r="444">
          <cell r="F444">
            <v>371190059132</v>
          </cell>
          <cell r="G444" t="str">
            <v>Block Group 2</v>
          </cell>
          <cell r="H444">
            <v>16600</v>
          </cell>
          <cell r="I444" t="str">
            <v>Block Group 2, Census Tract 59.13, Mecklenburg County, North Carolina</v>
          </cell>
          <cell r="J444">
            <v>2212</v>
          </cell>
          <cell r="K444">
            <v>352</v>
          </cell>
          <cell r="L444">
            <v>629</v>
          </cell>
          <cell r="M444">
            <v>358</v>
          </cell>
          <cell r="N444">
            <v>334</v>
          </cell>
          <cell r="O444">
            <v>370</v>
          </cell>
          <cell r="P444">
            <v>169</v>
          </cell>
          <cell r="Q444">
            <v>0</v>
          </cell>
          <cell r="R444">
            <v>0.16726943999999999</v>
          </cell>
          <cell r="S444">
            <v>7.6401449999999996E-2</v>
          </cell>
        </row>
        <row r="445">
          <cell r="F445">
            <v>371190016062</v>
          </cell>
          <cell r="G445" t="str">
            <v>Block Group 2</v>
          </cell>
          <cell r="H445">
            <v>16180</v>
          </cell>
          <cell r="I445" t="str">
            <v>Block Group 2, Census Tract 16.06, Mecklenburg County, North Carolina</v>
          </cell>
          <cell r="J445">
            <v>1083</v>
          </cell>
          <cell r="K445">
            <v>223</v>
          </cell>
          <cell r="L445">
            <v>232</v>
          </cell>
          <cell r="M445">
            <v>309</v>
          </cell>
          <cell r="N445">
            <v>90</v>
          </cell>
          <cell r="O445">
            <v>165</v>
          </cell>
          <cell r="P445">
            <v>58</v>
          </cell>
          <cell r="Q445">
            <v>6</v>
          </cell>
          <cell r="R445">
            <v>0.15235456999999999</v>
          </cell>
          <cell r="S445">
            <v>5.3554940000000002E-2</v>
          </cell>
        </row>
        <row r="446">
          <cell r="F446">
            <v>371190030131</v>
          </cell>
          <cell r="G446" t="str">
            <v>Block Group 1</v>
          </cell>
          <cell r="H446">
            <v>16296</v>
          </cell>
          <cell r="I446" t="str">
            <v>Block Group 1, Census Tract 30.13, Mecklenburg County, North Carolina</v>
          </cell>
          <cell r="J446">
            <v>2206</v>
          </cell>
          <cell r="K446">
            <v>49</v>
          </cell>
          <cell r="L446">
            <v>172</v>
          </cell>
          <cell r="M446">
            <v>210</v>
          </cell>
          <cell r="N446">
            <v>240</v>
          </cell>
          <cell r="O446">
            <v>762</v>
          </cell>
          <cell r="P446">
            <v>452</v>
          </cell>
          <cell r="Q446">
            <v>321</v>
          </cell>
          <cell r="R446">
            <v>0.34542158000000001</v>
          </cell>
          <cell r="S446">
            <v>0.20489573999999999</v>
          </cell>
        </row>
        <row r="447">
          <cell r="F447">
            <v>371190058331</v>
          </cell>
          <cell r="G447" t="str">
            <v>Block Group 1</v>
          </cell>
          <cell r="H447">
            <v>16548</v>
          </cell>
          <cell r="I447" t="str">
            <v>Block Group 1, Census Tract 58.33, Mecklenburg County, North Carolina</v>
          </cell>
          <cell r="J447">
            <v>778</v>
          </cell>
          <cell r="K447">
            <v>45</v>
          </cell>
          <cell r="L447">
            <v>10</v>
          </cell>
          <cell r="M447">
            <v>82</v>
          </cell>
          <cell r="N447">
            <v>27</v>
          </cell>
          <cell r="O447">
            <v>406</v>
          </cell>
          <cell r="P447">
            <v>159</v>
          </cell>
          <cell r="Q447">
            <v>49</v>
          </cell>
          <cell r="R447">
            <v>0.52185090000000001</v>
          </cell>
          <cell r="S447">
            <v>0.20437018000000001</v>
          </cell>
        </row>
        <row r="448">
          <cell r="F448">
            <v>371190063023</v>
          </cell>
          <cell r="G448" t="str">
            <v>Block Group 3</v>
          </cell>
          <cell r="H448">
            <v>16665</v>
          </cell>
          <cell r="I448" t="str">
            <v>Block Group 3, Census Tract 63.02, Mecklenburg County, North Carolina</v>
          </cell>
          <cell r="J448">
            <v>2081</v>
          </cell>
          <cell r="K448">
            <v>0</v>
          </cell>
          <cell r="L448">
            <v>177</v>
          </cell>
          <cell r="M448">
            <v>485</v>
          </cell>
          <cell r="N448">
            <v>169</v>
          </cell>
          <cell r="O448">
            <v>842</v>
          </cell>
          <cell r="P448">
            <v>341</v>
          </cell>
          <cell r="Q448">
            <v>67</v>
          </cell>
          <cell r="R448">
            <v>0.40461317000000002</v>
          </cell>
          <cell r="S448">
            <v>0.16386353000000001</v>
          </cell>
        </row>
        <row r="449">
          <cell r="F449">
            <v>371190062044</v>
          </cell>
          <cell r="G449" t="str">
            <v>Block Group 4</v>
          </cell>
          <cell r="H449">
            <v>16646</v>
          </cell>
          <cell r="I449" t="str">
            <v>Block Group 4, Census Tract 62.04, Mecklenburg County, North Carolina</v>
          </cell>
          <cell r="J449">
            <v>1114</v>
          </cell>
          <cell r="K449">
            <v>0</v>
          </cell>
          <cell r="L449">
            <v>161</v>
          </cell>
          <cell r="M449">
            <v>264</v>
          </cell>
          <cell r="N449">
            <v>131</v>
          </cell>
          <cell r="O449">
            <v>387</v>
          </cell>
          <cell r="P449">
            <v>112</v>
          </cell>
          <cell r="Q449">
            <v>59</v>
          </cell>
          <cell r="R449">
            <v>0.34739677000000002</v>
          </cell>
          <cell r="S449">
            <v>0.10053860000000001</v>
          </cell>
        </row>
        <row r="450">
          <cell r="F450">
            <v>371190043023</v>
          </cell>
          <cell r="G450" t="str">
            <v>Block Group 3</v>
          </cell>
          <cell r="H450">
            <v>16375</v>
          </cell>
          <cell r="I450" t="str">
            <v>Block Group 3, Census Tract 43.02, Mecklenburg County, North Carolina</v>
          </cell>
          <cell r="J450">
            <v>712</v>
          </cell>
          <cell r="K450">
            <v>139</v>
          </cell>
          <cell r="L450">
            <v>237</v>
          </cell>
          <cell r="M450">
            <v>213</v>
          </cell>
          <cell r="N450">
            <v>81</v>
          </cell>
          <cell r="O450">
            <v>33</v>
          </cell>
          <cell r="P450">
            <v>9</v>
          </cell>
          <cell r="Q450">
            <v>0</v>
          </cell>
          <cell r="R450">
            <v>4.6348309999999997E-2</v>
          </cell>
          <cell r="S450">
            <v>1.2640449999999999E-2</v>
          </cell>
        </row>
        <row r="451">
          <cell r="F451">
            <v>371190057162</v>
          </cell>
          <cell r="G451" t="str">
            <v>Block Group 2</v>
          </cell>
          <cell r="H451">
            <v>16512</v>
          </cell>
          <cell r="I451" t="str">
            <v>Block Group 2, Census Tract 57.16, Mecklenburg County, North Carolina</v>
          </cell>
          <cell r="J451">
            <v>1823</v>
          </cell>
          <cell r="K451">
            <v>244</v>
          </cell>
          <cell r="L451">
            <v>547</v>
          </cell>
          <cell r="M451">
            <v>243</v>
          </cell>
          <cell r="N451">
            <v>184</v>
          </cell>
          <cell r="O451">
            <v>427</v>
          </cell>
          <cell r="P451">
            <v>135</v>
          </cell>
          <cell r="Q451">
            <v>43</v>
          </cell>
          <cell r="R451">
            <v>0.23422929000000001</v>
          </cell>
          <cell r="S451">
            <v>7.4053759999999996E-2</v>
          </cell>
        </row>
        <row r="452">
          <cell r="F452">
            <v>371190055241</v>
          </cell>
          <cell r="G452" t="str">
            <v>Block Group 1</v>
          </cell>
          <cell r="H452">
            <v>16456</v>
          </cell>
          <cell r="I452" t="str">
            <v>Block Group 1, Census Tract 55.24, Mecklenburg County, North Carolina</v>
          </cell>
          <cell r="J452">
            <v>635</v>
          </cell>
          <cell r="K452">
            <v>0</v>
          </cell>
          <cell r="L452">
            <v>0</v>
          </cell>
          <cell r="M452">
            <v>68</v>
          </cell>
          <cell r="N452">
            <v>0</v>
          </cell>
          <cell r="O452">
            <v>305</v>
          </cell>
          <cell r="P452">
            <v>262</v>
          </cell>
          <cell r="Q452">
            <v>0</v>
          </cell>
          <cell r="R452">
            <v>0.48031496000000001</v>
          </cell>
          <cell r="S452">
            <v>0.41259843000000002</v>
          </cell>
        </row>
        <row r="453">
          <cell r="F453">
            <v>371190036003</v>
          </cell>
          <cell r="G453" t="str">
            <v>Block Group 3</v>
          </cell>
          <cell r="H453">
            <v>16339</v>
          </cell>
          <cell r="I453" t="str">
            <v>Block Group 3, Census Tract 36, Mecklenburg County, North Carolina</v>
          </cell>
          <cell r="J453">
            <v>558</v>
          </cell>
          <cell r="K453">
            <v>87</v>
          </cell>
          <cell r="L453">
            <v>161</v>
          </cell>
          <cell r="M453">
            <v>186</v>
          </cell>
          <cell r="N453">
            <v>55</v>
          </cell>
          <cell r="O453">
            <v>44</v>
          </cell>
          <cell r="P453">
            <v>25</v>
          </cell>
          <cell r="Q453">
            <v>0</v>
          </cell>
          <cell r="R453">
            <v>7.8853049999999994E-2</v>
          </cell>
          <cell r="S453">
            <v>4.4802870000000002E-2</v>
          </cell>
        </row>
        <row r="454">
          <cell r="F454">
            <v>371190040004</v>
          </cell>
          <cell r="G454" t="str">
            <v>Block Group 4</v>
          </cell>
          <cell r="H454">
            <v>16364</v>
          </cell>
          <cell r="I454" t="str">
            <v>Block Group 4, Census Tract 40, Mecklenburg County, North Carolina</v>
          </cell>
          <cell r="J454">
            <v>1172</v>
          </cell>
          <cell r="K454">
            <v>408</v>
          </cell>
          <cell r="L454">
            <v>310</v>
          </cell>
          <cell r="M454">
            <v>320</v>
          </cell>
          <cell r="N454">
            <v>45</v>
          </cell>
          <cell r="O454">
            <v>70</v>
          </cell>
          <cell r="P454">
            <v>19</v>
          </cell>
          <cell r="Q454">
            <v>0</v>
          </cell>
          <cell r="R454">
            <v>5.9726960000000003E-2</v>
          </cell>
          <cell r="S454">
            <v>1.62116E-2</v>
          </cell>
        </row>
        <row r="455">
          <cell r="F455">
            <v>371190001004</v>
          </cell>
          <cell r="G455" t="str">
            <v>Block Group 4</v>
          </cell>
          <cell r="H455">
            <v>16134</v>
          </cell>
          <cell r="I455" t="str">
            <v>Block Group 4, Census Tract 1, Mecklenburg County, North Carolina</v>
          </cell>
          <cell r="J455">
            <v>90</v>
          </cell>
          <cell r="K455">
            <v>19</v>
          </cell>
          <cell r="L455">
            <v>50</v>
          </cell>
          <cell r="M455">
            <v>0</v>
          </cell>
          <cell r="N455">
            <v>0</v>
          </cell>
          <cell r="O455">
            <v>21</v>
          </cell>
          <cell r="P455">
            <v>0</v>
          </cell>
          <cell r="Q455">
            <v>0</v>
          </cell>
          <cell r="R455">
            <v>0.23333333000000001</v>
          </cell>
          <cell r="S455">
            <v>0</v>
          </cell>
        </row>
        <row r="456">
          <cell r="F456">
            <v>371190038082</v>
          </cell>
          <cell r="G456" t="str">
            <v>Block Group 2</v>
          </cell>
          <cell r="H456">
            <v>16354</v>
          </cell>
          <cell r="I456" t="str">
            <v>Block Group 2, Census Tract 38.08, Mecklenburg County, North Carolina</v>
          </cell>
          <cell r="J456">
            <v>2302</v>
          </cell>
          <cell r="K456">
            <v>872</v>
          </cell>
          <cell r="L456">
            <v>644</v>
          </cell>
          <cell r="M456">
            <v>464</v>
          </cell>
          <cell r="N456">
            <v>91</v>
          </cell>
          <cell r="O456">
            <v>165</v>
          </cell>
          <cell r="P456">
            <v>36</v>
          </cell>
          <cell r="Q456">
            <v>30</v>
          </cell>
          <cell r="R456">
            <v>7.1676799999999999E-2</v>
          </cell>
          <cell r="S456">
            <v>1.5638579999999999E-2</v>
          </cell>
        </row>
        <row r="457">
          <cell r="F457">
            <v>371190004002</v>
          </cell>
          <cell r="G457" t="str">
            <v>Block Group 2</v>
          </cell>
          <cell r="H457">
            <v>16138</v>
          </cell>
          <cell r="I457" t="str">
            <v>Block Group 2, Census Tract 4, Mecklenburg County, North Carolina</v>
          </cell>
          <cell r="J457">
            <v>1072</v>
          </cell>
          <cell r="K457">
            <v>56</v>
          </cell>
          <cell r="L457">
            <v>50</v>
          </cell>
          <cell r="M457">
            <v>144</v>
          </cell>
          <cell r="N457">
            <v>54</v>
          </cell>
          <cell r="O457">
            <v>482</v>
          </cell>
          <cell r="P457">
            <v>216</v>
          </cell>
          <cell r="Q457">
            <v>70</v>
          </cell>
          <cell r="R457">
            <v>0.44962687000000001</v>
          </cell>
          <cell r="S457">
            <v>0.20149254</v>
          </cell>
        </row>
        <row r="458">
          <cell r="F458">
            <v>371190058432</v>
          </cell>
          <cell r="G458" t="str">
            <v>Block Group 2</v>
          </cell>
          <cell r="H458">
            <v>16572</v>
          </cell>
          <cell r="I458" t="str">
            <v>Block Group 2, Census Tract 58.43, Mecklenburg County, North Carolina</v>
          </cell>
          <cell r="J458">
            <v>1228</v>
          </cell>
          <cell r="K458">
            <v>6</v>
          </cell>
          <cell r="L458">
            <v>108</v>
          </cell>
          <cell r="M458">
            <v>315</v>
          </cell>
          <cell r="N458">
            <v>128</v>
          </cell>
          <cell r="O458">
            <v>476</v>
          </cell>
          <cell r="P458">
            <v>133</v>
          </cell>
          <cell r="Q458">
            <v>62</v>
          </cell>
          <cell r="R458">
            <v>0.38762215</v>
          </cell>
          <cell r="S458">
            <v>0.10830619</v>
          </cell>
        </row>
        <row r="459">
          <cell r="F459">
            <v>371190058281</v>
          </cell>
          <cell r="G459" t="str">
            <v>Block Group 1</v>
          </cell>
          <cell r="H459">
            <v>16537</v>
          </cell>
          <cell r="I459" t="str">
            <v>Block Group 1, Census Tract 58.28, Mecklenburg County, North Carolina</v>
          </cell>
          <cell r="J459">
            <v>1608</v>
          </cell>
          <cell r="K459">
            <v>61</v>
          </cell>
          <cell r="L459">
            <v>182</v>
          </cell>
          <cell r="M459">
            <v>205</v>
          </cell>
          <cell r="N459">
            <v>117</v>
          </cell>
          <cell r="O459">
            <v>704</v>
          </cell>
          <cell r="P459">
            <v>222</v>
          </cell>
          <cell r="Q459">
            <v>117</v>
          </cell>
          <cell r="R459">
            <v>0.43781094999999998</v>
          </cell>
          <cell r="S459">
            <v>0.13805970000000001</v>
          </cell>
        </row>
        <row r="460">
          <cell r="F460">
            <v>371190031061</v>
          </cell>
          <cell r="G460" t="str">
            <v>Block Group 1</v>
          </cell>
          <cell r="H460">
            <v>16315</v>
          </cell>
          <cell r="I460" t="str">
            <v>Block Group 1, Census Tract 31.06, Mecklenburg County, North Carolina</v>
          </cell>
          <cell r="J460">
            <v>1811</v>
          </cell>
          <cell r="K460">
            <v>374</v>
          </cell>
          <cell r="L460">
            <v>351</v>
          </cell>
          <cell r="M460">
            <v>365</v>
          </cell>
          <cell r="N460">
            <v>151</v>
          </cell>
          <cell r="O460">
            <v>472</v>
          </cell>
          <cell r="P460">
            <v>76</v>
          </cell>
          <cell r="Q460">
            <v>22</v>
          </cell>
          <cell r="R460">
            <v>0.26062949000000002</v>
          </cell>
          <cell r="S460">
            <v>4.1965759999999998E-2</v>
          </cell>
        </row>
        <row r="461">
          <cell r="F461">
            <v>371190031022</v>
          </cell>
          <cell r="G461" t="str">
            <v>Block Group 2</v>
          </cell>
          <cell r="H461">
            <v>16308</v>
          </cell>
          <cell r="I461" t="str">
            <v>Block Group 2, Census Tract 31.02, Mecklenburg County, North Carolina</v>
          </cell>
          <cell r="J461">
            <v>783</v>
          </cell>
          <cell r="K461">
            <v>42</v>
          </cell>
          <cell r="L461">
            <v>73</v>
          </cell>
          <cell r="M461">
            <v>138</v>
          </cell>
          <cell r="N461">
            <v>36</v>
          </cell>
          <cell r="O461">
            <v>319</v>
          </cell>
          <cell r="P461">
            <v>99</v>
          </cell>
          <cell r="Q461">
            <v>76</v>
          </cell>
          <cell r="R461">
            <v>0.40740741000000003</v>
          </cell>
          <cell r="S461">
            <v>0.12643678</v>
          </cell>
        </row>
        <row r="462">
          <cell r="F462">
            <v>371190055245</v>
          </cell>
          <cell r="G462" t="str">
            <v>Block Group 5</v>
          </cell>
          <cell r="H462">
            <v>16460</v>
          </cell>
          <cell r="I462" t="str">
            <v>Block Group 5, Census Tract 55.24, Mecklenburg County, North Carolina</v>
          </cell>
          <cell r="J462">
            <v>1124</v>
          </cell>
          <cell r="K462">
            <v>54</v>
          </cell>
          <cell r="L462">
            <v>66</v>
          </cell>
          <cell r="M462">
            <v>504</v>
          </cell>
          <cell r="N462">
            <v>39</v>
          </cell>
          <cell r="O462">
            <v>216</v>
          </cell>
          <cell r="P462">
            <v>213</v>
          </cell>
          <cell r="Q462">
            <v>32</v>
          </cell>
          <cell r="R462">
            <v>0.19217081999999999</v>
          </cell>
          <cell r="S462">
            <v>0.18950178000000001</v>
          </cell>
        </row>
        <row r="463">
          <cell r="F463">
            <v>371190057061</v>
          </cell>
          <cell r="G463" t="str">
            <v>Block Group 1</v>
          </cell>
          <cell r="H463">
            <v>16492</v>
          </cell>
          <cell r="I463" t="str">
            <v>Block Group 1, Census Tract 57.06, Mecklenburg County, North Carolina</v>
          </cell>
          <cell r="J463">
            <v>1208</v>
          </cell>
          <cell r="K463">
            <v>159</v>
          </cell>
          <cell r="L463">
            <v>279</v>
          </cell>
          <cell r="M463">
            <v>279</v>
          </cell>
          <cell r="N463">
            <v>123</v>
          </cell>
          <cell r="O463">
            <v>325</v>
          </cell>
          <cell r="P463">
            <v>28</v>
          </cell>
          <cell r="Q463">
            <v>15</v>
          </cell>
          <cell r="R463">
            <v>0.26903974000000003</v>
          </cell>
          <cell r="S463">
            <v>2.3178810000000001E-2</v>
          </cell>
        </row>
        <row r="464">
          <cell r="F464">
            <v>371190039032</v>
          </cell>
          <cell r="G464" t="str">
            <v>Block Group 2</v>
          </cell>
          <cell r="H464">
            <v>16360</v>
          </cell>
          <cell r="I464" t="str">
            <v>Block Group 2, Census Tract 39.03, Mecklenburg County, North Carolina</v>
          </cell>
          <cell r="J464">
            <v>632</v>
          </cell>
          <cell r="K464">
            <v>227</v>
          </cell>
          <cell r="L464">
            <v>152</v>
          </cell>
          <cell r="M464">
            <v>140</v>
          </cell>
          <cell r="N464">
            <v>16</v>
          </cell>
          <cell r="O464">
            <v>91</v>
          </cell>
          <cell r="P464">
            <v>0</v>
          </cell>
          <cell r="Q464">
            <v>6</v>
          </cell>
          <cell r="R464">
            <v>0.14398733999999999</v>
          </cell>
          <cell r="S464">
            <v>0</v>
          </cell>
        </row>
        <row r="465">
          <cell r="F465">
            <v>371190045002</v>
          </cell>
          <cell r="G465" t="str">
            <v>Block Group 2</v>
          </cell>
          <cell r="H465">
            <v>16384</v>
          </cell>
          <cell r="I465" t="str">
            <v>Block Group 2, Census Tract 45, Mecklenburg County, North Carolina</v>
          </cell>
          <cell r="J465">
            <v>870</v>
          </cell>
          <cell r="K465">
            <v>201</v>
          </cell>
          <cell r="L465">
            <v>311</v>
          </cell>
          <cell r="M465">
            <v>216</v>
          </cell>
          <cell r="N465">
            <v>127</v>
          </cell>
          <cell r="O465">
            <v>15</v>
          </cell>
          <cell r="P465">
            <v>0</v>
          </cell>
          <cell r="Q465">
            <v>0</v>
          </cell>
          <cell r="R465">
            <v>1.7241380000000001E-2</v>
          </cell>
          <cell r="S465">
            <v>0</v>
          </cell>
        </row>
        <row r="466">
          <cell r="F466">
            <v>371190017024</v>
          </cell>
          <cell r="G466" t="str">
            <v>Block Group 4</v>
          </cell>
          <cell r="H466">
            <v>16191</v>
          </cell>
          <cell r="I466" t="str">
            <v>Block Group 4, Census Tract 17.02, Mecklenburg County, North Carolina</v>
          </cell>
          <cell r="J466">
            <v>1571</v>
          </cell>
          <cell r="K466">
            <v>895</v>
          </cell>
          <cell r="L466">
            <v>290</v>
          </cell>
          <cell r="M466">
            <v>177</v>
          </cell>
          <cell r="N466">
            <v>73</v>
          </cell>
          <cell r="O466">
            <v>136</v>
          </cell>
          <cell r="P466">
            <v>0</v>
          </cell>
          <cell r="Q466">
            <v>0</v>
          </cell>
          <cell r="R466">
            <v>8.6569060000000003E-2</v>
          </cell>
          <cell r="S466">
            <v>0</v>
          </cell>
        </row>
        <row r="467">
          <cell r="F467">
            <v>371190057113</v>
          </cell>
          <cell r="G467" t="str">
            <v>Block Group 3</v>
          </cell>
          <cell r="H467">
            <v>16502</v>
          </cell>
          <cell r="I467" t="str">
            <v>Block Group 3, Census Tract 57.11, Mecklenburg County, North Carolina</v>
          </cell>
          <cell r="J467">
            <v>2716</v>
          </cell>
          <cell r="K467">
            <v>144</v>
          </cell>
          <cell r="L467">
            <v>269</v>
          </cell>
          <cell r="M467">
            <v>531</v>
          </cell>
          <cell r="N467">
            <v>483</v>
          </cell>
          <cell r="O467">
            <v>999</v>
          </cell>
          <cell r="P467">
            <v>222</v>
          </cell>
          <cell r="Q467">
            <v>68</v>
          </cell>
          <cell r="R467">
            <v>0.36782031999999998</v>
          </cell>
          <cell r="S467">
            <v>8.1737850000000001E-2</v>
          </cell>
        </row>
        <row r="468">
          <cell r="F468">
            <v>371190044002</v>
          </cell>
          <cell r="G468" t="str">
            <v>Block Group 2</v>
          </cell>
          <cell r="H468">
            <v>16382</v>
          </cell>
          <cell r="I468" t="str">
            <v>Block Group 2, Census Tract 44, Mecklenburg County, North Carolina</v>
          </cell>
          <cell r="J468">
            <v>1967</v>
          </cell>
          <cell r="K468">
            <v>252</v>
          </cell>
          <cell r="L468">
            <v>525</v>
          </cell>
          <cell r="M468">
            <v>648</v>
          </cell>
          <cell r="N468">
            <v>129</v>
          </cell>
          <cell r="O468">
            <v>327</v>
          </cell>
          <cell r="P468">
            <v>73</v>
          </cell>
          <cell r="Q468">
            <v>13</v>
          </cell>
          <cell r="R468">
            <v>0.16624301</v>
          </cell>
          <cell r="S468">
            <v>3.7112350000000002E-2</v>
          </cell>
        </row>
        <row r="469">
          <cell r="F469">
            <v>371190059091</v>
          </cell>
          <cell r="G469" t="str">
            <v>Block Group 1</v>
          </cell>
          <cell r="H469">
            <v>16592</v>
          </cell>
          <cell r="I469" t="str">
            <v>Block Group 1, Census Tract 59.09, Mecklenburg County, North Carolina</v>
          </cell>
          <cell r="J469">
            <v>3537</v>
          </cell>
          <cell r="K469">
            <v>309</v>
          </cell>
          <cell r="L469">
            <v>656</v>
          </cell>
          <cell r="M469">
            <v>732</v>
          </cell>
          <cell r="N469">
            <v>329</v>
          </cell>
          <cell r="O469">
            <v>1112</v>
          </cell>
          <cell r="P469">
            <v>296</v>
          </cell>
          <cell r="Q469">
            <v>103</v>
          </cell>
          <cell r="R469">
            <v>0.31439073000000001</v>
          </cell>
          <cell r="S469">
            <v>8.3686739999999996E-2</v>
          </cell>
        </row>
        <row r="470">
          <cell r="F470">
            <v>371190046001</v>
          </cell>
          <cell r="G470" t="str">
            <v>Block Group 1</v>
          </cell>
          <cell r="H470">
            <v>16386</v>
          </cell>
          <cell r="I470" t="str">
            <v>Block Group 1, Census Tract 46, Mecklenburg County, North Carolina</v>
          </cell>
          <cell r="J470">
            <v>1043</v>
          </cell>
          <cell r="K470">
            <v>289</v>
          </cell>
          <cell r="L470">
            <v>358</v>
          </cell>
          <cell r="M470">
            <v>299</v>
          </cell>
          <cell r="N470">
            <v>32</v>
          </cell>
          <cell r="O470">
            <v>45</v>
          </cell>
          <cell r="P470">
            <v>20</v>
          </cell>
          <cell r="Q470">
            <v>0</v>
          </cell>
          <cell r="R470">
            <v>4.3144769999999999E-2</v>
          </cell>
          <cell r="S470">
            <v>1.9175459999999998E-2</v>
          </cell>
        </row>
        <row r="471">
          <cell r="F471">
            <v>371190030073</v>
          </cell>
          <cell r="G471" t="str">
            <v>Block Group 3</v>
          </cell>
          <cell r="H471">
            <v>16283</v>
          </cell>
          <cell r="I471" t="str">
            <v>Block Group 3, Census Tract 30.07, Mecklenburg County, North Carolina</v>
          </cell>
          <cell r="J471">
            <v>1365</v>
          </cell>
          <cell r="K471">
            <v>81</v>
          </cell>
          <cell r="L471">
            <v>133</v>
          </cell>
          <cell r="M471">
            <v>60</v>
          </cell>
          <cell r="N471">
            <v>40</v>
          </cell>
          <cell r="O471">
            <v>685</v>
          </cell>
          <cell r="P471">
            <v>264</v>
          </cell>
          <cell r="Q471">
            <v>102</v>
          </cell>
          <cell r="R471">
            <v>0.50183149999999999</v>
          </cell>
          <cell r="S471">
            <v>0.19340658999999999</v>
          </cell>
        </row>
        <row r="472">
          <cell r="F472">
            <v>371190060061</v>
          </cell>
          <cell r="G472" t="str">
            <v>Block Group 1</v>
          </cell>
          <cell r="H472">
            <v>16612</v>
          </cell>
          <cell r="I472" t="str">
            <v>Block Group 1, Census Tract 60.06, Mecklenburg County, North Carolina</v>
          </cell>
          <cell r="J472">
            <v>1998</v>
          </cell>
          <cell r="K472">
            <v>444</v>
          </cell>
          <cell r="L472">
            <v>556</v>
          </cell>
          <cell r="M472">
            <v>493</v>
          </cell>
          <cell r="N472">
            <v>196</v>
          </cell>
          <cell r="O472">
            <v>225</v>
          </cell>
          <cell r="P472">
            <v>65</v>
          </cell>
          <cell r="Q472">
            <v>19</v>
          </cell>
          <cell r="R472">
            <v>0.11261261</v>
          </cell>
          <cell r="S472">
            <v>3.2532529999999997E-2</v>
          </cell>
        </row>
        <row r="473">
          <cell r="F473">
            <v>371190053061</v>
          </cell>
          <cell r="G473" t="str">
            <v>Block Group 1</v>
          </cell>
          <cell r="H473">
            <v>16405</v>
          </cell>
          <cell r="I473" t="str">
            <v>Block Group 1, Census Tract 53.06, Mecklenburg County, North Carolina</v>
          </cell>
          <cell r="J473">
            <v>306</v>
          </cell>
          <cell r="K473">
            <v>44</v>
          </cell>
          <cell r="L473">
            <v>144</v>
          </cell>
          <cell r="M473">
            <v>59</v>
          </cell>
          <cell r="N473">
            <v>30</v>
          </cell>
          <cell r="O473">
            <v>6</v>
          </cell>
          <cell r="P473">
            <v>11</v>
          </cell>
          <cell r="Q473">
            <v>12</v>
          </cell>
          <cell r="R473">
            <v>1.9607840000000001E-2</v>
          </cell>
          <cell r="S473">
            <v>3.5947710000000001E-2</v>
          </cell>
        </row>
        <row r="474">
          <cell r="F474">
            <v>371190055093</v>
          </cell>
          <cell r="G474" t="str">
            <v>Block Group 3</v>
          </cell>
          <cell r="H474">
            <v>16422</v>
          </cell>
          <cell r="I474" t="str">
            <v>Block Group 3, Census Tract 55.09, Mecklenburg County, North Carolina</v>
          </cell>
          <cell r="J474">
            <v>1961</v>
          </cell>
          <cell r="K474">
            <v>28</v>
          </cell>
          <cell r="L474">
            <v>396</v>
          </cell>
          <cell r="M474">
            <v>497</v>
          </cell>
          <cell r="N474">
            <v>137</v>
          </cell>
          <cell r="O474">
            <v>631</v>
          </cell>
          <cell r="P474">
            <v>190</v>
          </cell>
          <cell r="Q474">
            <v>82</v>
          </cell>
          <cell r="R474">
            <v>0.32177460000000002</v>
          </cell>
          <cell r="S474">
            <v>9.6889340000000004E-2</v>
          </cell>
        </row>
        <row r="475">
          <cell r="F475">
            <v>371190039031</v>
          </cell>
          <cell r="G475" t="str">
            <v>Block Group 1</v>
          </cell>
          <cell r="H475">
            <v>16359</v>
          </cell>
          <cell r="I475" t="str">
            <v>Block Group 1, Census Tract 39.03, Mecklenburg County, North Carolina</v>
          </cell>
          <cell r="J475">
            <v>330</v>
          </cell>
          <cell r="K475">
            <v>92</v>
          </cell>
          <cell r="L475">
            <v>75</v>
          </cell>
          <cell r="M475">
            <v>78</v>
          </cell>
          <cell r="N475">
            <v>50</v>
          </cell>
          <cell r="O475">
            <v>6</v>
          </cell>
          <cell r="P475">
            <v>0</v>
          </cell>
          <cell r="Q475">
            <v>29</v>
          </cell>
          <cell r="R475">
            <v>1.8181820000000001E-2</v>
          </cell>
          <cell r="S475">
            <v>0</v>
          </cell>
        </row>
        <row r="476">
          <cell r="F476">
            <v>371190016071</v>
          </cell>
          <cell r="G476" t="str">
            <v>Block Group 1</v>
          </cell>
          <cell r="H476">
            <v>16181</v>
          </cell>
          <cell r="I476" t="str">
            <v>Block Group 1, Census Tract 16.07, Mecklenburg County, North Carolina</v>
          </cell>
          <cell r="J476">
            <v>2014</v>
          </cell>
          <cell r="K476">
            <v>544</v>
          </cell>
          <cell r="L476">
            <v>446</v>
          </cell>
          <cell r="M476">
            <v>546</v>
          </cell>
          <cell r="N476">
            <v>89</v>
          </cell>
          <cell r="O476">
            <v>241</v>
          </cell>
          <cell r="P476">
            <v>110</v>
          </cell>
          <cell r="Q476">
            <v>38</v>
          </cell>
          <cell r="R476">
            <v>0.11966236</v>
          </cell>
          <cell r="S476">
            <v>5.4617680000000002E-2</v>
          </cell>
        </row>
        <row r="477">
          <cell r="F477">
            <v>371190031052</v>
          </cell>
          <cell r="G477" t="str">
            <v>Block Group 2</v>
          </cell>
          <cell r="H477">
            <v>16314</v>
          </cell>
          <cell r="I477" t="str">
            <v>Block Group 2, Census Tract 31.05, Mecklenburg County, North Carolina</v>
          </cell>
          <cell r="J477">
            <v>1757</v>
          </cell>
          <cell r="K477">
            <v>15</v>
          </cell>
          <cell r="L477">
            <v>169</v>
          </cell>
          <cell r="M477">
            <v>225</v>
          </cell>
          <cell r="N477">
            <v>185</v>
          </cell>
          <cell r="O477">
            <v>835</v>
          </cell>
          <cell r="P477">
            <v>250</v>
          </cell>
          <cell r="Q477">
            <v>78</v>
          </cell>
          <cell r="R477">
            <v>0.47524189</v>
          </cell>
          <cell r="S477">
            <v>0.14228799</v>
          </cell>
        </row>
        <row r="478">
          <cell r="F478">
            <v>371190055246</v>
          </cell>
          <cell r="G478" t="str">
            <v>Block Group 6</v>
          </cell>
          <cell r="H478">
            <v>16461</v>
          </cell>
          <cell r="I478" t="str">
            <v>Block Group 6, Census Tract 55.24, Mecklenburg County, North Carolina</v>
          </cell>
          <cell r="J478">
            <v>1216</v>
          </cell>
          <cell r="K478">
            <v>78</v>
          </cell>
          <cell r="L478">
            <v>367</v>
          </cell>
          <cell r="M478">
            <v>447</v>
          </cell>
          <cell r="N478">
            <v>75</v>
          </cell>
          <cell r="O478">
            <v>181</v>
          </cell>
          <cell r="P478">
            <v>68</v>
          </cell>
          <cell r="Q478">
            <v>0</v>
          </cell>
          <cell r="R478">
            <v>0.14884868000000001</v>
          </cell>
          <cell r="S478">
            <v>5.592105E-2</v>
          </cell>
        </row>
        <row r="479">
          <cell r="F479">
            <v>371190018011</v>
          </cell>
          <cell r="G479" t="str">
            <v>Block Group 1</v>
          </cell>
          <cell r="H479">
            <v>16192</v>
          </cell>
          <cell r="I479" t="str">
            <v>Block Group 1, Census Tract 18.01, Mecklenburg County, North Carolina</v>
          </cell>
          <cell r="J479">
            <v>296</v>
          </cell>
          <cell r="K479">
            <v>10</v>
          </cell>
          <cell r="L479">
            <v>77</v>
          </cell>
          <cell r="M479">
            <v>104</v>
          </cell>
          <cell r="N479">
            <v>13</v>
          </cell>
          <cell r="O479">
            <v>86</v>
          </cell>
          <cell r="P479">
            <v>6</v>
          </cell>
          <cell r="Q479">
            <v>0</v>
          </cell>
          <cell r="R479">
            <v>0.29054054000000001</v>
          </cell>
          <cell r="S479">
            <v>2.027027E-2</v>
          </cell>
        </row>
        <row r="480">
          <cell r="F480">
            <v>371190019211</v>
          </cell>
          <cell r="G480" t="str">
            <v>Block Group 1</v>
          </cell>
          <cell r="H480">
            <v>16226</v>
          </cell>
          <cell r="I480" t="str">
            <v>Block Group 1, Census Tract 19.21, Mecklenburg County, North Carolina</v>
          </cell>
          <cell r="J480">
            <v>1781</v>
          </cell>
          <cell r="K480">
            <v>330</v>
          </cell>
          <cell r="L480">
            <v>464</v>
          </cell>
          <cell r="M480">
            <v>418</v>
          </cell>
          <cell r="N480">
            <v>153</v>
          </cell>
          <cell r="O480">
            <v>314</v>
          </cell>
          <cell r="P480">
            <v>80</v>
          </cell>
          <cell r="Q480">
            <v>22</v>
          </cell>
          <cell r="R480">
            <v>0.17630545</v>
          </cell>
          <cell r="S480">
            <v>4.4918590000000001E-2</v>
          </cell>
        </row>
        <row r="481">
          <cell r="F481">
            <v>371190018022</v>
          </cell>
          <cell r="G481" t="str">
            <v>Block Group 2</v>
          </cell>
          <cell r="H481">
            <v>16196</v>
          </cell>
          <cell r="I481" t="str">
            <v>Block Group 2, Census Tract 18.02, Mecklenburg County, North Carolina</v>
          </cell>
          <cell r="J481">
            <v>1239</v>
          </cell>
          <cell r="K481">
            <v>49</v>
          </cell>
          <cell r="L481">
            <v>335</v>
          </cell>
          <cell r="M481">
            <v>248</v>
          </cell>
          <cell r="N481">
            <v>126</v>
          </cell>
          <cell r="O481">
            <v>298</v>
          </cell>
          <cell r="P481">
            <v>113</v>
          </cell>
          <cell r="Q481">
            <v>70</v>
          </cell>
          <cell r="R481">
            <v>0.24051655</v>
          </cell>
          <cell r="S481">
            <v>9.1202580000000005E-2</v>
          </cell>
        </row>
        <row r="482">
          <cell r="F482">
            <v>371190030061</v>
          </cell>
          <cell r="G482" t="str">
            <v>Block Group 1</v>
          </cell>
          <cell r="H482">
            <v>16279</v>
          </cell>
          <cell r="I482" t="str">
            <v>Block Group 1, Census Tract 30.06, Mecklenburg County, North Carolina</v>
          </cell>
          <cell r="J482">
            <v>1284</v>
          </cell>
          <cell r="K482">
            <v>9</v>
          </cell>
          <cell r="L482">
            <v>17</v>
          </cell>
          <cell r="M482">
            <v>176</v>
          </cell>
          <cell r="N482">
            <v>75</v>
          </cell>
          <cell r="O482">
            <v>506</v>
          </cell>
          <cell r="P482">
            <v>352</v>
          </cell>
          <cell r="Q482">
            <v>149</v>
          </cell>
          <cell r="R482">
            <v>0.39408100000000001</v>
          </cell>
          <cell r="S482">
            <v>0.27414329999999998</v>
          </cell>
        </row>
        <row r="483">
          <cell r="F483">
            <v>371190057122</v>
          </cell>
          <cell r="G483" t="str">
            <v>Block Group 2</v>
          </cell>
          <cell r="H483">
            <v>16504</v>
          </cell>
          <cell r="I483" t="str">
            <v>Block Group 2, Census Tract 57.12, Mecklenburg County, North Carolina</v>
          </cell>
          <cell r="J483">
            <v>1119</v>
          </cell>
          <cell r="K483">
            <v>32</v>
          </cell>
          <cell r="L483">
            <v>250</v>
          </cell>
          <cell r="M483">
            <v>330</v>
          </cell>
          <cell r="N483">
            <v>169</v>
          </cell>
          <cell r="O483">
            <v>307</v>
          </cell>
          <cell r="P483">
            <v>21</v>
          </cell>
          <cell r="Q483">
            <v>10</v>
          </cell>
          <cell r="R483">
            <v>0.27435209999999999</v>
          </cell>
          <cell r="S483">
            <v>1.876676E-2</v>
          </cell>
        </row>
        <row r="484">
          <cell r="F484">
            <v>371190055111</v>
          </cell>
          <cell r="G484" t="str">
            <v>Block Group 1</v>
          </cell>
          <cell r="H484">
            <v>16425</v>
          </cell>
          <cell r="I484" t="str">
            <v>Block Group 1, Census Tract 55.11, Mecklenburg County, North Carolina</v>
          </cell>
          <cell r="J484">
            <v>682</v>
          </cell>
          <cell r="K484">
            <v>40</v>
          </cell>
          <cell r="L484">
            <v>25</v>
          </cell>
          <cell r="M484">
            <v>272</v>
          </cell>
          <cell r="N484">
            <v>159</v>
          </cell>
          <cell r="O484">
            <v>144</v>
          </cell>
          <cell r="P484">
            <v>42</v>
          </cell>
          <cell r="Q484">
            <v>0</v>
          </cell>
          <cell r="R484">
            <v>0.21114369999999999</v>
          </cell>
          <cell r="S484">
            <v>6.1583579999999999E-2</v>
          </cell>
        </row>
        <row r="485">
          <cell r="F485">
            <v>371190052003</v>
          </cell>
          <cell r="G485" t="str">
            <v>Block Group 3</v>
          </cell>
          <cell r="H485">
            <v>16399</v>
          </cell>
          <cell r="I485" t="str">
            <v>Block Group 3, Census Tract 52, Mecklenburg County, North Carolina</v>
          </cell>
          <cell r="J485">
            <v>535</v>
          </cell>
          <cell r="K485">
            <v>107</v>
          </cell>
          <cell r="L485">
            <v>124</v>
          </cell>
          <cell r="M485">
            <v>148</v>
          </cell>
          <cell r="N485">
            <v>63</v>
          </cell>
          <cell r="O485">
            <v>82</v>
          </cell>
          <cell r="P485">
            <v>11</v>
          </cell>
          <cell r="Q485">
            <v>0</v>
          </cell>
          <cell r="R485">
            <v>0.15327103</v>
          </cell>
          <cell r="S485">
            <v>2.0560749999999999E-2</v>
          </cell>
        </row>
        <row r="486">
          <cell r="F486">
            <v>371190023002</v>
          </cell>
          <cell r="G486" t="str">
            <v>Block Group 2</v>
          </cell>
          <cell r="H486">
            <v>16250</v>
          </cell>
          <cell r="I486" t="str">
            <v>Block Group 2, Census Tract 23, Mecklenburg County, North Carolina</v>
          </cell>
          <cell r="J486">
            <v>1361</v>
          </cell>
          <cell r="K486">
            <v>409</v>
          </cell>
          <cell r="L486">
            <v>431</v>
          </cell>
          <cell r="M486">
            <v>325</v>
          </cell>
          <cell r="N486">
            <v>61</v>
          </cell>
          <cell r="O486">
            <v>128</v>
          </cell>
          <cell r="P486">
            <v>7</v>
          </cell>
          <cell r="Q486">
            <v>0</v>
          </cell>
          <cell r="R486">
            <v>9.4048489999999998E-2</v>
          </cell>
          <cell r="S486">
            <v>5.1432800000000001E-3</v>
          </cell>
        </row>
        <row r="487">
          <cell r="F487">
            <v>371190030152</v>
          </cell>
          <cell r="G487" t="str">
            <v>Block Group 2</v>
          </cell>
          <cell r="H487">
            <v>16299</v>
          </cell>
          <cell r="I487" t="str">
            <v>Block Group 2, Census Tract 30.15, Mecklenburg County, North Carolina</v>
          </cell>
          <cell r="J487">
            <v>1516</v>
          </cell>
          <cell r="K487">
            <v>9</v>
          </cell>
          <cell r="L487">
            <v>124</v>
          </cell>
          <cell r="M487">
            <v>317</v>
          </cell>
          <cell r="N487">
            <v>98</v>
          </cell>
          <cell r="O487">
            <v>519</v>
          </cell>
          <cell r="P487">
            <v>334</v>
          </cell>
          <cell r="Q487">
            <v>115</v>
          </cell>
          <cell r="R487">
            <v>0.34234828</v>
          </cell>
          <cell r="S487">
            <v>0.22031661999999999</v>
          </cell>
        </row>
        <row r="488">
          <cell r="F488">
            <v>371190055081</v>
          </cell>
          <cell r="G488" t="str">
            <v>Block Group 1</v>
          </cell>
          <cell r="H488">
            <v>16418</v>
          </cell>
          <cell r="I488" t="str">
            <v>Block Group 1, Census Tract 55.08, Mecklenburg County, North Carolina</v>
          </cell>
          <cell r="J488">
            <v>1568</v>
          </cell>
          <cell r="K488">
            <v>35</v>
          </cell>
          <cell r="L488">
            <v>165</v>
          </cell>
          <cell r="M488">
            <v>341</v>
          </cell>
          <cell r="N488">
            <v>153</v>
          </cell>
          <cell r="O488">
            <v>621</v>
          </cell>
          <cell r="P488">
            <v>209</v>
          </cell>
          <cell r="Q488">
            <v>44</v>
          </cell>
          <cell r="R488">
            <v>0.39604592</v>
          </cell>
          <cell r="S488">
            <v>0.13329082</v>
          </cell>
        </row>
        <row r="489">
          <cell r="F489">
            <v>371190041004</v>
          </cell>
          <cell r="G489" t="str">
            <v>Block Group 4</v>
          </cell>
          <cell r="H489">
            <v>16368</v>
          </cell>
          <cell r="I489" t="str">
            <v>Block Group 4, Census Tract 41, Mecklenburg County, North Carolina</v>
          </cell>
          <cell r="J489">
            <v>451</v>
          </cell>
          <cell r="K489">
            <v>105</v>
          </cell>
          <cell r="L489">
            <v>174</v>
          </cell>
          <cell r="M489">
            <v>84</v>
          </cell>
          <cell r="N489">
            <v>38</v>
          </cell>
          <cell r="O489">
            <v>26</v>
          </cell>
          <cell r="P489">
            <v>24</v>
          </cell>
          <cell r="Q489">
            <v>0</v>
          </cell>
          <cell r="R489">
            <v>5.764967E-2</v>
          </cell>
          <cell r="S489">
            <v>5.3215079999999998E-2</v>
          </cell>
        </row>
        <row r="490">
          <cell r="F490">
            <v>371190063041</v>
          </cell>
          <cell r="G490" t="str">
            <v>Block Group 1</v>
          </cell>
          <cell r="H490">
            <v>16668</v>
          </cell>
          <cell r="I490" t="str">
            <v>Block Group 1, Census Tract 63.04, Mecklenburg County, North Carolina</v>
          </cell>
          <cell r="J490">
            <v>454</v>
          </cell>
          <cell r="K490">
            <v>0</v>
          </cell>
          <cell r="L490">
            <v>99</v>
          </cell>
          <cell r="M490">
            <v>94</v>
          </cell>
          <cell r="N490">
            <v>64</v>
          </cell>
          <cell r="O490">
            <v>54</v>
          </cell>
          <cell r="P490">
            <v>128</v>
          </cell>
          <cell r="Q490">
            <v>15</v>
          </cell>
          <cell r="R490">
            <v>0.11894273</v>
          </cell>
          <cell r="S490">
            <v>0.28193833000000001</v>
          </cell>
        </row>
        <row r="491">
          <cell r="F491">
            <v>371190057141</v>
          </cell>
          <cell r="G491" t="str">
            <v>Block Group 1</v>
          </cell>
          <cell r="H491">
            <v>16507</v>
          </cell>
          <cell r="I491" t="str">
            <v>Block Group 1, Census Tract 57.14, Mecklenburg County, North Carolina</v>
          </cell>
          <cell r="J491">
            <v>1703</v>
          </cell>
          <cell r="K491">
            <v>138</v>
          </cell>
          <cell r="L491">
            <v>228</v>
          </cell>
          <cell r="M491">
            <v>441</v>
          </cell>
          <cell r="N491">
            <v>137</v>
          </cell>
          <cell r="O491">
            <v>487</v>
          </cell>
          <cell r="P491">
            <v>199</v>
          </cell>
          <cell r="Q491">
            <v>73</v>
          </cell>
          <cell r="R491">
            <v>0.28596593999999997</v>
          </cell>
          <cell r="S491">
            <v>0.11685261</v>
          </cell>
        </row>
        <row r="492">
          <cell r="F492">
            <v>371190060101</v>
          </cell>
          <cell r="G492" t="str">
            <v>Block Group 1</v>
          </cell>
          <cell r="H492">
            <v>16622</v>
          </cell>
          <cell r="I492" t="str">
            <v>Block Group 1, Census Tract 60.10, Mecklenburg County, North Carolina</v>
          </cell>
          <cell r="J492">
            <v>1389</v>
          </cell>
          <cell r="K492">
            <v>82</v>
          </cell>
          <cell r="L492">
            <v>347</v>
          </cell>
          <cell r="M492">
            <v>353</v>
          </cell>
          <cell r="N492">
            <v>287</v>
          </cell>
          <cell r="O492">
            <v>172</v>
          </cell>
          <cell r="P492">
            <v>133</v>
          </cell>
          <cell r="Q492">
            <v>15</v>
          </cell>
          <cell r="R492">
            <v>0.12383009</v>
          </cell>
          <cell r="S492">
            <v>9.5752340000000005E-2</v>
          </cell>
        </row>
        <row r="493">
          <cell r="F493">
            <v>371190040002</v>
          </cell>
          <cell r="G493" t="str">
            <v>Block Group 2</v>
          </cell>
          <cell r="H493">
            <v>16362</v>
          </cell>
          <cell r="I493" t="str">
            <v>Block Group 2, Census Tract 40, Mecklenburg County, North Carolina</v>
          </cell>
          <cell r="J493">
            <v>683</v>
          </cell>
          <cell r="K493">
            <v>191</v>
          </cell>
          <cell r="L493">
            <v>185</v>
          </cell>
          <cell r="M493">
            <v>193</v>
          </cell>
          <cell r="N493">
            <v>75</v>
          </cell>
          <cell r="O493">
            <v>39</v>
          </cell>
          <cell r="P493">
            <v>0</v>
          </cell>
          <cell r="Q493">
            <v>0</v>
          </cell>
          <cell r="R493">
            <v>5.7101020000000002E-2</v>
          </cell>
          <cell r="S493">
            <v>0</v>
          </cell>
        </row>
        <row r="494">
          <cell r="F494">
            <v>371190032012</v>
          </cell>
          <cell r="G494" t="str">
            <v>Block Group 2</v>
          </cell>
          <cell r="H494">
            <v>16322</v>
          </cell>
          <cell r="I494" t="str">
            <v>Block Group 2, Census Tract 32.01, Mecklenburg County, North Carolina</v>
          </cell>
          <cell r="J494">
            <v>946</v>
          </cell>
          <cell r="K494">
            <v>73</v>
          </cell>
          <cell r="L494">
            <v>282</v>
          </cell>
          <cell r="M494">
            <v>146</v>
          </cell>
          <cell r="N494">
            <v>84</v>
          </cell>
          <cell r="O494">
            <v>285</v>
          </cell>
          <cell r="P494">
            <v>30</v>
          </cell>
          <cell r="Q494">
            <v>46</v>
          </cell>
          <cell r="R494">
            <v>0.30126849999999999</v>
          </cell>
          <cell r="S494">
            <v>3.171247E-2</v>
          </cell>
        </row>
        <row r="495">
          <cell r="F495">
            <v>371190051002</v>
          </cell>
          <cell r="G495" t="str">
            <v>Block Group 2</v>
          </cell>
          <cell r="H495">
            <v>16396</v>
          </cell>
          <cell r="I495" t="str">
            <v>Block Group 2, Census Tract 51, Mecklenburg County, North Carolina</v>
          </cell>
          <cell r="J495">
            <v>945</v>
          </cell>
          <cell r="K495">
            <v>165</v>
          </cell>
          <cell r="L495">
            <v>384</v>
          </cell>
          <cell r="M495">
            <v>188</v>
          </cell>
          <cell r="N495">
            <v>69</v>
          </cell>
          <cell r="O495">
            <v>87</v>
          </cell>
          <cell r="P495">
            <v>17</v>
          </cell>
          <cell r="Q495">
            <v>35</v>
          </cell>
          <cell r="R495">
            <v>9.2063489999999998E-2</v>
          </cell>
          <cell r="S495">
            <v>1.7989419999999999E-2</v>
          </cell>
        </row>
        <row r="496">
          <cell r="F496">
            <v>371190059161</v>
          </cell>
          <cell r="G496" t="str">
            <v>Block Group 1</v>
          </cell>
          <cell r="H496">
            <v>16606</v>
          </cell>
          <cell r="I496" t="str">
            <v>Block Group 1, Census Tract 59.16, Mecklenburg County, North Carolina</v>
          </cell>
          <cell r="J496">
            <v>938</v>
          </cell>
          <cell r="K496">
            <v>118</v>
          </cell>
          <cell r="L496">
            <v>236</v>
          </cell>
          <cell r="M496">
            <v>126</v>
          </cell>
          <cell r="N496">
            <v>116</v>
          </cell>
          <cell r="O496">
            <v>238</v>
          </cell>
          <cell r="P496">
            <v>52</v>
          </cell>
          <cell r="Q496">
            <v>52</v>
          </cell>
          <cell r="R496">
            <v>0.25373134000000003</v>
          </cell>
          <cell r="S496">
            <v>5.5437100000000003E-2</v>
          </cell>
        </row>
        <row r="497">
          <cell r="F497">
            <v>371190054012</v>
          </cell>
          <cell r="G497" t="str">
            <v>Block Group 2</v>
          </cell>
          <cell r="H497">
            <v>16412</v>
          </cell>
          <cell r="I497" t="str">
            <v>Block Group 2, Census Tract 54.01, Mecklenburg County, North Carolina</v>
          </cell>
          <cell r="J497">
            <v>1570</v>
          </cell>
          <cell r="K497">
            <v>58</v>
          </cell>
          <cell r="L497">
            <v>401</v>
          </cell>
          <cell r="M497">
            <v>497</v>
          </cell>
          <cell r="N497">
            <v>167</v>
          </cell>
          <cell r="O497">
            <v>296</v>
          </cell>
          <cell r="P497">
            <v>136</v>
          </cell>
          <cell r="Q497">
            <v>15</v>
          </cell>
          <cell r="R497">
            <v>0.18853502999999999</v>
          </cell>
          <cell r="S497">
            <v>8.6624199999999998E-2</v>
          </cell>
        </row>
        <row r="498">
          <cell r="F498">
            <v>371190036002</v>
          </cell>
          <cell r="G498" t="str">
            <v>Block Group 2</v>
          </cell>
          <cell r="H498">
            <v>16338</v>
          </cell>
          <cell r="I498" t="str">
            <v>Block Group 2, Census Tract 36, Mecklenburg County, North Carolina</v>
          </cell>
          <cell r="J498">
            <v>702</v>
          </cell>
          <cell r="K498">
            <v>215</v>
          </cell>
          <cell r="L498">
            <v>96</v>
          </cell>
          <cell r="M498">
            <v>48</v>
          </cell>
          <cell r="N498">
            <v>19</v>
          </cell>
          <cell r="O498">
            <v>255</v>
          </cell>
          <cell r="P498">
            <v>59</v>
          </cell>
          <cell r="Q498">
            <v>10</v>
          </cell>
          <cell r="R498">
            <v>0.36324785999999998</v>
          </cell>
          <cell r="S498">
            <v>8.4045579999999995E-2</v>
          </cell>
        </row>
        <row r="499">
          <cell r="F499">
            <v>371190055213</v>
          </cell>
          <cell r="G499" t="str">
            <v>Block Group 3</v>
          </cell>
          <cell r="H499">
            <v>16449</v>
          </cell>
          <cell r="I499" t="str">
            <v>Block Group 3, Census Tract 55.21, Mecklenburg County, North Carolina</v>
          </cell>
          <cell r="J499">
            <v>2877</v>
          </cell>
          <cell r="K499">
            <v>61</v>
          </cell>
          <cell r="L499">
            <v>479</v>
          </cell>
          <cell r="M499">
            <v>760</v>
          </cell>
          <cell r="N499">
            <v>248</v>
          </cell>
          <cell r="O499">
            <v>861</v>
          </cell>
          <cell r="P499">
            <v>365</v>
          </cell>
          <cell r="Q499">
            <v>103</v>
          </cell>
          <cell r="R499">
            <v>0.29927007</v>
          </cell>
          <cell r="S499">
            <v>0.12686827000000001</v>
          </cell>
        </row>
        <row r="500">
          <cell r="F500">
            <v>371190059111</v>
          </cell>
          <cell r="G500" t="str">
            <v>Block Group 1</v>
          </cell>
          <cell r="H500">
            <v>16595</v>
          </cell>
          <cell r="I500" t="str">
            <v>Block Group 1, Census Tract 59.11, Mecklenburg County, North Carolina</v>
          </cell>
          <cell r="J500">
            <v>2401</v>
          </cell>
          <cell r="K500">
            <v>92</v>
          </cell>
          <cell r="L500">
            <v>300</v>
          </cell>
          <cell r="M500">
            <v>363</v>
          </cell>
          <cell r="N500">
            <v>113</v>
          </cell>
          <cell r="O500">
            <v>891</v>
          </cell>
          <cell r="P500">
            <v>442</v>
          </cell>
          <cell r="Q500">
            <v>200</v>
          </cell>
          <cell r="R500">
            <v>0.37109537999999997</v>
          </cell>
          <cell r="S500">
            <v>0.18408996</v>
          </cell>
        </row>
        <row r="501">
          <cell r="F501">
            <v>371190055191</v>
          </cell>
          <cell r="G501" t="str">
            <v>Block Group 1</v>
          </cell>
          <cell r="H501">
            <v>16443</v>
          </cell>
          <cell r="I501" t="str">
            <v>Block Group 1, Census Tract 55.19, Mecklenburg County, North Carolina</v>
          </cell>
          <cell r="J501">
            <v>1841</v>
          </cell>
          <cell r="K501">
            <v>134</v>
          </cell>
          <cell r="L501">
            <v>218</v>
          </cell>
          <cell r="M501">
            <v>438</v>
          </cell>
          <cell r="N501">
            <v>227</v>
          </cell>
          <cell r="O501">
            <v>538</v>
          </cell>
          <cell r="P501">
            <v>250</v>
          </cell>
          <cell r="Q501">
            <v>36</v>
          </cell>
          <cell r="R501">
            <v>0.29223248000000002</v>
          </cell>
          <cell r="S501">
            <v>0.13579575999999999</v>
          </cell>
        </row>
        <row r="502">
          <cell r="F502">
            <v>371190029044</v>
          </cell>
          <cell r="G502" t="str">
            <v>Block Group 4</v>
          </cell>
          <cell r="H502">
            <v>16272</v>
          </cell>
          <cell r="I502" t="str">
            <v>Block Group 4, Census Tract 29.04, Mecklenburg County, North Carolina</v>
          </cell>
          <cell r="J502">
            <v>715</v>
          </cell>
          <cell r="K502">
            <v>0</v>
          </cell>
          <cell r="L502">
            <v>14</v>
          </cell>
          <cell r="M502">
            <v>201</v>
          </cell>
          <cell r="N502">
            <v>14</v>
          </cell>
          <cell r="O502">
            <v>213</v>
          </cell>
          <cell r="P502">
            <v>192</v>
          </cell>
          <cell r="Q502">
            <v>81</v>
          </cell>
          <cell r="R502">
            <v>0.2979021</v>
          </cell>
          <cell r="S502">
            <v>0.26853146999999999</v>
          </cell>
        </row>
        <row r="503">
          <cell r="F503">
            <v>371190064051</v>
          </cell>
          <cell r="G503" t="str">
            <v>Block Group 1</v>
          </cell>
          <cell r="H503">
            <v>16676</v>
          </cell>
          <cell r="I503" t="str">
            <v>Block Group 1, Census Tract 64.05, Mecklenburg County, North Carolina</v>
          </cell>
          <cell r="J503">
            <v>1983</v>
          </cell>
          <cell r="K503">
            <v>151</v>
          </cell>
          <cell r="L503">
            <v>248</v>
          </cell>
          <cell r="M503">
            <v>365</v>
          </cell>
          <cell r="N503">
            <v>176</v>
          </cell>
          <cell r="O503">
            <v>761</v>
          </cell>
          <cell r="P503">
            <v>132</v>
          </cell>
          <cell r="Q503">
            <v>150</v>
          </cell>
          <cell r="R503">
            <v>0.38376198</v>
          </cell>
          <cell r="S503">
            <v>6.6565810000000003E-2</v>
          </cell>
        </row>
        <row r="504">
          <cell r="F504">
            <v>371190027021</v>
          </cell>
          <cell r="G504" t="str">
            <v>Block Group 1</v>
          </cell>
          <cell r="H504">
            <v>16260</v>
          </cell>
          <cell r="I504" t="str">
            <v>Block Group 1, Census Tract 27.02, Mecklenburg County, North Carolina</v>
          </cell>
          <cell r="J504">
            <v>1382</v>
          </cell>
          <cell r="K504">
            <v>35</v>
          </cell>
          <cell r="L504">
            <v>38</v>
          </cell>
          <cell r="M504">
            <v>183</v>
          </cell>
          <cell r="N504">
            <v>44</v>
          </cell>
          <cell r="O504">
            <v>677</v>
          </cell>
          <cell r="P504">
            <v>196</v>
          </cell>
          <cell r="Q504">
            <v>209</v>
          </cell>
          <cell r="R504">
            <v>0.48986974999999999</v>
          </cell>
          <cell r="S504">
            <v>0.14182344</v>
          </cell>
        </row>
        <row r="505">
          <cell r="F505">
            <v>371190056181</v>
          </cell>
          <cell r="G505" t="str">
            <v>Block Group 1</v>
          </cell>
          <cell r="H505">
            <v>16482</v>
          </cell>
          <cell r="I505" t="str">
            <v>Block Group 1, Census Tract 56.18, Mecklenburg County, North Carolina</v>
          </cell>
          <cell r="J505">
            <v>1376</v>
          </cell>
          <cell r="K505">
            <v>162</v>
          </cell>
          <cell r="L505">
            <v>240</v>
          </cell>
          <cell r="M505">
            <v>294</v>
          </cell>
          <cell r="N505">
            <v>80</v>
          </cell>
          <cell r="O505">
            <v>386</v>
          </cell>
          <cell r="P505">
            <v>189</v>
          </cell>
          <cell r="Q505">
            <v>25</v>
          </cell>
          <cell r="R505">
            <v>0.28052326</v>
          </cell>
          <cell r="S505">
            <v>0.13735464999999999</v>
          </cell>
        </row>
        <row r="506">
          <cell r="F506">
            <v>371190061062</v>
          </cell>
          <cell r="G506" t="str">
            <v>Block Group 2</v>
          </cell>
          <cell r="H506">
            <v>16634</v>
          </cell>
          <cell r="I506" t="str">
            <v>Block Group 2, Census Tract 61.06, Mecklenburg County, North Carolina</v>
          </cell>
          <cell r="J506">
            <v>1646</v>
          </cell>
          <cell r="K506">
            <v>55</v>
          </cell>
          <cell r="L506">
            <v>287</v>
          </cell>
          <cell r="M506">
            <v>247</v>
          </cell>
          <cell r="N506">
            <v>241</v>
          </cell>
          <cell r="O506">
            <v>386</v>
          </cell>
          <cell r="P506">
            <v>415</v>
          </cell>
          <cell r="Q506">
            <v>15</v>
          </cell>
          <cell r="R506">
            <v>0.23450789999999999</v>
          </cell>
          <cell r="S506">
            <v>0.25212636999999999</v>
          </cell>
        </row>
        <row r="507">
          <cell r="F507">
            <v>371190031092</v>
          </cell>
          <cell r="G507" t="str">
            <v>Block Group 2</v>
          </cell>
          <cell r="H507">
            <v>16320</v>
          </cell>
          <cell r="I507" t="str">
            <v>Block Group 2, Census Tract 31.09, Mecklenburg County, North Carolina</v>
          </cell>
          <cell r="J507">
            <v>910</v>
          </cell>
          <cell r="K507">
            <v>240</v>
          </cell>
          <cell r="L507">
            <v>223</v>
          </cell>
          <cell r="M507">
            <v>236</v>
          </cell>
          <cell r="N507">
            <v>44</v>
          </cell>
          <cell r="O507">
            <v>120</v>
          </cell>
          <cell r="P507">
            <v>47</v>
          </cell>
          <cell r="Q507">
            <v>0</v>
          </cell>
          <cell r="R507">
            <v>0.13186813</v>
          </cell>
          <cell r="S507">
            <v>5.1648350000000003E-2</v>
          </cell>
        </row>
        <row r="508">
          <cell r="F508">
            <v>371190058462</v>
          </cell>
          <cell r="G508" t="str">
            <v>Block Group 2</v>
          </cell>
          <cell r="H508">
            <v>16578</v>
          </cell>
          <cell r="I508" t="str">
            <v>Block Group 2, Census Tract 58.46, Mecklenburg County, North Carolina</v>
          </cell>
          <cell r="J508">
            <v>1498</v>
          </cell>
          <cell r="K508">
            <v>43</v>
          </cell>
          <cell r="L508">
            <v>55</v>
          </cell>
          <cell r="M508">
            <v>173</v>
          </cell>
          <cell r="N508">
            <v>37</v>
          </cell>
          <cell r="O508">
            <v>752</v>
          </cell>
          <cell r="P508">
            <v>315</v>
          </cell>
          <cell r="Q508">
            <v>123</v>
          </cell>
          <cell r="R508">
            <v>0.50200266999999998</v>
          </cell>
          <cell r="S508">
            <v>0.21028036999999999</v>
          </cell>
        </row>
        <row r="509">
          <cell r="F509">
            <v>371190029052</v>
          </cell>
          <cell r="G509" t="str">
            <v>Block Group 2</v>
          </cell>
          <cell r="H509">
            <v>16275</v>
          </cell>
          <cell r="I509" t="str">
            <v>Block Group 2, Census Tract 29.05, Mecklenburg County, North Carolina</v>
          </cell>
          <cell r="J509">
            <v>857</v>
          </cell>
          <cell r="K509">
            <v>0</v>
          </cell>
          <cell r="L509">
            <v>41</v>
          </cell>
          <cell r="M509">
            <v>92</v>
          </cell>
          <cell r="N509">
            <v>17</v>
          </cell>
          <cell r="O509">
            <v>418</v>
          </cell>
          <cell r="P509">
            <v>170</v>
          </cell>
          <cell r="Q509">
            <v>119</v>
          </cell>
          <cell r="R509">
            <v>0.48774795999999998</v>
          </cell>
          <cell r="S509">
            <v>0.19836639</v>
          </cell>
        </row>
        <row r="510">
          <cell r="F510">
            <v>371190030151</v>
          </cell>
          <cell r="G510" t="str">
            <v>Block Group 1</v>
          </cell>
          <cell r="H510">
            <v>16298</v>
          </cell>
          <cell r="I510" t="str">
            <v>Block Group 1, Census Tract 30.15, Mecklenburg County, North Carolina</v>
          </cell>
          <cell r="J510">
            <v>1304</v>
          </cell>
          <cell r="K510">
            <v>19</v>
          </cell>
          <cell r="L510">
            <v>94</v>
          </cell>
          <cell r="M510">
            <v>200</v>
          </cell>
          <cell r="N510">
            <v>111</v>
          </cell>
          <cell r="O510">
            <v>551</v>
          </cell>
          <cell r="P510">
            <v>249</v>
          </cell>
          <cell r="Q510">
            <v>80</v>
          </cell>
          <cell r="R510">
            <v>0.42254601000000003</v>
          </cell>
          <cell r="S510">
            <v>0.19095092</v>
          </cell>
        </row>
        <row r="511">
          <cell r="F511">
            <v>371190009001</v>
          </cell>
          <cell r="G511" t="str">
            <v>Block Group 1</v>
          </cell>
          <cell r="H511">
            <v>16147</v>
          </cell>
          <cell r="I511" t="str">
            <v>Block Group 1, Census Tract 9, Mecklenburg County, North Carolina</v>
          </cell>
          <cell r="J511">
            <v>488</v>
          </cell>
          <cell r="K511">
            <v>117</v>
          </cell>
          <cell r="L511">
            <v>123</v>
          </cell>
          <cell r="M511">
            <v>75</v>
          </cell>
          <cell r="N511">
            <v>32</v>
          </cell>
          <cell r="O511">
            <v>77</v>
          </cell>
          <cell r="P511">
            <v>47</v>
          </cell>
          <cell r="Q511">
            <v>17</v>
          </cell>
          <cell r="R511">
            <v>0.15778689000000001</v>
          </cell>
          <cell r="S511">
            <v>9.6311480000000005E-2</v>
          </cell>
        </row>
        <row r="512">
          <cell r="F512">
            <v>371190062142</v>
          </cell>
          <cell r="G512" t="str">
            <v>Block Group 2</v>
          </cell>
          <cell r="H512">
            <v>16660</v>
          </cell>
          <cell r="I512" t="str">
            <v>Block Group 2, Census Tract 62.14, Mecklenburg County, North Carolina</v>
          </cell>
          <cell r="J512">
            <v>1902</v>
          </cell>
          <cell r="K512">
            <v>30</v>
          </cell>
          <cell r="L512">
            <v>248</v>
          </cell>
          <cell r="M512">
            <v>429</v>
          </cell>
          <cell r="N512">
            <v>217</v>
          </cell>
          <cell r="O512">
            <v>659</v>
          </cell>
          <cell r="P512">
            <v>261</v>
          </cell>
          <cell r="Q512">
            <v>58</v>
          </cell>
          <cell r="R512">
            <v>0.34647739</v>
          </cell>
          <cell r="S512">
            <v>0.13722397</v>
          </cell>
        </row>
        <row r="513">
          <cell r="F513">
            <v>371190030072</v>
          </cell>
          <cell r="G513" t="str">
            <v>Block Group 2</v>
          </cell>
          <cell r="H513">
            <v>16282</v>
          </cell>
          <cell r="I513" t="str">
            <v>Block Group 2, Census Tract 30.07, Mecklenburg County, North Carolina</v>
          </cell>
          <cell r="J513">
            <v>1438</v>
          </cell>
          <cell r="K513">
            <v>58</v>
          </cell>
          <cell r="L513">
            <v>80</v>
          </cell>
          <cell r="M513">
            <v>106</v>
          </cell>
          <cell r="N513">
            <v>39</v>
          </cell>
          <cell r="O513">
            <v>591</v>
          </cell>
          <cell r="P513">
            <v>267</v>
          </cell>
          <cell r="Q513">
            <v>297</v>
          </cell>
          <cell r="R513">
            <v>0.41098748000000002</v>
          </cell>
          <cell r="S513">
            <v>0.18567454999999999</v>
          </cell>
        </row>
        <row r="514">
          <cell r="F514">
            <v>371190022002</v>
          </cell>
          <cell r="G514" t="str">
            <v>Block Group 2</v>
          </cell>
          <cell r="H514">
            <v>16246</v>
          </cell>
          <cell r="I514" t="str">
            <v>Block Group 2, Census Tract 22, Mecklenburg County, North Carolina</v>
          </cell>
          <cell r="J514">
            <v>705</v>
          </cell>
          <cell r="K514">
            <v>1</v>
          </cell>
          <cell r="L514">
            <v>61</v>
          </cell>
          <cell r="M514">
            <v>81</v>
          </cell>
          <cell r="N514">
            <v>16</v>
          </cell>
          <cell r="O514">
            <v>287</v>
          </cell>
          <cell r="P514">
            <v>199</v>
          </cell>
          <cell r="Q514">
            <v>60</v>
          </cell>
          <cell r="R514">
            <v>0.40709220000000002</v>
          </cell>
          <cell r="S514">
            <v>0.28226950000000001</v>
          </cell>
        </row>
        <row r="515">
          <cell r="F515">
            <v>371190027013</v>
          </cell>
          <cell r="G515" t="str">
            <v>Block Group 3</v>
          </cell>
          <cell r="H515">
            <v>16259</v>
          </cell>
          <cell r="I515" t="str">
            <v>Block Group 3, Census Tract 27.01, Mecklenburg County, North Carolina</v>
          </cell>
          <cell r="J515">
            <v>407</v>
          </cell>
          <cell r="K515">
            <v>0</v>
          </cell>
          <cell r="L515">
            <v>0</v>
          </cell>
          <cell r="M515">
            <v>39</v>
          </cell>
          <cell r="N515">
            <v>16</v>
          </cell>
          <cell r="O515">
            <v>207</v>
          </cell>
          <cell r="P515">
            <v>104</v>
          </cell>
          <cell r="Q515">
            <v>41</v>
          </cell>
          <cell r="R515">
            <v>0.50859951000000003</v>
          </cell>
          <cell r="S515">
            <v>0.25552826000000001</v>
          </cell>
        </row>
        <row r="516">
          <cell r="F516">
            <v>371190062041</v>
          </cell>
          <cell r="G516" t="str">
            <v>Block Group 1</v>
          </cell>
          <cell r="H516">
            <v>16643</v>
          </cell>
          <cell r="I516" t="str">
            <v>Block Group 1, Census Tract 62.04, Mecklenburg County, North Carolina</v>
          </cell>
          <cell r="J516">
            <v>1439</v>
          </cell>
          <cell r="K516">
            <v>11</v>
          </cell>
          <cell r="L516">
            <v>65</v>
          </cell>
          <cell r="M516">
            <v>232</v>
          </cell>
          <cell r="N516">
            <v>54</v>
          </cell>
          <cell r="O516">
            <v>642</v>
          </cell>
          <cell r="P516">
            <v>348</v>
          </cell>
          <cell r="Q516">
            <v>87</v>
          </cell>
          <cell r="R516">
            <v>0.44614314999999999</v>
          </cell>
          <cell r="S516">
            <v>0.24183461000000001</v>
          </cell>
        </row>
        <row r="517">
          <cell r="F517">
            <v>371190043021</v>
          </cell>
          <cell r="G517" t="str">
            <v>Block Group 1</v>
          </cell>
          <cell r="H517">
            <v>16373</v>
          </cell>
          <cell r="I517" t="str">
            <v>Block Group 1, Census Tract 43.02, Mecklenburg County, North Carolina</v>
          </cell>
          <cell r="J517">
            <v>583</v>
          </cell>
          <cell r="K517">
            <v>32</v>
          </cell>
          <cell r="L517">
            <v>237</v>
          </cell>
          <cell r="M517">
            <v>212</v>
          </cell>
          <cell r="N517">
            <v>60</v>
          </cell>
          <cell r="O517">
            <v>27</v>
          </cell>
          <cell r="P517">
            <v>15</v>
          </cell>
          <cell r="Q517">
            <v>0</v>
          </cell>
          <cell r="R517">
            <v>4.6312180000000001E-2</v>
          </cell>
          <cell r="S517">
            <v>2.572899E-2</v>
          </cell>
        </row>
        <row r="518">
          <cell r="F518">
            <v>371190015101</v>
          </cell>
          <cell r="G518" t="str">
            <v>Block Group 1</v>
          </cell>
          <cell r="H518">
            <v>16174</v>
          </cell>
          <cell r="I518" t="str">
            <v>Block Group 1, Census Tract 15.10, Mecklenburg County, North Carolina</v>
          </cell>
          <cell r="J518">
            <v>1575</v>
          </cell>
          <cell r="K518">
            <v>304</v>
          </cell>
          <cell r="L518">
            <v>395</v>
          </cell>
          <cell r="M518">
            <v>441</v>
          </cell>
          <cell r="N518">
            <v>140</v>
          </cell>
          <cell r="O518">
            <v>217</v>
          </cell>
          <cell r="P518">
            <v>78</v>
          </cell>
          <cell r="Q518">
            <v>0</v>
          </cell>
          <cell r="R518">
            <v>0.13777777999999999</v>
          </cell>
          <cell r="S518">
            <v>4.9523810000000001E-2</v>
          </cell>
        </row>
        <row r="519">
          <cell r="F519">
            <v>371190030171</v>
          </cell>
          <cell r="G519" t="str">
            <v>Block Group 1</v>
          </cell>
          <cell r="H519">
            <v>16304</v>
          </cell>
          <cell r="I519" t="str">
            <v>Block Group 1, Census Tract 30.17, Mecklenburg County, North Carolina</v>
          </cell>
          <cell r="J519">
            <v>785</v>
          </cell>
          <cell r="K519">
            <v>6</v>
          </cell>
          <cell r="L519">
            <v>115</v>
          </cell>
          <cell r="M519">
            <v>127</v>
          </cell>
          <cell r="N519">
            <v>81</v>
          </cell>
          <cell r="O519">
            <v>238</v>
          </cell>
          <cell r="P519">
            <v>78</v>
          </cell>
          <cell r="Q519">
            <v>140</v>
          </cell>
          <cell r="R519">
            <v>0.30318471000000002</v>
          </cell>
          <cell r="S519">
            <v>9.9363060000000003E-2</v>
          </cell>
        </row>
        <row r="520">
          <cell r="F520">
            <v>371190024002</v>
          </cell>
          <cell r="G520" t="str">
            <v>Block Group 2</v>
          </cell>
          <cell r="H520">
            <v>16252</v>
          </cell>
          <cell r="I520" t="str">
            <v>Block Group 2, Census Tract 24, Mecklenburg County, North Carolina</v>
          </cell>
          <cell r="J520">
            <v>858</v>
          </cell>
          <cell r="K520">
            <v>33</v>
          </cell>
          <cell r="L520">
            <v>123</v>
          </cell>
          <cell r="M520">
            <v>265</v>
          </cell>
          <cell r="N520">
            <v>9</v>
          </cell>
          <cell r="O520">
            <v>239</v>
          </cell>
          <cell r="P520">
            <v>115</v>
          </cell>
          <cell r="Q520">
            <v>74</v>
          </cell>
          <cell r="R520">
            <v>0.27855478</v>
          </cell>
          <cell r="S520">
            <v>0.13403263000000001</v>
          </cell>
        </row>
        <row r="521">
          <cell r="F521">
            <v>371190055201</v>
          </cell>
          <cell r="G521" t="str">
            <v>Block Group 1</v>
          </cell>
          <cell r="H521">
            <v>16445</v>
          </cell>
          <cell r="I521" t="str">
            <v>Block Group 1, Census Tract 55.20, Mecklenburg County, North Carolina</v>
          </cell>
          <cell r="J521">
            <v>2712</v>
          </cell>
          <cell r="K521">
            <v>160</v>
          </cell>
          <cell r="L521">
            <v>357</v>
          </cell>
          <cell r="M521">
            <v>539</v>
          </cell>
          <cell r="N521">
            <v>314</v>
          </cell>
          <cell r="O521">
            <v>772</v>
          </cell>
          <cell r="P521">
            <v>399</v>
          </cell>
          <cell r="Q521">
            <v>171</v>
          </cell>
          <cell r="R521">
            <v>0.28466077000000001</v>
          </cell>
          <cell r="S521">
            <v>0.14712389000000001</v>
          </cell>
        </row>
        <row r="522">
          <cell r="F522">
            <v>371190056202</v>
          </cell>
          <cell r="G522" t="str">
            <v>Block Group 2</v>
          </cell>
          <cell r="H522">
            <v>16487</v>
          </cell>
          <cell r="I522" t="str">
            <v>Block Group 2, Census Tract 56.20, Mecklenburg County, North Carolina</v>
          </cell>
          <cell r="J522">
            <v>2504</v>
          </cell>
          <cell r="K522">
            <v>275</v>
          </cell>
          <cell r="L522">
            <v>667</v>
          </cell>
          <cell r="M522">
            <v>723</v>
          </cell>
          <cell r="N522">
            <v>146</v>
          </cell>
          <cell r="O522">
            <v>506</v>
          </cell>
          <cell r="P522">
            <v>161</v>
          </cell>
          <cell r="Q522">
            <v>26</v>
          </cell>
          <cell r="R522">
            <v>0.20207668000000001</v>
          </cell>
          <cell r="S522">
            <v>6.4297119999999999E-2</v>
          </cell>
        </row>
        <row r="523">
          <cell r="F523">
            <v>371190019151</v>
          </cell>
          <cell r="G523" t="str">
            <v>Block Group 1</v>
          </cell>
          <cell r="H523">
            <v>16209</v>
          </cell>
          <cell r="I523" t="str">
            <v>Block Group 1, Census Tract 19.15, Mecklenburg County, North Carolina</v>
          </cell>
          <cell r="J523">
            <v>1025</v>
          </cell>
          <cell r="K523">
            <v>205</v>
          </cell>
          <cell r="L523">
            <v>89</v>
          </cell>
          <cell r="M523">
            <v>372</v>
          </cell>
          <cell r="N523">
            <v>32</v>
          </cell>
          <cell r="O523">
            <v>244</v>
          </cell>
          <cell r="P523">
            <v>66</v>
          </cell>
          <cell r="Q523">
            <v>17</v>
          </cell>
          <cell r="R523">
            <v>0.23804877999999999</v>
          </cell>
          <cell r="S523">
            <v>6.4390240000000001E-2</v>
          </cell>
        </row>
        <row r="524">
          <cell r="F524">
            <v>371190035001</v>
          </cell>
          <cell r="G524" t="str">
            <v>Block Group 1</v>
          </cell>
          <cell r="H524">
            <v>16335</v>
          </cell>
          <cell r="I524" t="str">
            <v>Block Group 1, Census Tract 35, Mecklenburg County, North Carolina</v>
          </cell>
          <cell r="J524">
            <v>1053</v>
          </cell>
          <cell r="K524">
            <v>19</v>
          </cell>
          <cell r="L524">
            <v>107</v>
          </cell>
          <cell r="M524">
            <v>55</v>
          </cell>
          <cell r="N524">
            <v>24</v>
          </cell>
          <cell r="O524">
            <v>472</v>
          </cell>
          <cell r="P524">
            <v>260</v>
          </cell>
          <cell r="Q524">
            <v>116</v>
          </cell>
          <cell r="R524">
            <v>0.44824311</v>
          </cell>
          <cell r="S524">
            <v>0.24691357999999999</v>
          </cell>
        </row>
        <row r="525">
          <cell r="F525">
            <v>371190059071</v>
          </cell>
          <cell r="G525" t="str">
            <v>Block Group 1</v>
          </cell>
          <cell r="H525">
            <v>16589</v>
          </cell>
          <cell r="I525" t="str">
            <v>Block Group 1, Census Tract 59.07, Mecklenburg County, North Carolina</v>
          </cell>
          <cell r="J525">
            <v>2561</v>
          </cell>
          <cell r="K525">
            <v>164</v>
          </cell>
          <cell r="L525">
            <v>330</v>
          </cell>
          <cell r="M525">
            <v>489</v>
          </cell>
          <cell r="N525">
            <v>127</v>
          </cell>
          <cell r="O525">
            <v>967</v>
          </cell>
          <cell r="P525">
            <v>390</v>
          </cell>
          <cell r="Q525">
            <v>94</v>
          </cell>
          <cell r="R525">
            <v>0.37758688000000001</v>
          </cell>
          <cell r="S525">
            <v>0.15228426</v>
          </cell>
        </row>
        <row r="526">
          <cell r="F526">
            <v>371190063042</v>
          </cell>
          <cell r="G526" t="str">
            <v>Block Group 2</v>
          </cell>
          <cell r="H526">
            <v>16669</v>
          </cell>
          <cell r="I526" t="str">
            <v>Block Group 2, Census Tract 63.04, Mecklenburg County, North Carolina</v>
          </cell>
          <cell r="J526">
            <v>2611</v>
          </cell>
          <cell r="K526">
            <v>64</v>
          </cell>
          <cell r="L526">
            <v>328</v>
          </cell>
          <cell r="M526">
            <v>475</v>
          </cell>
          <cell r="N526">
            <v>239</v>
          </cell>
          <cell r="O526">
            <v>1037</v>
          </cell>
          <cell r="P526">
            <v>403</v>
          </cell>
          <cell r="Q526">
            <v>65</v>
          </cell>
          <cell r="R526">
            <v>0.39716583999999999</v>
          </cell>
          <cell r="S526">
            <v>0.15434698999999999</v>
          </cell>
        </row>
        <row r="527">
          <cell r="F527">
            <v>371190029032</v>
          </cell>
          <cell r="G527" t="str">
            <v>Block Group 2</v>
          </cell>
          <cell r="H527">
            <v>16267</v>
          </cell>
          <cell r="I527" t="str">
            <v>Block Group 2, Census Tract 29.03, Mecklenburg County, North Carolina</v>
          </cell>
          <cell r="J527">
            <v>745</v>
          </cell>
          <cell r="K527">
            <v>0</v>
          </cell>
          <cell r="L527">
            <v>5</v>
          </cell>
          <cell r="M527">
            <v>21</v>
          </cell>
          <cell r="N527">
            <v>20</v>
          </cell>
          <cell r="O527">
            <v>351</v>
          </cell>
          <cell r="P527">
            <v>145</v>
          </cell>
          <cell r="Q527">
            <v>203</v>
          </cell>
          <cell r="R527">
            <v>0.47114094000000001</v>
          </cell>
          <cell r="S527">
            <v>0.19463087000000001</v>
          </cell>
        </row>
        <row r="528">
          <cell r="F528">
            <v>371190032032</v>
          </cell>
          <cell r="G528" t="str">
            <v>Block Group 2</v>
          </cell>
          <cell r="H528">
            <v>16324</v>
          </cell>
          <cell r="I528" t="str">
            <v>Block Group 2, Census Tract 32.03, Mecklenburg County, North Carolina</v>
          </cell>
          <cell r="J528">
            <v>503</v>
          </cell>
          <cell r="K528">
            <v>34</v>
          </cell>
          <cell r="L528">
            <v>10</v>
          </cell>
          <cell r="M528">
            <v>105</v>
          </cell>
          <cell r="N528">
            <v>8</v>
          </cell>
          <cell r="O528">
            <v>215</v>
          </cell>
          <cell r="P528">
            <v>101</v>
          </cell>
          <cell r="Q528">
            <v>30</v>
          </cell>
          <cell r="R528">
            <v>0.42743539000000003</v>
          </cell>
          <cell r="S528">
            <v>0.20079522999999999</v>
          </cell>
        </row>
        <row r="529">
          <cell r="F529">
            <v>371190020022</v>
          </cell>
          <cell r="G529" t="str">
            <v>Block Group 2</v>
          </cell>
          <cell r="H529">
            <v>16232</v>
          </cell>
          <cell r="I529" t="str">
            <v>Block Group 2, Census Tract 20.02, Mecklenburg County, North Carolina</v>
          </cell>
          <cell r="J529">
            <v>1143</v>
          </cell>
          <cell r="K529">
            <v>23</v>
          </cell>
          <cell r="L529">
            <v>116</v>
          </cell>
          <cell r="M529">
            <v>121</v>
          </cell>
          <cell r="N529">
            <v>56</v>
          </cell>
          <cell r="O529">
            <v>447</v>
          </cell>
          <cell r="P529">
            <v>287</v>
          </cell>
          <cell r="Q529">
            <v>93</v>
          </cell>
          <cell r="R529">
            <v>0.39107612000000003</v>
          </cell>
          <cell r="S529">
            <v>0.25109361000000002</v>
          </cell>
        </row>
        <row r="530">
          <cell r="F530">
            <v>371190021001</v>
          </cell>
          <cell r="G530" t="str">
            <v>Block Group 1</v>
          </cell>
          <cell r="H530">
            <v>16243</v>
          </cell>
          <cell r="I530" t="str">
            <v>Block Group 1, Census Tract 21, Mecklenburg County, North Carolina</v>
          </cell>
          <cell r="J530">
            <v>609</v>
          </cell>
          <cell r="K530">
            <v>81</v>
          </cell>
          <cell r="L530">
            <v>159</v>
          </cell>
          <cell r="M530">
            <v>183</v>
          </cell>
          <cell r="N530">
            <v>90</v>
          </cell>
          <cell r="O530">
            <v>72</v>
          </cell>
          <cell r="P530">
            <v>16</v>
          </cell>
          <cell r="Q530">
            <v>8</v>
          </cell>
          <cell r="R530">
            <v>0.1182266</v>
          </cell>
          <cell r="S530">
            <v>2.627258E-2</v>
          </cell>
        </row>
        <row r="531">
          <cell r="F531">
            <v>371190055211</v>
          </cell>
          <cell r="G531" t="str">
            <v>Block Group 1</v>
          </cell>
          <cell r="H531">
            <v>16447</v>
          </cell>
          <cell r="I531" t="str">
            <v>Block Group 1, Census Tract 55.21, Mecklenburg County, North Carolina</v>
          </cell>
          <cell r="J531">
            <v>538</v>
          </cell>
          <cell r="K531">
            <v>69</v>
          </cell>
          <cell r="L531">
            <v>27</v>
          </cell>
          <cell r="M531">
            <v>115</v>
          </cell>
          <cell r="N531">
            <v>34</v>
          </cell>
          <cell r="O531">
            <v>173</v>
          </cell>
          <cell r="P531">
            <v>120</v>
          </cell>
          <cell r="Q531">
            <v>0</v>
          </cell>
          <cell r="R531">
            <v>0.32156133999999997</v>
          </cell>
          <cell r="S531">
            <v>0.22304832999999999</v>
          </cell>
        </row>
        <row r="532">
          <cell r="F532">
            <v>371190031031</v>
          </cell>
          <cell r="G532" t="str">
            <v>Block Group 1</v>
          </cell>
          <cell r="H532">
            <v>16310</v>
          </cell>
          <cell r="I532" t="str">
            <v>Block Group 1, Census Tract 31.03, Mecklenburg County, North Carolina</v>
          </cell>
          <cell r="J532">
            <v>1204</v>
          </cell>
          <cell r="K532">
            <v>48</v>
          </cell>
          <cell r="L532">
            <v>170</v>
          </cell>
          <cell r="M532">
            <v>261</v>
          </cell>
          <cell r="N532">
            <v>54</v>
          </cell>
          <cell r="O532">
            <v>499</v>
          </cell>
          <cell r="P532">
            <v>149</v>
          </cell>
          <cell r="Q532">
            <v>23</v>
          </cell>
          <cell r="R532">
            <v>0.41445183000000002</v>
          </cell>
          <cell r="S532">
            <v>0.12375414999999999</v>
          </cell>
        </row>
        <row r="533">
          <cell r="F533">
            <v>371190007001</v>
          </cell>
          <cell r="G533" t="str">
            <v>Block Group 1</v>
          </cell>
          <cell r="H533">
            <v>16144</v>
          </cell>
          <cell r="I533" t="str">
            <v>Block Group 1, Census Tract 7, Mecklenburg County, North Carolina</v>
          </cell>
          <cell r="J533">
            <v>760</v>
          </cell>
          <cell r="K533">
            <v>73</v>
          </cell>
          <cell r="L533">
            <v>107</v>
          </cell>
          <cell r="M533">
            <v>158</v>
          </cell>
          <cell r="N533">
            <v>74</v>
          </cell>
          <cell r="O533">
            <v>285</v>
          </cell>
          <cell r="P533">
            <v>63</v>
          </cell>
          <cell r="Q533">
            <v>0</v>
          </cell>
          <cell r="R533">
            <v>0.375</v>
          </cell>
          <cell r="S533">
            <v>8.2894739999999995E-2</v>
          </cell>
        </row>
        <row r="534">
          <cell r="F534">
            <v>371190031082</v>
          </cell>
          <cell r="G534" t="str">
            <v>Block Group 2</v>
          </cell>
          <cell r="H534">
            <v>16318</v>
          </cell>
          <cell r="I534" t="str">
            <v>Block Group 2, Census Tract 31.08, Mecklenburg County, North Carolina</v>
          </cell>
          <cell r="J534">
            <v>1434</v>
          </cell>
          <cell r="K534">
            <v>348</v>
          </cell>
          <cell r="L534">
            <v>337</v>
          </cell>
          <cell r="M534">
            <v>304</v>
          </cell>
          <cell r="N534">
            <v>92</v>
          </cell>
          <cell r="O534">
            <v>265</v>
          </cell>
          <cell r="P534">
            <v>31</v>
          </cell>
          <cell r="Q534">
            <v>57</v>
          </cell>
          <cell r="R534">
            <v>0.18479777</v>
          </cell>
          <cell r="S534">
            <v>2.1617850000000001E-2</v>
          </cell>
        </row>
        <row r="535">
          <cell r="F535">
            <v>371190022004</v>
          </cell>
          <cell r="G535" t="str">
            <v>Block Group 4</v>
          </cell>
          <cell r="H535">
            <v>16248</v>
          </cell>
          <cell r="I535" t="str">
            <v>Block Group 4, Census Tract 22, Mecklenburg County, North Carolina</v>
          </cell>
          <cell r="J535">
            <v>1302</v>
          </cell>
          <cell r="K535">
            <v>25</v>
          </cell>
          <cell r="L535">
            <v>91</v>
          </cell>
          <cell r="M535">
            <v>57</v>
          </cell>
          <cell r="N535">
            <v>38</v>
          </cell>
          <cell r="O535">
            <v>591</v>
          </cell>
          <cell r="P535">
            <v>325</v>
          </cell>
          <cell r="Q535">
            <v>175</v>
          </cell>
          <cell r="R535">
            <v>0.45391704999999999</v>
          </cell>
          <cell r="S535">
            <v>0.24961597999999999</v>
          </cell>
        </row>
        <row r="536">
          <cell r="F536">
            <v>371190062111</v>
          </cell>
          <cell r="G536" t="str">
            <v>Block Group 1</v>
          </cell>
          <cell r="H536">
            <v>16653</v>
          </cell>
          <cell r="I536" t="str">
            <v>Block Group 1, Census Tract 62.11, Mecklenburg County, North Carolina</v>
          </cell>
          <cell r="J536">
            <v>2371</v>
          </cell>
          <cell r="K536">
            <v>22</v>
          </cell>
          <cell r="L536">
            <v>242</v>
          </cell>
          <cell r="M536">
            <v>428</v>
          </cell>
          <cell r="N536">
            <v>198</v>
          </cell>
          <cell r="O536">
            <v>955</v>
          </cell>
          <cell r="P536">
            <v>326</v>
          </cell>
          <cell r="Q536">
            <v>200</v>
          </cell>
          <cell r="R536">
            <v>0.40278364</v>
          </cell>
          <cell r="S536">
            <v>0.13749473000000001</v>
          </cell>
        </row>
        <row r="537">
          <cell r="F537">
            <v>371190056142</v>
          </cell>
          <cell r="G537" t="str">
            <v>Block Group 2</v>
          </cell>
          <cell r="H537">
            <v>16476</v>
          </cell>
          <cell r="I537" t="str">
            <v>Block Group 2, Census Tract 56.14, Mecklenburg County, North Carolina</v>
          </cell>
          <cell r="J537">
            <v>1886</v>
          </cell>
          <cell r="K537">
            <v>6</v>
          </cell>
          <cell r="L537">
            <v>105</v>
          </cell>
          <cell r="M537">
            <v>683</v>
          </cell>
          <cell r="N537">
            <v>362</v>
          </cell>
          <cell r="O537">
            <v>503</v>
          </cell>
          <cell r="P537">
            <v>151</v>
          </cell>
          <cell r="Q537">
            <v>76</v>
          </cell>
          <cell r="R537">
            <v>0.26670200999999999</v>
          </cell>
          <cell r="S537">
            <v>8.0063629999999997E-2</v>
          </cell>
        </row>
        <row r="538">
          <cell r="F538">
            <v>371190034004</v>
          </cell>
          <cell r="G538" t="str">
            <v>Block Group 4</v>
          </cell>
          <cell r="H538">
            <v>16334</v>
          </cell>
          <cell r="I538" t="str">
            <v>Block Group 4, Census Tract 34, Mecklenburg County, North Carolina</v>
          </cell>
          <cell r="J538">
            <v>852</v>
          </cell>
          <cell r="K538">
            <v>45</v>
          </cell>
          <cell r="L538">
            <v>61</v>
          </cell>
          <cell r="M538">
            <v>95</v>
          </cell>
          <cell r="N538">
            <v>29</v>
          </cell>
          <cell r="O538">
            <v>340</v>
          </cell>
          <cell r="P538">
            <v>215</v>
          </cell>
          <cell r="Q538">
            <v>67</v>
          </cell>
          <cell r="R538">
            <v>0.39906102999999998</v>
          </cell>
          <cell r="S538">
            <v>0.25234741999999999</v>
          </cell>
        </row>
        <row r="539">
          <cell r="F539">
            <v>371190055243</v>
          </cell>
          <cell r="G539" t="str">
            <v>Block Group 3</v>
          </cell>
          <cell r="H539">
            <v>16458</v>
          </cell>
          <cell r="I539" t="str">
            <v>Block Group 3, Census Tract 55.24, Mecklenburg County, North Carolina</v>
          </cell>
          <cell r="J539">
            <v>1566</v>
          </cell>
          <cell r="K539">
            <v>113</v>
          </cell>
          <cell r="L539">
            <v>523</v>
          </cell>
          <cell r="M539">
            <v>411</v>
          </cell>
          <cell r="N539">
            <v>183</v>
          </cell>
          <cell r="O539">
            <v>240</v>
          </cell>
          <cell r="P539">
            <v>61</v>
          </cell>
          <cell r="Q539">
            <v>35</v>
          </cell>
          <cell r="R539">
            <v>0.1532567</v>
          </cell>
          <cell r="S539">
            <v>3.8952750000000001E-2</v>
          </cell>
        </row>
        <row r="540">
          <cell r="F540">
            <v>371190061044</v>
          </cell>
          <cell r="G540" t="str">
            <v>Block Group 4</v>
          </cell>
          <cell r="H540">
            <v>16631</v>
          </cell>
          <cell r="I540" t="str">
            <v>Block Group 4, Census Tract 61.04, Mecklenburg County, North Carolina</v>
          </cell>
          <cell r="J540">
            <v>1513</v>
          </cell>
          <cell r="K540">
            <v>226</v>
          </cell>
          <cell r="L540">
            <v>352</v>
          </cell>
          <cell r="M540">
            <v>324</v>
          </cell>
          <cell r="N540">
            <v>24</v>
          </cell>
          <cell r="O540">
            <v>412</v>
          </cell>
          <cell r="P540">
            <v>175</v>
          </cell>
          <cell r="Q540">
            <v>0</v>
          </cell>
          <cell r="R540">
            <v>0.27230668000000002</v>
          </cell>
          <cell r="S540">
            <v>0.11566424</v>
          </cell>
        </row>
        <row r="541">
          <cell r="F541">
            <v>371190058452</v>
          </cell>
          <cell r="G541" t="str">
            <v>Block Group 2</v>
          </cell>
          <cell r="H541">
            <v>16576</v>
          </cell>
          <cell r="I541" t="str">
            <v>Block Group 2, Census Tract 58.45, Mecklenburg County, North Carolina</v>
          </cell>
          <cell r="J541">
            <v>1823</v>
          </cell>
          <cell r="K541">
            <v>54</v>
          </cell>
          <cell r="L541">
            <v>131</v>
          </cell>
          <cell r="M541">
            <v>202</v>
          </cell>
          <cell r="N541">
            <v>108</v>
          </cell>
          <cell r="O541">
            <v>821</v>
          </cell>
          <cell r="P541">
            <v>386</v>
          </cell>
          <cell r="Q541">
            <v>121</v>
          </cell>
          <cell r="R541">
            <v>0.45035656000000002</v>
          </cell>
          <cell r="S541">
            <v>0.21173889000000001</v>
          </cell>
        </row>
        <row r="542">
          <cell r="F542">
            <v>371190058251</v>
          </cell>
          <cell r="G542" t="str">
            <v>Block Group 1</v>
          </cell>
          <cell r="H542">
            <v>16532</v>
          </cell>
          <cell r="I542" t="str">
            <v>Block Group 1, Census Tract 58.25, Mecklenburg County, North Carolina</v>
          </cell>
          <cell r="J542">
            <v>2472</v>
          </cell>
          <cell r="K542">
            <v>128</v>
          </cell>
          <cell r="L542">
            <v>413</v>
          </cell>
          <cell r="M542">
            <v>580</v>
          </cell>
          <cell r="N542">
            <v>157</v>
          </cell>
          <cell r="O542">
            <v>779</v>
          </cell>
          <cell r="P542">
            <v>401</v>
          </cell>
          <cell r="Q542">
            <v>14</v>
          </cell>
          <cell r="R542">
            <v>0.31512944999999998</v>
          </cell>
          <cell r="S542">
            <v>0.16221683000000001</v>
          </cell>
        </row>
        <row r="543">
          <cell r="F543">
            <v>371190051001</v>
          </cell>
          <cell r="G543" t="str">
            <v>Block Group 1</v>
          </cell>
          <cell r="H543">
            <v>16395</v>
          </cell>
          <cell r="I543" t="str">
            <v>Block Group 1, Census Tract 51, Mecklenburg County, North Carolina</v>
          </cell>
          <cell r="J543">
            <v>726</v>
          </cell>
          <cell r="K543">
            <v>159</v>
          </cell>
          <cell r="L543">
            <v>192</v>
          </cell>
          <cell r="M543">
            <v>174</v>
          </cell>
          <cell r="N543">
            <v>78</v>
          </cell>
          <cell r="O543">
            <v>37</v>
          </cell>
          <cell r="P543">
            <v>86</v>
          </cell>
          <cell r="Q543">
            <v>0</v>
          </cell>
          <cell r="R543">
            <v>5.0964189999999999E-2</v>
          </cell>
          <cell r="S543">
            <v>0.1184573</v>
          </cell>
        </row>
        <row r="544">
          <cell r="F544">
            <v>371190064033</v>
          </cell>
          <cell r="G544" t="str">
            <v>Block Group 3</v>
          </cell>
          <cell r="H544">
            <v>16673</v>
          </cell>
          <cell r="I544" t="str">
            <v>Block Group 3, Census Tract 64.03, Mecklenburg County, North Carolina</v>
          </cell>
          <cell r="J544">
            <v>1107</v>
          </cell>
          <cell r="K544">
            <v>10</v>
          </cell>
          <cell r="L544">
            <v>94</v>
          </cell>
          <cell r="M544">
            <v>133</v>
          </cell>
          <cell r="N544">
            <v>55</v>
          </cell>
          <cell r="O544">
            <v>413</v>
          </cell>
          <cell r="P544">
            <v>266</v>
          </cell>
          <cell r="Q544">
            <v>136</v>
          </cell>
          <cell r="R544">
            <v>0.37308039999999998</v>
          </cell>
          <cell r="S544">
            <v>0.24028906999999999</v>
          </cell>
        </row>
        <row r="545">
          <cell r="F545">
            <v>371190020024</v>
          </cell>
          <cell r="G545" t="str">
            <v>Block Group 4</v>
          </cell>
          <cell r="H545">
            <v>16234</v>
          </cell>
          <cell r="I545" t="str">
            <v>Block Group 4, Census Tract 20.02, Mecklenburg County, North Carolina</v>
          </cell>
          <cell r="J545">
            <v>1076</v>
          </cell>
          <cell r="K545">
            <v>80</v>
          </cell>
          <cell r="L545">
            <v>94</v>
          </cell>
          <cell r="M545">
            <v>150</v>
          </cell>
          <cell r="N545">
            <v>57</v>
          </cell>
          <cell r="O545">
            <v>461</v>
          </cell>
          <cell r="P545">
            <v>224</v>
          </cell>
          <cell r="Q545">
            <v>10</v>
          </cell>
          <cell r="R545">
            <v>0.42843866000000003</v>
          </cell>
          <cell r="S545">
            <v>0.20817843999999999</v>
          </cell>
        </row>
        <row r="546">
          <cell r="F546">
            <v>371190059081</v>
          </cell>
          <cell r="G546" t="str">
            <v>Block Group 1</v>
          </cell>
          <cell r="H546">
            <v>16591</v>
          </cell>
          <cell r="I546" t="str">
            <v>Block Group 1, Census Tract 59.08, Mecklenburg County, North Carolina</v>
          </cell>
          <cell r="J546">
            <v>1244</v>
          </cell>
          <cell r="K546">
            <v>43</v>
          </cell>
          <cell r="L546">
            <v>163</v>
          </cell>
          <cell r="M546">
            <v>268</v>
          </cell>
          <cell r="N546">
            <v>103</v>
          </cell>
          <cell r="O546">
            <v>507</v>
          </cell>
          <cell r="P546">
            <v>92</v>
          </cell>
          <cell r="Q546">
            <v>68</v>
          </cell>
          <cell r="R546">
            <v>0.40755627</v>
          </cell>
          <cell r="S546">
            <v>7.3954980000000003E-2</v>
          </cell>
        </row>
        <row r="547">
          <cell r="F547">
            <v>371190062042</v>
          </cell>
          <cell r="G547" t="str">
            <v>Block Group 2</v>
          </cell>
          <cell r="H547">
            <v>16644</v>
          </cell>
          <cell r="I547" t="str">
            <v>Block Group 2, Census Tract 62.04, Mecklenburg County, North Carolina</v>
          </cell>
          <cell r="J547">
            <v>1069</v>
          </cell>
          <cell r="K547">
            <v>0</v>
          </cell>
          <cell r="L547">
            <v>176</v>
          </cell>
          <cell r="M547">
            <v>240</v>
          </cell>
          <cell r="N547">
            <v>64</v>
          </cell>
          <cell r="O547">
            <v>374</v>
          </cell>
          <cell r="P547">
            <v>199</v>
          </cell>
          <cell r="Q547">
            <v>16</v>
          </cell>
          <cell r="R547">
            <v>0.34985968000000001</v>
          </cell>
          <cell r="S547">
            <v>0.18615529</v>
          </cell>
        </row>
        <row r="548">
          <cell r="F548">
            <v>371190056212</v>
          </cell>
          <cell r="G548" t="str">
            <v>Block Group 2</v>
          </cell>
          <cell r="H548">
            <v>16490</v>
          </cell>
          <cell r="I548" t="str">
            <v>Block Group 2, Census Tract 56.21, Mecklenburg County, North Carolina</v>
          </cell>
          <cell r="J548">
            <v>515</v>
          </cell>
          <cell r="K548">
            <v>73</v>
          </cell>
          <cell r="L548">
            <v>134</v>
          </cell>
          <cell r="M548">
            <v>98</v>
          </cell>
          <cell r="N548">
            <v>0</v>
          </cell>
          <cell r="O548">
            <v>154</v>
          </cell>
          <cell r="P548">
            <v>36</v>
          </cell>
          <cell r="Q548">
            <v>20</v>
          </cell>
          <cell r="R548">
            <v>0.29902912999999998</v>
          </cell>
          <cell r="S548">
            <v>6.9902909999999999E-2</v>
          </cell>
        </row>
        <row r="549">
          <cell r="F549">
            <v>371190015041</v>
          </cell>
          <cell r="G549" t="str">
            <v>Block Group 1</v>
          </cell>
          <cell r="H549">
            <v>16162</v>
          </cell>
          <cell r="I549" t="str">
            <v>Block Group 1, Census Tract 15.04, Mecklenburg County, North Carolina</v>
          </cell>
          <cell r="J549">
            <v>2383</v>
          </cell>
          <cell r="K549">
            <v>1053</v>
          </cell>
          <cell r="L549">
            <v>433</v>
          </cell>
          <cell r="M549">
            <v>348</v>
          </cell>
          <cell r="N549">
            <v>109</v>
          </cell>
          <cell r="O549">
            <v>360</v>
          </cell>
          <cell r="P549">
            <v>55</v>
          </cell>
          <cell r="Q549">
            <v>25</v>
          </cell>
          <cell r="R549">
            <v>0.15107008</v>
          </cell>
          <cell r="S549">
            <v>2.3080150000000001E-2</v>
          </cell>
        </row>
        <row r="550">
          <cell r="F550">
            <v>371190029042</v>
          </cell>
          <cell r="G550" t="str">
            <v>Block Group 2</v>
          </cell>
          <cell r="H550">
            <v>16270</v>
          </cell>
          <cell r="I550" t="str">
            <v>Block Group 2, Census Tract 29.04, Mecklenburg County, North Carolina</v>
          </cell>
          <cell r="J550">
            <v>1069</v>
          </cell>
          <cell r="K550">
            <v>191</v>
          </cell>
          <cell r="L550">
            <v>110</v>
          </cell>
          <cell r="M550">
            <v>56</v>
          </cell>
          <cell r="N550">
            <v>44</v>
          </cell>
          <cell r="O550">
            <v>298</v>
          </cell>
          <cell r="P550">
            <v>240</v>
          </cell>
          <cell r="Q550">
            <v>130</v>
          </cell>
          <cell r="R550">
            <v>0.27876519999999999</v>
          </cell>
          <cell r="S550">
            <v>0.22450888999999999</v>
          </cell>
        </row>
        <row r="551">
          <cell r="F551">
            <v>371190060063</v>
          </cell>
          <cell r="G551" t="str">
            <v>Block Group 3</v>
          </cell>
          <cell r="H551">
            <v>16614</v>
          </cell>
          <cell r="I551" t="str">
            <v>Block Group 3, Census Tract 60.06, Mecklenburg County, North Carolina</v>
          </cell>
          <cell r="J551">
            <v>1205</v>
          </cell>
          <cell r="K551">
            <v>275</v>
          </cell>
          <cell r="L551">
            <v>674</v>
          </cell>
          <cell r="M551">
            <v>161</v>
          </cell>
          <cell r="N551">
            <v>66</v>
          </cell>
          <cell r="O551">
            <v>20</v>
          </cell>
          <cell r="P551">
            <v>0</v>
          </cell>
          <cell r="Q551">
            <v>9</v>
          </cell>
          <cell r="R551">
            <v>1.6597509999999999E-2</v>
          </cell>
          <cell r="S551">
            <v>0</v>
          </cell>
        </row>
        <row r="552">
          <cell r="F552">
            <v>371190001003</v>
          </cell>
          <cell r="G552" t="str">
            <v>Block Group 3</v>
          </cell>
          <cell r="H552">
            <v>16133</v>
          </cell>
          <cell r="I552" t="str">
            <v>Block Group 3, Census Tract 1, Mecklenburg County, North Carolina</v>
          </cell>
          <cell r="J552">
            <v>996</v>
          </cell>
          <cell r="K552">
            <v>2</v>
          </cell>
          <cell r="L552">
            <v>49</v>
          </cell>
          <cell r="M552">
            <v>44</v>
          </cell>
          <cell r="N552">
            <v>167</v>
          </cell>
          <cell r="O552">
            <v>437</v>
          </cell>
          <cell r="P552">
            <v>156</v>
          </cell>
          <cell r="Q552">
            <v>141</v>
          </cell>
          <cell r="R552">
            <v>0.43875502</v>
          </cell>
          <cell r="S552">
            <v>0.15662651</v>
          </cell>
        </row>
        <row r="553">
          <cell r="F553">
            <v>371190031081</v>
          </cell>
          <cell r="G553" t="str">
            <v>Block Group 1</v>
          </cell>
          <cell r="H553">
            <v>16317</v>
          </cell>
          <cell r="I553" t="str">
            <v>Block Group 1, Census Tract 31.08, Mecklenburg County, North Carolina</v>
          </cell>
          <cell r="J553">
            <v>858</v>
          </cell>
          <cell r="K553">
            <v>118</v>
          </cell>
          <cell r="L553">
            <v>190</v>
          </cell>
          <cell r="M553">
            <v>216</v>
          </cell>
          <cell r="N553">
            <v>98</v>
          </cell>
          <cell r="O553">
            <v>230</v>
          </cell>
          <cell r="P553">
            <v>6</v>
          </cell>
          <cell r="Q553">
            <v>0</v>
          </cell>
          <cell r="R553">
            <v>0.26806527000000002</v>
          </cell>
          <cell r="S553">
            <v>6.99301E-3</v>
          </cell>
        </row>
        <row r="554">
          <cell r="F554">
            <v>371190056141</v>
          </cell>
          <cell r="G554" t="str">
            <v>Block Group 1</v>
          </cell>
          <cell r="H554">
            <v>16475</v>
          </cell>
          <cell r="I554" t="str">
            <v>Block Group 1, Census Tract 56.14, Mecklenburg County, North Carolina</v>
          </cell>
          <cell r="J554">
            <v>1554</v>
          </cell>
          <cell r="K554">
            <v>118</v>
          </cell>
          <cell r="L554">
            <v>218</v>
          </cell>
          <cell r="M554">
            <v>408</v>
          </cell>
          <cell r="N554">
            <v>88</v>
          </cell>
          <cell r="O554">
            <v>425</v>
          </cell>
          <cell r="P554">
            <v>281</v>
          </cell>
          <cell r="Q554">
            <v>16</v>
          </cell>
          <cell r="R554">
            <v>0.27348777000000002</v>
          </cell>
          <cell r="S554">
            <v>0.18082367999999999</v>
          </cell>
        </row>
        <row r="555">
          <cell r="F555">
            <v>371190019111</v>
          </cell>
          <cell r="G555" t="str">
            <v>Block Group 1</v>
          </cell>
          <cell r="H555">
            <v>16200</v>
          </cell>
          <cell r="I555" t="str">
            <v>Block Group 1, Census Tract 19.11, Mecklenburg County, North Carolina</v>
          </cell>
          <cell r="J555">
            <v>1005</v>
          </cell>
          <cell r="K555">
            <v>87</v>
          </cell>
          <cell r="L555">
            <v>276</v>
          </cell>
          <cell r="M555">
            <v>361</v>
          </cell>
          <cell r="N555">
            <v>104</v>
          </cell>
          <cell r="O555">
            <v>149</v>
          </cell>
          <cell r="P555">
            <v>28</v>
          </cell>
          <cell r="Q555">
            <v>0</v>
          </cell>
          <cell r="R555">
            <v>0.14825870999999999</v>
          </cell>
          <cell r="S555">
            <v>2.7860699999999999E-2</v>
          </cell>
        </row>
        <row r="556">
          <cell r="F556">
            <v>371190013003</v>
          </cell>
          <cell r="G556" t="str">
            <v>Block Group 3</v>
          </cell>
          <cell r="H556">
            <v>16159</v>
          </cell>
          <cell r="I556" t="str">
            <v>Block Group 3, Census Tract 13, Mecklenburg County, North Carolina</v>
          </cell>
          <cell r="J556">
            <v>504</v>
          </cell>
          <cell r="K556">
            <v>48</v>
          </cell>
          <cell r="L556">
            <v>57</v>
          </cell>
          <cell r="M556">
            <v>60</v>
          </cell>
          <cell r="N556">
            <v>68</v>
          </cell>
          <cell r="O556">
            <v>169</v>
          </cell>
          <cell r="P556">
            <v>102</v>
          </cell>
          <cell r="Q556">
            <v>0</v>
          </cell>
          <cell r="R556">
            <v>0.33531746000000001</v>
          </cell>
          <cell r="S556">
            <v>0.20238095</v>
          </cell>
        </row>
        <row r="557">
          <cell r="F557">
            <v>371190024003</v>
          </cell>
          <cell r="G557" t="str">
            <v>Block Group 3</v>
          </cell>
          <cell r="H557">
            <v>16253</v>
          </cell>
          <cell r="I557" t="str">
            <v>Block Group 3, Census Tract 24, Mecklenburg County, North Carolina</v>
          </cell>
          <cell r="J557">
            <v>371</v>
          </cell>
          <cell r="K557">
            <v>12</v>
          </cell>
          <cell r="L557">
            <v>14</v>
          </cell>
          <cell r="M557">
            <v>51</v>
          </cell>
          <cell r="N557">
            <v>0</v>
          </cell>
          <cell r="O557">
            <v>183</v>
          </cell>
          <cell r="P557">
            <v>50</v>
          </cell>
          <cell r="Q557">
            <v>61</v>
          </cell>
          <cell r="R557">
            <v>0.49326145999999998</v>
          </cell>
          <cell r="S557">
            <v>0.13477089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F2" t="str">
            <v>GEOID10</v>
          </cell>
          <cell r="G2" t="str">
            <v>NAMELSAD10</v>
          </cell>
          <cell r="H2" t="str">
            <v>LOGRECNO</v>
          </cell>
          <cell r="I2" t="str">
            <v>geoname</v>
          </cell>
          <cell r="J2" t="str">
            <v>Population_16_years_and_over</v>
          </cell>
          <cell r="K2" t="str">
            <v>In_labor_force</v>
          </cell>
          <cell r="L2" t="str">
            <v>Civilian_labor_force</v>
          </cell>
          <cell r="M2" t="str">
            <v>Civilian_labor_force_employed</v>
          </cell>
          <cell r="N2" t="str">
            <v>Civilian_labor_force_unemployed</v>
          </cell>
          <cell r="O2" t="str">
            <v>Armed_forces</v>
          </cell>
          <cell r="P2" t="str">
            <v>Not_in_labor_force</v>
          </cell>
          <cell r="Q2" t="str">
            <v>Unemployment_Rate</v>
          </cell>
        </row>
        <row r="3">
          <cell r="F3">
            <v>371190019203</v>
          </cell>
          <cell r="G3" t="str">
            <v>Block Group 3</v>
          </cell>
          <cell r="H3">
            <v>16225</v>
          </cell>
          <cell r="I3" t="str">
            <v>Block Group 3, Census Tract 19.20, Mecklenburg County, North Carolina</v>
          </cell>
          <cell r="J3">
            <v>691</v>
          </cell>
          <cell r="K3">
            <v>461</v>
          </cell>
          <cell r="L3">
            <v>461</v>
          </cell>
          <cell r="M3">
            <v>418</v>
          </cell>
          <cell r="N3">
            <v>43</v>
          </cell>
          <cell r="O3">
            <v>0</v>
          </cell>
          <cell r="P3">
            <v>230</v>
          </cell>
          <cell r="Q3">
            <v>6.2228650000000003E-2</v>
          </cell>
        </row>
        <row r="4">
          <cell r="F4">
            <v>371190058462</v>
          </cell>
          <cell r="G4" t="str">
            <v>Block Group 2</v>
          </cell>
          <cell r="H4">
            <v>16578</v>
          </cell>
          <cell r="I4" t="str">
            <v>Block Group 2, Census Tract 58.46, Mecklenburg County, North Carolina</v>
          </cell>
          <cell r="J4">
            <v>1702</v>
          </cell>
          <cell r="K4">
            <v>1030</v>
          </cell>
          <cell r="L4">
            <v>1030</v>
          </cell>
          <cell r="M4">
            <v>955</v>
          </cell>
          <cell r="N4">
            <v>75</v>
          </cell>
          <cell r="O4">
            <v>0</v>
          </cell>
          <cell r="P4">
            <v>672</v>
          </cell>
          <cell r="Q4">
            <v>4.4065800000000002E-2</v>
          </cell>
        </row>
        <row r="5">
          <cell r="F5">
            <v>371190055101</v>
          </cell>
          <cell r="G5" t="str">
            <v>Block Group 1</v>
          </cell>
          <cell r="H5">
            <v>16423</v>
          </cell>
          <cell r="I5" t="str">
            <v>Block Group 1, Census Tract 55.10, Mecklenburg County, North Carolina</v>
          </cell>
          <cell r="J5">
            <v>1471</v>
          </cell>
          <cell r="K5">
            <v>1015</v>
          </cell>
          <cell r="L5">
            <v>1015</v>
          </cell>
          <cell r="M5">
            <v>882</v>
          </cell>
          <cell r="N5">
            <v>133</v>
          </cell>
          <cell r="O5">
            <v>0</v>
          </cell>
          <cell r="P5">
            <v>456</v>
          </cell>
          <cell r="Q5">
            <v>9.0414679999999997E-2</v>
          </cell>
        </row>
        <row r="6">
          <cell r="F6">
            <v>371190064041</v>
          </cell>
          <cell r="G6" t="str">
            <v>Block Group 1</v>
          </cell>
          <cell r="H6">
            <v>16674</v>
          </cell>
          <cell r="I6" t="str">
            <v>Block Group 1, Census Tract 64.04, Mecklenburg County, North Carolina</v>
          </cell>
          <cell r="J6">
            <v>1679</v>
          </cell>
          <cell r="K6">
            <v>968</v>
          </cell>
          <cell r="L6">
            <v>968</v>
          </cell>
          <cell r="M6">
            <v>943</v>
          </cell>
          <cell r="N6">
            <v>25</v>
          </cell>
          <cell r="O6">
            <v>0</v>
          </cell>
          <cell r="P6">
            <v>711</v>
          </cell>
          <cell r="Q6">
            <v>1.488982E-2</v>
          </cell>
        </row>
        <row r="7">
          <cell r="F7">
            <v>371190064051</v>
          </cell>
          <cell r="G7" t="str">
            <v>Block Group 1</v>
          </cell>
          <cell r="H7">
            <v>16676</v>
          </cell>
          <cell r="I7" t="str">
            <v>Block Group 1, Census Tract 64.05, Mecklenburg County, North Carolina</v>
          </cell>
          <cell r="J7">
            <v>2148</v>
          </cell>
          <cell r="K7">
            <v>1543</v>
          </cell>
          <cell r="L7">
            <v>1543</v>
          </cell>
          <cell r="M7">
            <v>1528</v>
          </cell>
          <cell r="N7">
            <v>15</v>
          </cell>
          <cell r="O7">
            <v>0</v>
          </cell>
          <cell r="P7">
            <v>605</v>
          </cell>
          <cell r="Q7">
            <v>6.9832399999999999E-3</v>
          </cell>
        </row>
        <row r="8">
          <cell r="F8">
            <v>371190060063</v>
          </cell>
          <cell r="G8" t="str">
            <v>Block Group 3</v>
          </cell>
          <cell r="H8">
            <v>16614</v>
          </cell>
          <cell r="I8" t="str">
            <v>Block Group 3, Census Tract 60.06, Mecklenburg County, North Carolina</v>
          </cell>
          <cell r="J8">
            <v>1479</v>
          </cell>
          <cell r="K8">
            <v>945</v>
          </cell>
          <cell r="L8">
            <v>945</v>
          </cell>
          <cell r="M8">
            <v>888</v>
          </cell>
          <cell r="N8">
            <v>57</v>
          </cell>
          <cell r="O8">
            <v>0</v>
          </cell>
          <cell r="P8">
            <v>534</v>
          </cell>
          <cell r="Q8">
            <v>3.8539549999999999E-2</v>
          </cell>
        </row>
        <row r="9">
          <cell r="F9">
            <v>371190019113</v>
          </cell>
          <cell r="G9" t="str">
            <v>Block Group 3</v>
          </cell>
          <cell r="H9">
            <v>16202</v>
          </cell>
          <cell r="I9" t="str">
            <v>Block Group 3, Census Tract 19.11, Mecklenburg County, North Carolina</v>
          </cell>
          <cell r="J9">
            <v>1995</v>
          </cell>
          <cell r="K9">
            <v>1424</v>
          </cell>
          <cell r="L9">
            <v>1424</v>
          </cell>
          <cell r="M9">
            <v>1415</v>
          </cell>
          <cell r="N9">
            <v>9</v>
          </cell>
          <cell r="O9">
            <v>0</v>
          </cell>
          <cell r="P9">
            <v>571</v>
          </cell>
          <cell r="Q9">
            <v>4.5112800000000003E-3</v>
          </cell>
        </row>
        <row r="10">
          <cell r="F10">
            <v>371190055092</v>
          </cell>
          <cell r="G10" t="str">
            <v>Block Group 2</v>
          </cell>
          <cell r="H10">
            <v>16421</v>
          </cell>
          <cell r="I10" t="str">
            <v>Block Group 2, Census Tract 55.09, Mecklenburg County, North Carolina</v>
          </cell>
          <cell r="J10">
            <v>1037</v>
          </cell>
          <cell r="K10">
            <v>847</v>
          </cell>
          <cell r="L10">
            <v>847</v>
          </cell>
          <cell r="M10">
            <v>847</v>
          </cell>
          <cell r="N10">
            <v>0</v>
          </cell>
          <cell r="O10">
            <v>0</v>
          </cell>
          <cell r="P10">
            <v>190</v>
          </cell>
          <cell r="Q10">
            <v>0</v>
          </cell>
        </row>
        <row r="11">
          <cell r="F11">
            <v>371190015081</v>
          </cell>
          <cell r="G11" t="str">
            <v>Block Group 1</v>
          </cell>
          <cell r="H11">
            <v>16169</v>
          </cell>
          <cell r="I11" t="str">
            <v>Block Group 1, Census Tract 15.08, Mecklenburg County, North Carolina</v>
          </cell>
          <cell r="J11">
            <v>1850</v>
          </cell>
          <cell r="K11">
            <v>1409</v>
          </cell>
          <cell r="L11">
            <v>1409</v>
          </cell>
          <cell r="M11">
            <v>1287</v>
          </cell>
          <cell r="N11">
            <v>122</v>
          </cell>
          <cell r="O11">
            <v>0</v>
          </cell>
          <cell r="P11">
            <v>441</v>
          </cell>
          <cell r="Q11">
            <v>6.5945950000000003E-2</v>
          </cell>
        </row>
        <row r="12">
          <cell r="F12">
            <v>371190021002</v>
          </cell>
          <cell r="G12" t="str">
            <v>Block Group 2</v>
          </cell>
          <cell r="H12">
            <v>16244</v>
          </cell>
          <cell r="I12" t="str">
            <v>Block Group 2, Census Tract 21, Mecklenburg County, North Carolina</v>
          </cell>
          <cell r="J12">
            <v>1577</v>
          </cell>
          <cell r="K12">
            <v>1046</v>
          </cell>
          <cell r="L12">
            <v>1046</v>
          </cell>
          <cell r="M12">
            <v>954</v>
          </cell>
          <cell r="N12">
            <v>92</v>
          </cell>
          <cell r="O12">
            <v>0</v>
          </cell>
          <cell r="P12">
            <v>531</v>
          </cell>
          <cell r="Q12">
            <v>5.8338620000000001E-2</v>
          </cell>
        </row>
        <row r="13">
          <cell r="F13">
            <v>371190019183</v>
          </cell>
          <cell r="G13" t="str">
            <v>Block Group 3</v>
          </cell>
          <cell r="H13">
            <v>16219</v>
          </cell>
          <cell r="I13" t="str">
            <v>Block Group 3, Census Tract 19.18, Mecklenburg County, North Carolina</v>
          </cell>
          <cell r="J13">
            <v>1167</v>
          </cell>
          <cell r="K13">
            <v>879</v>
          </cell>
          <cell r="L13">
            <v>879</v>
          </cell>
          <cell r="M13">
            <v>879</v>
          </cell>
          <cell r="N13">
            <v>0</v>
          </cell>
          <cell r="O13">
            <v>0</v>
          </cell>
          <cell r="P13">
            <v>288</v>
          </cell>
          <cell r="Q13">
            <v>0</v>
          </cell>
        </row>
        <row r="14">
          <cell r="F14">
            <v>371190053082</v>
          </cell>
          <cell r="G14" t="str">
            <v>Block Group 2</v>
          </cell>
          <cell r="H14">
            <v>16410</v>
          </cell>
          <cell r="I14" t="str">
            <v>Block Group 2, Census Tract 53.08, Mecklenburg County, North Carolina</v>
          </cell>
          <cell r="J14">
            <v>582</v>
          </cell>
          <cell r="K14">
            <v>455</v>
          </cell>
          <cell r="L14">
            <v>455</v>
          </cell>
          <cell r="M14">
            <v>375</v>
          </cell>
          <cell r="N14">
            <v>80</v>
          </cell>
          <cell r="O14">
            <v>0</v>
          </cell>
          <cell r="P14">
            <v>127</v>
          </cell>
          <cell r="Q14">
            <v>0.13745704</v>
          </cell>
        </row>
        <row r="15">
          <cell r="F15">
            <v>371190020023</v>
          </cell>
          <cell r="G15" t="str">
            <v>Block Group 3</v>
          </cell>
          <cell r="H15">
            <v>16233</v>
          </cell>
          <cell r="I15" t="str">
            <v>Block Group 3, Census Tract 20.02, Mecklenburg County, North Carolina</v>
          </cell>
          <cell r="J15">
            <v>805</v>
          </cell>
          <cell r="K15">
            <v>487</v>
          </cell>
          <cell r="L15">
            <v>487</v>
          </cell>
          <cell r="M15">
            <v>431</v>
          </cell>
          <cell r="N15">
            <v>56</v>
          </cell>
          <cell r="O15">
            <v>0</v>
          </cell>
          <cell r="P15">
            <v>318</v>
          </cell>
          <cell r="Q15">
            <v>6.9565219999999997E-2</v>
          </cell>
        </row>
        <row r="16">
          <cell r="F16">
            <v>371190020033</v>
          </cell>
          <cell r="G16" t="str">
            <v>Block Group 3</v>
          </cell>
          <cell r="H16">
            <v>16237</v>
          </cell>
          <cell r="I16" t="str">
            <v>Block Group 3, Census Tract 20.03, Mecklenburg County, North Carolina</v>
          </cell>
          <cell r="J16">
            <v>1005</v>
          </cell>
          <cell r="K16">
            <v>493</v>
          </cell>
          <cell r="L16">
            <v>493</v>
          </cell>
          <cell r="M16">
            <v>445</v>
          </cell>
          <cell r="N16">
            <v>48</v>
          </cell>
          <cell r="O16">
            <v>0</v>
          </cell>
          <cell r="P16">
            <v>512</v>
          </cell>
          <cell r="Q16">
            <v>4.7761190000000002E-2</v>
          </cell>
        </row>
        <row r="17">
          <cell r="F17">
            <v>371190062093</v>
          </cell>
          <cell r="G17" t="str">
            <v>Block Group 3</v>
          </cell>
          <cell r="H17">
            <v>16650</v>
          </cell>
          <cell r="I17" t="str">
            <v>Block Group 3, Census Tract 62.09, Mecklenburg County, North Carolina</v>
          </cell>
          <cell r="J17">
            <v>1550</v>
          </cell>
          <cell r="K17">
            <v>1288</v>
          </cell>
          <cell r="L17">
            <v>1288</v>
          </cell>
          <cell r="M17">
            <v>1272</v>
          </cell>
          <cell r="N17">
            <v>16</v>
          </cell>
          <cell r="O17">
            <v>0</v>
          </cell>
          <cell r="P17">
            <v>262</v>
          </cell>
          <cell r="Q17">
            <v>1.032258E-2</v>
          </cell>
        </row>
        <row r="18">
          <cell r="F18">
            <v>371190062112</v>
          </cell>
          <cell r="G18" t="str">
            <v>Block Group 2</v>
          </cell>
          <cell r="H18">
            <v>16654</v>
          </cell>
          <cell r="I18" t="str">
            <v>Block Group 2, Census Tract 62.11, Mecklenburg County, North Carolina</v>
          </cell>
          <cell r="J18">
            <v>1754</v>
          </cell>
          <cell r="K18">
            <v>1375</v>
          </cell>
          <cell r="L18">
            <v>1375</v>
          </cell>
          <cell r="M18">
            <v>1349</v>
          </cell>
          <cell r="N18">
            <v>26</v>
          </cell>
          <cell r="O18">
            <v>0</v>
          </cell>
          <cell r="P18">
            <v>379</v>
          </cell>
          <cell r="Q18">
            <v>1.482326E-2</v>
          </cell>
        </row>
        <row r="19">
          <cell r="F19">
            <v>371190038061</v>
          </cell>
          <cell r="G19" t="str">
            <v>Block Group 1</v>
          </cell>
          <cell r="H19">
            <v>16347</v>
          </cell>
          <cell r="I19" t="str">
            <v>Block Group 1, Census Tract 38.06, Mecklenburg County, North Carolina</v>
          </cell>
          <cell r="J19">
            <v>3372</v>
          </cell>
          <cell r="K19">
            <v>2738</v>
          </cell>
          <cell r="L19">
            <v>2738</v>
          </cell>
          <cell r="M19">
            <v>2591</v>
          </cell>
          <cell r="N19">
            <v>147</v>
          </cell>
          <cell r="O19">
            <v>0</v>
          </cell>
          <cell r="P19">
            <v>634</v>
          </cell>
          <cell r="Q19">
            <v>4.3594309999999997E-2</v>
          </cell>
        </row>
        <row r="20">
          <cell r="F20">
            <v>371190064033</v>
          </cell>
          <cell r="G20" t="str">
            <v>Block Group 3</v>
          </cell>
          <cell r="H20">
            <v>16673</v>
          </cell>
          <cell r="I20" t="str">
            <v>Block Group 3, Census Tract 64.03, Mecklenburg County, North Carolina</v>
          </cell>
          <cell r="J20">
            <v>1251</v>
          </cell>
          <cell r="K20">
            <v>731</v>
          </cell>
          <cell r="L20">
            <v>731</v>
          </cell>
          <cell r="M20">
            <v>695</v>
          </cell>
          <cell r="N20">
            <v>36</v>
          </cell>
          <cell r="O20">
            <v>0</v>
          </cell>
          <cell r="P20">
            <v>520</v>
          </cell>
          <cell r="Q20">
            <v>2.8776980000000001E-2</v>
          </cell>
        </row>
        <row r="21">
          <cell r="F21">
            <v>371190058312</v>
          </cell>
          <cell r="G21" t="str">
            <v>Block Group 2</v>
          </cell>
          <cell r="H21">
            <v>16545</v>
          </cell>
          <cell r="I21" t="str">
            <v>Block Group 2, Census Tract 58.31, Mecklenburg County, North Carolina</v>
          </cell>
          <cell r="J21">
            <v>1616</v>
          </cell>
          <cell r="K21">
            <v>1325</v>
          </cell>
          <cell r="L21">
            <v>1325</v>
          </cell>
          <cell r="M21">
            <v>1291</v>
          </cell>
          <cell r="N21">
            <v>34</v>
          </cell>
          <cell r="O21">
            <v>0</v>
          </cell>
          <cell r="P21">
            <v>291</v>
          </cell>
          <cell r="Q21">
            <v>2.1039599999999999E-2</v>
          </cell>
        </row>
        <row r="22">
          <cell r="F22">
            <v>371190060103</v>
          </cell>
          <cell r="G22" t="str">
            <v>Block Group 3</v>
          </cell>
          <cell r="H22">
            <v>16624</v>
          </cell>
          <cell r="I22" t="str">
            <v>Block Group 3, Census Tract 60.10, Mecklenburg County, North Carolina</v>
          </cell>
          <cell r="J22">
            <v>1361</v>
          </cell>
          <cell r="K22">
            <v>1102</v>
          </cell>
          <cell r="L22">
            <v>1102</v>
          </cell>
          <cell r="M22">
            <v>1062</v>
          </cell>
          <cell r="N22">
            <v>40</v>
          </cell>
          <cell r="O22">
            <v>0</v>
          </cell>
          <cell r="P22">
            <v>259</v>
          </cell>
          <cell r="Q22">
            <v>2.939015E-2</v>
          </cell>
        </row>
        <row r="23">
          <cell r="F23">
            <v>371190030115</v>
          </cell>
          <cell r="G23" t="str">
            <v>Block Group 5</v>
          </cell>
          <cell r="H23">
            <v>16293</v>
          </cell>
          <cell r="I23" t="str">
            <v>Block Group 5, Census Tract 30.11, Mecklenburg County, North Carolina</v>
          </cell>
          <cell r="J23">
            <v>1260</v>
          </cell>
          <cell r="K23">
            <v>745</v>
          </cell>
          <cell r="L23">
            <v>745</v>
          </cell>
          <cell r="M23">
            <v>630</v>
          </cell>
          <cell r="N23">
            <v>115</v>
          </cell>
          <cell r="O23">
            <v>0</v>
          </cell>
          <cell r="P23">
            <v>515</v>
          </cell>
          <cell r="Q23">
            <v>9.1269840000000005E-2</v>
          </cell>
        </row>
        <row r="24">
          <cell r="F24">
            <v>371190015073</v>
          </cell>
          <cell r="G24" t="str">
            <v>Block Group 3</v>
          </cell>
          <cell r="H24">
            <v>16168</v>
          </cell>
          <cell r="I24" t="str">
            <v>Block Group 3, Census Tract 15.07, Mecklenburg County, North Carolina</v>
          </cell>
          <cell r="J24">
            <v>859</v>
          </cell>
          <cell r="K24">
            <v>543</v>
          </cell>
          <cell r="L24">
            <v>527</v>
          </cell>
          <cell r="M24">
            <v>475</v>
          </cell>
          <cell r="N24">
            <v>52</v>
          </cell>
          <cell r="O24">
            <v>16</v>
          </cell>
          <cell r="P24">
            <v>316</v>
          </cell>
          <cell r="Q24">
            <v>6.0535510000000001E-2</v>
          </cell>
        </row>
        <row r="25">
          <cell r="F25">
            <v>371190061042</v>
          </cell>
          <cell r="G25" t="str">
            <v>Block Group 2</v>
          </cell>
          <cell r="H25">
            <v>16629</v>
          </cell>
          <cell r="I25" t="str">
            <v>Block Group 2, Census Tract 61.04, Mecklenburg County, North Carolina</v>
          </cell>
          <cell r="J25">
            <v>941</v>
          </cell>
          <cell r="K25">
            <v>585</v>
          </cell>
          <cell r="L25">
            <v>585</v>
          </cell>
          <cell r="M25">
            <v>557</v>
          </cell>
          <cell r="N25">
            <v>28</v>
          </cell>
          <cell r="O25">
            <v>0</v>
          </cell>
          <cell r="P25">
            <v>356</v>
          </cell>
          <cell r="Q25">
            <v>2.975558E-2</v>
          </cell>
        </row>
        <row r="26">
          <cell r="F26">
            <v>371190029042</v>
          </cell>
          <cell r="G26" t="str">
            <v>Block Group 2</v>
          </cell>
          <cell r="H26">
            <v>16270</v>
          </cell>
          <cell r="I26" t="str">
            <v>Block Group 2, Census Tract 29.04, Mecklenburg County, North Carolina</v>
          </cell>
          <cell r="J26">
            <v>1171</v>
          </cell>
          <cell r="K26">
            <v>732</v>
          </cell>
          <cell r="L26">
            <v>732</v>
          </cell>
          <cell r="M26">
            <v>714</v>
          </cell>
          <cell r="N26">
            <v>18</v>
          </cell>
          <cell r="O26">
            <v>0</v>
          </cell>
          <cell r="P26">
            <v>439</v>
          </cell>
          <cell r="Q26">
            <v>1.537148E-2</v>
          </cell>
        </row>
        <row r="27">
          <cell r="F27">
            <v>371190038021</v>
          </cell>
          <cell r="G27" t="str">
            <v>Block Group 1</v>
          </cell>
          <cell r="H27">
            <v>16343</v>
          </cell>
          <cell r="I27" t="str">
            <v>Block Group 1, Census Tract 38.02, Mecklenburg County, North Carolina</v>
          </cell>
          <cell r="J27">
            <v>946</v>
          </cell>
          <cell r="K27">
            <v>580</v>
          </cell>
          <cell r="L27">
            <v>580</v>
          </cell>
          <cell r="M27">
            <v>497</v>
          </cell>
          <cell r="N27">
            <v>83</v>
          </cell>
          <cell r="O27">
            <v>0</v>
          </cell>
          <cell r="P27">
            <v>366</v>
          </cell>
          <cell r="Q27">
            <v>8.7737839999999997E-2</v>
          </cell>
        </row>
        <row r="28">
          <cell r="F28">
            <v>371190057172</v>
          </cell>
          <cell r="G28" t="str">
            <v>Block Group 2</v>
          </cell>
          <cell r="H28">
            <v>16514</v>
          </cell>
          <cell r="I28" t="str">
            <v>Block Group 2, Census Tract 57.17, Mecklenburg County, North Carolina</v>
          </cell>
          <cell r="J28">
            <v>1181</v>
          </cell>
          <cell r="K28">
            <v>845</v>
          </cell>
          <cell r="L28">
            <v>845</v>
          </cell>
          <cell r="M28">
            <v>845</v>
          </cell>
          <cell r="N28">
            <v>0</v>
          </cell>
          <cell r="O28">
            <v>0</v>
          </cell>
          <cell r="P28">
            <v>336</v>
          </cell>
          <cell r="Q28">
            <v>0</v>
          </cell>
        </row>
        <row r="29">
          <cell r="F29">
            <v>371190043031</v>
          </cell>
          <cell r="G29" t="str">
            <v>Block Group 1</v>
          </cell>
          <cell r="H29">
            <v>16376</v>
          </cell>
          <cell r="I29" t="str">
            <v>Block Group 1, Census Tract 43.03, Mecklenburg County, North Carolina</v>
          </cell>
          <cell r="J29">
            <v>2352</v>
          </cell>
          <cell r="K29">
            <v>1636</v>
          </cell>
          <cell r="L29">
            <v>1636</v>
          </cell>
          <cell r="M29">
            <v>1523</v>
          </cell>
          <cell r="N29">
            <v>113</v>
          </cell>
          <cell r="O29">
            <v>0</v>
          </cell>
          <cell r="P29">
            <v>716</v>
          </cell>
          <cell r="Q29">
            <v>4.8044219999999999E-2</v>
          </cell>
        </row>
        <row r="30">
          <cell r="F30">
            <v>371190058461</v>
          </cell>
          <cell r="G30" t="str">
            <v>Block Group 1</v>
          </cell>
          <cell r="H30">
            <v>16577</v>
          </cell>
          <cell r="I30" t="str">
            <v>Block Group 1, Census Tract 58.46, Mecklenburg County, North Carolina</v>
          </cell>
          <cell r="J30">
            <v>1338</v>
          </cell>
          <cell r="K30">
            <v>938</v>
          </cell>
          <cell r="L30">
            <v>938</v>
          </cell>
          <cell r="M30">
            <v>909</v>
          </cell>
          <cell r="N30">
            <v>29</v>
          </cell>
          <cell r="O30">
            <v>0</v>
          </cell>
          <cell r="P30">
            <v>400</v>
          </cell>
          <cell r="Q30">
            <v>2.1674140000000001E-2</v>
          </cell>
        </row>
        <row r="31">
          <cell r="F31">
            <v>371190061082</v>
          </cell>
          <cell r="G31" t="str">
            <v>Block Group 2</v>
          </cell>
          <cell r="H31">
            <v>16638</v>
          </cell>
          <cell r="I31" t="str">
            <v>Block Group 2, Census Tract 61.08, Mecklenburg County, North Carolina</v>
          </cell>
          <cell r="J31">
            <v>1586</v>
          </cell>
          <cell r="K31">
            <v>1237</v>
          </cell>
          <cell r="L31">
            <v>1237</v>
          </cell>
          <cell r="M31">
            <v>1019</v>
          </cell>
          <cell r="N31">
            <v>218</v>
          </cell>
          <cell r="O31">
            <v>0</v>
          </cell>
          <cell r="P31">
            <v>349</v>
          </cell>
          <cell r="Q31">
            <v>0.13745271000000001</v>
          </cell>
        </row>
        <row r="32">
          <cell r="F32">
            <v>371190056053</v>
          </cell>
          <cell r="G32" t="str">
            <v>Block Group 3</v>
          </cell>
          <cell r="H32">
            <v>16467</v>
          </cell>
          <cell r="I32" t="str">
            <v>Block Group 3, Census Tract 56.05, Mecklenburg County, North Carolina</v>
          </cell>
          <cell r="J32">
            <v>2224</v>
          </cell>
          <cell r="K32">
            <v>1491</v>
          </cell>
          <cell r="L32">
            <v>1491</v>
          </cell>
          <cell r="M32">
            <v>1225</v>
          </cell>
          <cell r="N32">
            <v>266</v>
          </cell>
          <cell r="O32">
            <v>0</v>
          </cell>
          <cell r="P32">
            <v>733</v>
          </cell>
          <cell r="Q32">
            <v>0.11960432</v>
          </cell>
        </row>
        <row r="33">
          <cell r="F33">
            <v>371190058431</v>
          </cell>
          <cell r="G33" t="str">
            <v>Block Group 1</v>
          </cell>
          <cell r="H33">
            <v>16571</v>
          </cell>
          <cell r="I33" t="str">
            <v>Block Group 1, Census Tract 58.43, Mecklenburg County, North Carolina</v>
          </cell>
          <cell r="J33">
            <v>1071</v>
          </cell>
          <cell r="K33">
            <v>745</v>
          </cell>
          <cell r="L33">
            <v>745</v>
          </cell>
          <cell r="M33">
            <v>700</v>
          </cell>
          <cell r="N33">
            <v>45</v>
          </cell>
          <cell r="O33">
            <v>0</v>
          </cell>
          <cell r="P33">
            <v>326</v>
          </cell>
          <cell r="Q33">
            <v>4.2016810000000002E-2</v>
          </cell>
        </row>
        <row r="34">
          <cell r="F34">
            <v>371190056141</v>
          </cell>
          <cell r="G34" t="str">
            <v>Block Group 1</v>
          </cell>
          <cell r="H34">
            <v>16475</v>
          </cell>
          <cell r="I34" t="str">
            <v>Block Group 1, Census Tract 56.14, Mecklenburg County, North Carolina</v>
          </cell>
          <cell r="J34">
            <v>1773</v>
          </cell>
          <cell r="K34">
            <v>1462</v>
          </cell>
          <cell r="L34">
            <v>1462</v>
          </cell>
          <cell r="M34">
            <v>1445</v>
          </cell>
          <cell r="N34">
            <v>17</v>
          </cell>
          <cell r="O34">
            <v>0</v>
          </cell>
          <cell r="P34">
            <v>311</v>
          </cell>
          <cell r="Q34">
            <v>9.5882699999999994E-3</v>
          </cell>
        </row>
        <row r="35">
          <cell r="F35">
            <v>371190006001</v>
          </cell>
          <cell r="G35" t="str">
            <v>Block Group 1</v>
          </cell>
          <cell r="H35">
            <v>16142</v>
          </cell>
          <cell r="I35" t="str">
            <v>Block Group 1, Census Tract 6, Mecklenburg County, North Carolina</v>
          </cell>
          <cell r="J35">
            <v>721</v>
          </cell>
          <cell r="K35">
            <v>651</v>
          </cell>
          <cell r="L35">
            <v>651</v>
          </cell>
          <cell r="M35">
            <v>633</v>
          </cell>
          <cell r="N35">
            <v>18</v>
          </cell>
          <cell r="O35">
            <v>0</v>
          </cell>
          <cell r="P35">
            <v>70</v>
          </cell>
          <cell r="Q35">
            <v>2.4965330000000001E-2</v>
          </cell>
        </row>
        <row r="36">
          <cell r="F36">
            <v>371190058391</v>
          </cell>
          <cell r="G36" t="str">
            <v>Block Group 1</v>
          </cell>
          <cell r="H36">
            <v>16563</v>
          </cell>
          <cell r="I36" t="str">
            <v>Block Group 1, Census Tract 58.39, Mecklenburg County, North Carolina</v>
          </cell>
          <cell r="J36">
            <v>2255</v>
          </cell>
          <cell r="K36">
            <v>1809</v>
          </cell>
          <cell r="L36">
            <v>1809</v>
          </cell>
          <cell r="M36">
            <v>1670</v>
          </cell>
          <cell r="N36">
            <v>139</v>
          </cell>
          <cell r="O36">
            <v>0</v>
          </cell>
          <cell r="P36">
            <v>446</v>
          </cell>
          <cell r="Q36">
            <v>6.1640800000000003E-2</v>
          </cell>
        </row>
        <row r="37">
          <cell r="F37">
            <v>371190058291</v>
          </cell>
          <cell r="G37" t="str">
            <v>Block Group 1</v>
          </cell>
          <cell r="H37">
            <v>16540</v>
          </cell>
          <cell r="I37" t="str">
            <v>Block Group 1, Census Tract 58.29, Mecklenburg County, North Carolina</v>
          </cell>
          <cell r="J37">
            <v>867</v>
          </cell>
          <cell r="K37">
            <v>614</v>
          </cell>
          <cell r="L37">
            <v>614</v>
          </cell>
          <cell r="M37">
            <v>588</v>
          </cell>
          <cell r="N37">
            <v>26</v>
          </cell>
          <cell r="O37">
            <v>0</v>
          </cell>
          <cell r="P37">
            <v>253</v>
          </cell>
          <cell r="Q37">
            <v>2.998847E-2</v>
          </cell>
        </row>
        <row r="38">
          <cell r="F38">
            <v>371190062092</v>
          </cell>
          <cell r="G38" t="str">
            <v>Block Group 2</v>
          </cell>
          <cell r="H38">
            <v>16649</v>
          </cell>
          <cell r="I38" t="str">
            <v>Block Group 2, Census Tract 62.09, Mecklenburg County, North Carolina</v>
          </cell>
          <cell r="J38">
            <v>1637</v>
          </cell>
          <cell r="K38">
            <v>1346</v>
          </cell>
          <cell r="L38">
            <v>1346</v>
          </cell>
          <cell r="M38">
            <v>1304</v>
          </cell>
          <cell r="N38">
            <v>42</v>
          </cell>
          <cell r="O38">
            <v>0</v>
          </cell>
          <cell r="P38">
            <v>291</v>
          </cell>
          <cell r="Q38">
            <v>2.5656689999999999E-2</v>
          </cell>
        </row>
        <row r="39">
          <cell r="F39">
            <v>371190039023</v>
          </cell>
          <cell r="G39" t="str">
            <v>Block Group 3</v>
          </cell>
          <cell r="H39">
            <v>16357</v>
          </cell>
          <cell r="I39" t="str">
            <v>Block Group 3, Census Tract 39.02, Mecklenburg County, North Carolina</v>
          </cell>
          <cell r="J39">
            <v>461</v>
          </cell>
          <cell r="K39">
            <v>270</v>
          </cell>
          <cell r="L39">
            <v>270</v>
          </cell>
          <cell r="M39">
            <v>214</v>
          </cell>
          <cell r="N39">
            <v>56</v>
          </cell>
          <cell r="O39">
            <v>0</v>
          </cell>
          <cell r="P39">
            <v>191</v>
          </cell>
          <cell r="Q39">
            <v>0.12147505</v>
          </cell>
        </row>
        <row r="40">
          <cell r="F40">
            <v>371190030181</v>
          </cell>
          <cell r="G40" t="str">
            <v>Block Group 1</v>
          </cell>
          <cell r="H40">
            <v>16306</v>
          </cell>
          <cell r="I40" t="str">
            <v>Block Group 1, Census Tract 30.18, Mecklenburg County, North Carolina</v>
          </cell>
          <cell r="J40">
            <v>2277</v>
          </cell>
          <cell r="K40">
            <v>1593</v>
          </cell>
          <cell r="L40">
            <v>1588</v>
          </cell>
          <cell r="M40">
            <v>1524</v>
          </cell>
          <cell r="N40">
            <v>64</v>
          </cell>
          <cell r="O40">
            <v>5</v>
          </cell>
          <cell r="P40">
            <v>684</v>
          </cell>
          <cell r="Q40">
            <v>2.8107159999999999E-2</v>
          </cell>
        </row>
        <row r="41">
          <cell r="F41">
            <v>371190030082</v>
          </cell>
          <cell r="G41" t="str">
            <v>Block Group 2</v>
          </cell>
          <cell r="H41">
            <v>16287</v>
          </cell>
          <cell r="I41" t="str">
            <v>Block Group 2, Census Tract 30.08, Mecklenburg County, North Carolina</v>
          </cell>
          <cell r="J41">
            <v>1403</v>
          </cell>
          <cell r="K41">
            <v>1219</v>
          </cell>
          <cell r="L41">
            <v>1219</v>
          </cell>
          <cell r="M41">
            <v>1205</v>
          </cell>
          <cell r="N41">
            <v>14</v>
          </cell>
          <cell r="O41">
            <v>0</v>
          </cell>
          <cell r="P41">
            <v>184</v>
          </cell>
          <cell r="Q41">
            <v>9.9786200000000005E-3</v>
          </cell>
        </row>
        <row r="42">
          <cell r="F42">
            <v>371190012003</v>
          </cell>
          <cell r="G42" t="str">
            <v>Block Group 3</v>
          </cell>
          <cell r="H42">
            <v>16156</v>
          </cell>
          <cell r="I42" t="str">
            <v>Block Group 3, Census Tract 12, Mecklenburg County, North Carolina</v>
          </cell>
          <cell r="J42">
            <v>1457</v>
          </cell>
          <cell r="K42">
            <v>1128</v>
          </cell>
          <cell r="L42">
            <v>1128</v>
          </cell>
          <cell r="M42">
            <v>1115</v>
          </cell>
          <cell r="N42">
            <v>13</v>
          </cell>
          <cell r="O42">
            <v>0</v>
          </cell>
          <cell r="P42">
            <v>329</v>
          </cell>
          <cell r="Q42">
            <v>8.9224400000000002E-3</v>
          </cell>
        </row>
        <row r="43">
          <cell r="F43">
            <v>371190058362</v>
          </cell>
          <cell r="G43" t="str">
            <v>Block Group 2</v>
          </cell>
          <cell r="H43">
            <v>16555</v>
          </cell>
          <cell r="I43" t="str">
            <v>Block Group 2, Census Tract 58.36, Mecklenburg County, North Carolina</v>
          </cell>
          <cell r="J43">
            <v>1065</v>
          </cell>
          <cell r="K43">
            <v>806</v>
          </cell>
          <cell r="L43">
            <v>806</v>
          </cell>
          <cell r="M43">
            <v>787</v>
          </cell>
          <cell r="N43">
            <v>19</v>
          </cell>
          <cell r="O43">
            <v>0</v>
          </cell>
          <cell r="P43">
            <v>259</v>
          </cell>
          <cell r="Q43">
            <v>1.7840379999999999E-2</v>
          </cell>
        </row>
        <row r="44">
          <cell r="F44">
            <v>371190030075</v>
          </cell>
          <cell r="G44" t="str">
            <v>Block Group 5</v>
          </cell>
          <cell r="H44">
            <v>16285</v>
          </cell>
          <cell r="I44" t="str">
            <v>Block Group 5, Census Tract 30.07, Mecklenburg County, North Carolina</v>
          </cell>
          <cell r="J44">
            <v>623</v>
          </cell>
          <cell r="K44">
            <v>385</v>
          </cell>
          <cell r="L44">
            <v>385</v>
          </cell>
          <cell r="M44">
            <v>385</v>
          </cell>
          <cell r="N44">
            <v>0</v>
          </cell>
          <cell r="O44">
            <v>0</v>
          </cell>
          <cell r="P44">
            <v>238</v>
          </cell>
          <cell r="Q44">
            <v>0</v>
          </cell>
        </row>
        <row r="45">
          <cell r="F45">
            <v>371190036002</v>
          </cell>
          <cell r="G45" t="str">
            <v>Block Group 2</v>
          </cell>
          <cell r="H45">
            <v>16338</v>
          </cell>
          <cell r="I45" t="str">
            <v>Block Group 2, Census Tract 36, Mecklenburg County, North Carolina</v>
          </cell>
          <cell r="J45">
            <v>913</v>
          </cell>
          <cell r="K45">
            <v>753</v>
          </cell>
          <cell r="L45">
            <v>753</v>
          </cell>
          <cell r="M45">
            <v>704</v>
          </cell>
          <cell r="N45">
            <v>49</v>
          </cell>
          <cell r="O45">
            <v>0</v>
          </cell>
          <cell r="P45">
            <v>160</v>
          </cell>
          <cell r="Q45">
            <v>5.3669219999999997E-2</v>
          </cell>
        </row>
        <row r="46">
          <cell r="F46">
            <v>371190030061</v>
          </cell>
          <cell r="G46" t="str">
            <v>Block Group 1</v>
          </cell>
          <cell r="H46">
            <v>16279</v>
          </cell>
          <cell r="I46" t="str">
            <v>Block Group 1, Census Tract 30.06, Mecklenburg County, North Carolina</v>
          </cell>
          <cell r="J46">
            <v>1457</v>
          </cell>
          <cell r="K46">
            <v>990</v>
          </cell>
          <cell r="L46">
            <v>990</v>
          </cell>
          <cell r="M46">
            <v>973</v>
          </cell>
          <cell r="N46">
            <v>17</v>
          </cell>
          <cell r="O46">
            <v>0</v>
          </cell>
          <cell r="P46">
            <v>467</v>
          </cell>
          <cell r="Q46">
            <v>1.1667810000000001E-2</v>
          </cell>
        </row>
        <row r="47">
          <cell r="F47">
            <v>371190058383</v>
          </cell>
          <cell r="G47" t="str">
            <v>Block Group 3</v>
          </cell>
          <cell r="H47">
            <v>16562</v>
          </cell>
          <cell r="I47" t="str">
            <v>Block Group 3, Census Tract 58.38, Mecklenburg County, North Carolina</v>
          </cell>
          <cell r="J47">
            <v>3380</v>
          </cell>
          <cell r="K47">
            <v>2512</v>
          </cell>
          <cell r="L47">
            <v>2512</v>
          </cell>
          <cell r="M47">
            <v>2456</v>
          </cell>
          <cell r="N47">
            <v>56</v>
          </cell>
          <cell r="O47">
            <v>0</v>
          </cell>
          <cell r="P47">
            <v>868</v>
          </cell>
          <cell r="Q47">
            <v>1.6568050000000001E-2</v>
          </cell>
        </row>
        <row r="48">
          <cell r="F48">
            <v>371190027011</v>
          </cell>
          <cell r="G48" t="str">
            <v>Block Group 1</v>
          </cell>
          <cell r="H48">
            <v>16257</v>
          </cell>
          <cell r="I48" t="str">
            <v>Block Group 1, Census Tract 27.01, Mecklenburg County, North Carolina</v>
          </cell>
          <cell r="J48">
            <v>521</v>
          </cell>
          <cell r="K48">
            <v>317</v>
          </cell>
          <cell r="L48">
            <v>307</v>
          </cell>
          <cell r="M48">
            <v>298</v>
          </cell>
          <cell r="N48">
            <v>9</v>
          </cell>
          <cell r="O48">
            <v>10</v>
          </cell>
          <cell r="P48">
            <v>204</v>
          </cell>
          <cell r="Q48">
            <v>1.727447E-2</v>
          </cell>
        </row>
        <row r="49">
          <cell r="F49">
            <v>371190055192</v>
          </cell>
          <cell r="G49" t="str">
            <v>Block Group 2</v>
          </cell>
          <cell r="H49">
            <v>16444</v>
          </cell>
          <cell r="I49" t="str">
            <v>Block Group 2, Census Tract 55.19, Mecklenburg County, North Carolina</v>
          </cell>
          <cell r="J49">
            <v>1898</v>
          </cell>
          <cell r="K49">
            <v>1379</v>
          </cell>
          <cell r="L49">
            <v>1370</v>
          </cell>
          <cell r="M49">
            <v>1324</v>
          </cell>
          <cell r="N49">
            <v>46</v>
          </cell>
          <cell r="O49">
            <v>9</v>
          </cell>
          <cell r="P49">
            <v>519</v>
          </cell>
          <cell r="Q49">
            <v>2.423604E-2</v>
          </cell>
        </row>
        <row r="50">
          <cell r="F50">
            <v>371190057151</v>
          </cell>
          <cell r="G50" t="str">
            <v>Block Group 1</v>
          </cell>
          <cell r="H50">
            <v>16510</v>
          </cell>
          <cell r="I50" t="str">
            <v>Block Group 1, Census Tract 57.15, Mecklenburg County, North Carolina</v>
          </cell>
          <cell r="J50">
            <v>2120</v>
          </cell>
          <cell r="K50">
            <v>1257</v>
          </cell>
          <cell r="L50">
            <v>1257</v>
          </cell>
          <cell r="M50">
            <v>1233</v>
          </cell>
          <cell r="N50">
            <v>24</v>
          </cell>
          <cell r="O50">
            <v>0</v>
          </cell>
          <cell r="P50">
            <v>863</v>
          </cell>
          <cell r="Q50">
            <v>1.1320749999999999E-2</v>
          </cell>
        </row>
        <row r="51">
          <cell r="F51">
            <v>371190030074</v>
          </cell>
          <cell r="G51" t="str">
            <v>Block Group 4</v>
          </cell>
          <cell r="H51">
            <v>16284</v>
          </cell>
          <cell r="I51" t="str">
            <v>Block Group 4, Census Tract 30.07, Mecklenburg County, North Carolina</v>
          </cell>
          <cell r="J51">
            <v>965</v>
          </cell>
          <cell r="K51">
            <v>722</v>
          </cell>
          <cell r="L51">
            <v>722</v>
          </cell>
          <cell r="M51">
            <v>685</v>
          </cell>
          <cell r="N51">
            <v>37</v>
          </cell>
          <cell r="O51">
            <v>0</v>
          </cell>
          <cell r="P51">
            <v>243</v>
          </cell>
          <cell r="Q51">
            <v>3.8341970000000003E-2</v>
          </cell>
        </row>
        <row r="52">
          <cell r="F52">
            <v>371190057112</v>
          </cell>
          <cell r="G52" t="str">
            <v>Block Group 2</v>
          </cell>
          <cell r="H52">
            <v>16501</v>
          </cell>
          <cell r="I52" t="str">
            <v>Block Group 2, Census Tract 57.11, Mecklenburg County, North Carolina</v>
          </cell>
          <cell r="J52">
            <v>1819</v>
          </cell>
          <cell r="K52">
            <v>969</v>
          </cell>
          <cell r="L52">
            <v>969</v>
          </cell>
          <cell r="M52">
            <v>890</v>
          </cell>
          <cell r="N52">
            <v>79</v>
          </cell>
          <cell r="O52">
            <v>0</v>
          </cell>
          <cell r="P52">
            <v>850</v>
          </cell>
          <cell r="Q52">
            <v>4.3430459999999997E-2</v>
          </cell>
        </row>
        <row r="53">
          <cell r="F53">
            <v>371190057101</v>
          </cell>
          <cell r="G53" t="str">
            <v>Block Group 1</v>
          </cell>
          <cell r="H53">
            <v>16498</v>
          </cell>
          <cell r="I53" t="str">
            <v>Block Group 1, Census Tract 57.10, Mecklenburg County, North Carolina</v>
          </cell>
          <cell r="J53">
            <v>1994</v>
          </cell>
          <cell r="K53">
            <v>1310</v>
          </cell>
          <cell r="L53">
            <v>1310</v>
          </cell>
          <cell r="M53">
            <v>1285</v>
          </cell>
          <cell r="N53">
            <v>25</v>
          </cell>
          <cell r="O53">
            <v>0</v>
          </cell>
          <cell r="P53">
            <v>684</v>
          </cell>
          <cell r="Q53">
            <v>1.2537609999999999E-2</v>
          </cell>
        </row>
        <row r="54">
          <cell r="F54">
            <v>371190019222</v>
          </cell>
          <cell r="G54" t="str">
            <v>Block Group 2</v>
          </cell>
          <cell r="H54">
            <v>16228</v>
          </cell>
          <cell r="I54" t="str">
            <v>Block Group 2, Census Tract 19.22, Mecklenburg County, North Carolina</v>
          </cell>
          <cell r="J54">
            <v>2100</v>
          </cell>
          <cell r="K54">
            <v>1295</v>
          </cell>
          <cell r="L54">
            <v>1295</v>
          </cell>
          <cell r="M54">
            <v>1180</v>
          </cell>
          <cell r="N54">
            <v>115</v>
          </cell>
          <cell r="O54">
            <v>0</v>
          </cell>
          <cell r="P54">
            <v>805</v>
          </cell>
          <cell r="Q54">
            <v>5.4761900000000002E-2</v>
          </cell>
        </row>
        <row r="55">
          <cell r="F55">
            <v>371190055172</v>
          </cell>
          <cell r="G55" t="str">
            <v>Block Group 2</v>
          </cell>
          <cell r="H55">
            <v>16440</v>
          </cell>
          <cell r="I55" t="str">
            <v>Block Group 2, Census Tract 55.17, Mecklenburg County, North Carolina</v>
          </cell>
          <cell r="J55">
            <v>740</v>
          </cell>
          <cell r="K55">
            <v>551</v>
          </cell>
          <cell r="L55">
            <v>551</v>
          </cell>
          <cell r="M55">
            <v>520</v>
          </cell>
          <cell r="N55">
            <v>31</v>
          </cell>
          <cell r="O55">
            <v>0</v>
          </cell>
          <cell r="P55">
            <v>189</v>
          </cell>
          <cell r="Q55">
            <v>4.1891890000000001E-2</v>
          </cell>
        </row>
        <row r="56">
          <cell r="F56">
            <v>371190029031</v>
          </cell>
          <cell r="G56" t="str">
            <v>Block Group 1</v>
          </cell>
          <cell r="H56">
            <v>16266</v>
          </cell>
          <cell r="I56" t="str">
            <v>Block Group 1, Census Tract 29.03, Mecklenburg County, North Carolina</v>
          </cell>
          <cell r="J56">
            <v>893</v>
          </cell>
          <cell r="K56">
            <v>521</v>
          </cell>
          <cell r="L56">
            <v>521</v>
          </cell>
          <cell r="M56">
            <v>521</v>
          </cell>
          <cell r="N56">
            <v>0</v>
          </cell>
          <cell r="O56">
            <v>0</v>
          </cell>
          <cell r="P56">
            <v>372</v>
          </cell>
          <cell r="Q56">
            <v>0</v>
          </cell>
        </row>
        <row r="57">
          <cell r="F57">
            <v>371190055202</v>
          </cell>
          <cell r="G57" t="str">
            <v>Block Group 2</v>
          </cell>
          <cell r="H57">
            <v>16446</v>
          </cell>
          <cell r="I57" t="str">
            <v>Block Group 2, Census Tract 55.20, Mecklenburg County, North Carolina</v>
          </cell>
          <cell r="J57">
            <v>487</v>
          </cell>
          <cell r="K57">
            <v>417</v>
          </cell>
          <cell r="L57">
            <v>417</v>
          </cell>
          <cell r="M57">
            <v>407</v>
          </cell>
          <cell r="N57">
            <v>10</v>
          </cell>
          <cell r="O57">
            <v>0</v>
          </cell>
          <cell r="P57">
            <v>70</v>
          </cell>
          <cell r="Q57">
            <v>2.0533880000000001E-2</v>
          </cell>
        </row>
        <row r="58">
          <cell r="F58">
            <v>371190055111</v>
          </cell>
          <cell r="G58" t="str">
            <v>Block Group 1</v>
          </cell>
          <cell r="H58">
            <v>16425</v>
          </cell>
          <cell r="I58" t="str">
            <v>Block Group 1, Census Tract 55.11, Mecklenburg County, North Carolina</v>
          </cell>
          <cell r="J58">
            <v>723</v>
          </cell>
          <cell r="K58">
            <v>401</v>
          </cell>
          <cell r="L58">
            <v>401</v>
          </cell>
          <cell r="M58">
            <v>377</v>
          </cell>
          <cell r="N58">
            <v>24</v>
          </cell>
          <cell r="O58">
            <v>0</v>
          </cell>
          <cell r="P58">
            <v>322</v>
          </cell>
          <cell r="Q58">
            <v>3.3195019999999999E-2</v>
          </cell>
        </row>
        <row r="59">
          <cell r="F59">
            <v>371190062043</v>
          </cell>
          <cell r="G59" t="str">
            <v>Block Group 3</v>
          </cell>
          <cell r="H59">
            <v>16645</v>
          </cell>
          <cell r="I59" t="str">
            <v>Block Group 3, Census Tract 62.04, Mecklenburg County, North Carolina</v>
          </cell>
          <cell r="J59">
            <v>2499</v>
          </cell>
          <cell r="K59">
            <v>1498</v>
          </cell>
          <cell r="L59">
            <v>1498</v>
          </cell>
          <cell r="M59">
            <v>1437</v>
          </cell>
          <cell r="N59">
            <v>61</v>
          </cell>
          <cell r="O59">
            <v>0</v>
          </cell>
          <cell r="P59">
            <v>1001</v>
          </cell>
          <cell r="Q59">
            <v>2.4409759999999999E-2</v>
          </cell>
        </row>
        <row r="60">
          <cell r="F60">
            <v>371190035001</v>
          </cell>
          <cell r="G60" t="str">
            <v>Block Group 1</v>
          </cell>
          <cell r="H60">
            <v>16335</v>
          </cell>
          <cell r="I60" t="str">
            <v>Block Group 1, Census Tract 35, Mecklenburg County, North Carolina</v>
          </cell>
          <cell r="J60">
            <v>1192</v>
          </cell>
          <cell r="K60">
            <v>925</v>
          </cell>
          <cell r="L60">
            <v>925</v>
          </cell>
          <cell r="M60">
            <v>925</v>
          </cell>
          <cell r="N60">
            <v>0</v>
          </cell>
          <cell r="O60">
            <v>0</v>
          </cell>
          <cell r="P60">
            <v>267</v>
          </cell>
          <cell r="Q60">
            <v>0</v>
          </cell>
        </row>
        <row r="61">
          <cell r="F61">
            <v>371190059112</v>
          </cell>
          <cell r="G61" t="str">
            <v>Block Group 2</v>
          </cell>
          <cell r="H61">
            <v>16596</v>
          </cell>
          <cell r="I61" t="str">
            <v>Block Group 2, Census Tract 59.11, Mecklenburg County, North Carolina</v>
          </cell>
          <cell r="J61">
            <v>2647</v>
          </cell>
          <cell r="K61">
            <v>2019</v>
          </cell>
          <cell r="L61">
            <v>2019</v>
          </cell>
          <cell r="M61">
            <v>1766</v>
          </cell>
          <cell r="N61">
            <v>253</v>
          </cell>
          <cell r="O61">
            <v>0</v>
          </cell>
          <cell r="P61">
            <v>628</v>
          </cell>
          <cell r="Q61">
            <v>9.5579899999999995E-2</v>
          </cell>
        </row>
        <row r="62">
          <cell r="F62">
            <v>371190031061</v>
          </cell>
          <cell r="G62" t="str">
            <v>Block Group 1</v>
          </cell>
          <cell r="H62">
            <v>16315</v>
          </cell>
          <cell r="I62" t="str">
            <v>Block Group 1, Census Tract 31.06, Mecklenburg County, North Carolina</v>
          </cell>
          <cell r="J62">
            <v>2115</v>
          </cell>
          <cell r="K62">
            <v>1574</v>
          </cell>
          <cell r="L62">
            <v>1574</v>
          </cell>
          <cell r="M62">
            <v>1519</v>
          </cell>
          <cell r="N62">
            <v>55</v>
          </cell>
          <cell r="O62">
            <v>0</v>
          </cell>
          <cell r="P62">
            <v>541</v>
          </cell>
          <cell r="Q62">
            <v>2.600473E-2</v>
          </cell>
        </row>
        <row r="63">
          <cell r="F63">
            <v>371190056041</v>
          </cell>
          <cell r="G63" t="str">
            <v>Block Group 1</v>
          </cell>
          <cell r="H63">
            <v>16462</v>
          </cell>
          <cell r="I63" t="str">
            <v>Block Group 1, Census Tract 56.04, Mecklenburg County, North Carolina</v>
          </cell>
          <cell r="J63">
            <v>1762</v>
          </cell>
          <cell r="K63">
            <v>1132</v>
          </cell>
          <cell r="L63">
            <v>1132</v>
          </cell>
          <cell r="M63">
            <v>1085</v>
          </cell>
          <cell r="N63">
            <v>47</v>
          </cell>
          <cell r="O63">
            <v>0</v>
          </cell>
          <cell r="P63">
            <v>630</v>
          </cell>
          <cell r="Q63">
            <v>2.667423E-2</v>
          </cell>
        </row>
        <row r="64">
          <cell r="F64">
            <v>371190056111</v>
          </cell>
          <cell r="G64" t="str">
            <v>Block Group 1</v>
          </cell>
          <cell r="H64">
            <v>16471</v>
          </cell>
          <cell r="I64" t="str">
            <v>Block Group 1, Census Tract 56.11, Mecklenburg County, North Carolina</v>
          </cell>
          <cell r="J64">
            <v>2275</v>
          </cell>
          <cell r="K64">
            <v>1660</v>
          </cell>
          <cell r="L64">
            <v>1660</v>
          </cell>
          <cell r="M64">
            <v>1558</v>
          </cell>
          <cell r="N64">
            <v>102</v>
          </cell>
          <cell r="O64">
            <v>0</v>
          </cell>
          <cell r="P64">
            <v>615</v>
          </cell>
          <cell r="Q64">
            <v>4.4835159999999999E-2</v>
          </cell>
        </row>
        <row r="65">
          <cell r="F65">
            <v>371190019152</v>
          </cell>
          <cell r="G65" t="str">
            <v>Block Group 2</v>
          </cell>
          <cell r="H65">
            <v>16210</v>
          </cell>
          <cell r="I65" t="str">
            <v>Block Group 2, Census Tract 19.15, Mecklenburg County, North Carolina</v>
          </cell>
          <cell r="J65">
            <v>1838</v>
          </cell>
          <cell r="K65">
            <v>1303</v>
          </cell>
          <cell r="L65">
            <v>1303</v>
          </cell>
          <cell r="M65">
            <v>1105</v>
          </cell>
          <cell r="N65">
            <v>198</v>
          </cell>
          <cell r="O65">
            <v>0</v>
          </cell>
          <cell r="P65">
            <v>535</v>
          </cell>
          <cell r="Q65">
            <v>0.10772579</v>
          </cell>
        </row>
        <row r="66">
          <cell r="F66">
            <v>371190056042</v>
          </cell>
          <cell r="G66" t="str">
            <v>Block Group 2</v>
          </cell>
          <cell r="H66">
            <v>16463</v>
          </cell>
          <cell r="I66" t="str">
            <v>Block Group 2, Census Tract 56.04, Mecklenburg County, North Carolina</v>
          </cell>
          <cell r="J66">
            <v>2095</v>
          </cell>
          <cell r="K66">
            <v>886</v>
          </cell>
          <cell r="L66">
            <v>886</v>
          </cell>
          <cell r="M66">
            <v>718</v>
          </cell>
          <cell r="N66">
            <v>168</v>
          </cell>
          <cell r="O66">
            <v>0</v>
          </cell>
          <cell r="P66">
            <v>1209</v>
          </cell>
          <cell r="Q66">
            <v>8.0190929999999994E-2</v>
          </cell>
        </row>
        <row r="67">
          <cell r="F67">
            <v>371190059111</v>
          </cell>
          <cell r="G67" t="str">
            <v>Block Group 1</v>
          </cell>
          <cell r="H67">
            <v>16595</v>
          </cell>
          <cell r="I67" t="str">
            <v>Block Group 1, Census Tract 59.11, Mecklenburg County, North Carolina</v>
          </cell>
          <cell r="J67">
            <v>2592</v>
          </cell>
          <cell r="K67">
            <v>1890</v>
          </cell>
          <cell r="L67">
            <v>1890</v>
          </cell>
          <cell r="M67">
            <v>1771</v>
          </cell>
          <cell r="N67">
            <v>119</v>
          </cell>
          <cell r="O67">
            <v>0</v>
          </cell>
          <cell r="P67">
            <v>702</v>
          </cell>
          <cell r="Q67">
            <v>4.5910489999999998E-2</v>
          </cell>
        </row>
        <row r="68">
          <cell r="F68">
            <v>371190062041</v>
          </cell>
          <cell r="G68" t="str">
            <v>Block Group 1</v>
          </cell>
          <cell r="H68">
            <v>16643</v>
          </cell>
          <cell r="I68" t="str">
            <v>Block Group 1, Census Tract 62.04, Mecklenburg County, North Carolina</v>
          </cell>
          <cell r="J68">
            <v>1552</v>
          </cell>
          <cell r="K68">
            <v>846</v>
          </cell>
          <cell r="L68">
            <v>846</v>
          </cell>
          <cell r="M68">
            <v>761</v>
          </cell>
          <cell r="N68">
            <v>85</v>
          </cell>
          <cell r="O68">
            <v>0</v>
          </cell>
          <cell r="P68">
            <v>706</v>
          </cell>
          <cell r="Q68">
            <v>5.4768039999999997E-2</v>
          </cell>
        </row>
        <row r="69">
          <cell r="F69">
            <v>371190063022</v>
          </cell>
          <cell r="G69" t="str">
            <v>Block Group 2</v>
          </cell>
          <cell r="H69">
            <v>16664</v>
          </cell>
          <cell r="I69" t="str">
            <v>Block Group 2, Census Tract 63.02, Mecklenburg County, North Carolina</v>
          </cell>
          <cell r="J69">
            <v>1292</v>
          </cell>
          <cell r="K69">
            <v>811</v>
          </cell>
          <cell r="L69">
            <v>811</v>
          </cell>
          <cell r="M69">
            <v>811</v>
          </cell>
          <cell r="N69">
            <v>0</v>
          </cell>
          <cell r="O69">
            <v>0</v>
          </cell>
          <cell r="P69">
            <v>481</v>
          </cell>
          <cell r="Q69">
            <v>0</v>
          </cell>
        </row>
        <row r="70">
          <cell r="F70">
            <v>371190019232</v>
          </cell>
          <cell r="G70" t="str">
            <v>Block Group 2</v>
          </cell>
          <cell r="H70">
            <v>16230</v>
          </cell>
          <cell r="I70" t="str">
            <v>Block Group 2, Census Tract 19.23, Mecklenburg County, North Carolina</v>
          </cell>
          <cell r="J70">
            <v>1415</v>
          </cell>
          <cell r="K70">
            <v>953</v>
          </cell>
          <cell r="L70">
            <v>953</v>
          </cell>
          <cell r="M70">
            <v>870</v>
          </cell>
          <cell r="N70">
            <v>83</v>
          </cell>
          <cell r="O70">
            <v>0</v>
          </cell>
          <cell r="P70">
            <v>462</v>
          </cell>
          <cell r="Q70">
            <v>5.8657239999999999E-2</v>
          </cell>
        </row>
        <row r="71">
          <cell r="F71">
            <v>371190056052</v>
          </cell>
          <cell r="G71" t="str">
            <v>Block Group 2</v>
          </cell>
          <cell r="H71">
            <v>16466</v>
          </cell>
          <cell r="I71" t="str">
            <v>Block Group 2, Census Tract 56.05, Mecklenburg County, North Carolina</v>
          </cell>
          <cell r="J71">
            <v>1297</v>
          </cell>
          <cell r="K71">
            <v>1017</v>
          </cell>
          <cell r="L71">
            <v>1017</v>
          </cell>
          <cell r="M71">
            <v>968</v>
          </cell>
          <cell r="N71">
            <v>49</v>
          </cell>
          <cell r="O71">
            <v>0</v>
          </cell>
          <cell r="P71">
            <v>280</v>
          </cell>
          <cell r="Q71">
            <v>3.7779489999999999E-2</v>
          </cell>
        </row>
        <row r="72">
          <cell r="F72">
            <v>371190019211</v>
          </cell>
          <cell r="G72" t="str">
            <v>Block Group 1</v>
          </cell>
          <cell r="H72">
            <v>16226</v>
          </cell>
          <cell r="I72" t="str">
            <v>Block Group 1, Census Tract 19.21, Mecklenburg County, North Carolina</v>
          </cell>
          <cell r="J72">
            <v>2162</v>
          </cell>
          <cell r="K72">
            <v>1557</v>
          </cell>
          <cell r="L72">
            <v>1557</v>
          </cell>
          <cell r="M72">
            <v>1397</v>
          </cell>
          <cell r="N72">
            <v>160</v>
          </cell>
          <cell r="O72">
            <v>0</v>
          </cell>
          <cell r="P72">
            <v>605</v>
          </cell>
          <cell r="Q72">
            <v>7.4005550000000003E-2</v>
          </cell>
        </row>
        <row r="73">
          <cell r="F73">
            <v>371190032032</v>
          </cell>
          <cell r="G73" t="str">
            <v>Block Group 2</v>
          </cell>
          <cell r="H73">
            <v>16324</v>
          </cell>
          <cell r="I73" t="str">
            <v>Block Group 2, Census Tract 32.03, Mecklenburg County, North Carolina</v>
          </cell>
          <cell r="J73">
            <v>657</v>
          </cell>
          <cell r="K73">
            <v>482</v>
          </cell>
          <cell r="L73">
            <v>482</v>
          </cell>
          <cell r="M73">
            <v>440</v>
          </cell>
          <cell r="N73">
            <v>42</v>
          </cell>
          <cell r="O73">
            <v>0</v>
          </cell>
          <cell r="P73">
            <v>175</v>
          </cell>
          <cell r="Q73">
            <v>6.3926940000000002E-2</v>
          </cell>
        </row>
        <row r="74">
          <cell r="F74">
            <v>371190044001</v>
          </cell>
          <cell r="G74" t="str">
            <v>Block Group 1</v>
          </cell>
          <cell r="H74">
            <v>16381</v>
          </cell>
          <cell r="I74" t="str">
            <v>Block Group 1, Census Tract 44, Mecklenburg County, North Carolina</v>
          </cell>
          <cell r="J74">
            <v>879</v>
          </cell>
          <cell r="K74">
            <v>557</v>
          </cell>
          <cell r="L74">
            <v>557</v>
          </cell>
          <cell r="M74">
            <v>485</v>
          </cell>
          <cell r="N74">
            <v>72</v>
          </cell>
          <cell r="O74">
            <v>0</v>
          </cell>
          <cell r="P74">
            <v>322</v>
          </cell>
          <cell r="Q74">
            <v>8.191126E-2</v>
          </cell>
        </row>
        <row r="75">
          <cell r="F75">
            <v>371190027023</v>
          </cell>
          <cell r="G75" t="str">
            <v>Block Group 3</v>
          </cell>
          <cell r="H75">
            <v>16262</v>
          </cell>
          <cell r="I75" t="str">
            <v>Block Group 3, Census Tract 27.02, Mecklenburg County, North Carolina</v>
          </cell>
          <cell r="J75">
            <v>630</v>
          </cell>
          <cell r="K75">
            <v>380</v>
          </cell>
          <cell r="L75">
            <v>380</v>
          </cell>
          <cell r="M75">
            <v>380</v>
          </cell>
          <cell r="N75">
            <v>0</v>
          </cell>
          <cell r="O75">
            <v>0</v>
          </cell>
          <cell r="P75">
            <v>250</v>
          </cell>
          <cell r="Q75">
            <v>0</v>
          </cell>
        </row>
        <row r="76">
          <cell r="F76">
            <v>371190062132</v>
          </cell>
          <cell r="G76" t="str">
            <v>Block Group 2</v>
          </cell>
          <cell r="H76">
            <v>16658</v>
          </cell>
          <cell r="I76" t="str">
            <v>Block Group 2, Census Tract 62.13, Mecklenburg County, North Carolina</v>
          </cell>
          <cell r="J76">
            <v>1867</v>
          </cell>
          <cell r="K76">
            <v>1393</v>
          </cell>
          <cell r="L76">
            <v>1393</v>
          </cell>
          <cell r="M76">
            <v>1393</v>
          </cell>
          <cell r="N76">
            <v>0</v>
          </cell>
          <cell r="O76">
            <v>0</v>
          </cell>
          <cell r="P76">
            <v>474</v>
          </cell>
          <cell r="Q76">
            <v>0</v>
          </cell>
        </row>
        <row r="77">
          <cell r="F77">
            <v>371190058331</v>
          </cell>
          <cell r="G77" t="str">
            <v>Block Group 1</v>
          </cell>
          <cell r="H77">
            <v>16548</v>
          </cell>
          <cell r="I77" t="str">
            <v>Block Group 1, Census Tract 58.33, Mecklenburg County, North Carolina</v>
          </cell>
          <cell r="J77">
            <v>911</v>
          </cell>
          <cell r="K77">
            <v>632</v>
          </cell>
          <cell r="L77">
            <v>632</v>
          </cell>
          <cell r="M77">
            <v>632</v>
          </cell>
          <cell r="N77">
            <v>0</v>
          </cell>
          <cell r="O77">
            <v>0</v>
          </cell>
          <cell r="P77">
            <v>279</v>
          </cell>
          <cell r="Q77">
            <v>0</v>
          </cell>
        </row>
        <row r="78">
          <cell r="F78">
            <v>371190030132</v>
          </cell>
          <cell r="G78" t="str">
            <v>Block Group 2</v>
          </cell>
          <cell r="H78">
            <v>16297</v>
          </cell>
          <cell r="I78" t="str">
            <v>Block Group 2, Census Tract 30.13, Mecklenburg County, North Carolina</v>
          </cell>
          <cell r="J78">
            <v>2077</v>
          </cell>
          <cell r="K78">
            <v>1502</v>
          </cell>
          <cell r="L78">
            <v>1502</v>
          </cell>
          <cell r="M78">
            <v>1464</v>
          </cell>
          <cell r="N78">
            <v>38</v>
          </cell>
          <cell r="O78">
            <v>0</v>
          </cell>
          <cell r="P78">
            <v>575</v>
          </cell>
          <cell r="Q78">
            <v>1.8295619999999999E-2</v>
          </cell>
        </row>
        <row r="79">
          <cell r="F79">
            <v>371190022001</v>
          </cell>
          <cell r="G79" t="str">
            <v>Block Group 1</v>
          </cell>
          <cell r="H79">
            <v>16245</v>
          </cell>
          <cell r="I79" t="str">
            <v>Block Group 1, Census Tract 22, Mecklenburg County, North Carolina</v>
          </cell>
          <cell r="J79">
            <v>1032</v>
          </cell>
          <cell r="K79">
            <v>807</v>
          </cell>
          <cell r="L79">
            <v>807</v>
          </cell>
          <cell r="M79">
            <v>807</v>
          </cell>
          <cell r="N79">
            <v>0</v>
          </cell>
          <cell r="O79">
            <v>0</v>
          </cell>
          <cell r="P79">
            <v>225</v>
          </cell>
          <cell r="Q79">
            <v>0</v>
          </cell>
        </row>
        <row r="80">
          <cell r="F80">
            <v>371190055244</v>
          </cell>
          <cell r="G80" t="str">
            <v>Block Group 4</v>
          </cell>
          <cell r="H80">
            <v>16459</v>
          </cell>
          <cell r="I80" t="str">
            <v>Block Group 4, Census Tract 55.24, Mecklenburg County, North Carolina</v>
          </cell>
          <cell r="J80">
            <v>1301</v>
          </cell>
          <cell r="K80">
            <v>933</v>
          </cell>
          <cell r="L80">
            <v>933</v>
          </cell>
          <cell r="M80">
            <v>896</v>
          </cell>
          <cell r="N80">
            <v>37</v>
          </cell>
          <cell r="O80">
            <v>0</v>
          </cell>
          <cell r="P80">
            <v>368</v>
          </cell>
          <cell r="Q80">
            <v>2.8439659999999999E-2</v>
          </cell>
        </row>
        <row r="81">
          <cell r="F81">
            <v>371190039024</v>
          </cell>
          <cell r="G81" t="str">
            <v>Block Group 4</v>
          </cell>
          <cell r="H81">
            <v>16358</v>
          </cell>
          <cell r="I81" t="str">
            <v>Block Group 4, Census Tract 39.02, Mecklenburg County, North Carolina</v>
          </cell>
          <cell r="J81">
            <v>1158</v>
          </cell>
          <cell r="K81">
            <v>766</v>
          </cell>
          <cell r="L81">
            <v>766</v>
          </cell>
          <cell r="M81">
            <v>577</v>
          </cell>
          <cell r="N81">
            <v>189</v>
          </cell>
          <cell r="O81">
            <v>0</v>
          </cell>
          <cell r="P81">
            <v>392</v>
          </cell>
          <cell r="Q81">
            <v>0.16321243999999999</v>
          </cell>
        </row>
        <row r="82">
          <cell r="F82">
            <v>371190006002</v>
          </cell>
          <cell r="G82" t="str">
            <v>Block Group 2</v>
          </cell>
          <cell r="H82">
            <v>16143</v>
          </cell>
          <cell r="I82" t="str">
            <v>Block Group 2, Census Tract 6, Mecklenburg County, North Carolina</v>
          </cell>
          <cell r="J82">
            <v>1733</v>
          </cell>
          <cell r="K82">
            <v>1418</v>
          </cell>
          <cell r="L82">
            <v>1418</v>
          </cell>
          <cell r="M82">
            <v>1383</v>
          </cell>
          <cell r="N82">
            <v>35</v>
          </cell>
          <cell r="O82">
            <v>0</v>
          </cell>
          <cell r="P82">
            <v>315</v>
          </cell>
          <cell r="Q82">
            <v>2.0196189999999999E-2</v>
          </cell>
        </row>
        <row r="83">
          <cell r="F83">
            <v>371190019101</v>
          </cell>
          <cell r="G83" t="str">
            <v>Block Group 1</v>
          </cell>
          <cell r="H83">
            <v>16197</v>
          </cell>
          <cell r="I83" t="str">
            <v>Block Group 1, Census Tract 19.10, Mecklenburg County, North Carolina</v>
          </cell>
          <cell r="J83">
            <v>1761</v>
          </cell>
          <cell r="K83">
            <v>1550</v>
          </cell>
          <cell r="L83">
            <v>1550</v>
          </cell>
          <cell r="M83">
            <v>1274</v>
          </cell>
          <cell r="N83">
            <v>276</v>
          </cell>
          <cell r="O83">
            <v>0</v>
          </cell>
          <cell r="P83">
            <v>211</v>
          </cell>
          <cell r="Q83">
            <v>0.15672912999999999</v>
          </cell>
        </row>
        <row r="84">
          <cell r="F84">
            <v>371190032042</v>
          </cell>
          <cell r="G84" t="str">
            <v>Block Group 2</v>
          </cell>
          <cell r="H84">
            <v>16326</v>
          </cell>
          <cell r="I84" t="str">
            <v>Block Group 2, Census Tract 32.04, Mecklenburg County, North Carolina</v>
          </cell>
          <cell r="J84">
            <v>1545</v>
          </cell>
          <cell r="K84">
            <v>1028</v>
          </cell>
          <cell r="L84">
            <v>1028</v>
          </cell>
          <cell r="M84">
            <v>976</v>
          </cell>
          <cell r="N84">
            <v>52</v>
          </cell>
          <cell r="O84">
            <v>0</v>
          </cell>
          <cell r="P84">
            <v>517</v>
          </cell>
          <cell r="Q84">
            <v>3.365696E-2</v>
          </cell>
        </row>
        <row r="85">
          <cell r="F85">
            <v>371190058281</v>
          </cell>
          <cell r="G85" t="str">
            <v>Block Group 1</v>
          </cell>
          <cell r="H85">
            <v>16537</v>
          </cell>
          <cell r="I85" t="str">
            <v>Block Group 1, Census Tract 58.28, Mecklenburg County, North Carolina</v>
          </cell>
          <cell r="J85">
            <v>1720</v>
          </cell>
          <cell r="K85">
            <v>1164</v>
          </cell>
          <cell r="L85">
            <v>1164</v>
          </cell>
          <cell r="M85">
            <v>1116</v>
          </cell>
          <cell r="N85">
            <v>48</v>
          </cell>
          <cell r="O85">
            <v>0</v>
          </cell>
          <cell r="P85">
            <v>556</v>
          </cell>
          <cell r="Q85">
            <v>2.7906980000000001E-2</v>
          </cell>
        </row>
        <row r="86">
          <cell r="F86">
            <v>371190038072</v>
          </cell>
          <cell r="G86" t="str">
            <v>Block Group 2</v>
          </cell>
          <cell r="H86">
            <v>16352</v>
          </cell>
          <cell r="I86" t="str">
            <v>Block Group 2, Census Tract 38.07, Mecklenburg County, North Carolina</v>
          </cell>
          <cell r="J86">
            <v>2561</v>
          </cell>
          <cell r="K86">
            <v>1894</v>
          </cell>
          <cell r="L86">
            <v>1894</v>
          </cell>
          <cell r="M86">
            <v>1670</v>
          </cell>
          <cell r="N86">
            <v>224</v>
          </cell>
          <cell r="O86">
            <v>0</v>
          </cell>
          <cell r="P86">
            <v>667</v>
          </cell>
          <cell r="Q86">
            <v>8.7465829999999994E-2</v>
          </cell>
        </row>
        <row r="87">
          <cell r="F87">
            <v>371190057063</v>
          </cell>
          <cell r="G87" t="str">
            <v>Block Group 3</v>
          </cell>
          <cell r="H87">
            <v>16494</v>
          </cell>
          <cell r="I87" t="str">
            <v>Block Group 3, Census Tract 57.06, Mecklenburg County, North Carolina</v>
          </cell>
          <cell r="J87">
            <v>1625</v>
          </cell>
          <cell r="K87">
            <v>1023</v>
          </cell>
          <cell r="L87">
            <v>1023</v>
          </cell>
          <cell r="M87">
            <v>1009</v>
          </cell>
          <cell r="N87">
            <v>14</v>
          </cell>
          <cell r="O87">
            <v>0</v>
          </cell>
          <cell r="P87">
            <v>602</v>
          </cell>
          <cell r="Q87">
            <v>8.6153800000000006E-3</v>
          </cell>
        </row>
        <row r="88">
          <cell r="F88">
            <v>371190055091</v>
          </cell>
          <cell r="G88" t="str">
            <v>Block Group 1</v>
          </cell>
          <cell r="H88">
            <v>16420</v>
          </cell>
          <cell r="I88" t="str">
            <v>Block Group 1, Census Tract 55.09, Mecklenburg County, North Carolina</v>
          </cell>
          <cell r="J88">
            <v>1586</v>
          </cell>
          <cell r="K88">
            <v>1216</v>
          </cell>
          <cell r="L88">
            <v>1216</v>
          </cell>
          <cell r="M88">
            <v>1213</v>
          </cell>
          <cell r="N88">
            <v>3</v>
          </cell>
          <cell r="O88">
            <v>0</v>
          </cell>
          <cell r="P88">
            <v>370</v>
          </cell>
          <cell r="Q88">
            <v>1.8915500000000001E-3</v>
          </cell>
        </row>
        <row r="89">
          <cell r="F89">
            <v>371190053052</v>
          </cell>
          <cell r="G89" t="str">
            <v>Block Group 2</v>
          </cell>
          <cell r="H89">
            <v>16403</v>
          </cell>
          <cell r="I89" t="str">
            <v>Block Group 2, Census Tract 53.05, Mecklenburg County, North Carolina</v>
          </cell>
          <cell r="J89">
            <v>1344</v>
          </cell>
          <cell r="K89">
            <v>736</v>
          </cell>
          <cell r="L89">
            <v>736</v>
          </cell>
          <cell r="M89">
            <v>655</v>
          </cell>
          <cell r="N89">
            <v>81</v>
          </cell>
          <cell r="O89">
            <v>0</v>
          </cell>
          <cell r="P89">
            <v>608</v>
          </cell>
          <cell r="Q89">
            <v>6.0267859999999999E-2</v>
          </cell>
        </row>
        <row r="90">
          <cell r="F90">
            <v>371190014001</v>
          </cell>
          <cell r="G90" t="str">
            <v>Block Group 1</v>
          </cell>
          <cell r="H90">
            <v>16160</v>
          </cell>
          <cell r="I90" t="str">
            <v>Block Group 1, Census Tract 14, Mecklenburg County, North Carolina</v>
          </cell>
          <cell r="J90">
            <v>1536</v>
          </cell>
          <cell r="K90">
            <v>1346</v>
          </cell>
          <cell r="L90">
            <v>1346</v>
          </cell>
          <cell r="M90">
            <v>1206</v>
          </cell>
          <cell r="N90">
            <v>140</v>
          </cell>
          <cell r="O90">
            <v>0</v>
          </cell>
          <cell r="P90">
            <v>190</v>
          </cell>
          <cell r="Q90">
            <v>9.1145829999999997E-2</v>
          </cell>
        </row>
        <row r="91">
          <cell r="F91">
            <v>371190061043</v>
          </cell>
          <cell r="G91" t="str">
            <v>Block Group 3</v>
          </cell>
          <cell r="H91">
            <v>16630</v>
          </cell>
          <cell r="I91" t="str">
            <v>Block Group 3, Census Tract 61.04, Mecklenburg County, North Carolina</v>
          </cell>
          <cell r="J91">
            <v>3152</v>
          </cell>
          <cell r="K91">
            <v>2442</v>
          </cell>
          <cell r="L91">
            <v>2442</v>
          </cell>
          <cell r="M91">
            <v>2185</v>
          </cell>
          <cell r="N91">
            <v>257</v>
          </cell>
          <cell r="O91">
            <v>0</v>
          </cell>
          <cell r="P91">
            <v>710</v>
          </cell>
          <cell r="Q91">
            <v>8.1535529999999995E-2</v>
          </cell>
        </row>
        <row r="92">
          <cell r="F92">
            <v>371190057173</v>
          </cell>
          <cell r="G92" t="str">
            <v>Block Group 3</v>
          </cell>
          <cell r="H92">
            <v>16515</v>
          </cell>
          <cell r="I92" t="str">
            <v>Block Group 3, Census Tract 57.17, Mecklenburg County, North Carolina</v>
          </cell>
          <cell r="J92">
            <v>2387</v>
          </cell>
          <cell r="K92">
            <v>1656</v>
          </cell>
          <cell r="L92">
            <v>1656</v>
          </cell>
          <cell r="M92">
            <v>1615</v>
          </cell>
          <cell r="N92">
            <v>41</v>
          </cell>
          <cell r="O92">
            <v>0</v>
          </cell>
          <cell r="P92">
            <v>731</v>
          </cell>
          <cell r="Q92">
            <v>1.717637E-2</v>
          </cell>
        </row>
        <row r="93">
          <cell r="F93">
            <v>371190056202</v>
          </cell>
          <cell r="G93" t="str">
            <v>Block Group 2</v>
          </cell>
          <cell r="H93">
            <v>16487</v>
          </cell>
          <cell r="I93" t="str">
            <v>Block Group 2, Census Tract 56.20, Mecklenburg County, North Carolina</v>
          </cell>
          <cell r="J93">
            <v>3099</v>
          </cell>
          <cell r="K93">
            <v>2029</v>
          </cell>
          <cell r="L93">
            <v>2029</v>
          </cell>
          <cell r="M93">
            <v>1908</v>
          </cell>
          <cell r="N93">
            <v>121</v>
          </cell>
          <cell r="O93">
            <v>0</v>
          </cell>
          <cell r="P93">
            <v>1070</v>
          </cell>
          <cell r="Q93">
            <v>3.9044849999999999E-2</v>
          </cell>
        </row>
        <row r="94">
          <cell r="F94">
            <v>371190030171</v>
          </cell>
          <cell r="G94" t="str">
            <v>Block Group 1</v>
          </cell>
          <cell r="H94">
            <v>16304</v>
          </cell>
          <cell r="I94" t="str">
            <v>Block Group 1, Census Tract 30.17, Mecklenburg County, North Carolina</v>
          </cell>
          <cell r="J94">
            <v>958</v>
          </cell>
          <cell r="K94">
            <v>689</v>
          </cell>
          <cell r="L94">
            <v>689</v>
          </cell>
          <cell r="M94">
            <v>630</v>
          </cell>
          <cell r="N94">
            <v>59</v>
          </cell>
          <cell r="O94">
            <v>0</v>
          </cell>
          <cell r="P94">
            <v>269</v>
          </cell>
          <cell r="Q94">
            <v>6.1586639999999998E-2</v>
          </cell>
        </row>
        <row r="95">
          <cell r="F95">
            <v>371190018022</v>
          </cell>
          <cell r="G95" t="str">
            <v>Block Group 2</v>
          </cell>
          <cell r="H95">
            <v>16196</v>
          </cell>
          <cell r="I95" t="str">
            <v>Block Group 2, Census Tract 18.02, Mecklenburg County, North Carolina</v>
          </cell>
          <cell r="J95">
            <v>1345</v>
          </cell>
          <cell r="K95">
            <v>1071</v>
          </cell>
          <cell r="L95">
            <v>1061</v>
          </cell>
          <cell r="M95">
            <v>1036</v>
          </cell>
          <cell r="N95">
            <v>25</v>
          </cell>
          <cell r="O95">
            <v>10</v>
          </cell>
          <cell r="P95">
            <v>274</v>
          </cell>
          <cell r="Q95">
            <v>1.8587360000000001E-2</v>
          </cell>
        </row>
        <row r="96">
          <cell r="F96">
            <v>371190034004</v>
          </cell>
          <cell r="G96" t="str">
            <v>Block Group 4</v>
          </cell>
          <cell r="H96">
            <v>16334</v>
          </cell>
          <cell r="I96" t="str">
            <v>Block Group 4, Census Tract 34, Mecklenburg County, North Carolina</v>
          </cell>
          <cell r="J96">
            <v>871</v>
          </cell>
          <cell r="K96">
            <v>698</v>
          </cell>
          <cell r="L96">
            <v>698</v>
          </cell>
          <cell r="M96">
            <v>698</v>
          </cell>
          <cell r="N96">
            <v>0</v>
          </cell>
          <cell r="O96">
            <v>0</v>
          </cell>
          <cell r="P96">
            <v>173</v>
          </cell>
          <cell r="Q96">
            <v>0</v>
          </cell>
        </row>
        <row r="97">
          <cell r="F97">
            <v>371190059062</v>
          </cell>
          <cell r="G97" t="str">
            <v>Block Group 2</v>
          </cell>
          <cell r="H97">
            <v>16586</v>
          </cell>
          <cell r="I97" t="str">
            <v>Block Group 2, Census Tract 59.06, Mecklenburg County, North Carolina</v>
          </cell>
          <cell r="J97">
            <v>545</v>
          </cell>
          <cell r="K97">
            <v>344</v>
          </cell>
          <cell r="L97">
            <v>344</v>
          </cell>
          <cell r="M97">
            <v>295</v>
          </cell>
          <cell r="N97">
            <v>49</v>
          </cell>
          <cell r="O97">
            <v>0</v>
          </cell>
          <cell r="P97">
            <v>201</v>
          </cell>
          <cell r="Q97">
            <v>8.9908260000000004E-2</v>
          </cell>
        </row>
        <row r="98">
          <cell r="F98">
            <v>371190020035</v>
          </cell>
          <cell r="G98" t="str">
            <v>Block Group 5</v>
          </cell>
          <cell r="H98">
            <v>16239</v>
          </cell>
          <cell r="I98" t="str">
            <v>Block Group 5, Census Tract 20.03, Mecklenburg County, North Carolina</v>
          </cell>
          <cell r="J98">
            <v>1207</v>
          </cell>
          <cell r="K98">
            <v>663</v>
          </cell>
          <cell r="L98">
            <v>663</v>
          </cell>
          <cell r="M98">
            <v>648</v>
          </cell>
          <cell r="N98">
            <v>15</v>
          </cell>
          <cell r="O98">
            <v>0</v>
          </cell>
          <cell r="P98">
            <v>544</v>
          </cell>
          <cell r="Q98">
            <v>1.2427509999999999E-2</v>
          </cell>
        </row>
        <row r="99">
          <cell r="F99">
            <v>371190015072</v>
          </cell>
          <cell r="G99" t="str">
            <v>Block Group 2</v>
          </cell>
          <cell r="H99">
            <v>16167</v>
          </cell>
          <cell r="I99" t="str">
            <v>Block Group 2, Census Tract 15.07, Mecklenburg County, North Carolina</v>
          </cell>
          <cell r="J99">
            <v>1413</v>
          </cell>
          <cell r="K99">
            <v>922</v>
          </cell>
          <cell r="L99">
            <v>922</v>
          </cell>
          <cell r="M99">
            <v>803</v>
          </cell>
          <cell r="N99">
            <v>119</v>
          </cell>
          <cell r="O99">
            <v>0</v>
          </cell>
          <cell r="P99">
            <v>491</v>
          </cell>
          <cell r="Q99">
            <v>8.4217979999999998E-2</v>
          </cell>
        </row>
        <row r="100">
          <cell r="F100">
            <v>371190031021</v>
          </cell>
          <cell r="G100" t="str">
            <v>Block Group 1</v>
          </cell>
          <cell r="H100">
            <v>16307</v>
          </cell>
          <cell r="I100" t="str">
            <v>Block Group 1, Census Tract 31.02, Mecklenburg County, North Carolina</v>
          </cell>
          <cell r="J100">
            <v>1714</v>
          </cell>
          <cell r="K100">
            <v>1035</v>
          </cell>
          <cell r="L100">
            <v>1035</v>
          </cell>
          <cell r="M100">
            <v>1011</v>
          </cell>
          <cell r="N100">
            <v>24</v>
          </cell>
          <cell r="O100">
            <v>0</v>
          </cell>
          <cell r="P100">
            <v>679</v>
          </cell>
          <cell r="Q100">
            <v>1.400233E-2</v>
          </cell>
        </row>
        <row r="101">
          <cell r="F101">
            <v>371190016032</v>
          </cell>
          <cell r="G101" t="str">
            <v>Block Group 2</v>
          </cell>
          <cell r="H101">
            <v>16177</v>
          </cell>
          <cell r="I101" t="str">
            <v>Block Group 2, Census Tract 16.03, Mecklenburg County, North Carolina</v>
          </cell>
          <cell r="J101">
            <v>1542</v>
          </cell>
          <cell r="K101">
            <v>864</v>
          </cell>
          <cell r="L101">
            <v>864</v>
          </cell>
          <cell r="M101">
            <v>853</v>
          </cell>
          <cell r="N101">
            <v>11</v>
          </cell>
          <cell r="O101">
            <v>0</v>
          </cell>
          <cell r="P101">
            <v>678</v>
          </cell>
          <cell r="Q101">
            <v>7.1335900000000004E-3</v>
          </cell>
        </row>
        <row r="102">
          <cell r="F102">
            <v>371190038062</v>
          </cell>
          <cell r="G102" t="str">
            <v>Block Group 2</v>
          </cell>
          <cell r="H102">
            <v>16348</v>
          </cell>
          <cell r="I102" t="str">
            <v>Block Group 2, Census Tract 38.06, Mecklenburg County, North Carolina</v>
          </cell>
          <cell r="J102">
            <v>1012</v>
          </cell>
          <cell r="K102">
            <v>733</v>
          </cell>
          <cell r="L102">
            <v>733</v>
          </cell>
          <cell r="M102">
            <v>636</v>
          </cell>
          <cell r="N102">
            <v>97</v>
          </cell>
          <cell r="O102">
            <v>0</v>
          </cell>
          <cell r="P102">
            <v>279</v>
          </cell>
          <cell r="Q102">
            <v>9.5849799999999999E-2</v>
          </cell>
        </row>
        <row r="103">
          <cell r="F103">
            <v>371190040001</v>
          </cell>
          <cell r="G103" t="str">
            <v>Block Group 1</v>
          </cell>
          <cell r="H103">
            <v>16361</v>
          </cell>
          <cell r="I103" t="str">
            <v>Block Group 1, Census Tract 40, Mecklenburg County, North Carolina</v>
          </cell>
          <cell r="J103">
            <v>775</v>
          </cell>
          <cell r="K103">
            <v>549</v>
          </cell>
          <cell r="L103">
            <v>549</v>
          </cell>
          <cell r="M103">
            <v>525</v>
          </cell>
          <cell r="N103">
            <v>24</v>
          </cell>
          <cell r="O103">
            <v>0</v>
          </cell>
          <cell r="P103">
            <v>226</v>
          </cell>
          <cell r="Q103">
            <v>3.0967740000000001E-2</v>
          </cell>
        </row>
        <row r="104">
          <cell r="F104">
            <v>371190059143</v>
          </cell>
          <cell r="G104" t="str">
            <v>Block Group 3</v>
          </cell>
          <cell r="H104">
            <v>16604</v>
          </cell>
          <cell r="I104" t="str">
            <v>Block Group 3, Census Tract 59.14, Mecklenburg County, North Carolina</v>
          </cell>
          <cell r="J104">
            <v>2185</v>
          </cell>
          <cell r="K104">
            <v>1762</v>
          </cell>
          <cell r="L104">
            <v>1762</v>
          </cell>
          <cell r="M104">
            <v>1567</v>
          </cell>
          <cell r="N104">
            <v>195</v>
          </cell>
          <cell r="O104">
            <v>0</v>
          </cell>
          <cell r="P104">
            <v>423</v>
          </cell>
          <cell r="Q104">
            <v>8.9244850000000001E-2</v>
          </cell>
        </row>
        <row r="105">
          <cell r="F105">
            <v>371190034002</v>
          </cell>
          <cell r="G105" t="str">
            <v>Block Group 2</v>
          </cell>
          <cell r="H105">
            <v>16332</v>
          </cell>
          <cell r="I105" t="str">
            <v>Block Group 2, Census Tract 34, Mecklenburg County, North Carolina</v>
          </cell>
          <cell r="J105">
            <v>862</v>
          </cell>
          <cell r="K105">
            <v>730</v>
          </cell>
          <cell r="L105">
            <v>730</v>
          </cell>
          <cell r="M105">
            <v>727</v>
          </cell>
          <cell r="N105">
            <v>3</v>
          </cell>
          <cell r="O105">
            <v>0</v>
          </cell>
          <cell r="P105">
            <v>132</v>
          </cell>
          <cell r="Q105">
            <v>3.4802800000000001E-3</v>
          </cell>
        </row>
        <row r="106">
          <cell r="F106">
            <v>371190048001</v>
          </cell>
          <cell r="G106" t="str">
            <v>Block Group 1</v>
          </cell>
          <cell r="H106">
            <v>16389</v>
          </cell>
          <cell r="I106" t="str">
            <v>Block Group 1, Census Tract 48, Mecklenburg County, North Carolina</v>
          </cell>
          <cell r="J106">
            <v>963</v>
          </cell>
          <cell r="K106">
            <v>506</v>
          </cell>
          <cell r="L106">
            <v>506</v>
          </cell>
          <cell r="M106">
            <v>460</v>
          </cell>
          <cell r="N106">
            <v>46</v>
          </cell>
          <cell r="O106">
            <v>0</v>
          </cell>
          <cell r="P106">
            <v>457</v>
          </cell>
          <cell r="Q106">
            <v>4.776739E-2</v>
          </cell>
        </row>
        <row r="107">
          <cell r="F107">
            <v>371190041003</v>
          </cell>
          <cell r="G107" t="str">
            <v>Block Group 3</v>
          </cell>
          <cell r="H107">
            <v>16367</v>
          </cell>
          <cell r="I107" t="str">
            <v>Block Group 3, Census Tract 41, Mecklenburg County, North Carolina</v>
          </cell>
          <cell r="J107">
            <v>470</v>
          </cell>
          <cell r="K107">
            <v>376</v>
          </cell>
          <cell r="L107">
            <v>376</v>
          </cell>
          <cell r="M107">
            <v>376</v>
          </cell>
          <cell r="N107">
            <v>0</v>
          </cell>
          <cell r="O107">
            <v>0</v>
          </cell>
          <cell r="P107">
            <v>94</v>
          </cell>
          <cell r="Q107">
            <v>0</v>
          </cell>
        </row>
        <row r="108">
          <cell r="F108">
            <v>371190013002</v>
          </cell>
          <cell r="G108" t="str">
            <v>Block Group 2</v>
          </cell>
          <cell r="H108">
            <v>16158</v>
          </cell>
          <cell r="I108" t="str">
            <v>Block Group 2, Census Tract 13, Mecklenburg County, North Carolina</v>
          </cell>
          <cell r="J108">
            <v>768</v>
          </cell>
          <cell r="K108">
            <v>437</v>
          </cell>
          <cell r="L108">
            <v>437</v>
          </cell>
          <cell r="M108">
            <v>420</v>
          </cell>
          <cell r="N108">
            <v>17</v>
          </cell>
          <cell r="O108">
            <v>0</v>
          </cell>
          <cell r="P108">
            <v>331</v>
          </cell>
          <cell r="Q108">
            <v>2.2135419999999999E-2</v>
          </cell>
        </row>
        <row r="109">
          <cell r="F109">
            <v>371190019122</v>
          </cell>
          <cell r="G109" t="str">
            <v>Block Group 2</v>
          </cell>
          <cell r="H109">
            <v>16204</v>
          </cell>
          <cell r="I109" t="str">
            <v>Block Group 2, Census Tract 19.12, Mecklenburg County, North Carolina</v>
          </cell>
          <cell r="J109">
            <v>553</v>
          </cell>
          <cell r="K109">
            <v>434</v>
          </cell>
          <cell r="L109">
            <v>434</v>
          </cell>
          <cell r="M109">
            <v>416</v>
          </cell>
          <cell r="N109">
            <v>18</v>
          </cell>
          <cell r="O109">
            <v>0</v>
          </cell>
          <cell r="P109">
            <v>119</v>
          </cell>
          <cell r="Q109">
            <v>3.2549729999999999E-2</v>
          </cell>
        </row>
        <row r="110">
          <cell r="F110">
            <v>371190057162</v>
          </cell>
          <cell r="G110" t="str">
            <v>Block Group 2</v>
          </cell>
          <cell r="H110">
            <v>16512</v>
          </cell>
          <cell r="I110" t="str">
            <v>Block Group 2, Census Tract 57.16, Mecklenburg County, North Carolina</v>
          </cell>
          <cell r="J110">
            <v>1972</v>
          </cell>
          <cell r="K110">
            <v>1531</v>
          </cell>
          <cell r="L110">
            <v>1531</v>
          </cell>
          <cell r="M110">
            <v>1483</v>
          </cell>
          <cell r="N110">
            <v>48</v>
          </cell>
          <cell r="O110">
            <v>0</v>
          </cell>
          <cell r="P110">
            <v>441</v>
          </cell>
          <cell r="Q110">
            <v>2.4340770000000001E-2</v>
          </cell>
        </row>
        <row r="111">
          <cell r="F111">
            <v>371190061062</v>
          </cell>
          <cell r="G111" t="str">
            <v>Block Group 2</v>
          </cell>
          <cell r="H111">
            <v>16634</v>
          </cell>
          <cell r="I111" t="str">
            <v>Block Group 2, Census Tract 61.06, Mecklenburg County, North Carolina</v>
          </cell>
          <cell r="J111">
            <v>1824</v>
          </cell>
          <cell r="K111">
            <v>1545</v>
          </cell>
          <cell r="L111">
            <v>1536</v>
          </cell>
          <cell r="M111">
            <v>1480</v>
          </cell>
          <cell r="N111">
            <v>56</v>
          </cell>
          <cell r="O111">
            <v>9</v>
          </cell>
          <cell r="P111">
            <v>279</v>
          </cell>
          <cell r="Q111">
            <v>3.070175E-2</v>
          </cell>
        </row>
        <row r="112">
          <cell r="F112">
            <v>371190058333</v>
          </cell>
          <cell r="G112" t="str">
            <v>Block Group 3</v>
          </cell>
          <cell r="H112">
            <v>16550</v>
          </cell>
          <cell r="I112" t="str">
            <v>Block Group 3, Census Tract 58.33, Mecklenburg County, North Carolina</v>
          </cell>
          <cell r="J112">
            <v>1305</v>
          </cell>
          <cell r="K112">
            <v>283</v>
          </cell>
          <cell r="L112">
            <v>283</v>
          </cell>
          <cell r="M112">
            <v>238</v>
          </cell>
          <cell r="N112">
            <v>45</v>
          </cell>
          <cell r="O112">
            <v>0</v>
          </cell>
          <cell r="P112">
            <v>1022</v>
          </cell>
          <cell r="Q112">
            <v>3.4482760000000001E-2</v>
          </cell>
        </row>
        <row r="113">
          <cell r="F113">
            <v>371190051001</v>
          </cell>
          <cell r="G113" t="str">
            <v>Block Group 1</v>
          </cell>
          <cell r="H113">
            <v>16395</v>
          </cell>
          <cell r="I113" t="str">
            <v>Block Group 1, Census Tract 51, Mecklenburg County, North Carolina</v>
          </cell>
          <cell r="J113">
            <v>813</v>
          </cell>
          <cell r="K113">
            <v>576</v>
          </cell>
          <cell r="L113">
            <v>576</v>
          </cell>
          <cell r="M113">
            <v>524</v>
          </cell>
          <cell r="N113">
            <v>52</v>
          </cell>
          <cell r="O113">
            <v>0</v>
          </cell>
          <cell r="P113">
            <v>237</v>
          </cell>
          <cell r="Q113">
            <v>6.3960639999999999E-2</v>
          </cell>
        </row>
        <row r="114">
          <cell r="F114">
            <v>371190033001</v>
          </cell>
          <cell r="G114" t="str">
            <v>Block Group 1</v>
          </cell>
          <cell r="H114">
            <v>16328</v>
          </cell>
          <cell r="I114" t="str">
            <v>Block Group 1, Census Tract 33, Mecklenburg County, North Carolina</v>
          </cell>
          <cell r="J114">
            <v>1353</v>
          </cell>
          <cell r="K114">
            <v>1110</v>
          </cell>
          <cell r="L114">
            <v>1110</v>
          </cell>
          <cell r="M114">
            <v>1077</v>
          </cell>
          <cell r="N114">
            <v>33</v>
          </cell>
          <cell r="O114">
            <v>0</v>
          </cell>
          <cell r="P114">
            <v>243</v>
          </cell>
          <cell r="Q114">
            <v>2.4390240000000001E-2</v>
          </cell>
        </row>
        <row r="115">
          <cell r="F115">
            <v>371190020032</v>
          </cell>
          <cell r="G115" t="str">
            <v>Block Group 2</v>
          </cell>
          <cell r="H115">
            <v>16236</v>
          </cell>
          <cell r="I115" t="str">
            <v>Block Group 2, Census Tract 20.03, Mecklenburg County, North Carolina</v>
          </cell>
          <cell r="J115">
            <v>598</v>
          </cell>
          <cell r="K115">
            <v>372</v>
          </cell>
          <cell r="L115">
            <v>372</v>
          </cell>
          <cell r="M115">
            <v>348</v>
          </cell>
          <cell r="N115">
            <v>24</v>
          </cell>
          <cell r="O115">
            <v>0</v>
          </cell>
          <cell r="P115">
            <v>226</v>
          </cell>
          <cell r="Q115">
            <v>4.0133780000000001E-2</v>
          </cell>
        </row>
        <row r="116">
          <cell r="F116">
            <v>371190056122</v>
          </cell>
          <cell r="G116" t="str">
            <v>Block Group 2</v>
          </cell>
          <cell r="H116">
            <v>16473</v>
          </cell>
          <cell r="I116" t="str">
            <v>Block Group 2, Census Tract 56.12, Mecklenburg County, North Carolina</v>
          </cell>
          <cell r="J116">
            <v>1442</v>
          </cell>
          <cell r="K116">
            <v>1123</v>
          </cell>
          <cell r="L116">
            <v>1123</v>
          </cell>
          <cell r="M116">
            <v>1069</v>
          </cell>
          <cell r="N116">
            <v>54</v>
          </cell>
          <cell r="O116">
            <v>0</v>
          </cell>
          <cell r="P116">
            <v>319</v>
          </cell>
          <cell r="Q116">
            <v>3.744799E-2</v>
          </cell>
        </row>
        <row r="117">
          <cell r="F117">
            <v>371190057111</v>
          </cell>
          <cell r="G117" t="str">
            <v>Block Group 1</v>
          </cell>
          <cell r="H117">
            <v>16500</v>
          </cell>
          <cell r="I117" t="str">
            <v>Block Group 1, Census Tract 57.11, Mecklenburg County, North Carolina</v>
          </cell>
          <cell r="J117">
            <v>449</v>
          </cell>
          <cell r="K117">
            <v>248</v>
          </cell>
          <cell r="L117">
            <v>248</v>
          </cell>
          <cell r="M117">
            <v>231</v>
          </cell>
          <cell r="N117">
            <v>17</v>
          </cell>
          <cell r="O117">
            <v>0</v>
          </cell>
          <cell r="P117">
            <v>201</v>
          </cell>
          <cell r="Q117">
            <v>3.786192E-2</v>
          </cell>
        </row>
        <row r="118">
          <cell r="F118">
            <v>371190025001</v>
          </cell>
          <cell r="G118" t="str">
            <v>Block Group 1</v>
          </cell>
          <cell r="H118">
            <v>16254</v>
          </cell>
          <cell r="I118" t="str">
            <v>Block Group 1, Census Tract 25, Mecklenburg County, North Carolina</v>
          </cell>
          <cell r="J118">
            <v>1096</v>
          </cell>
          <cell r="K118">
            <v>960</v>
          </cell>
          <cell r="L118">
            <v>955</v>
          </cell>
          <cell r="M118">
            <v>917</v>
          </cell>
          <cell r="N118">
            <v>38</v>
          </cell>
          <cell r="O118">
            <v>5</v>
          </cell>
          <cell r="P118">
            <v>136</v>
          </cell>
          <cell r="Q118">
            <v>3.4671529999999999E-2</v>
          </cell>
        </row>
        <row r="119">
          <cell r="F119">
            <v>371190058232</v>
          </cell>
          <cell r="G119" t="str">
            <v>Block Group 2</v>
          </cell>
          <cell r="H119">
            <v>16528</v>
          </cell>
          <cell r="I119" t="str">
            <v>Block Group 2, Census Tract 58.23, Mecklenburg County, North Carolina</v>
          </cell>
          <cell r="J119">
            <v>1308</v>
          </cell>
          <cell r="K119">
            <v>789</v>
          </cell>
          <cell r="L119">
            <v>789</v>
          </cell>
          <cell r="M119">
            <v>766</v>
          </cell>
          <cell r="N119">
            <v>23</v>
          </cell>
          <cell r="O119">
            <v>0</v>
          </cell>
          <cell r="P119">
            <v>519</v>
          </cell>
          <cell r="Q119">
            <v>1.7584099999999998E-2</v>
          </cell>
        </row>
        <row r="120">
          <cell r="F120">
            <v>371190030073</v>
          </cell>
          <cell r="G120" t="str">
            <v>Block Group 3</v>
          </cell>
          <cell r="H120">
            <v>16283</v>
          </cell>
          <cell r="I120" t="str">
            <v>Block Group 3, Census Tract 30.07, Mecklenburg County, North Carolina</v>
          </cell>
          <cell r="J120">
            <v>1506</v>
          </cell>
          <cell r="K120">
            <v>732</v>
          </cell>
          <cell r="L120">
            <v>732</v>
          </cell>
          <cell r="M120">
            <v>703</v>
          </cell>
          <cell r="N120">
            <v>29</v>
          </cell>
          <cell r="O120">
            <v>0</v>
          </cell>
          <cell r="P120">
            <v>774</v>
          </cell>
          <cell r="Q120">
            <v>1.9256309999999999E-2</v>
          </cell>
        </row>
        <row r="121">
          <cell r="F121">
            <v>371190053062</v>
          </cell>
          <cell r="G121" t="str">
            <v>Block Group 2</v>
          </cell>
          <cell r="H121">
            <v>16406</v>
          </cell>
          <cell r="I121" t="str">
            <v>Block Group 2, Census Tract 53.06, Mecklenburg County, North Carolina</v>
          </cell>
          <cell r="J121">
            <v>1347</v>
          </cell>
          <cell r="K121">
            <v>820</v>
          </cell>
          <cell r="L121">
            <v>820</v>
          </cell>
          <cell r="M121">
            <v>784</v>
          </cell>
          <cell r="N121">
            <v>36</v>
          </cell>
          <cell r="O121">
            <v>0</v>
          </cell>
          <cell r="P121">
            <v>527</v>
          </cell>
          <cell r="Q121">
            <v>2.6726059999999999E-2</v>
          </cell>
        </row>
        <row r="122">
          <cell r="F122">
            <v>371190055211</v>
          </cell>
          <cell r="G122" t="str">
            <v>Block Group 1</v>
          </cell>
          <cell r="H122">
            <v>16447</v>
          </cell>
          <cell r="I122" t="str">
            <v>Block Group 1, Census Tract 55.21, Mecklenburg County, North Carolina</v>
          </cell>
          <cell r="J122">
            <v>860</v>
          </cell>
          <cell r="K122">
            <v>423</v>
          </cell>
          <cell r="L122">
            <v>358</v>
          </cell>
          <cell r="M122">
            <v>340</v>
          </cell>
          <cell r="N122">
            <v>18</v>
          </cell>
          <cell r="O122">
            <v>65</v>
          </cell>
          <cell r="P122">
            <v>437</v>
          </cell>
          <cell r="Q122">
            <v>2.0930230000000001E-2</v>
          </cell>
        </row>
        <row r="123">
          <cell r="F123">
            <v>371190013003</v>
          </cell>
          <cell r="G123" t="str">
            <v>Block Group 3</v>
          </cell>
          <cell r="H123">
            <v>16159</v>
          </cell>
          <cell r="I123" t="str">
            <v>Block Group 3, Census Tract 13, Mecklenburg County, North Carolina</v>
          </cell>
          <cell r="J123">
            <v>567</v>
          </cell>
          <cell r="K123">
            <v>457</v>
          </cell>
          <cell r="L123">
            <v>457</v>
          </cell>
          <cell r="M123">
            <v>445</v>
          </cell>
          <cell r="N123">
            <v>12</v>
          </cell>
          <cell r="O123">
            <v>0</v>
          </cell>
          <cell r="P123">
            <v>110</v>
          </cell>
          <cell r="Q123">
            <v>2.1164019999999999E-2</v>
          </cell>
        </row>
        <row r="124">
          <cell r="F124">
            <v>371190058482</v>
          </cell>
          <cell r="G124" t="str">
            <v>Block Group 2</v>
          </cell>
          <cell r="H124">
            <v>16583</v>
          </cell>
          <cell r="I124" t="str">
            <v>Block Group 2, Census Tract 58.48, Mecklenburg County, North Carolina</v>
          </cell>
          <cell r="J124">
            <v>1351</v>
          </cell>
          <cell r="K124">
            <v>984</v>
          </cell>
          <cell r="L124">
            <v>984</v>
          </cell>
          <cell r="M124">
            <v>955</v>
          </cell>
          <cell r="N124">
            <v>29</v>
          </cell>
          <cell r="O124">
            <v>0</v>
          </cell>
          <cell r="P124">
            <v>367</v>
          </cell>
          <cell r="Q124">
            <v>2.1465580000000001E-2</v>
          </cell>
        </row>
        <row r="125">
          <cell r="F125">
            <v>371190037001</v>
          </cell>
          <cell r="G125" t="str">
            <v>Block Group 1</v>
          </cell>
          <cell r="H125">
            <v>16341</v>
          </cell>
          <cell r="I125" t="str">
            <v>Block Group 1, Census Tract 37, Mecklenburg County, North Carolina</v>
          </cell>
          <cell r="J125">
            <v>1595</v>
          </cell>
          <cell r="K125">
            <v>1368</v>
          </cell>
          <cell r="L125">
            <v>1368</v>
          </cell>
          <cell r="M125">
            <v>1248</v>
          </cell>
          <cell r="N125">
            <v>120</v>
          </cell>
          <cell r="O125">
            <v>0</v>
          </cell>
          <cell r="P125">
            <v>227</v>
          </cell>
          <cell r="Q125">
            <v>7.5235109999999994E-2</v>
          </cell>
        </row>
        <row r="126">
          <cell r="F126">
            <v>371190058422</v>
          </cell>
          <cell r="G126" t="str">
            <v>Block Group 2</v>
          </cell>
          <cell r="H126">
            <v>16569</v>
          </cell>
          <cell r="I126" t="str">
            <v>Block Group 2, Census Tract 58.42, Mecklenburg County, North Carolina</v>
          </cell>
          <cell r="J126">
            <v>1288</v>
          </cell>
          <cell r="K126">
            <v>860</v>
          </cell>
          <cell r="L126">
            <v>860</v>
          </cell>
          <cell r="M126">
            <v>836</v>
          </cell>
          <cell r="N126">
            <v>24</v>
          </cell>
          <cell r="O126">
            <v>0</v>
          </cell>
          <cell r="P126">
            <v>428</v>
          </cell>
          <cell r="Q126">
            <v>1.8633540000000001E-2</v>
          </cell>
        </row>
        <row r="127">
          <cell r="F127">
            <v>371190019154</v>
          </cell>
          <cell r="G127" t="str">
            <v>Block Group 4</v>
          </cell>
          <cell r="H127">
            <v>16212</v>
          </cell>
          <cell r="I127" t="str">
            <v>Block Group 4, Census Tract 19.15, Mecklenburg County, North Carolina</v>
          </cell>
          <cell r="J127">
            <v>1127</v>
          </cell>
          <cell r="K127">
            <v>940</v>
          </cell>
          <cell r="L127">
            <v>940</v>
          </cell>
          <cell r="M127">
            <v>940</v>
          </cell>
          <cell r="N127">
            <v>0</v>
          </cell>
          <cell r="O127">
            <v>0</v>
          </cell>
          <cell r="P127">
            <v>187</v>
          </cell>
          <cell r="Q127">
            <v>0</v>
          </cell>
        </row>
        <row r="128">
          <cell r="F128">
            <v>371190031081</v>
          </cell>
          <cell r="G128" t="str">
            <v>Block Group 1</v>
          </cell>
          <cell r="H128">
            <v>16317</v>
          </cell>
          <cell r="I128" t="str">
            <v>Block Group 1, Census Tract 31.08, Mecklenburg County, North Carolina</v>
          </cell>
          <cell r="J128">
            <v>1029</v>
          </cell>
          <cell r="K128">
            <v>949</v>
          </cell>
          <cell r="L128">
            <v>949</v>
          </cell>
          <cell r="M128">
            <v>876</v>
          </cell>
          <cell r="N128">
            <v>73</v>
          </cell>
          <cell r="O128">
            <v>0</v>
          </cell>
          <cell r="P128">
            <v>80</v>
          </cell>
          <cell r="Q128">
            <v>7.0942660000000005E-2</v>
          </cell>
        </row>
        <row r="129">
          <cell r="F129">
            <v>371190031023</v>
          </cell>
          <cell r="G129" t="str">
            <v>Block Group 3</v>
          </cell>
          <cell r="H129">
            <v>16309</v>
          </cell>
          <cell r="I129" t="str">
            <v>Block Group 3, Census Tract 31.02, Mecklenburg County, North Carolina</v>
          </cell>
          <cell r="J129">
            <v>1266</v>
          </cell>
          <cell r="K129">
            <v>1061</v>
          </cell>
          <cell r="L129">
            <v>1061</v>
          </cell>
          <cell r="M129">
            <v>984</v>
          </cell>
          <cell r="N129">
            <v>77</v>
          </cell>
          <cell r="O129">
            <v>0</v>
          </cell>
          <cell r="P129">
            <v>205</v>
          </cell>
          <cell r="Q129">
            <v>6.0821479999999997E-2</v>
          </cell>
        </row>
        <row r="130">
          <cell r="F130">
            <v>371190015102</v>
          </cell>
          <cell r="G130" t="str">
            <v>Block Group 2</v>
          </cell>
          <cell r="H130">
            <v>16175</v>
          </cell>
          <cell r="I130" t="str">
            <v>Block Group 2, Census Tract 15.10, Mecklenburg County, North Carolina</v>
          </cell>
          <cell r="J130">
            <v>694</v>
          </cell>
          <cell r="K130">
            <v>355</v>
          </cell>
          <cell r="L130">
            <v>355</v>
          </cell>
          <cell r="M130">
            <v>341</v>
          </cell>
          <cell r="N130">
            <v>14</v>
          </cell>
          <cell r="O130">
            <v>0</v>
          </cell>
          <cell r="P130">
            <v>339</v>
          </cell>
          <cell r="Q130">
            <v>2.0172909999999999E-2</v>
          </cell>
        </row>
        <row r="131">
          <cell r="F131">
            <v>371190016051</v>
          </cell>
          <cell r="G131" t="str">
            <v>Block Group 1</v>
          </cell>
          <cell r="H131">
            <v>16178</v>
          </cell>
          <cell r="I131" t="str">
            <v>Block Group 1, Census Tract 16.05, Mecklenburg County, North Carolina</v>
          </cell>
          <cell r="J131">
            <v>1595</v>
          </cell>
          <cell r="K131">
            <v>1241</v>
          </cell>
          <cell r="L131">
            <v>1241</v>
          </cell>
          <cell r="M131">
            <v>1127</v>
          </cell>
          <cell r="N131">
            <v>114</v>
          </cell>
          <cell r="O131">
            <v>0</v>
          </cell>
          <cell r="P131">
            <v>354</v>
          </cell>
          <cell r="Q131">
            <v>7.1473350000000005E-2</v>
          </cell>
        </row>
        <row r="132">
          <cell r="F132">
            <v>371190058381</v>
          </cell>
          <cell r="G132" t="str">
            <v>Block Group 1</v>
          </cell>
          <cell r="H132">
            <v>16560</v>
          </cell>
          <cell r="I132" t="str">
            <v>Block Group 1, Census Tract 58.38, Mecklenburg County, North Carolina</v>
          </cell>
          <cell r="J132">
            <v>1531</v>
          </cell>
          <cell r="K132">
            <v>1203</v>
          </cell>
          <cell r="L132">
            <v>1203</v>
          </cell>
          <cell r="M132">
            <v>1155</v>
          </cell>
          <cell r="N132">
            <v>48</v>
          </cell>
          <cell r="O132">
            <v>0</v>
          </cell>
          <cell r="P132">
            <v>328</v>
          </cell>
          <cell r="Q132">
            <v>3.1352060000000001E-2</v>
          </cell>
        </row>
        <row r="133">
          <cell r="F133">
            <v>371190024002</v>
          </cell>
          <cell r="G133" t="str">
            <v>Block Group 2</v>
          </cell>
          <cell r="H133">
            <v>16252</v>
          </cell>
          <cell r="I133" t="str">
            <v>Block Group 2, Census Tract 24, Mecklenburg County, North Carolina</v>
          </cell>
          <cell r="J133">
            <v>924</v>
          </cell>
          <cell r="K133">
            <v>733</v>
          </cell>
          <cell r="L133">
            <v>733</v>
          </cell>
          <cell r="M133">
            <v>696</v>
          </cell>
          <cell r="N133">
            <v>37</v>
          </cell>
          <cell r="O133">
            <v>0</v>
          </cell>
          <cell r="P133">
            <v>191</v>
          </cell>
          <cell r="Q133">
            <v>4.0043290000000002E-2</v>
          </cell>
        </row>
        <row r="134">
          <cell r="F134">
            <v>371190019124</v>
          </cell>
          <cell r="G134" t="str">
            <v>Block Group 4</v>
          </cell>
          <cell r="H134">
            <v>16206</v>
          </cell>
          <cell r="I134" t="str">
            <v>Block Group 4, Census Tract 19.12, Mecklenburg County, North Carolina</v>
          </cell>
          <cell r="J134">
            <v>2092</v>
          </cell>
          <cell r="K134">
            <v>1800</v>
          </cell>
          <cell r="L134">
            <v>1800</v>
          </cell>
          <cell r="M134">
            <v>1698</v>
          </cell>
          <cell r="N134">
            <v>102</v>
          </cell>
          <cell r="O134">
            <v>0</v>
          </cell>
          <cell r="P134">
            <v>292</v>
          </cell>
          <cell r="Q134">
            <v>4.8757170000000002E-2</v>
          </cell>
        </row>
        <row r="135">
          <cell r="F135">
            <v>371190057141</v>
          </cell>
          <cell r="G135" t="str">
            <v>Block Group 1</v>
          </cell>
          <cell r="H135">
            <v>16507</v>
          </cell>
          <cell r="I135" t="str">
            <v>Block Group 1, Census Tract 57.14, Mecklenburg County, North Carolina</v>
          </cell>
          <cell r="J135">
            <v>1975</v>
          </cell>
          <cell r="K135">
            <v>1376</v>
          </cell>
          <cell r="L135">
            <v>1376</v>
          </cell>
          <cell r="M135">
            <v>1318</v>
          </cell>
          <cell r="N135">
            <v>58</v>
          </cell>
          <cell r="O135">
            <v>0</v>
          </cell>
          <cell r="P135">
            <v>599</v>
          </cell>
          <cell r="Q135">
            <v>2.9367089999999998E-2</v>
          </cell>
        </row>
        <row r="136">
          <cell r="F136">
            <v>371190028003</v>
          </cell>
          <cell r="G136" t="str">
            <v>Block Group 3</v>
          </cell>
          <cell r="H136">
            <v>16265</v>
          </cell>
          <cell r="I136" t="str">
            <v>Block Group 3, Census Tract 28, Mecklenburg County, North Carolina</v>
          </cell>
          <cell r="J136">
            <v>1292</v>
          </cell>
          <cell r="K136">
            <v>745</v>
          </cell>
          <cell r="L136">
            <v>745</v>
          </cell>
          <cell r="M136">
            <v>722</v>
          </cell>
          <cell r="N136">
            <v>23</v>
          </cell>
          <cell r="O136">
            <v>0</v>
          </cell>
          <cell r="P136">
            <v>547</v>
          </cell>
          <cell r="Q136">
            <v>1.7801859999999999E-2</v>
          </cell>
        </row>
        <row r="137">
          <cell r="F137">
            <v>371190055142</v>
          </cell>
          <cell r="G137" t="str">
            <v>Block Group 2</v>
          </cell>
          <cell r="H137">
            <v>16435</v>
          </cell>
          <cell r="I137" t="str">
            <v>Block Group 2, Census Tract 55.14, Mecklenburg County, North Carolina</v>
          </cell>
          <cell r="J137">
            <v>1607</v>
          </cell>
          <cell r="K137">
            <v>1003</v>
          </cell>
          <cell r="L137">
            <v>1003</v>
          </cell>
          <cell r="M137">
            <v>957</v>
          </cell>
          <cell r="N137">
            <v>46</v>
          </cell>
          <cell r="O137">
            <v>0</v>
          </cell>
          <cell r="P137">
            <v>604</v>
          </cell>
          <cell r="Q137">
            <v>2.8624770000000001E-2</v>
          </cell>
        </row>
        <row r="138">
          <cell r="F138">
            <v>371190029052</v>
          </cell>
          <cell r="G138" t="str">
            <v>Block Group 2</v>
          </cell>
          <cell r="H138">
            <v>16275</v>
          </cell>
          <cell r="I138" t="str">
            <v>Block Group 2, Census Tract 29.05, Mecklenburg County, North Carolina</v>
          </cell>
          <cell r="J138">
            <v>931</v>
          </cell>
          <cell r="K138">
            <v>563</v>
          </cell>
          <cell r="L138">
            <v>563</v>
          </cell>
          <cell r="M138">
            <v>540</v>
          </cell>
          <cell r="N138">
            <v>23</v>
          </cell>
          <cell r="O138">
            <v>0</v>
          </cell>
          <cell r="P138">
            <v>368</v>
          </cell>
          <cell r="Q138">
            <v>2.470462E-2</v>
          </cell>
        </row>
        <row r="139">
          <cell r="F139">
            <v>371190057143</v>
          </cell>
          <cell r="G139" t="str">
            <v>Block Group 3</v>
          </cell>
          <cell r="H139">
            <v>16509</v>
          </cell>
          <cell r="I139" t="str">
            <v>Block Group 3, Census Tract 57.14, Mecklenburg County, North Carolina</v>
          </cell>
          <cell r="J139">
            <v>994</v>
          </cell>
          <cell r="K139">
            <v>596</v>
          </cell>
          <cell r="L139">
            <v>596</v>
          </cell>
          <cell r="M139">
            <v>584</v>
          </cell>
          <cell r="N139">
            <v>12</v>
          </cell>
          <cell r="O139">
            <v>0</v>
          </cell>
          <cell r="P139">
            <v>398</v>
          </cell>
          <cell r="Q139">
            <v>1.207243E-2</v>
          </cell>
        </row>
        <row r="140">
          <cell r="F140">
            <v>371190015051</v>
          </cell>
          <cell r="G140" t="str">
            <v>Block Group 1</v>
          </cell>
          <cell r="H140">
            <v>16165</v>
          </cell>
          <cell r="I140" t="str">
            <v>Block Group 1, Census Tract 15.05, Mecklenburg County, North Carolina</v>
          </cell>
          <cell r="J140">
            <v>2643</v>
          </cell>
          <cell r="K140">
            <v>1781</v>
          </cell>
          <cell r="L140">
            <v>1781</v>
          </cell>
          <cell r="M140">
            <v>1697</v>
          </cell>
          <cell r="N140">
            <v>84</v>
          </cell>
          <cell r="O140">
            <v>0</v>
          </cell>
          <cell r="P140">
            <v>862</v>
          </cell>
          <cell r="Q140">
            <v>3.1782070000000003E-2</v>
          </cell>
        </row>
        <row r="141">
          <cell r="F141">
            <v>371190057102</v>
          </cell>
          <cell r="G141" t="str">
            <v>Block Group 2</v>
          </cell>
          <cell r="H141">
            <v>16499</v>
          </cell>
          <cell r="I141" t="str">
            <v>Block Group 2, Census Tract 57.10, Mecklenburg County, North Carolina</v>
          </cell>
          <cell r="J141">
            <v>1708</v>
          </cell>
          <cell r="K141">
            <v>1147</v>
          </cell>
          <cell r="L141">
            <v>1147</v>
          </cell>
          <cell r="M141">
            <v>1078</v>
          </cell>
          <cell r="N141">
            <v>69</v>
          </cell>
          <cell r="O141">
            <v>0</v>
          </cell>
          <cell r="P141">
            <v>561</v>
          </cell>
          <cell r="Q141">
            <v>4.0398129999999997E-2</v>
          </cell>
        </row>
        <row r="142">
          <cell r="F142">
            <v>371190056151</v>
          </cell>
          <cell r="G142" t="str">
            <v>Block Group 1</v>
          </cell>
          <cell r="H142">
            <v>16478</v>
          </cell>
          <cell r="I142" t="str">
            <v>Block Group 1, Census Tract 56.15, Mecklenburg County, North Carolina</v>
          </cell>
          <cell r="J142">
            <v>1587</v>
          </cell>
          <cell r="K142">
            <v>1205</v>
          </cell>
          <cell r="L142">
            <v>1205</v>
          </cell>
          <cell r="M142">
            <v>1137</v>
          </cell>
          <cell r="N142">
            <v>68</v>
          </cell>
          <cell r="O142">
            <v>0</v>
          </cell>
          <cell r="P142">
            <v>382</v>
          </cell>
          <cell r="Q142">
            <v>4.284814E-2</v>
          </cell>
        </row>
        <row r="143">
          <cell r="F143">
            <v>371190062042</v>
          </cell>
          <cell r="G143" t="str">
            <v>Block Group 2</v>
          </cell>
          <cell r="H143">
            <v>16644</v>
          </cell>
          <cell r="I143" t="str">
            <v>Block Group 2, Census Tract 62.04, Mecklenburg County, North Carolina</v>
          </cell>
          <cell r="J143">
            <v>1151</v>
          </cell>
          <cell r="K143">
            <v>704</v>
          </cell>
          <cell r="L143">
            <v>668</v>
          </cell>
          <cell r="M143">
            <v>643</v>
          </cell>
          <cell r="N143">
            <v>25</v>
          </cell>
          <cell r="O143">
            <v>36</v>
          </cell>
          <cell r="P143">
            <v>447</v>
          </cell>
          <cell r="Q143">
            <v>2.1720239999999998E-2</v>
          </cell>
        </row>
        <row r="144">
          <cell r="F144">
            <v>371190062031</v>
          </cell>
          <cell r="G144" t="str">
            <v>Block Group 1</v>
          </cell>
          <cell r="H144">
            <v>16640</v>
          </cell>
          <cell r="I144" t="str">
            <v>Block Group 1, Census Tract 62.03, Mecklenburg County, North Carolina</v>
          </cell>
          <cell r="J144">
            <v>983</v>
          </cell>
          <cell r="K144">
            <v>472</v>
          </cell>
          <cell r="L144">
            <v>472</v>
          </cell>
          <cell r="M144">
            <v>472</v>
          </cell>
          <cell r="N144">
            <v>0</v>
          </cell>
          <cell r="O144">
            <v>0</v>
          </cell>
          <cell r="P144">
            <v>511</v>
          </cell>
          <cell r="Q144">
            <v>0</v>
          </cell>
        </row>
        <row r="145">
          <cell r="F145">
            <v>371190019103</v>
          </cell>
          <cell r="G145" t="str">
            <v>Block Group 3</v>
          </cell>
          <cell r="H145">
            <v>16199</v>
          </cell>
          <cell r="I145" t="str">
            <v>Block Group 3, Census Tract 19.10, Mecklenburg County, North Carolina</v>
          </cell>
          <cell r="J145">
            <v>1535</v>
          </cell>
          <cell r="K145">
            <v>883</v>
          </cell>
          <cell r="L145">
            <v>883</v>
          </cell>
          <cell r="M145">
            <v>870</v>
          </cell>
          <cell r="N145">
            <v>13</v>
          </cell>
          <cell r="O145">
            <v>0</v>
          </cell>
          <cell r="P145">
            <v>652</v>
          </cell>
          <cell r="Q145">
            <v>8.4690600000000005E-3</v>
          </cell>
        </row>
        <row r="146">
          <cell r="F146">
            <v>371190060091</v>
          </cell>
          <cell r="G146" t="str">
            <v>Block Group 1</v>
          </cell>
          <cell r="H146">
            <v>16620</v>
          </cell>
          <cell r="I146" t="str">
            <v>Block Group 1, Census Tract 60.09, Mecklenburg County, North Carolina</v>
          </cell>
          <cell r="J146">
            <v>1049</v>
          </cell>
          <cell r="K146">
            <v>833</v>
          </cell>
          <cell r="L146">
            <v>833</v>
          </cell>
          <cell r="M146">
            <v>764</v>
          </cell>
          <cell r="N146">
            <v>69</v>
          </cell>
          <cell r="O146">
            <v>0</v>
          </cell>
          <cell r="P146">
            <v>216</v>
          </cell>
          <cell r="Q146">
            <v>6.5776929999999997E-2</v>
          </cell>
        </row>
        <row r="147">
          <cell r="F147">
            <v>371190064061</v>
          </cell>
          <cell r="G147" t="str">
            <v>Block Group 1</v>
          </cell>
          <cell r="H147">
            <v>16678</v>
          </cell>
          <cell r="I147" t="str">
            <v>Block Group 1, Census Tract 64.06, Mecklenburg County, North Carolina</v>
          </cell>
          <cell r="J147">
            <v>1249</v>
          </cell>
          <cell r="K147">
            <v>872</v>
          </cell>
          <cell r="L147">
            <v>872</v>
          </cell>
          <cell r="M147">
            <v>872</v>
          </cell>
          <cell r="N147">
            <v>0</v>
          </cell>
          <cell r="O147">
            <v>0</v>
          </cell>
          <cell r="P147">
            <v>377</v>
          </cell>
          <cell r="Q147">
            <v>0</v>
          </cell>
        </row>
        <row r="148">
          <cell r="F148">
            <v>371190038081</v>
          </cell>
          <cell r="G148" t="str">
            <v>Block Group 1</v>
          </cell>
          <cell r="H148">
            <v>16353</v>
          </cell>
          <cell r="I148" t="str">
            <v>Block Group 1, Census Tract 38.08, Mecklenburg County, North Carolina</v>
          </cell>
          <cell r="J148">
            <v>1367</v>
          </cell>
          <cell r="K148">
            <v>1104</v>
          </cell>
          <cell r="L148">
            <v>1104</v>
          </cell>
          <cell r="M148">
            <v>1053</v>
          </cell>
          <cell r="N148">
            <v>51</v>
          </cell>
          <cell r="O148">
            <v>0</v>
          </cell>
          <cell r="P148">
            <v>263</v>
          </cell>
          <cell r="Q148">
            <v>3.7307970000000003E-2</v>
          </cell>
        </row>
        <row r="149">
          <cell r="F149">
            <v>371190048002</v>
          </cell>
          <cell r="G149" t="str">
            <v>Block Group 2</v>
          </cell>
          <cell r="H149">
            <v>16390</v>
          </cell>
          <cell r="I149" t="str">
            <v>Block Group 2, Census Tract 48, Mecklenburg County, North Carolina</v>
          </cell>
          <cell r="J149">
            <v>1006</v>
          </cell>
          <cell r="K149">
            <v>350</v>
          </cell>
          <cell r="L149">
            <v>350</v>
          </cell>
          <cell r="M149">
            <v>328</v>
          </cell>
          <cell r="N149">
            <v>22</v>
          </cell>
          <cell r="O149">
            <v>0</v>
          </cell>
          <cell r="P149">
            <v>656</v>
          </cell>
          <cell r="Q149">
            <v>2.1868789999999999E-2</v>
          </cell>
        </row>
        <row r="150">
          <cell r="F150">
            <v>371190030072</v>
          </cell>
          <cell r="G150" t="str">
            <v>Block Group 2</v>
          </cell>
          <cell r="H150">
            <v>16282</v>
          </cell>
          <cell r="I150" t="str">
            <v>Block Group 2, Census Tract 30.07, Mecklenburg County, North Carolina</v>
          </cell>
          <cell r="J150">
            <v>1592</v>
          </cell>
          <cell r="K150">
            <v>987</v>
          </cell>
          <cell r="L150">
            <v>987</v>
          </cell>
          <cell r="M150">
            <v>970</v>
          </cell>
          <cell r="N150">
            <v>17</v>
          </cell>
          <cell r="O150">
            <v>0</v>
          </cell>
          <cell r="P150">
            <v>605</v>
          </cell>
          <cell r="Q150">
            <v>1.0678389999999999E-2</v>
          </cell>
        </row>
        <row r="151">
          <cell r="F151">
            <v>371190050001</v>
          </cell>
          <cell r="G151" t="str">
            <v>Block Group 1</v>
          </cell>
          <cell r="H151">
            <v>16393</v>
          </cell>
          <cell r="I151" t="str">
            <v>Block Group 1, Census Tract 50, Mecklenburg County, North Carolina</v>
          </cell>
          <cell r="J151">
            <v>925</v>
          </cell>
          <cell r="K151">
            <v>607</v>
          </cell>
          <cell r="L151">
            <v>607</v>
          </cell>
          <cell r="M151">
            <v>523</v>
          </cell>
          <cell r="N151">
            <v>84</v>
          </cell>
          <cell r="O151">
            <v>0</v>
          </cell>
          <cell r="P151">
            <v>318</v>
          </cell>
          <cell r="Q151">
            <v>9.0810810000000006E-2</v>
          </cell>
        </row>
        <row r="152">
          <cell r="F152">
            <v>371190064031</v>
          </cell>
          <cell r="G152" t="str">
            <v>Block Group 1</v>
          </cell>
          <cell r="H152">
            <v>16671</v>
          </cell>
          <cell r="I152" t="str">
            <v>Block Group 1, Census Tract 64.03, Mecklenburg County, North Carolina</v>
          </cell>
          <cell r="J152">
            <v>1512</v>
          </cell>
          <cell r="K152">
            <v>1107</v>
          </cell>
          <cell r="L152">
            <v>1107</v>
          </cell>
          <cell r="M152">
            <v>1072</v>
          </cell>
          <cell r="N152">
            <v>35</v>
          </cell>
          <cell r="O152">
            <v>0</v>
          </cell>
          <cell r="P152">
            <v>405</v>
          </cell>
          <cell r="Q152">
            <v>2.3148149999999999E-2</v>
          </cell>
        </row>
        <row r="153">
          <cell r="F153">
            <v>371190019153</v>
          </cell>
          <cell r="G153" t="str">
            <v>Block Group 3</v>
          </cell>
          <cell r="H153">
            <v>16211</v>
          </cell>
          <cell r="I153" t="str">
            <v>Block Group 3, Census Tract 19.15, Mecklenburg County, North Carolina</v>
          </cell>
          <cell r="J153">
            <v>989</v>
          </cell>
          <cell r="K153">
            <v>751</v>
          </cell>
          <cell r="L153">
            <v>751</v>
          </cell>
          <cell r="M153">
            <v>735</v>
          </cell>
          <cell r="N153">
            <v>16</v>
          </cell>
          <cell r="O153">
            <v>0</v>
          </cell>
          <cell r="P153">
            <v>238</v>
          </cell>
          <cell r="Q153">
            <v>1.6177960000000002E-2</v>
          </cell>
        </row>
        <row r="154">
          <cell r="F154">
            <v>371190058382</v>
          </cell>
          <cell r="G154" t="str">
            <v>Block Group 2</v>
          </cell>
          <cell r="H154">
            <v>16561</v>
          </cell>
          <cell r="I154" t="str">
            <v>Block Group 2, Census Tract 58.38, Mecklenburg County, North Carolina</v>
          </cell>
          <cell r="J154">
            <v>1863</v>
          </cell>
          <cell r="K154">
            <v>1274</v>
          </cell>
          <cell r="L154">
            <v>1274</v>
          </cell>
          <cell r="M154">
            <v>1219</v>
          </cell>
          <cell r="N154">
            <v>55</v>
          </cell>
          <cell r="O154">
            <v>0</v>
          </cell>
          <cell r="P154">
            <v>589</v>
          </cell>
          <cell r="Q154">
            <v>2.9522280000000001E-2</v>
          </cell>
        </row>
        <row r="155">
          <cell r="F155">
            <v>371190056051</v>
          </cell>
          <cell r="G155" t="str">
            <v>Block Group 1</v>
          </cell>
          <cell r="H155">
            <v>16465</v>
          </cell>
          <cell r="I155" t="str">
            <v>Block Group 1, Census Tract 56.05, Mecklenburg County, North Carolina</v>
          </cell>
          <cell r="J155">
            <v>2053</v>
          </cell>
          <cell r="K155">
            <v>1588</v>
          </cell>
          <cell r="L155">
            <v>1588</v>
          </cell>
          <cell r="M155">
            <v>1555</v>
          </cell>
          <cell r="N155">
            <v>33</v>
          </cell>
          <cell r="O155">
            <v>0</v>
          </cell>
          <cell r="P155">
            <v>465</v>
          </cell>
          <cell r="Q155">
            <v>1.6074040000000001E-2</v>
          </cell>
        </row>
        <row r="156">
          <cell r="F156">
            <v>371190058321</v>
          </cell>
          <cell r="G156" t="str">
            <v>Block Group 1</v>
          </cell>
          <cell r="H156">
            <v>16547</v>
          </cell>
          <cell r="I156" t="str">
            <v>Block Group 1, Census Tract 58.32, Mecklenburg County, North Carolina</v>
          </cell>
          <cell r="J156">
            <v>2354</v>
          </cell>
          <cell r="K156">
            <v>1567</v>
          </cell>
          <cell r="L156">
            <v>1567</v>
          </cell>
          <cell r="M156">
            <v>1534</v>
          </cell>
          <cell r="N156">
            <v>33</v>
          </cell>
          <cell r="O156">
            <v>0</v>
          </cell>
          <cell r="P156">
            <v>787</v>
          </cell>
          <cell r="Q156">
            <v>1.401869E-2</v>
          </cell>
        </row>
        <row r="157">
          <cell r="F157">
            <v>371190064072</v>
          </cell>
          <cell r="G157" t="str">
            <v>Block Group 2</v>
          </cell>
          <cell r="H157">
            <v>16682</v>
          </cell>
          <cell r="I157" t="str">
            <v>Block Group 2, Census Tract 64.07, Mecklenburg County, North Carolina</v>
          </cell>
          <cell r="J157">
            <v>1694</v>
          </cell>
          <cell r="K157">
            <v>1294</v>
          </cell>
          <cell r="L157">
            <v>1294</v>
          </cell>
          <cell r="M157">
            <v>1229</v>
          </cell>
          <cell r="N157">
            <v>65</v>
          </cell>
          <cell r="O157">
            <v>0</v>
          </cell>
          <cell r="P157">
            <v>400</v>
          </cell>
          <cell r="Q157">
            <v>3.8370719999999997E-2</v>
          </cell>
        </row>
        <row r="158">
          <cell r="F158">
            <v>371190055143</v>
          </cell>
          <cell r="G158" t="str">
            <v>Block Group 3</v>
          </cell>
          <cell r="H158">
            <v>16436</v>
          </cell>
          <cell r="I158" t="str">
            <v>Block Group 3, Census Tract 55.14, Mecklenburg County, North Carolina</v>
          </cell>
          <cell r="J158">
            <v>2031</v>
          </cell>
          <cell r="K158">
            <v>1244</v>
          </cell>
          <cell r="L158">
            <v>1244</v>
          </cell>
          <cell r="M158">
            <v>1141</v>
          </cell>
          <cell r="N158">
            <v>103</v>
          </cell>
          <cell r="O158">
            <v>0</v>
          </cell>
          <cell r="P158">
            <v>787</v>
          </cell>
          <cell r="Q158">
            <v>5.0713929999999997E-2</v>
          </cell>
        </row>
        <row r="159">
          <cell r="F159">
            <v>371190062131</v>
          </cell>
          <cell r="G159" t="str">
            <v>Block Group 1</v>
          </cell>
          <cell r="H159">
            <v>16657</v>
          </cell>
          <cell r="I159" t="str">
            <v>Block Group 1, Census Tract 62.13, Mecklenburg County, North Carolina</v>
          </cell>
          <cell r="J159">
            <v>2804</v>
          </cell>
          <cell r="K159">
            <v>1934</v>
          </cell>
          <cell r="L159">
            <v>1934</v>
          </cell>
          <cell r="M159">
            <v>1854</v>
          </cell>
          <cell r="N159">
            <v>80</v>
          </cell>
          <cell r="O159">
            <v>0</v>
          </cell>
          <cell r="P159">
            <v>870</v>
          </cell>
          <cell r="Q159">
            <v>2.8530670000000001E-2</v>
          </cell>
        </row>
        <row r="160">
          <cell r="F160">
            <v>371190038082</v>
          </cell>
          <cell r="G160" t="str">
            <v>Block Group 2</v>
          </cell>
          <cell r="H160">
            <v>16354</v>
          </cell>
          <cell r="I160" t="str">
            <v>Block Group 2, Census Tract 38.08, Mecklenburg County, North Carolina</v>
          </cell>
          <cell r="J160">
            <v>2862</v>
          </cell>
          <cell r="K160">
            <v>2389</v>
          </cell>
          <cell r="L160">
            <v>2389</v>
          </cell>
          <cell r="M160">
            <v>2226</v>
          </cell>
          <cell r="N160">
            <v>163</v>
          </cell>
          <cell r="O160">
            <v>0</v>
          </cell>
          <cell r="P160">
            <v>473</v>
          </cell>
          <cell r="Q160">
            <v>5.6953179999999999E-2</v>
          </cell>
        </row>
        <row r="161">
          <cell r="F161">
            <v>371190055191</v>
          </cell>
          <cell r="G161" t="str">
            <v>Block Group 1</v>
          </cell>
          <cell r="H161">
            <v>16443</v>
          </cell>
          <cell r="I161" t="str">
            <v>Block Group 1, Census Tract 55.19, Mecklenburg County, North Carolina</v>
          </cell>
          <cell r="J161">
            <v>2075</v>
          </cell>
          <cell r="K161">
            <v>1557</v>
          </cell>
          <cell r="L161">
            <v>1557</v>
          </cell>
          <cell r="M161">
            <v>1448</v>
          </cell>
          <cell r="N161">
            <v>109</v>
          </cell>
          <cell r="O161">
            <v>0</v>
          </cell>
          <cell r="P161">
            <v>518</v>
          </cell>
          <cell r="Q161">
            <v>5.253012E-2</v>
          </cell>
        </row>
        <row r="162">
          <cell r="F162">
            <v>371190061031</v>
          </cell>
          <cell r="G162" t="str">
            <v>Block Group 1</v>
          </cell>
          <cell r="H162">
            <v>16626</v>
          </cell>
          <cell r="I162" t="str">
            <v>Block Group 1, Census Tract 61.03, Mecklenburg County, North Carolina</v>
          </cell>
          <cell r="J162">
            <v>1596</v>
          </cell>
          <cell r="K162">
            <v>1147</v>
          </cell>
          <cell r="L162">
            <v>1147</v>
          </cell>
          <cell r="M162">
            <v>1099</v>
          </cell>
          <cell r="N162">
            <v>48</v>
          </cell>
          <cell r="O162">
            <v>0</v>
          </cell>
          <cell r="P162">
            <v>449</v>
          </cell>
          <cell r="Q162">
            <v>3.0075190000000002E-2</v>
          </cell>
        </row>
        <row r="163">
          <cell r="F163">
            <v>371190055243</v>
          </cell>
          <cell r="G163" t="str">
            <v>Block Group 3</v>
          </cell>
          <cell r="H163">
            <v>16458</v>
          </cell>
          <cell r="I163" t="str">
            <v>Block Group 3, Census Tract 55.24, Mecklenburg County, North Carolina</v>
          </cell>
          <cell r="J163">
            <v>1848</v>
          </cell>
          <cell r="K163">
            <v>1592</v>
          </cell>
          <cell r="L163">
            <v>1592</v>
          </cell>
          <cell r="M163">
            <v>1541</v>
          </cell>
          <cell r="N163">
            <v>51</v>
          </cell>
          <cell r="O163">
            <v>0</v>
          </cell>
          <cell r="P163">
            <v>256</v>
          </cell>
          <cell r="Q163">
            <v>2.7597400000000001E-2</v>
          </cell>
        </row>
        <row r="164">
          <cell r="F164">
            <v>371190032012</v>
          </cell>
          <cell r="G164" t="str">
            <v>Block Group 2</v>
          </cell>
          <cell r="H164">
            <v>16322</v>
          </cell>
          <cell r="I164" t="str">
            <v>Block Group 2, Census Tract 32.01, Mecklenburg County, North Carolina</v>
          </cell>
          <cell r="J164">
            <v>1120</v>
          </cell>
          <cell r="K164">
            <v>851</v>
          </cell>
          <cell r="L164">
            <v>851</v>
          </cell>
          <cell r="M164">
            <v>815</v>
          </cell>
          <cell r="N164">
            <v>36</v>
          </cell>
          <cell r="O164">
            <v>0</v>
          </cell>
          <cell r="P164">
            <v>269</v>
          </cell>
          <cell r="Q164">
            <v>3.2142860000000002E-2</v>
          </cell>
        </row>
        <row r="165">
          <cell r="F165">
            <v>371190038022</v>
          </cell>
          <cell r="G165" t="str">
            <v>Block Group 2</v>
          </cell>
          <cell r="H165">
            <v>16344</v>
          </cell>
          <cell r="I165" t="str">
            <v>Block Group 2, Census Tract 38.02, Mecklenburg County, North Carolina</v>
          </cell>
          <cell r="J165">
            <v>1859</v>
          </cell>
          <cell r="K165">
            <v>1043</v>
          </cell>
          <cell r="L165">
            <v>1043</v>
          </cell>
          <cell r="M165">
            <v>880</v>
          </cell>
          <cell r="N165">
            <v>163</v>
          </cell>
          <cell r="O165">
            <v>0</v>
          </cell>
          <cell r="P165">
            <v>816</v>
          </cell>
          <cell r="Q165">
            <v>8.7681549999999997E-2</v>
          </cell>
        </row>
        <row r="166">
          <cell r="F166">
            <v>371190029043</v>
          </cell>
          <cell r="G166" t="str">
            <v>Block Group 3</v>
          </cell>
          <cell r="H166">
            <v>16271</v>
          </cell>
          <cell r="I166" t="str">
            <v>Block Group 3, Census Tract 29.04, Mecklenburg County, North Carolina</v>
          </cell>
          <cell r="J166">
            <v>1139</v>
          </cell>
          <cell r="K166">
            <v>816</v>
          </cell>
          <cell r="L166">
            <v>816</v>
          </cell>
          <cell r="M166">
            <v>805</v>
          </cell>
          <cell r="N166">
            <v>11</v>
          </cell>
          <cell r="O166">
            <v>0</v>
          </cell>
          <cell r="P166">
            <v>323</v>
          </cell>
          <cell r="Q166">
            <v>9.6575900000000006E-3</v>
          </cell>
        </row>
        <row r="167">
          <cell r="F167">
            <v>371190020042</v>
          </cell>
          <cell r="G167" t="str">
            <v>Block Group 2</v>
          </cell>
          <cell r="H167">
            <v>16241</v>
          </cell>
          <cell r="I167" t="str">
            <v>Block Group 2, Census Tract 20.04, Mecklenburg County, North Carolina</v>
          </cell>
          <cell r="J167">
            <v>1094</v>
          </cell>
          <cell r="K167">
            <v>644</v>
          </cell>
          <cell r="L167">
            <v>644</v>
          </cell>
          <cell r="M167">
            <v>609</v>
          </cell>
          <cell r="N167">
            <v>35</v>
          </cell>
          <cell r="O167">
            <v>0</v>
          </cell>
          <cell r="P167">
            <v>450</v>
          </cell>
          <cell r="Q167">
            <v>3.1992689999999997E-2</v>
          </cell>
        </row>
        <row r="168">
          <cell r="F168">
            <v>371190015101</v>
          </cell>
          <cell r="G168" t="str">
            <v>Block Group 1</v>
          </cell>
          <cell r="H168">
            <v>16174</v>
          </cell>
          <cell r="I168" t="str">
            <v>Block Group 1, Census Tract 15.10, Mecklenburg County, North Carolina</v>
          </cell>
          <cell r="J168">
            <v>1886</v>
          </cell>
          <cell r="K168">
            <v>1363</v>
          </cell>
          <cell r="L168">
            <v>1363</v>
          </cell>
          <cell r="M168">
            <v>1218</v>
          </cell>
          <cell r="N168">
            <v>145</v>
          </cell>
          <cell r="O168">
            <v>0</v>
          </cell>
          <cell r="P168">
            <v>523</v>
          </cell>
          <cell r="Q168">
            <v>7.6882290000000006E-2</v>
          </cell>
        </row>
        <row r="169">
          <cell r="F169">
            <v>371190058271</v>
          </cell>
          <cell r="G169" t="str">
            <v>Block Group 1</v>
          </cell>
          <cell r="H169">
            <v>16536</v>
          </cell>
          <cell r="I169" t="str">
            <v>Block Group 1, Census Tract 58.27, Mecklenburg County, North Carolina</v>
          </cell>
          <cell r="J169">
            <v>2427</v>
          </cell>
          <cell r="K169">
            <v>1890</v>
          </cell>
          <cell r="L169">
            <v>1800</v>
          </cell>
          <cell r="M169">
            <v>1595</v>
          </cell>
          <cell r="N169">
            <v>205</v>
          </cell>
          <cell r="O169">
            <v>90</v>
          </cell>
          <cell r="P169">
            <v>537</v>
          </cell>
          <cell r="Q169">
            <v>8.446642E-2</v>
          </cell>
        </row>
        <row r="170">
          <cell r="F170">
            <v>371190017023</v>
          </cell>
          <cell r="G170" t="str">
            <v>Block Group 3</v>
          </cell>
          <cell r="H170">
            <v>16190</v>
          </cell>
          <cell r="I170" t="str">
            <v>Block Group 3, Census Tract 17.02, Mecklenburg County, North Carolina</v>
          </cell>
          <cell r="J170">
            <v>647</v>
          </cell>
          <cell r="K170">
            <v>534</v>
          </cell>
          <cell r="L170">
            <v>534</v>
          </cell>
          <cell r="M170">
            <v>509</v>
          </cell>
          <cell r="N170">
            <v>25</v>
          </cell>
          <cell r="O170">
            <v>0</v>
          </cell>
          <cell r="P170">
            <v>113</v>
          </cell>
          <cell r="Q170">
            <v>3.8639880000000001E-2</v>
          </cell>
        </row>
        <row r="171">
          <cell r="F171">
            <v>371190056102</v>
          </cell>
          <cell r="G171" t="str">
            <v>Block Group 2</v>
          </cell>
          <cell r="H171">
            <v>16470</v>
          </cell>
          <cell r="I171" t="str">
            <v>Block Group 2, Census Tract 56.10, Mecklenburg County, North Carolina</v>
          </cell>
          <cell r="J171">
            <v>1698</v>
          </cell>
          <cell r="K171">
            <v>1175</v>
          </cell>
          <cell r="L171">
            <v>1175</v>
          </cell>
          <cell r="M171">
            <v>1044</v>
          </cell>
          <cell r="N171">
            <v>131</v>
          </cell>
          <cell r="O171">
            <v>0</v>
          </cell>
          <cell r="P171">
            <v>523</v>
          </cell>
          <cell r="Q171">
            <v>7.7149590000000004E-2</v>
          </cell>
        </row>
        <row r="172">
          <cell r="F172">
            <v>371190055112</v>
          </cell>
          <cell r="G172" t="str">
            <v>Block Group 2</v>
          </cell>
          <cell r="H172">
            <v>16426</v>
          </cell>
          <cell r="I172" t="str">
            <v>Block Group 2, Census Tract 55.11, Mecklenburg County, North Carolina</v>
          </cell>
          <cell r="J172">
            <v>1365</v>
          </cell>
          <cell r="K172">
            <v>1205</v>
          </cell>
          <cell r="L172">
            <v>1187</v>
          </cell>
          <cell r="M172">
            <v>1104</v>
          </cell>
          <cell r="N172">
            <v>83</v>
          </cell>
          <cell r="O172">
            <v>18</v>
          </cell>
          <cell r="P172">
            <v>160</v>
          </cell>
          <cell r="Q172">
            <v>6.0805860000000003E-2</v>
          </cell>
        </row>
        <row r="173">
          <cell r="F173">
            <v>371190019121</v>
          </cell>
          <cell r="G173" t="str">
            <v>Block Group 1</v>
          </cell>
          <cell r="H173">
            <v>16203</v>
          </cell>
          <cell r="I173" t="str">
            <v>Block Group 1, Census Tract 19.12, Mecklenburg County, North Carolina</v>
          </cell>
          <cell r="J173">
            <v>2637</v>
          </cell>
          <cell r="K173">
            <v>1840</v>
          </cell>
          <cell r="L173">
            <v>1840</v>
          </cell>
          <cell r="M173">
            <v>1476</v>
          </cell>
          <cell r="N173">
            <v>364</v>
          </cell>
          <cell r="O173">
            <v>0</v>
          </cell>
          <cell r="P173">
            <v>797</v>
          </cell>
          <cell r="Q173">
            <v>0.13803565000000001</v>
          </cell>
        </row>
        <row r="174">
          <cell r="F174">
            <v>371190054011</v>
          </cell>
          <cell r="G174" t="str">
            <v>Block Group 1</v>
          </cell>
          <cell r="H174">
            <v>16411</v>
          </cell>
          <cell r="I174" t="str">
            <v>Block Group 1, Census Tract 54.01, Mecklenburg County, North Carolina</v>
          </cell>
          <cell r="J174">
            <v>1980</v>
          </cell>
          <cell r="K174">
            <v>1362</v>
          </cell>
          <cell r="L174">
            <v>1362</v>
          </cell>
          <cell r="M174">
            <v>1315</v>
          </cell>
          <cell r="N174">
            <v>47</v>
          </cell>
          <cell r="O174">
            <v>0</v>
          </cell>
          <cell r="P174">
            <v>618</v>
          </cell>
          <cell r="Q174">
            <v>2.3737370000000001E-2</v>
          </cell>
        </row>
        <row r="175">
          <cell r="F175">
            <v>371190015083</v>
          </cell>
          <cell r="G175" t="str">
            <v>Block Group 3</v>
          </cell>
          <cell r="H175">
            <v>16171</v>
          </cell>
          <cell r="I175" t="str">
            <v>Block Group 3, Census Tract 15.08, Mecklenburg County, North Carolina</v>
          </cell>
          <cell r="J175">
            <v>594</v>
          </cell>
          <cell r="K175">
            <v>383</v>
          </cell>
          <cell r="L175">
            <v>383</v>
          </cell>
          <cell r="M175">
            <v>345</v>
          </cell>
          <cell r="N175">
            <v>38</v>
          </cell>
          <cell r="O175">
            <v>0</v>
          </cell>
          <cell r="P175">
            <v>211</v>
          </cell>
          <cell r="Q175">
            <v>6.3973059999999998E-2</v>
          </cell>
        </row>
        <row r="176">
          <cell r="F176">
            <v>371190026001</v>
          </cell>
          <cell r="G176" t="str">
            <v>Block Group 1</v>
          </cell>
          <cell r="H176">
            <v>16256</v>
          </cell>
          <cell r="I176" t="str">
            <v>Block Group 1, Census Tract 26, Mecklenburg County, North Carolina</v>
          </cell>
          <cell r="J176">
            <v>810</v>
          </cell>
          <cell r="K176">
            <v>624</v>
          </cell>
          <cell r="L176">
            <v>624</v>
          </cell>
          <cell r="M176">
            <v>554</v>
          </cell>
          <cell r="N176">
            <v>70</v>
          </cell>
          <cell r="O176">
            <v>0</v>
          </cell>
          <cell r="P176">
            <v>186</v>
          </cell>
          <cell r="Q176">
            <v>8.6419750000000004E-2</v>
          </cell>
        </row>
        <row r="177">
          <cell r="F177">
            <v>371190032011</v>
          </cell>
          <cell r="G177" t="str">
            <v>Block Group 1</v>
          </cell>
          <cell r="H177">
            <v>16321</v>
          </cell>
          <cell r="I177" t="str">
            <v>Block Group 1, Census Tract 32.01, Mecklenburg County, North Carolina</v>
          </cell>
          <cell r="J177">
            <v>922</v>
          </cell>
          <cell r="K177">
            <v>754</v>
          </cell>
          <cell r="L177">
            <v>754</v>
          </cell>
          <cell r="M177">
            <v>742</v>
          </cell>
          <cell r="N177">
            <v>12</v>
          </cell>
          <cell r="O177">
            <v>0</v>
          </cell>
          <cell r="P177">
            <v>168</v>
          </cell>
          <cell r="Q177">
            <v>1.3015179999999999E-2</v>
          </cell>
        </row>
        <row r="178">
          <cell r="F178">
            <v>371190059133</v>
          </cell>
          <cell r="G178" t="str">
            <v>Block Group 3</v>
          </cell>
          <cell r="H178">
            <v>16601</v>
          </cell>
          <cell r="I178" t="str">
            <v>Block Group 3, Census Tract 59.13, Mecklenburg County, North Carolina</v>
          </cell>
          <cell r="J178">
            <v>1354</v>
          </cell>
          <cell r="K178">
            <v>996</v>
          </cell>
          <cell r="L178">
            <v>996</v>
          </cell>
          <cell r="M178">
            <v>943</v>
          </cell>
          <cell r="N178">
            <v>53</v>
          </cell>
          <cell r="O178">
            <v>0</v>
          </cell>
          <cell r="P178">
            <v>358</v>
          </cell>
          <cell r="Q178">
            <v>3.9143280000000003E-2</v>
          </cell>
        </row>
        <row r="179">
          <cell r="F179">
            <v>371190058451</v>
          </cell>
          <cell r="G179" t="str">
            <v>Block Group 1</v>
          </cell>
          <cell r="H179">
            <v>16575</v>
          </cell>
          <cell r="I179" t="str">
            <v>Block Group 1, Census Tract 58.45, Mecklenburg County, North Carolina</v>
          </cell>
          <cell r="J179">
            <v>923</v>
          </cell>
          <cell r="K179">
            <v>665</v>
          </cell>
          <cell r="L179">
            <v>665</v>
          </cell>
          <cell r="M179">
            <v>656</v>
          </cell>
          <cell r="N179">
            <v>9</v>
          </cell>
          <cell r="O179">
            <v>0</v>
          </cell>
          <cell r="P179">
            <v>258</v>
          </cell>
          <cell r="Q179">
            <v>9.7508100000000004E-3</v>
          </cell>
        </row>
        <row r="180">
          <cell r="F180">
            <v>371190055213</v>
          </cell>
          <cell r="G180" t="str">
            <v>Block Group 3</v>
          </cell>
          <cell r="H180">
            <v>16449</v>
          </cell>
          <cell r="I180" t="str">
            <v>Block Group 3, Census Tract 55.21, Mecklenburg County, North Carolina</v>
          </cell>
          <cell r="J180">
            <v>3541</v>
          </cell>
          <cell r="K180">
            <v>2679</v>
          </cell>
          <cell r="L180">
            <v>2661</v>
          </cell>
          <cell r="M180">
            <v>2574</v>
          </cell>
          <cell r="N180">
            <v>87</v>
          </cell>
          <cell r="O180">
            <v>18</v>
          </cell>
          <cell r="P180">
            <v>862</v>
          </cell>
          <cell r="Q180">
            <v>2.456933E-2</v>
          </cell>
        </row>
        <row r="181">
          <cell r="F181">
            <v>371190030163</v>
          </cell>
          <cell r="G181" t="str">
            <v>Block Group 3</v>
          </cell>
          <cell r="H181">
            <v>16303</v>
          </cell>
          <cell r="I181" t="str">
            <v>Block Group 3, Census Tract 30.16, Mecklenburg County, North Carolina</v>
          </cell>
          <cell r="J181">
            <v>1042</v>
          </cell>
          <cell r="K181">
            <v>833</v>
          </cell>
          <cell r="L181">
            <v>833</v>
          </cell>
          <cell r="M181">
            <v>808</v>
          </cell>
          <cell r="N181">
            <v>25</v>
          </cell>
          <cell r="O181">
            <v>0</v>
          </cell>
          <cell r="P181">
            <v>209</v>
          </cell>
          <cell r="Q181">
            <v>2.3992320000000001E-2</v>
          </cell>
        </row>
        <row r="182">
          <cell r="F182">
            <v>371190062152</v>
          </cell>
          <cell r="G182" t="str">
            <v>Block Group 2</v>
          </cell>
          <cell r="H182">
            <v>16662</v>
          </cell>
          <cell r="I182" t="str">
            <v>Block Group 2, Census Tract 62.15, Mecklenburg County, North Carolina</v>
          </cell>
          <cell r="J182">
            <v>1989</v>
          </cell>
          <cell r="K182">
            <v>1312</v>
          </cell>
          <cell r="L182">
            <v>1312</v>
          </cell>
          <cell r="M182">
            <v>1258</v>
          </cell>
          <cell r="N182">
            <v>54</v>
          </cell>
          <cell r="O182">
            <v>0</v>
          </cell>
          <cell r="P182">
            <v>677</v>
          </cell>
          <cell r="Q182">
            <v>2.7149320000000001E-2</v>
          </cell>
        </row>
        <row r="183">
          <cell r="F183">
            <v>371190001004</v>
          </cell>
          <cell r="G183" t="str">
            <v>Block Group 4</v>
          </cell>
          <cell r="H183">
            <v>16134</v>
          </cell>
          <cell r="I183" t="str">
            <v>Block Group 4, Census Tract 1, Mecklenburg County, North Carolina</v>
          </cell>
          <cell r="J183">
            <v>90</v>
          </cell>
          <cell r="K183">
            <v>71</v>
          </cell>
          <cell r="L183">
            <v>71</v>
          </cell>
          <cell r="M183">
            <v>71</v>
          </cell>
          <cell r="N183">
            <v>0</v>
          </cell>
          <cell r="O183">
            <v>0</v>
          </cell>
          <cell r="P183">
            <v>19</v>
          </cell>
          <cell r="Q183">
            <v>0</v>
          </cell>
        </row>
        <row r="184">
          <cell r="F184">
            <v>371190019142</v>
          </cell>
          <cell r="G184" t="str">
            <v>Block Group 2</v>
          </cell>
          <cell r="H184">
            <v>16208</v>
          </cell>
          <cell r="I184" t="str">
            <v>Block Group 2, Census Tract 19.14, Mecklenburg County, North Carolina</v>
          </cell>
          <cell r="J184">
            <v>1415</v>
          </cell>
          <cell r="K184">
            <v>805</v>
          </cell>
          <cell r="L184">
            <v>805</v>
          </cell>
          <cell r="M184">
            <v>764</v>
          </cell>
          <cell r="N184">
            <v>41</v>
          </cell>
          <cell r="O184">
            <v>0</v>
          </cell>
          <cell r="P184">
            <v>610</v>
          </cell>
          <cell r="Q184">
            <v>2.8975270000000001E-2</v>
          </cell>
        </row>
        <row r="185">
          <cell r="F185">
            <v>371190043022</v>
          </cell>
          <cell r="G185" t="str">
            <v>Block Group 2</v>
          </cell>
          <cell r="H185">
            <v>16374</v>
          </cell>
          <cell r="I185" t="str">
            <v>Block Group 2, Census Tract 43.02, Mecklenburg County, North Carolina</v>
          </cell>
          <cell r="J185">
            <v>2044</v>
          </cell>
          <cell r="K185">
            <v>1484</v>
          </cell>
          <cell r="L185">
            <v>1484</v>
          </cell>
          <cell r="M185">
            <v>1343</v>
          </cell>
          <cell r="N185">
            <v>141</v>
          </cell>
          <cell r="O185">
            <v>0</v>
          </cell>
          <cell r="P185">
            <v>560</v>
          </cell>
          <cell r="Q185">
            <v>6.8982390000000005E-2</v>
          </cell>
        </row>
        <row r="186">
          <cell r="F186">
            <v>371190055131</v>
          </cell>
          <cell r="G186" t="str">
            <v>Block Group 1</v>
          </cell>
          <cell r="H186">
            <v>16431</v>
          </cell>
          <cell r="I186" t="str">
            <v>Block Group 1, Census Tract 55.13, Mecklenburg County, North Carolina</v>
          </cell>
          <cell r="J186">
            <v>1452</v>
          </cell>
          <cell r="K186">
            <v>959</v>
          </cell>
          <cell r="L186">
            <v>959</v>
          </cell>
          <cell r="M186">
            <v>951</v>
          </cell>
          <cell r="N186">
            <v>8</v>
          </cell>
          <cell r="O186">
            <v>0</v>
          </cell>
          <cell r="P186">
            <v>493</v>
          </cell>
          <cell r="Q186">
            <v>5.5096399999999997E-3</v>
          </cell>
        </row>
        <row r="187">
          <cell r="F187">
            <v>371190031062</v>
          </cell>
          <cell r="G187" t="str">
            <v>Block Group 2</v>
          </cell>
          <cell r="H187">
            <v>16316</v>
          </cell>
          <cell r="I187" t="str">
            <v>Block Group 2, Census Tract 31.06, Mecklenburg County, North Carolina</v>
          </cell>
          <cell r="J187">
            <v>1092</v>
          </cell>
          <cell r="K187">
            <v>935</v>
          </cell>
          <cell r="L187">
            <v>935</v>
          </cell>
          <cell r="M187">
            <v>913</v>
          </cell>
          <cell r="N187">
            <v>22</v>
          </cell>
          <cell r="O187">
            <v>0</v>
          </cell>
          <cell r="P187">
            <v>157</v>
          </cell>
          <cell r="Q187">
            <v>2.0146520000000001E-2</v>
          </cell>
        </row>
        <row r="188">
          <cell r="F188">
            <v>371190056203</v>
          </cell>
          <cell r="G188" t="str">
            <v>Block Group 3</v>
          </cell>
          <cell r="H188">
            <v>16488</v>
          </cell>
          <cell r="I188" t="str">
            <v>Block Group 3, Census Tract 56.20, Mecklenburg County, North Carolina</v>
          </cell>
          <cell r="J188">
            <v>1986</v>
          </cell>
          <cell r="K188">
            <v>1536</v>
          </cell>
          <cell r="L188">
            <v>1536</v>
          </cell>
          <cell r="M188">
            <v>1379</v>
          </cell>
          <cell r="N188">
            <v>157</v>
          </cell>
          <cell r="O188">
            <v>0</v>
          </cell>
          <cell r="P188">
            <v>450</v>
          </cell>
          <cell r="Q188">
            <v>7.9053369999999998E-2</v>
          </cell>
        </row>
        <row r="189">
          <cell r="F189">
            <v>371190059081</v>
          </cell>
          <cell r="G189" t="str">
            <v>Block Group 1</v>
          </cell>
          <cell r="H189">
            <v>16591</v>
          </cell>
          <cell r="I189" t="str">
            <v>Block Group 1, Census Tract 59.08, Mecklenburg County, North Carolina</v>
          </cell>
          <cell r="J189">
            <v>1382</v>
          </cell>
          <cell r="K189">
            <v>898</v>
          </cell>
          <cell r="L189">
            <v>890</v>
          </cell>
          <cell r="M189">
            <v>889</v>
          </cell>
          <cell r="N189">
            <v>1</v>
          </cell>
          <cell r="O189">
            <v>8</v>
          </cell>
          <cell r="P189">
            <v>484</v>
          </cell>
          <cell r="Q189">
            <v>7.2358999999999998E-4</v>
          </cell>
        </row>
        <row r="190">
          <cell r="F190">
            <v>371190057113</v>
          </cell>
          <cell r="G190" t="str">
            <v>Block Group 3</v>
          </cell>
          <cell r="H190">
            <v>16502</v>
          </cell>
          <cell r="I190" t="str">
            <v>Block Group 3, Census Tract 57.11, Mecklenburg County, North Carolina</v>
          </cell>
          <cell r="J190">
            <v>3280</v>
          </cell>
          <cell r="K190">
            <v>1899</v>
          </cell>
          <cell r="L190">
            <v>1899</v>
          </cell>
          <cell r="M190">
            <v>1881</v>
          </cell>
          <cell r="N190">
            <v>18</v>
          </cell>
          <cell r="O190">
            <v>0</v>
          </cell>
          <cell r="P190">
            <v>1381</v>
          </cell>
          <cell r="Q190">
            <v>5.4878000000000001E-3</v>
          </cell>
        </row>
        <row r="191">
          <cell r="F191">
            <v>371190046001</v>
          </cell>
          <cell r="G191" t="str">
            <v>Block Group 1</v>
          </cell>
          <cell r="H191">
            <v>16386</v>
          </cell>
          <cell r="I191" t="str">
            <v>Block Group 1, Census Tract 46, Mecklenburg County, North Carolina</v>
          </cell>
          <cell r="J191">
            <v>1224</v>
          </cell>
          <cell r="K191">
            <v>575</v>
          </cell>
          <cell r="L191">
            <v>575</v>
          </cell>
          <cell r="M191">
            <v>553</v>
          </cell>
          <cell r="N191">
            <v>22</v>
          </cell>
          <cell r="O191">
            <v>0</v>
          </cell>
          <cell r="P191">
            <v>649</v>
          </cell>
          <cell r="Q191">
            <v>1.7973860000000001E-2</v>
          </cell>
        </row>
        <row r="192">
          <cell r="F192">
            <v>371190056212</v>
          </cell>
          <cell r="G192" t="str">
            <v>Block Group 2</v>
          </cell>
          <cell r="H192">
            <v>16490</v>
          </cell>
          <cell r="I192" t="str">
            <v>Block Group 2, Census Tract 56.21, Mecklenburg County, North Carolina</v>
          </cell>
          <cell r="J192">
            <v>597</v>
          </cell>
          <cell r="K192">
            <v>475</v>
          </cell>
          <cell r="L192">
            <v>475</v>
          </cell>
          <cell r="M192">
            <v>403</v>
          </cell>
          <cell r="N192">
            <v>72</v>
          </cell>
          <cell r="O192">
            <v>0</v>
          </cell>
          <cell r="P192">
            <v>122</v>
          </cell>
          <cell r="Q192">
            <v>0.12060302000000001</v>
          </cell>
        </row>
        <row r="193">
          <cell r="F193">
            <v>371190058481</v>
          </cell>
          <cell r="G193" t="str">
            <v>Block Group 1</v>
          </cell>
          <cell r="H193">
            <v>16582</v>
          </cell>
          <cell r="I193" t="str">
            <v>Block Group 1, Census Tract 58.48, Mecklenburg County, North Carolina</v>
          </cell>
          <cell r="J193">
            <v>1915</v>
          </cell>
          <cell r="K193">
            <v>1421</v>
          </cell>
          <cell r="L193">
            <v>1421</v>
          </cell>
          <cell r="M193">
            <v>1413</v>
          </cell>
          <cell r="N193">
            <v>8</v>
          </cell>
          <cell r="O193">
            <v>0</v>
          </cell>
          <cell r="P193">
            <v>494</v>
          </cell>
          <cell r="Q193">
            <v>4.1775500000000004E-3</v>
          </cell>
        </row>
        <row r="194">
          <cell r="F194">
            <v>371190061044</v>
          </cell>
          <cell r="G194" t="str">
            <v>Block Group 4</v>
          </cell>
          <cell r="H194">
            <v>16631</v>
          </cell>
          <cell r="I194" t="str">
            <v>Block Group 4, Census Tract 61.04, Mecklenburg County, North Carolina</v>
          </cell>
          <cell r="J194">
            <v>1704</v>
          </cell>
          <cell r="K194">
            <v>1141</v>
          </cell>
          <cell r="L194">
            <v>1141</v>
          </cell>
          <cell r="M194">
            <v>1097</v>
          </cell>
          <cell r="N194">
            <v>44</v>
          </cell>
          <cell r="O194">
            <v>0</v>
          </cell>
          <cell r="P194">
            <v>563</v>
          </cell>
          <cell r="Q194">
            <v>2.58216E-2</v>
          </cell>
        </row>
        <row r="195">
          <cell r="F195">
            <v>371190045002</v>
          </cell>
          <cell r="G195" t="str">
            <v>Block Group 2</v>
          </cell>
          <cell r="H195">
            <v>16384</v>
          </cell>
          <cell r="I195" t="str">
            <v>Block Group 2, Census Tract 45, Mecklenburg County, North Carolina</v>
          </cell>
          <cell r="J195">
            <v>926</v>
          </cell>
          <cell r="K195">
            <v>641</v>
          </cell>
          <cell r="L195">
            <v>641</v>
          </cell>
          <cell r="M195">
            <v>458</v>
          </cell>
          <cell r="N195">
            <v>183</v>
          </cell>
          <cell r="O195">
            <v>0</v>
          </cell>
          <cell r="P195">
            <v>285</v>
          </cell>
          <cell r="Q195">
            <v>0.19762419000000001</v>
          </cell>
        </row>
        <row r="196">
          <cell r="F196">
            <v>371190015041</v>
          </cell>
          <cell r="G196" t="str">
            <v>Block Group 1</v>
          </cell>
          <cell r="H196">
            <v>16162</v>
          </cell>
          <cell r="I196" t="str">
            <v>Block Group 1, Census Tract 15.04, Mecklenburg County, North Carolina</v>
          </cell>
          <cell r="J196">
            <v>2654</v>
          </cell>
          <cell r="K196">
            <v>1837</v>
          </cell>
          <cell r="L196">
            <v>1837</v>
          </cell>
          <cell r="M196">
            <v>1636</v>
          </cell>
          <cell r="N196">
            <v>201</v>
          </cell>
          <cell r="O196">
            <v>0</v>
          </cell>
          <cell r="P196">
            <v>817</v>
          </cell>
          <cell r="Q196">
            <v>7.5734739999999995E-2</v>
          </cell>
        </row>
        <row r="197">
          <cell r="F197">
            <v>371190052002</v>
          </cell>
          <cell r="G197" t="str">
            <v>Block Group 2</v>
          </cell>
          <cell r="H197">
            <v>16398</v>
          </cell>
          <cell r="I197" t="str">
            <v>Block Group 2, Census Tract 52, Mecklenburg County, North Carolina</v>
          </cell>
          <cell r="J197">
            <v>427</v>
          </cell>
          <cell r="K197">
            <v>248</v>
          </cell>
          <cell r="L197">
            <v>248</v>
          </cell>
          <cell r="M197">
            <v>220</v>
          </cell>
          <cell r="N197">
            <v>28</v>
          </cell>
          <cell r="O197">
            <v>0</v>
          </cell>
          <cell r="P197">
            <v>179</v>
          </cell>
          <cell r="Q197">
            <v>6.5573770000000003E-2</v>
          </cell>
        </row>
        <row r="198">
          <cell r="F198">
            <v>371190062141</v>
          </cell>
          <cell r="G198" t="str">
            <v>Block Group 1</v>
          </cell>
          <cell r="H198">
            <v>16659</v>
          </cell>
          <cell r="I198" t="str">
            <v>Block Group 1, Census Tract 62.14, Mecklenburg County, North Carolina</v>
          </cell>
          <cell r="J198">
            <v>1221</v>
          </cell>
          <cell r="K198">
            <v>901</v>
          </cell>
          <cell r="L198">
            <v>901</v>
          </cell>
          <cell r="M198">
            <v>869</v>
          </cell>
          <cell r="N198">
            <v>32</v>
          </cell>
          <cell r="O198">
            <v>0</v>
          </cell>
          <cell r="P198">
            <v>320</v>
          </cell>
          <cell r="Q198">
            <v>2.620803E-2</v>
          </cell>
        </row>
        <row r="199">
          <cell r="F199">
            <v>371190017024</v>
          </cell>
          <cell r="G199" t="str">
            <v>Block Group 4</v>
          </cell>
          <cell r="H199">
            <v>16191</v>
          </cell>
          <cell r="I199" t="str">
            <v>Block Group 4, Census Tract 17.02, Mecklenburg County, North Carolina</v>
          </cell>
          <cell r="J199">
            <v>2112</v>
          </cell>
          <cell r="K199">
            <v>1649</v>
          </cell>
          <cell r="L199">
            <v>1625</v>
          </cell>
          <cell r="M199">
            <v>1489</v>
          </cell>
          <cell r="N199">
            <v>136</v>
          </cell>
          <cell r="O199">
            <v>24</v>
          </cell>
          <cell r="P199">
            <v>463</v>
          </cell>
          <cell r="Q199">
            <v>6.4393939999999997E-2</v>
          </cell>
        </row>
        <row r="200">
          <cell r="F200">
            <v>371190005002</v>
          </cell>
          <cell r="G200" t="str">
            <v>Block Group 2</v>
          </cell>
          <cell r="H200">
            <v>16140</v>
          </cell>
          <cell r="I200" t="str">
            <v>Block Group 2, Census Tract 5, Mecklenburg County, North Carolina</v>
          </cell>
          <cell r="J200">
            <v>1003</v>
          </cell>
          <cell r="K200">
            <v>911</v>
          </cell>
          <cell r="L200">
            <v>911</v>
          </cell>
          <cell r="M200">
            <v>881</v>
          </cell>
          <cell r="N200">
            <v>30</v>
          </cell>
          <cell r="O200">
            <v>0</v>
          </cell>
          <cell r="P200">
            <v>92</v>
          </cell>
          <cell r="Q200">
            <v>2.9910269999999999E-2</v>
          </cell>
        </row>
        <row r="201">
          <cell r="F201">
            <v>371190058233</v>
          </cell>
          <cell r="G201" t="str">
            <v>Block Group 3</v>
          </cell>
          <cell r="H201">
            <v>16529</v>
          </cell>
          <cell r="I201" t="str">
            <v>Block Group 3, Census Tract 58.23, Mecklenburg County, North Carolina</v>
          </cell>
          <cell r="J201">
            <v>1445</v>
          </cell>
          <cell r="K201">
            <v>1038</v>
          </cell>
          <cell r="L201">
            <v>1038</v>
          </cell>
          <cell r="M201">
            <v>1038</v>
          </cell>
          <cell r="N201">
            <v>0</v>
          </cell>
          <cell r="O201">
            <v>0</v>
          </cell>
          <cell r="P201">
            <v>407</v>
          </cell>
          <cell r="Q201">
            <v>0</v>
          </cell>
        </row>
        <row r="202">
          <cell r="F202">
            <v>371190057091</v>
          </cell>
          <cell r="G202" t="str">
            <v>Block Group 1</v>
          </cell>
          <cell r="H202">
            <v>16496</v>
          </cell>
          <cell r="I202" t="str">
            <v>Block Group 1, Census Tract 57.09, Mecklenburg County, North Carolina</v>
          </cell>
          <cell r="J202">
            <v>1536</v>
          </cell>
          <cell r="K202">
            <v>753</v>
          </cell>
          <cell r="L202">
            <v>753</v>
          </cell>
          <cell r="M202">
            <v>744</v>
          </cell>
          <cell r="N202">
            <v>9</v>
          </cell>
          <cell r="O202">
            <v>0</v>
          </cell>
          <cell r="P202">
            <v>783</v>
          </cell>
          <cell r="Q202">
            <v>5.85938E-3</v>
          </cell>
        </row>
        <row r="203">
          <cell r="F203">
            <v>371190050002</v>
          </cell>
          <cell r="G203" t="str">
            <v>Block Group 2</v>
          </cell>
          <cell r="H203">
            <v>16394</v>
          </cell>
          <cell r="I203" t="str">
            <v>Block Group 2, Census Tract 50, Mecklenburg County, North Carolina</v>
          </cell>
          <cell r="J203">
            <v>579</v>
          </cell>
          <cell r="K203">
            <v>486</v>
          </cell>
          <cell r="L203">
            <v>486</v>
          </cell>
          <cell r="M203">
            <v>481</v>
          </cell>
          <cell r="N203">
            <v>5</v>
          </cell>
          <cell r="O203">
            <v>0</v>
          </cell>
          <cell r="P203">
            <v>93</v>
          </cell>
          <cell r="Q203">
            <v>8.6355800000000003E-3</v>
          </cell>
        </row>
        <row r="204">
          <cell r="F204">
            <v>371190019221</v>
          </cell>
          <cell r="G204" t="str">
            <v>Block Group 1</v>
          </cell>
          <cell r="H204">
            <v>16227</v>
          </cell>
          <cell r="I204" t="str">
            <v>Block Group 1, Census Tract 19.22, Mecklenburg County, North Carolina</v>
          </cell>
          <cell r="J204">
            <v>1424</v>
          </cell>
          <cell r="K204">
            <v>966</v>
          </cell>
          <cell r="L204">
            <v>966</v>
          </cell>
          <cell r="M204">
            <v>845</v>
          </cell>
          <cell r="N204">
            <v>121</v>
          </cell>
          <cell r="O204">
            <v>0</v>
          </cell>
          <cell r="P204">
            <v>458</v>
          </cell>
          <cell r="Q204">
            <v>8.4971909999999998E-2</v>
          </cell>
        </row>
        <row r="205">
          <cell r="F205">
            <v>371190062032</v>
          </cell>
          <cell r="G205" t="str">
            <v>Block Group 2</v>
          </cell>
          <cell r="H205">
            <v>16641</v>
          </cell>
          <cell r="I205" t="str">
            <v>Block Group 2, Census Tract 62.03, Mecklenburg County, North Carolina</v>
          </cell>
          <cell r="J205">
            <v>1835</v>
          </cell>
          <cell r="K205">
            <v>1245</v>
          </cell>
          <cell r="L205">
            <v>1216</v>
          </cell>
          <cell r="M205">
            <v>1155</v>
          </cell>
          <cell r="N205">
            <v>61</v>
          </cell>
          <cell r="O205">
            <v>29</v>
          </cell>
          <cell r="P205">
            <v>590</v>
          </cell>
          <cell r="Q205">
            <v>3.3242510000000003E-2</v>
          </cell>
        </row>
        <row r="206">
          <cell r="F206">
            <v>371190016062</v>
          </cell>
          <cell r="G206" t="str">
            <v>Block Group 2</v>
          </cell>
          <cell r="H206">
            <v>16180</v>
          </cell>
          <cell r="I206" t="str">
            <v>Block Group 2, Census Tract 16.06, Mecklenburg County, North Carolina</v>
          </cell>
          <cell r="J206">
            <v>1306</v>
          </cell>
          <cell r="K206">
            <v>962</v>
          </cell>
          <cell r="L206">
            <v>962</v>
          </cell>
          <cell r="M206">
            <v>918</v>
          </cell>
          <cell r="N206">
            <v>44</v>
          </cell>
          <cell r="O206">
            <v>0</v>
          </cell>
          <cell r="P206">
            <v>344</v>
          </cell>
          <cell r="Q206">
            <v>3.3690659999999997E-2</v>
          </cell>
        </row>
        <row r="207">
          <cell r="F207">
            <v>371190030062</v>
          </cell>
          <cell r="G207" t="str">
            <v>Block Group 2</v>
          </cell>
          <cell r="H207">
            <v>16280</v>
          </cell>
          <cell r="I207" t="str">
            <v>Block Group 2, Census Tract 30.06, Mecklenburg County, North Carolina</v>
          </cell>
          <cell r="J207">
            <v>2250</v>
          </cell>
          <cell r="K207">
            <v>1652</v>
          </cell>
          <cell r="L207">
            <v>1635</v>
          </cell>
          <cell r="M207">
            <v>1583</v>
          </cell>
          <cell r="N207">
            <v>52</v>
          </cell>
          <cell r="O207">
            <v>17</v>
          </cell>
          <cell r="P207">
            <v>598</v>
          </cell>
          <cell r="Q207">
            <v>2.3111110000000001E-2</v>
          </cell>
        </row>
        <row r="208">
          <cell r="F208">
            <v>371190012001</v>
          </cell>
          <cell r="G208" t="str">
            <v>Block Group 1</v>
          </cell>
          <cell r="H208">
            <v>16154</v>
          </cell>
          <cell r="I208" t="str">
            <v>Block Group 1, Census Tract 12, Mecklenburg County, North Carolina</v>
          </cell>
          <cell r="J208">
            <v>1604</v>
          </cell>
          <cell r="K208">
            <v>1191</v>
          </cell>
          <cell r="L208">
            <v>1191</v>
          </cell>
          <cell r="M208">
            <v>1109</v>
          </cell>
          <cell r="N208">
            <v>82</v>
          </cell>
          <cell r="O208">
            <v>0</v>
          </cell>
          <cell r="P208">
            <v>413</v>
          </cell>
          <cell r="Q208">
            <v>5.1122189999999998E-2</v>
          </cell>
        </row>
        <row r="209">
          <cell r="F209">
            <v>371190063041</v>
          </cell>
          <cell r="G209" t="str">
            <v>Block Group 1</v>
          </cell>
          <cell r="H209">
            <v>16668</v>
          </cell>
          <cell r="I209" t="str">
            <v>Block Group 1, Census Tract 63.04, Mecklenburg County, North Carolina</v>
          </cell>
          <cell r="J209">
            <v>538</v>
          </cell>
          <cell r="K209">
            <v>299</v>
          </cell>
          <cell r="L209">
            <v>299</v>
          </cell>
          <cell r="M209">
            <v>299</v>
          </cell>
          <cell r="N209">
            <v>0</v>
          </cell>
          <cell r="O209">
            <v>0</v>
          </cell>
          <cell r="P209">
            <v>239</v>
          </cell>
          <cell r="Q209">
            <v>0</v>
          </cell>
        </row>
        <row r="210">
          <cell r="F210">
            <v>371190030111</v>
          </cell>
          <cell r="G210" t="str">
            <v>Block Group 1</v>
          </cell>
          <cell r="H210">
            <v>16289</v>
          </cell>
          <cell r="I210" t="str">
            <v>Block Group 1, Census Tract 30.11, Mecklenburg County, North Carolina</v>
          </cell>
          <cell r="J210">
            <v>1136</v>
          </cell>
          <cell r="K210">
            <v>679</v>
          </cell>
          <cell r="L210">
            <v>679</v>
          </cell>
          <cell r="M210">
            <v>679</v>
          </cell>
          <cell r="N210">
            <v>0</v>
          </cell>
          <cell r="O210">
            <v>0</v>
          </cell>
          <cell r="P210">
            <v>457</v>
          </cell>
          <cell r="Q210">
            <v>0</v>
          </cell>
        </row>
        <row r="211">
          <cell r="F211">
            <v>371190055221</v>
          </cell>
          <cell r="G211" t="str">
            <v>Block Group 1</v>
          </cell>
          <cell r="H211">
            <v>16450</v>
          </cell>
          <cell r="I211" t="str">
            <v>Block Group 1, Census Tract 55.22, Mecklenburg County, North Carolina</v>
          </cell>
          <cell r="J211">
            <v>1122</v>
          </cell>
          <cell r="K211">
            <v>1032</v>
          </cell>
          <cell r="L211">
            <v>1032</v>
          </cell>
          <cell r="M211">
            <v>1023</v>
          </cell>
          <cell r="N211">
            <v>9</v>
          </cell>
          <cell r="O211">
            <v>0</v>
          </cell>
          <cell r="P211">
            <v>90</v>
          </cell>
          <cell r="Q211">
            <v>8.0213899999999998E-3</v>
          </cell>
        </row>
        <row r="212">
          <cell r="F212">
            <v>371190062121</v>
          </cell>
          <cell r="G212" t="str">
            <v>Block Group 1</v>
          </cell>
          <cell r="H212">
            <v>16655</v>
          </cell>
          <cell r="I212" t="str">
            <v>Block Group 1, Census Tract 62.12, Mecklenburg County, North Carolina</v>
          </cell>
          <cell r="J212">
            <v>1795</v>
          </cell>
          <cell r="K212">
            <v>1194</v>
          </cell>
          <cell r="L212">
            <v>1194</v>
          </cell>
          <cell r="M212">
            <v>1162</v>
          </cell>
          <cell r="N212">
            <v>32</v>
          </cell>
          <cell r="O212">
            <v>0</v>
          </cell>
          <cell r="P212">
            <v>601</v>
          </cell>
          <cell r="Q212">
            <v>1.7827300000000001E-2</v>
          </cell>
        </row>
        <row r="213">
          <cell r="F213">
            <v>371190038063</v>
          </cell>
          <cell r="G213" t="str">
            <v>Block Group 3</v>
          </cell>
          <cell r="H213">
            <v>16349</v>
          </cell>
          <cell r="I213" t="str">
            <v>Block Group 3, Census Tract 38.06, Mecklenburg County, North Carolina</v>
          </cell>
          <cell r="J213">
            <v>2170</v>
          </cell>
          <cell r="K213">
            <v>1767</v>
          </cell>
          <cell r="L213">
            <v>1767</v>
          </cell>
          <cell r="M213">
            <v>1718</v>
          </cell>
          <cell r="N213">
            <v>49</v>
          </cell>
          <cell r="O213">
            <v>0</v>
          </cell>
          <cell r="P213">
            <v>403</v>
          </cell>
          <cell r="Q213">
            <v>2.2580650000000001E-2</v>
          </cell>
        </row>
        <row r="214">
          <cell r="F214">
            <v>371190019123</v>
          </cell>
          <cell r="G214" t="str">
            <v>Block Group 3</v>
          </cell>
          <cell r="H214">
            <v>16205</v>
          </cell>
          <cell r="I214" t="str">
            <v>Block Group 3, Census Tract 19.12, Mecklenburg County, North Carolina</v>
          </cell>
          <cell r="J214">
            <v>463</v>
          </cell>
          <cell r="K214">
            <v>376</v>
          </cell>
          <cell r="L214">
            <v>376</v>
          </cell>
          <cell r="M214">
            <v>376</v>
          </cell>
          <cell r="N214">
            <v>0</v>
          </cell>
          <cell r="O214">
            <v>0</v>
          </cell>
          <cell r="P214">
            <v>87</v>
          </cell>
          <cell r="Q214">
            <v>0</v>
          </cell>
        </row>
        <row r="215">
          <cell r="F215">
            <v>371190058172</v>
          </cell>
          <cell r="G215" t="str">
            <v>Block Group 2</v>
          </cell>
          <cell r="H215">
            <v>16526</v>
          </cell>
          <cell r="I215" t="str">
            <v>Block Group 2, Census Tract 58.17, Mecklenburg County, North Carolina</v>
          </cell>
          <cell r="J215">
            <v>2348</v>
          </cell>
          <cell r="K215">
            <v>1576</v>
          </cell>
          <cell r="L215">
            <v>1576</v>
          </cell>
          <cell r="M215">
            <v>1551</v>
          </cell>
          <cell r="N215">
            <v>25</v>
          </cell>
          <cell r="O215">
            <v>0</v>
          </cell>
          <cell r="P215">
            <v>772</v>
          </cell>
          <cell r="Q215">
            <v>1.064736E-2</v>
          </cell>
        </row>
        <row r="216">
          <cell r="F216">
            <v>371190060102</v>
          </cell>
          <cell r="G216" t="str">
            <v>Block Group 2</v>
          </cell>
          <cell r="H216">
            <v>16623</v>
          </cell>
          <cell r="I216" t="str">
            <v>Block Group 2, Census Tract 60.10, Mecklenburg County, North Carolina</v>
          </cell>
          <cell r="J216">
            <v>1363</v>
          </cell>
          <cell r="K216">
            <v>776</v>
          </cell>
          <cell r="L216">
            <v>776</v>
          </cell>
          <cell r="M216">
            <v>734</v>
          </cell>
          <cell r="N216">
            <v>42</v>
          </cell>
          <cell r="O216">
            <v>0</v>
          </cell>
          <cell r="P216">
            <v>587</v>
          </cell>
          <cell r="Q216">
            <v>3.0814379999999999E-2</v>
          </cell>
        </row>
        <row r="217">
          <cell r="F217">
            <v>371190023002</v>
          </cell>
          <cell r="G217" t="str">
            <v>Block Group 2</v>
          </cell>
          <cell r="H217">
            <v>16250</v>
          </cell>
          <cell r="I217" t="str">
            <v>Block Group 2, Census Tract 23, Mecklenburg County, North Carolina</v>
          </cell>
          <cell r="J217">
            <v>1727</v>
          </cell>
          <cell r="K217">
            <v>1167</v>
          </cell>
          <cell r="L217">
            <v>1167</v>
          </cell>
          <cell r="M217">
            <v>946</v>
          </cell>
          <cell r="N217">
            <v>221</v>
          </cell>
          <cell r="O217">
            <v>0</v>
          </cell>
          <cell r="P217">
            <v>560</v>
          </cell>
          <cell r="Q217">
            <v>0.12796757</v>
          </cell>
        </row>
        <row r="218">
          <cell r="F218">
            <v>371190009002</v>
          </cell>
          <cell r="G218" t="str">
            <v>Block Group 2</v>
          </cell>
          <cell r="H218">
            <v>16148</v>
          </cell>
          <cell r="I218" t="str">
            <v>Block Group 2, Census Tract 9, Mecklenburg County, North Carolina</v>
          </cell>
          <cell r="J218">
            <v>1060</v>
          </cell>
          <cell r="K218">
            <v>798</v>
          </cell>
          <cell r="L218">
            <v>798</v>
          </cell>
          <cell r="M218">
            <v>697</v>
          </cell>
          <cell r="N218">
            <v>101</v>
          </cell>
          <cell r="O218">
            <v>0</v>
          </cell>
          <cell r="P218">
            <v>262</v>
          </cell>
          <cell r="Q218">
            <v>9.5283019999999996E-2</v>
          </cell>
        </row>
        <row r="219">
          <cell r="F219">
            <v>371190058423</v>
          </cell>
          <cell r="G219" t="str">
            <v>Block Group 3</v>
          </cell>
          <cell r="H219">
            <v>16570</v>
          </cell>
          <cell r="I219" t="str">
            <v>Block Group 3, Census Tract 58.42, Mecklenburg County, North Carolina</v>
          </cell>
          <cell r="J219">
            <v>2516</v>
          </cell>
          <cell r="K219">
            <v>1595</v>
          </cell>
          <cell r="L219">
            <v>1595</v>
          </cell>
          <cell r="M219">
            <v>1495</v>
          </cell>
          <cell r="N219">
            <v>100</v>
          </cell>
          <cell r="O219">
            <v>0</v>
          </cell>
          <cell r="P219">
            <v>921</v>
          </cell>
          <cell r="Q219">
            <v>3.9745629999999997E-2</v>
          </cell>
        </row>
        <row r="220">
          <cell r="F220">
            <v>371190064062</v>
          </cell>
          <cell r="G220" t="str">
            <v>Block Group 2</v>
          </cell>
          <cell r="H220">
            <v>16679</v>
          </cell>
          <cell r="I220" t="str">
            <v>Block Group 2, Census Tract 64.06, Mecklenburg County, North Carolina</v>
          </cell>
          <cell r="J220">
            <v>906</v>
          </cell>
          <cell r="K220">
            <v>635</v>
          </cell>
          <cell r="L220">
            <v>635</v>
          </cell>
          <cell r="M220">
            <v>627</v>
          </cell>
          <cell r="N220">
            <v>8</v>
          </cell>
          <cell r="O220">
            <v>0</v>
          </cell>
          <cell r="P220">
            <v>271</v>
          </cell>
          <cell r="Q220">
            <v>8.8300199999999992E-3</v>
          </cell>
        </row>
        <row r="221">
          <cell r="F221">
            <v>371190057064</v>
          </cell>
          <cell r="G221" t="str">
            <v>Block Group 4</v>
          </cell>
          <cell r="H221">
            <v>16495</v>
          </cell>
          <cell r="I221" t="str">
            <v>Block Group 4, Census Tract 57.06, Mecklenburg County, North Carolina</v>
          </cell>
          <cell r="J221">
            <v>1680</v>
          </cell>
          <cell r="K221">
            <v>933</v>
          </cell>
          <cell r="L221">
            <v>933</v>
          </cell>
          <cell r="M221">
            <v>933</v>
          </cell>
          <cell r="N221">
            <v>0</v>
          </cell>
          <cell r="O221">
            <v>0</v>
          </cell>
          <cell r="P221">
            <v>747</v>
          </cell>
          <cell r="Q221">
            <v>0</v>
          </cell>
        </row>
        <row r="222">
          <cell r="F222">
            <v>371190043021</v>
          </cell>
          <cell r="G222" t="str">
            <v>Block Group 1</v>
          </cell>
          <cell r="H222">
            <v>16373</v>
          </cell>
          <cell r="I222" t="str">
            <v>Block Group 1, Census Tract 43.02, Mecklenburg County, North Carolina</v>
          </cell>
          <cell r="J222">
            <v>634</v>
          </cell>
          <cell r="K222">
            <v>409</v>
          </cell>
          <cell r="L222">
            <v>409</v>
          </cell>
          <cell r="M222">
            <v>316</v>
          </cell>
          <cell r="N222">
            <v>93</v>
          </cell>
          <cell r="O222">
            <v>0</v>
          </cell>
          <cell r="P222">
            <v>225</v>
          </cell>
          <cell r="Q222">
            <v>0.1466877</v>
          </cell>
        </row>
        <row r="223">
          <cell r="F223">
            <v>371190045003</v>
          </cell>
          <cell r="G223" t="str">
            <v>Block Group 3</v>
          </cell>
          <cell r="H223">
            <v>16385</v>
          </cell>
          <cell r="I223" t="str">
            <v>Block Group 3, Census Tract 45, Mecklenburg County, North Carolina</v>
          </cell>
          <cell r="J223">
            <v>498</v>
          </cell>
          <cell r="K223">
            <v>359</v>
          </cell>
          <cell r="L223">
            <v>359</v>
          </cell>
          <cell r="M223">
            <v>331</v>
          </cell>
          <cell r="N223">
            <v>28</v>
          </cell>
          <cell r="O223">
            <v>0</v>
          </cell>
          <cell r="P223">
            <v>139</v>
          </cell>
          <cell r="Q223">
            <v>5.6224900000000001E-2</v>
          </cell>
        </row>
        <row r="224">
          <cell r="F224">
            <v>371190058283</v>
          </cell>
          <cell r="G224" t="str">
            <v>Block Group 3</v>
          </cell>
          <cell r="H224">
            <v>16539</v>
          </cell>
          <cell r="I224" t="str">
            <v>Block Group 3, Census Tract 58.28, Mecklenburg County, North Carolina</v>
          </cell>
          <cell r="J224">
            <v>970</v>
          </cell>
          <cell r="K224">
            <v>765</v>
          </cell>
          <cell r="L224">
            <v>765</v>
          </cell>
          <cell r="M224">
            <v>717</v>
          </cell>
          <cell r="N224">
            <v>48</v>
          </cell>
          <cell r="O224">
            <v>0</v>
          </cell>
          <cell r="P224">
            <v>205</v>
          </cell>
          <cell r="Q224">
            <v>4.948454E-2</v>
          </cell>
        </row>
        <row r="225">
          <cell r="F225">
            <v>371190042001</v>
          </cell>
          <cell r="G225" t="str">
            <v>Block Group 1</v>
          </cell>
          <cell r="H225">
            <v>16369</v>
          </cell>
          <cell r="I225" t="str">
            <v>Block Group 1, Census Tract 42, Mecklenburg County, North Carolina</v>
          </cell>
          <cell r="J225">
            <v>429</v>
          </cell>
          <cell r="K225">
            <v>329</v>
          </cell>
          <cell r="L225">
            <v>329</v>
          </cell>
          <cell r="M225">
            <v>253</v>
          </cell>
          <cell r="N225">
            <v>76</v>
          </cell>
          <cell r="O225">
            <v>0</v>
          </cell>
          <cell r="P225">
            <v>100</v>
          </cell>
          <cell r="Q225">
            <v>0.17715618</v>
          </cell>
        </row>
        <row r="226">
          <cell r="F226">
            <v>371190030081</v>
          </cell>
          <cell r="G226" t="str">
            <v>Block Group 1</v>
          </cell>
          <cell r="H226">
            <v>16286</v>
          </cell>
          <cell r="I226" t="str">
            <v>Block Group 1, Census Tract 30.08, Mecklenburg County, North Carolina</v>
          </cell>
          <cell r="J226">
            <v>1319</v>
          </cell>
          <cell r="K226">
            <v>690</v>
          </cell>
          <cell r="L226">
            <v>690</v>
          </cell>
          <cell r="M226">
            <v>677</v>
          </cell>
          <cell r="N226">
            <v>13</v>
          </cell>
          <cell r="O226">
            <v>0</v>
          </cell>
          <cell r="P226">
            <v>629</v>
          </cell>
          <cell r="Q226">
            <v>9.8559500000000005E-3</v>
          </cell>
        </row>
        <row r="227">
          <cell r="F227">
            <v>371190055181</v>
          </cell>
          <cell r="G227" t="str">
            <v>Block Group 1</v>
          </cell>
          <cell r="H227">
            <v>16441</v>
          </cell>
          <cell r="I227" t="str">
            <v>Block Group 1, Census Tract 55.18, Mecklenburg County, North Carolina</v>
          </cell>
          <cell r="J227">
            <v>2731</v>
          </cell>
          <cell r="K227">
            <v>2156</v>
          </cell>
          <cell r="L227">
            <v>2156</v>
          </cell>
          <cell r="M227">
            <v>2028</v>
          </cell>
          <cell r="N227">
            <v>128</v>
          </cell>
          <cell r="O227">
            <v>0</v>
          </cell>
          <cell r="P227">
            <v>575</v>
          </cell>
          <cell r="Q227">
            <v>4.6869279999999999E-2</v>
          </cell>
        </row>
        <row r="228">
          <cell r="F228">
            <v>371190032031</v>
          </cell>
          <cell r="G228" t="str">
            <v>Block Group 1</v>
          </cell>
          <cell r="H228">
            <v>16323</v>
          </cell>
          <cell r="I228" t="str">
            <v>Block Group 1, Census Tract 32.03, Mecklenburg County, North Carolina</v>
          </cell>
          <cell r="J228">
            <v>1554</v>
          </cell>
          <cell r="K228">
            <v>1402</v>
          </cell>
          <cell r="L228">
            <v>1402</v>
          </cell>
          <cell r="M228">
            <v>1402</v>
          </cell>
          <cell r="N228">
            <v>0</v>
          </cell>
          <cell r="O228">
            <v>0</v>
          </cell>
          <cell r="P228">
            <v>152</v>
          </cell>
          <cell r="Q228">
            <v>0</v>
          </cell>
        </row>
        <row r="229">
          <cell r="F229">
            <v>371190057161</v>
          </cell>
          <cell r="G229" t="str">
            <v>Block Group 1</v>
          </cell>
          <cell r="H229">
            <v>16511</v>
          </cell>
          <cell r="I229" t="str">
            <v>Block Group 1, Census Tract 57.16, Mecklenburg County, North Carolina</v>
          </cell>
          <cell r="J229">
            <v>1672</v>
          </cell>
          <cell r="K229">
            <v>1205</v>
          </cell>
          <cell r="L229">
            <v>1205</v>
          </cell>
          <cell r="M229">
            <v>1162</v>
          </cell>
          <cell r="N229">
            <v>43</v>
          </cell>
          <cell r="O229">
            <v>0</v>
          </cell>
          <cell r="P229">
            <v>467</v>
          </cell>
          <cell r="Q229">
            <v>2.57177E-2</v>
          </cell>
        </row>
        <row r="230">
          <cell r="F230">
            <v>371190015043</v>
          </cell>
          <cell r="G230" t="str">
            <v>Block Group 3</v>
          </cell>
          <cell r="H230">
            <v>16164</v>
          </cell>
          <cell r="I230" t="str">
            <v>Block Group 3, Census Tract 15.04, Mecklenburg County, North Carolina</v>
          </cell>
          <cell r="J230">
            <v>1195</v>
          </cell>
          <cell r="K230">
            <v>825</v>
          </cell>
          <cell r="L230">
            <v>825</v>
          </cell>
          <cell r="M230">
            <v>632</v>
          </cell>
          <cell r="N230">
            <v>193</v>
          </cell>
          <cell r="O230">
            <v>0</v>
          </cell>
          <cell r="P230">
            <v>370</v>
          </cell>
          <cell r="Q230">
            <v>0.16150628</v>
          </cell>
        </row>
        <row r="231">
          <cell r="F231">
            <v>371190053011</v>
          </cell>
          <cell r="G231" t="str">
            <v>Block Group 1</v>
          </cell>
          <cell r="H231">
            <v>16400</v>
          </cell>
          <cell r="I231" t="str">
            <v>Block Group 1, Census Tract 53.01, Mecklenburg County, North Carolina</v>
          </cell>
          <cell r="J231">
            <v>2422</v>
          </cell>
          <cell r="K231">
            <v>1731</v>
          </cell>
          <cell r="L231">
            <v>1731</v>
          </cell>
          <cell r="M231">
            <v>1644</v>
          </cell>
          <cell r="N231">
            <v>87</v>
          </cell>
          <cell r="O231">
            <v>0</v>
          </cell>
          <cell r="P231">
            <v>691</v>
          </cell>
          <cell r="Q231">
            <v>3.5920729999999998E-2</v>
          </cell>
        </row>
        <row r="232">
          <cell r="F232">
            <v>371190058171</v>
          </cell>
          <cell r="G232" t="str">
            <v>Block Group 1</v>
          </cell>
          <cell r="H232">
            <v>16525</v>
          </cell>
          <cell r="I232" t="str">
            <v>Block Group 1, Census Tract 58.17, Mecklenburg County, North Carolina</v>
          </cell>
          <cell r="J232">
            <v>1178</v>
          </cell>
          <cell r="K232">
            <v>788</v>
          </cell>
          <cell r="L232">
            <v>788</v>
          </cell>
          <cell r="M232">
            <v>739</v>
          </cell>
          <cell r="N232">
            <v>49</v>
          </cell>
          <cell r="O232">
            <v>0</v>
          </cell>
          <cell r="P232">
            <v>390</v>
          </cell>
          <cell r="Q232">
            <v>4.1595930000000003E-2</v>
          </cell>
        </row>
        <row r="233">
          <cell r="F233">
            <v>371190020041</v>
          </cell>
          <cell r="G233" t="str">
            <v>Block Group 1</v>
          </cell>
          <cell r="H233">
            <v>16240</v>
          </cell>
          <cell r="I233" t="str">
            <v>Block Group 1, Census Tract 20.04, Mecklenburg County, North Carolina</v>
          </cell>
          <cell r="J233">
            <v>1299</v>
          </cell>
          <cell r="K233">
            <v>800</v>
          </cell>
          <cell r="L233">
            <v>800</v>
          </cell>
          <cell r="M233">
            <v>800</v>
          </cell>
          <cell r="N233">
            <v>0</v>
          </cell>
          <cell r="O233">
            <v>0</v>
          </cell>
          <cell r="P233">
            <v>499</v>
          </cell>
          <cell r="Q233">
            <v>0</v>
          </cell>
        </row>
        <row r="234">
          <cell r="F234">
            <v>371190020034</v>
          </cell>
          <cell r="G234" t="str">
            <v>Block Group 4</v>
          </cell>
          <cell r="H234">
            <v>16238</v>
          </cell>
          <cell r="I234" t="str">
            <v>Block Group 4, Census Tract 20.03, Mecklenburg County, North Carolina</v>
          </cell>
          <cell r="J234">
            <v>724</v>
          </cell>
          <cell r="K234">
            <v>463</v>
          </cell>
          <cell r="L234">
            <v>463</v>
          </cell>
          <cell r="M234">
            <v>437</v>
          </cell>
          <cell r="N234">
            <v>26</v>
          </cell>
          <cell r="O234">
            <v>0</v>
          </cell>
          <cell r="P234">
            <v>261</v>
          </cell>
          <cell r="Q234">
            <v>3.5911600000000002E-2</v>
          </cell>
        </row>
        <row r="235">
          <cell r="F235">
            <v>371190064071</v>
          </cell>
          <cell r="G235" t="str">
            <v>Block Group 1</v>
          </cell>
          <cell r="H235">
            <v>16681</v>
          </cell>
          <cell r="I235" t="str">
            <v>Block Group 1, Census Tract 64.07, Mecklenburg County, North Carolina</v>
          </cell>
          <cell r="J235">
            <v>1235</v>
          </cell>
          <cell r="K235">
            <v>859</v>
          </cell>
          <cell r="L235">
            <v>859</v>
          </cell>
          <cell r="M235">
            <v>773</v>
          </cell>
          <cell r="N235">
            <v>86</v>
          </cell>
          <cell r="O235">
            <v>0</v>
          </cell>
          <cell r="P235">
            <v>376</v>
          </cell>
          <cell r="Q235">
            <v>6.9635630000000004E-2</v>
          </cell>
        </row>
        <row r="236">
          <cell r="F236">
            <v>371190034003</v>
          </cell>
          <cell r="G236" t="str">
            <v>Block Group 3</v>
          </cell>
          <cell r="H236">
            <v>16333</v>
          </cell>
          <cell r="I236" t="str">
            <v>Block Group 3, Census Tract 34, Mecklenburg County, North Carolina</v>
          </cell>
          <cell r="J236">
            <v>1188</v>
          </cell>
          <cell r="K236">
            <v>1033</v>
          </cell>
          <cell r="L236">
            <v>1033</v>
          </cell>
          <cell r="M236">
            <v>1019</v>
          </cell>
          <cell r="N236">
            <v>14</v>
          </cell>
          <cell r="O236">
            <v>0</v>
          </cell>
          <cell r="P236">
            <v>155</v>
          </cell>
          <cell r="Q236">
            <v>1.178451E-2</v>
          </cell>
        </row>
        <row r="237">
          <cell r="F237">
            <v>371190054042</v>
          </cell>
          <cell r="G237" t="str">
            <v>Block Group 2</v>
          </cell>
          <cell r="H237">
            <v>16417</v>
          </cell>
          <cell r="I237" t="str">
            <v>Block Group 2, Census Tract 54.04, Mecklenburg County, North Carolina</v>
          </cell>
          <cell r="J237">
            <v>1633</v>
          </cell>
          <cell r="K237">
            <v>1142</v>
          </cell>
          <cell r="L237">
            <v>1142</v>
          </cell>
          <cell r="M237">
            <v>1082</v>
          </cell>
          <cell r="N237">
            <v>60</v>
          </cell>
          <cell r="O237">
            <v>0</v>
          </cell>
          <cell r="P237">
            <v>491</v>
          </cell>
          <cell r="Q237">
            <v>3.6742190000000001E-2</v>
          </cell>
        </row>
        <row r="238">
          <cell r="F238">
            <v>371190019193</v>
          </cell>
          <cell r="G238" t="str">
            <v>Block Group 3</v>
          </cell>
          <cell r="H238">
            <v>16222</v>
          </cell>
          <cell r="I238" t="str">
            <v>Block Group 3, Census Tract 19.19, Mecklenburg County, North Carolina</v>
          </cell>
          <cell r="J238">
            <v>890</v>
          </cell>
          <cell r="K238">
            <v>636</v>
          </cell>
          <cell r="L238">
            <v>636</v>
          </cell>
          <cell r="M238">
            <v>608</v>
          </cell>
          <cell r="N238">
            <v>28</v>
          </cell>
          <cell r="O238">
            <v>0</v>
          </cell>
          <cell r="P238">
            <v>254</v>
          </cell>
          <cell r="Q238">
            <v>3.1460670000000003E-2</v>
          </cell>
        </row>
        <row r="239">
          <cell r="F239">
            <v>371190029062</v>
          </cell>
          <cell r="G239" t="str">
            <v>Block Group 2</v>
          </cell>
          <cell r="H239">
            <v>16277</v>
          </cell>
          <cell r="I239" t="str">
            <v>Block Group 2, Census Tract 29.06, Mecklenburg County, North Carolina</v>
          </cell>
          <cell r="J239">
            <v>1433</v>
          </cell>
          <cell r="K239">
            <v>968</v>
          </cell>
          <cell r="L239">
            <v>968</v>
          </cell>
          <cell r="M239">
            <v>961</v>
          </cell>
          <cell r="N239">
            <v>7</v>
          </cell>
          <cell r="O239">
            <v>0</v>
          </cell>
          <cell r="P239">
            <v>465</v>
          </cell>
          <cell r="Q239">
            <v>4.8848600000000004E-3</v>
          </cell>
        </row>
        <row r="240">
          <cell r="F240">
            <v>371190053051</v>
          </cell>
          <cell r="G240" t="str">
            <v>Block Group 1</v>
          </cell>
          <cell r="H240">
            <v>16402</v>
          </cell>
          <cell r="I240" t="str">
            <v>Block Group 1, Census Tract 53.05, Mecklenburg County, North Carolina</v>
          </cell>
          <cell r="J240">
            <v>547</v>
          </cell>
          <cell r="K240">
            <v>365</v>
          </cell>
          <cell r="L240">
            <v>365</v>
          </cell>
          <cell r="M240">
            <v>352</v>
          </cell>
          <cell r="N240">
            <v>13</v>
          </cell>
          <cell r="O240">
            <v>0</v>
          </cell>
          <cell r="P240">
            <v>182</v>
          </cell>
          <cell r="Q240">
            <v>2.3765999999999999E-2</v>
          </cell>
        </row>
        <row r="241">
          <cell r="F241">
            <v>371190037002</v>
          </cell>
          <cell r="G241" t="str">
            <v>Block Group 2</v>
          </cell>
          <cell r="H241">
            <v>16342</v>
          </cell>
          <cell r="I241" t="str">
            <v>Block Group 2, Census Tract 37, Mecklenburg County, North Carolina</v>
          </cell>
          <cell r="J241">
            <v>1397</v>
          </cell>
          <cell r="K241">
            <v>885</v>
          </cell>
          <cell r="L241">
            <v>885</v>
          </cell>
          <cell r="M241">
            <v>734</v>
          </cell>
          <cell r="N241">
            <v>151</v>
          </cell>
          <cell r="O241">
            <v>0</v>
          </cell>
          <cell r="P241">
            <v>512</v>
          </cell>
          <cell r="Q241">
            <v>0.10808876000000001</v>
          </cell>
        </row>
        <row r="242">
          <cell r="F242">
            <v>371190058292</v>
          </cell>
          <cell r="G242" t="str">
            <v>Block Group 2</v>
          </cell>
          <cell r="H242">
            <v>16541</v>
          </cell>
          <cell r="I242" t="str">
            <v>Block Group 2, Census Tract 58.29, Mecklenburg County, North Carolina</v>
          </cell>
          <cell r="J242">
            <v>867</v>
          </cell>
          <cell r="K242">
            <v>713</v>
          </cell>
          <cell r="L242">
            <v>713</v>
          </cell>
          <cell r="M242">
            <v>643</v>
          </cell>
          <cell r="N242">
            <v>70</v>
          </cell>
          <cell r="O242">
            <v>0</v>
          </cell>
          <cell r="P242">
            <v>154</v>
          </cell>
          <cell r="Q242">
            <v>8.0738180000000007E-2</v>
          </cell>
        </row>
        <row r="243">
          <cell r="F243">
            <v>371190057132</v>
          </cell>
          <cell r="G243" t="str">
            <v>Block Group 2</v>
          </cell>
          <cell r="H243">
            <v>16506</v>
          </cell>
          <cell r="I243" t="str">
            <v>Block Group 2, Census Tract 57.13, Mecklenburg County, North Carolina</v>
          </cell>
          <cell r="J243">
            <v>1492</v>
          </cell>
          <cell r="K243">
            <v>900</v>
          </cell>
          <cell r="L243">
            <v>900</v>
          </cell>
          <cell r="M243">
            <v>862</v>
          </cell>
          <cell r="N243">
            <v>38</v>
          </cell>
          <cell r="O243">
            <v>0</v>
          </cell>
          <cell r="P243">
            <v>592</v>
          </cell>
          <cell r="Q243">
            <v>2.5469169999999999E-2</v>
          </cell>
        </row>
        <row r="244">
          <cell r="F244">
            <v>371190055132</v>
          </cell>
          <cell r="G244" t="str">
            <v>Block Group 2</v>
          </cell>
          <cell r="H244">
            <v>16432</v>
          </cell>
          <cell r="I244" t="str">
            <v>Block Group 2, Census Tract 55.13, Mecklenburg County, North Carolina</v>
          </cell>
          <cell r="J244">
            <v>1252</v>
          </cell>
          <cell r="K244">
            <v>732</v>
          </cell>
          <cell r="L244">
            <v>732</v>
          </cell>
          <cell r="M244">
            <v>695</v>
          </cell>
          <cell r="N244">
            <v>37</v>
          </cell>
          <cell r="O244">
            <v>0</v>
          </cell>
          <cell r="P244">
            <v>520</v>
          </cell>
          <cell r="Q244">
            <v>2.9552720000000001E-2</v>
          </cell>
        </row>
        <row r="245">
          <cell r="F245">
            <v>371190055201</v>
          </cell>
          <cell r="G245" t="str">
            <v>Block Group 1</v>
          </cell>
          <cell r="H245">
            <v>16445</v>
          </cell>
          <cell r="I245" t="str">
            <v>Block Group 1, Census Tract 55.20, Mecklenburg County, North Carolina</v>
          </cell>
          <cell r="J245">
            <v>3060</v>
          </cell>
          <cell r="K245">
            <v>2079</v>
          </cell>
          <cell r="L245">
            <v>2079</v>
          </cell>
          <cell r="M245">
            <v>2010</v>
          </cell>
          <cell r="N245">
            <v>69</v>
          </cell>
          <cell r="O245">
            <v>0</v>
          </cell>
          <cell r="P245">
            <v>981</v>
          </cell>
          <cell r="Q245">
            <v>2.2549019999999999E-2</v>
          </cell>
        </row>
        <row r="246">
          <cell r="F246">
            <v>371190015092</v>
          </cell>
          <cell r="G246" t="str">
            <v>Block Group 2</v>
          </cell>
          <cell r="H246">
            <v>16173</v>
          </cell>
          <cell r="I246" t="str">
            <v>Block Group 2, Census Tract 15.09, Mecklenburg County, North Carolina</v>
          </cell>
          <cell r="J246">
            <v>1453</v>
          </cell>
          <cell r="K246">
            <v>1072</v>
          </cell>
          <cell r="L246">
            <v>1072</v>
          </cell>
          <cell r="M246">
            <v>1035</v>
          </cell>
          <cell r="N246">
            <v>37</v>
          </cell>
          <cell r="O246">
            <v>0</v>
          </cell>
          <cell r="P246">
            <v>381</v>
          </cell>
          <cell r="Q246">
            <v>2.5464560000000001E-2</v>
          </cell>
        </row>
        <row r="247">
          <cell r="F247">
            <v>371190055232</v>
          </cell>
          <cell r="G247" t="str">
            <v>Block Group 2</v>
          </cell>
          <cell r="H247">
            <v>16454</v>
          </cell>
          <cell r="I247" t="str">
            <v>Block Group 2, Census Tract 55.23, Mecklenburg County, North Carolina</v>
          </cell>
          <cell r="J247">
            <v>2515</v>
          </cell>
          <cell r="K247">
            <v>1705</v>
          </cell>
          <cell r="L247">
            <v>1705</v>
          </cell>
          <cell r="M247">
            <v>1547</v>
          </cell>
          <cell r="N247">
            <v>158</v>
          </cell>
          <cell r="O247">
            <v>0</v>
          </cell>
          <cell r="P247">
            <v>810</v>
          </cell>
          <cell r="Q247">
            <v>6.282306E-2</v>
          </cell>
        </row>
        <row r="248">
          <cell r="F248">
            <v>371190009001</v>
          </cell>
          <cell r="G248" t="str">
            <v>Block Group 1</v>
          </cell>
          <cell r="H248">
            <v>16147</v>
          </cell>
          <cell r="I248" t="str">
            <v>Block Group 1, Census Tract 9, Mecklenburg County, North Carolina</v>
          </cell>
          <cell r="J248">
            <v>555</v>
          </cell>
          <cell r="K248">
            <v>397</v>
          </cell>
          <cell r="L248">
            <v>397</v>
          </cell>
          <cell r="M248">
            <v>323</v>
          </cell>
          <cell r="N248">
            <v>74</v>
          </cell>
          <cell r="O248">
            <v>0</v>
          </cell>
          <cell r="P248">
            <v>158</v>
          </cell>
          <cell r="Q248">
            <v>0.13333333</v>
          </cell>
        </row>
        <row r="249">
          <cell r="F249">
            <v>371190003001</v>
          </cell>
          <cell r="G249" t="str">
            <v>Block Group 1</v>
          </cell>
          <cell r="H249">
            <v>16136</v>
          </cell>
          <cell r="I249" t="str">
            <v>Block Group 1, Census Tract 3, Mecklenburg County, North Carolina</v>
          </cell>
          <cell r="J249">
            <v>896</v>
          </cell>
          <cell r="K249">
            <v>599</v>
          </cell>
          <cell r="L249">
            <v>599</v>
          </cell>
          <cell r="M249">
            <v>580</v>
          </cell>
          <cell r="N249">
            <v>19</v>
          </cell>
          <cell r="O249">
            <v>0</v>
          </cell>
          <cell r="P249">
            <v>297</v>
          </cell>
          <cell r="Q249">
            <v>2.1205359999999999E-2</v>
          </cell>
        </row>
        <row r="250">
          <cell r="F250">
            <v>371190001001</v>
          </cell>
          <cell r="G250" t="str">
            <v>Block Group 1</v>
          </cell>
          <cell r="H250">
            <v>16131</v>
          </cell>
          <cell r="I250" t="str">
            <v>Block Group 1, Census Tract 1, Mecklenburg County, North Carolina</v>
          </cell>
          <cell r="J250">
            <v>1348</v>
          </cell>
          <cell r="K250">
            <v>1197</v>
          </cell>
          <cell r="L250">
            <v>1197</v>
          </cell>
          <cell r="M250">
            <v>1182</v>
          </cell>
          <cell r="N250">
            <v>15</v>
          </cell>
          <cell r="O250">
            <v>0</v>
          </cell>
          <cell r="P250">
            <v>151</v>
          </cell>
          <cell r="Q250">
            <v>1.11276E-2</v>
          </cell>
        </row>
        <row r="251">
          <cell r="F251">
            <v>371190056043</v>
          </cell>
          <cell r="G251" t="str">
            <v>Block Group 3</v>
          </cell>
          <cell r="H251">
            <v>16464</v>
          </cell>
          <cell r="I251" t="str">
            <v>Block Group 3, Census Tract 56.04, Mecklenburg County, North Carolina</v>
          </cell>
          <cell r="J251">
            <v>1749</v>
          </cell>
          <cell r="K251">
            <v>772</v>
          </cell>
          <cell r="L251">
            <v>772</v>
          </cell>
          <cell r="M251">
            <v>652</v>
          </cell>
          <cell r="N251">
            <v>120</v>
          </cell>
          <cell r="O251">
            <v>0</v>
          </cell>
          <cell r="P251">
            <v>977</v>
          </cell>
          <cell r="Q251">
            <v>6.8610630000000006E-2</v>
          </cell>
        </row>
        <row r="252">
          <cell r="F252">
            <v>371190058412</v>
          </cell>
          <cell r="G252" t="str">
            <v>Block Group 2</v>
          </cell>
          <cell r="H252">
            <v>16566</v>
          </cell>
          <cell r="I252" t="str">
            <v>Block Group 2, Census Tract 58.41, Mecklenburg County, North Carolina</v>
          </cell>
          <cell r="J252">
            <v>606</v>
          </cell>
          <cell r="K252">
            <v>552</v>
          </cell>
          <cell r="L252">
            <v>552</v>
          </cell>
          <cell r="M252">
            <v>538</v>
          </cell>
          <cell r="N252">
            <v>14</v>
          </cell>
          <cell r="O252">
            <v>0</v>
          </cell>
          <cell r="P252">
            <v>54</v>
          </cell>
          <cell r="Q252">
            <v>2.3102310000000001E-2</v>
          </cell>
        </row>
        <row r="253">
          <cell r="F253">
            <v>371190059101</v>
          </cell>
          <cell r="G253" t="str">
            <v>Block Group 1</v>
          </cell>
          <cell r="H253">
            <v>16594</v>
          </cell>
          <cell r="I253" t="str">
            <v>Block Group 1, Census Tract 59.10, Mecklenburg County, North Carolina</v>
          </cell>
          <cell r="J253">
            <v>4557</v>
          </cell>
          <cell r="K253">
            <v>3603</v>
          </cell>
          <cell r="L253">
            <v>3591</v>
          </cell>
          <cell r="M253">
            <v>3506</v>
          </cell>
          <cell r="N253">
            <v>85</v>
          </cell>
          <cell r="O253">
            <v>12</v>
          </cell>
          <cell r="P253">
            <v>954</v>
          </cell>
          <cell r="Q253">
            <v>1.8652620000000002E-2</v>
          </cell>
        </row>
        <row r="254">
          <cell r="F254">
            <v>371190064042</v>
          </cell>
          <cell r="G254" t="str">
            <v>Block Group 2</v>
          </cell>
          <cell r="H254">
            <v>16675</v>
          </cell>
          <cell r="I254" t="str">
            <v>Block Group 2, Census Tract 64.04, Mecklenburg County, North Carolina</v>
          </cell>
          <cell r="J254">
            <v>2541</v>
          </cell>
          <cell r="K254">
            <v>1850</v>
          </cell>
          <cell r="L254">
            <v>1850</v>
          </cell>
          <cell r="M254">
            <v>1811</v>
          </cell>
          <cell r="N254">
            <v>39</v>
          </cell>
          <cell r="O254">
            <v>0</v>
          </cell>
          <cell r="P254">
            <v>691</v>
          </cell>
          <cell r="Q254">
            <v>1.5348290000000001E-2</v>
          </cell>
        </row>
        <row r="255">
          <cell r="F255">
            <v>371190015091</v>
          </cell>
          <cell r="G255" t="str">
            <v>Block Group 1</v>
          </cell>
          <cell r="H255">
            <v>16172</v>
          </cell>
          <cell r="I255" t="str">
            <v>Block Group 1, Census Tract 15.09, Mecklenburg County, North Carolina</v>
          </cell>
          <cell r="J255">
            <v>1200</v>
          </cell>
          <cell r="K255">
            <v>811</v>
          </cell>
          <cell r="L255">
            <v>811</v>
          </cell>
          <cell r="M255">
            <v>741</v>
          </cell>
          <cell r="N255">
            <v>70</v>
          </cell>
          <cell r="O255">
            <v>0</v>
          </cell>
          <cell r="P255">
            <v>389</v>
          </cell>
          <cell r="Q255">
            <v>5.8333330000000003E-2</v>
          </cell>
        </row>
        <row r="256">
          <cell r="F256">
            <v>371190057061</v>
          </cell>
          <cell r="G256" t="str">
            <v>Block Group 1</v>
          </cell>
          <cell r="H256">
            <v>16492</v>
          </cell>
          <cell r="I256" t="str">
            <v>Block Group 1, Census Tract 57.06, Mecklenburg County, North Carolina</v>
          </cell>
          <cell r="J256">
            <v>1495</v>
          </cell>
          <cell r="K256">
            <v>857</v>
          </cell>
          <cell r="L256">
            <v>857</v>
          </cell>
          <cell r="M256">
            <v>773</v>
          </cell>
          <cell r="N256">
            <v>84</v>
          </cell>
          <cell r="O256">
            <v>0</v>
          </cell>
          <cell r="P256">
            <v>638</v>
          </cell>
          <cell r="Q256">
            <v>5.6187290000000001E-2</v>
          </cell>
        </row>
        <row r="257">
          <cell r="F257">
            <v>371190055093</v>
          </cell>
          <cell r="G257" t="str">
            <v>Block Group 3</v>
          </cell>
          <cell r="H257">
            <v>16422</v>
          </cell>
          <cell r="I257" t="str">
            <v>Block Group 3, Census Tract 55.09, Mecklenburg County, North Carolina</v>
          </cell>
          <cell r="J257">
            <v>2077</v>
          </cell>
          <cell r="K257">
            <v>1584</v>
          </cell>
          <cell r="L257">
            <v>1584</v>
          </cell>
          <cell r="M257">
            <v>1533</v>
          </cell>
          <cell r="N257">
            <v>51</v>
          </cell>
          <cell r="O257">
            <v>0</v>
          </cell>
          <cell r="P257">
            <v>493</v>
          </cell>
          <cell r="Q257">
            <v>2.4554650000000001E-2</v>
          </cell>
        </row>
        <row r="258">
          <cell r="F258">
            <v>371190020021</v>
          </cell>
          <cell r="G258" t="str">
            <v>Block Group 1</v>
          </cell>
          <cell r="H258">
            <v>16231</v>
          </cell>
          <cell r="I258" t="str">
            <v>Block Group 1, Census Tract 20.02, Mecklenburg County, North Carolina</v>
          </cell>
          <cell r="J258">
            <v>1722</v>
          </cell>
          <cell r="K258">
            <v>1222</v>
          </cell>
          <cell r="L258">
            <v>1206</v>
          </cell>
          <cell r="M258">
            <v>1002</v>
          </cell>
          <cell r="N258">
            <v>204</v>
          </cell>
          <cell r="O258">
            <v>16</v>
          </cell>
          <cell r="P258">
            <v>500</v>
          </cell>
          <cell r="Q258">
            <v>0.1184669</v>
          </cell>
        </row>
        <row r="259">
          <cell r="F259">
            <v>371190058151</v>
          </cell>
          <cell r="G259" t="str">
            <v>Block Group 1</v>
          </cell>
          <cell r="H259">
            <v>16521</v>
          </cell>
          <cell r="I259" t="str">
            <v>Block Group 1, Census Tract 58.15, Mecklenburg County, North Carolina</v>
          </cell>
          <cell r="J259">
            <v>2444</v>
          </cell>
          <cell r="K259">
            <v>1397</v>
          </cell>
          <cell r="L259">
            <v>1397</v>
          </cell>
          <cell r="M259">
            <v>1357</v>
          </cell>
          <cell r="N259">
            <v>40</v>
          </cell>
          <cell r="O259">
            <v>0</v>
          </cell>
          <cell r="P259">
            <v>1047</v>
          </cell>
          <cell r="Q259">
            <v>1.636661E-2</v>
          </cell>
        </row>
        <row r="260">
          <cell r="F260">
            <v>371190058332</v>
          </cell>
          <cell r="G260" t="str">
            <v>Block Group 2</v>
          </cell>
          <cell r="H260">
            <v>16549</v>
          </cell>
          <cell r="I260" t="str">
            <v>Block Group 2, Census Tract 58.33, Mecklenburg County, North Carolina</v>
          </cell>
          <cell r="J260">
            <v>2147</v>
          </cell>
          <cell r="K260">
            <v>1514</v>
          </cell>
          <cell r="L260">
            <v>1514</v>
          </cell>
          <cell r="M260">
            <v>1464</v>
          </cell>
          <cell r="N260">
            <v>50</v>
          </cell>
          <cell r="O260">
            <v>0</v>
          </cell>
          <cell r="P260">
            <v>633</v>
          </cell>
          <cell r="Q260">
            <v>2.328831E-2</v>
          </cell>
        </row>
        <row r="261">
          <cell r="F261">
            <v>371190057062</v>
          </cell>
          <cell r="G261" t="str">
            <v>Block Group 2</v>
          </cell>
          <cell r="H261">
            <v>16493</v>
          </cell>
          <cell r="I261" t="str">
            <v>Block Group 2, Census Tract 57.06, Mecklenburg County, North Carolina</v>
          </cell>
          <cell r="J261">
            <v>1287</v>
          </cell>
          <cell r="K261">
            <v>685</v>
          </cell>
          <cell r="L261">
            <v>685</v>
          </cell>
          <cell r="M261">
            <v>652</v>
          </cell>
          <cell r="N261">
            <v>33</v>
          </cell>
          <cell r="O261">
            <v>0</v>
          </cell>
          <cell r="P261">
            <v>602</v>
          </cell>
          <cell r="Q261">
            <v>2.5641029999999999E-2</v>
          </cell>
        </row>
        <row r="262">
          <cell r="F262">
            <v>371190053071</v>
          </cell>
          <cell r="G262" t="str">
            <v>Block Group 1</v>
          </cell>
          <cell r="H262">
            <v>16407</v>
          </cell>
          <cell r="I262" t="str">
            <v>Block Group 1, Census Tract 53.07, Mecklenburg County, North Carolina</v>
          </cell>
          <cell r="J262">
            <v>1925</v>
          </cell>
          <cell r="K262">
            <v>1327</v>
          </cell>
          <cell r="L262">
            <v>1323</v>
          </cell>
          <cell r="M262">
            <v>1232</v>
          </cell>
          <cell r="N262">
            <v>91</v>
          </cell>
          <cell r="O262">
            <v>4</v>
          </cell>
          <cell r="P262">
            <v>598</v>
          </cell>
          <cell r="Q262">
            <v>4.7272729999999999E-2</v>
          </cell>
        </row>
        <row r="263">
          <cell r="F263">
            <v>371190061081</v>
          </cell>
          <cell r="G263" t="str">
            <v>Block Group 1</v>
          </cell>
          <cell r="H263">
            <v>16637</v>
          </cell>
          <cell r="I263" t="str">
            <v>Block Group 1, Census Tract 61.08, Mecklenburg County, North Carolina</v>
          </cell>
          <cell r="J263">
            <v>2060</v>
          </cell>
          <cell r="K263">
            <v>1498</v>
          </cell>
          <cell r="L263">
            <v>1498</v>
          </cell>
          <cell r="M263">
            <v>1430</v>
          </cell>
          <cell r="N263">
            <v>68</v>
          </cell>
          <cell r="O263">
            <v>0</v>
          </cell>
          <cell r="P263">
            <v>562</v>
          </cell>
          <cell r="Q263">
            <v>3.3009709999999998E-2</v>
          </cell>
        </row>
        <row r="264">
          <cell r="F264">
            <v>371190052003</v>
          </cell>
          <cell r="G264" t="str">
            <v>Block Group 3</v>
          </cell>
          <cell r="H264">
            <v>16399</v>
          </cell>
          <cell r="I264" t="str">
            <v>Block Group 3, Census Tract 52, Mecklenburg County, North Carolina</v>
          </cell>
          <cell r="J264">
            <v>654</v>
          </cell>
          <cell r="K264">
            <v>323</v>
          </cell>
          <cell r="L264">
            <v>323</v>
          </cell>
          <cell r="M264">
            <v>263</v>
          </cell>
          <cell r="N264">
            <v>60</v>
          </cell>
          <cell r="O264">
            <v>0</v>
          </cell>
          <cell r="P264">
            <v>331</v>
          </cell>
          <cell r="Q264">
            <v>9.1743119999999997E-2</v>
          </cell>
        </row>
        <row r="265">
          <cell r="F265">
            <v>371190057171</v>
          </cell>
          <cell r="G265" t="str">
            <v>Block Group 1</v>
          </cell>
          <cell r="H265">
            <v>16513</v>
          </cell>
          <cell r="I265" t="str">
            <v>Block Group 1, Census Tract 57.17, Mecklenburg County, North Carolina</v>
          </cell>
          <cell r="J265">
            <v>1673</v>
          </cell>
          <cell r="K265">
            <v>1211</v>
          </cell>
          <cell r="L265">
            <v>1211</v>
          </cell>
          <cell r="M265">
            <v>1198</v>
          </cell>
          <cell r="N265">
            <v>13</v>
          </cell>
          <cell r="O265">
            <v>0</v>
          </cell>
          <cell r="P265">
            <v>462</v>
          </cell>
          <cell r="Q265">
            <v>7.7704699999999998E-3</v>
          </cell>
        </row>
        <row r="266">
          <cell r="F266">
            <v>371190055151</v>
          </cell>
          <cell r="G266" t="str">
            <v>Block Group 1</v>
          </cell>
          <cell r="H266">
            <v>16437</v>
          </cell>
          <cell r="I266" t="str">
            <v>Block Group 1, Census Tract 55.15, Mecklenburg County, North Carolina</v>
          </cell>
          <cell r="J266">
            <v>1790</v>
          </cell>
          <cell r="K266">
            <v>1188</v>
          </cell>
          <cell r="L266">
            <v>1188</v>
          </cell>
          <cell r="M266">
            <v>1174</v>
          </cell>
          <cell r="N266">
            <v>14</v>
          </cell>
          <cell r="O266">
            <v>0</v>
          </cell>
          <cell r="P266">
            <v>602</v>
          </cell>
          <cell r="Q266">
            <v>7.8212300000000002E-3</v>
          </cell>
        </row>
        <row r="267">
          <cell r="F267">
            <v>371190058452</v>
          </cell>
          <cell r="G267" t="str">
            <v>Block Group 2</v>
          </cell>
          <cell r="H267">
            <v>16576</v>
          </cell>
          <cell r="I267" t="str">
            <v>Block Group 2, Census Tract 58.45, Mecklenburg County, North Carolina</v>
          </cell>
          <cell r="J267">
            <v>2061</v>
          </cell>
          <cell r="K267">
            <v>1674</v>
          </cell>
          <cell r="L267">
            <v>1674</v>
          </cell>
          <cell r="M267">
            <v>1596</v>
          </cell>
          <cell r="N267">
            <v>78</v>
          </cell>
          <cell r="O267">
            <v>0</v>
          </cell>
          <cell r="P267">
            <v>387</v>
          </cell>
          <cell r="Q267">
            <v>3.7845709999999998E-2</v>
          </cell>
        </row>
        <row r="268">
          <cell r="F268">
            <v>371190060071</v>
          </cell>
          <cell r="G268" t="str">
            <v>Block Group 1</v>
          </cell>
          <cell r="H268">
            <v>16615</v>
          </cell>
          <cell r="I268" t="str">
            <v>Block Group 1, Census Tract 60.07, Mecklenburg County, North Carolina</v>
          </cell>
          <cell r="J268">
            <v>2410</v>
          </cell>
          <cell r="K268">
            <v>1822</v>
          </cell>
          <cell r="L268">
            <v>1822</v>
          </cell>
          <cell r="M268">
            <v>1636</v>
          </cell>
          <cell r="N268">
            <v>186</v>
          </cell>
          <cell r="O268">
            <v>0</v>
          </cell>
          <cell r="P268">
            <v>588</v>
          </cell>
          <cell r="Q268">
            <v>7.7178419999999998E-2</v>
          </cell>
        </row>
        <row r="269">
          <cell r="F269">
            <v>371190058373</v>
          </cell>
          <cell r="G269" t="str">
            <v>Block Group 3</v>
          </cell>
          <cell r="H269">
            <v>16558</v>
          </cell>
          <cell r="I269" t="str">
            <v>Block Group 3, Census Tract 58.37, Mecklenburg County, North Carolina</v>
          </cell>
          <cell r="J269">
            <v>982</v>
          </cell>
          <cell r="K269">
            <v>701</v>
          </cell>
          <cell r="L269">
            <v>701</v>
          </cell>
          <cell r="M269">
            <v>701</v>
          </cell>
          <cell r="N269">
            <v>0</v>
          </cell>
          <cell r="O269">
            <v>0</v>
          </cell>
          <cell r="P269">
            <v>281</v>
          </cell>
          <cell r="Q269">
            <v>0</v>
          </cell>
        </row>
        <row r="270">
          <cell r="F270">
            <v>371190017011</v>
          </cell>
          <cell r="G270" t="str">
            <v>Block Group 1</v>
          </cell>
          <cell r="H270">
            <v>16186</v>
          </cell>
          <cell r="I270" t="str">
            <v>Block Group 1, Census Tract 17.01, Mecklenburg County, North Carolina</v>
          </cell>
          <cell r="J270">
            <v>1309</v>
          </cell>
          <cell r="K270">
            <v>1064</v>
          </cell>
          <cell r="L270">
            <v>1064</v>
          </cell>
          <cell r="M270">
            <v>1031</v>
          </cell>
          <cell r="N270">
            <v>33</v>
          </cell>
          <cell r="O270">
            <v>0</v>
          </cell>
          <cell r="P270">
            <v>245</v>
          </cell>
          <cell r="Q270">
            <v>2.5210079999999999E-2</v>
          </cell>
        </row>
        <row r="271">
          <cell r="F271">
            <v>371190007001</v>
          </cell>
          <cell r="G271" t="str">
            <v>Block Group 1</v>
          </cell>
          <cell r="H271">
            <v>16144</v>
          </cell>
          <cell r="I271" t="str">
            <v>Block Group 1, Census Tract 7, Mecklenburg County, North Carolina</v>
          </cell>
          <cell r="J271">
            <v>844</v>
          </cell>
          <cell r="K271">
            <v>697</v>
          </cell>
          <cell r="L271">
            <v>697</v>
          </cell>
          <cell r="M271">
            <v>671</v>
          </cell>
          <cell r="N271">
            <v>26</v>
          </cell>
          <cell r="O271">
            <v>0</v>
          </cell>
          <cell r="P271">
            <v>147</v>
          </cell>
          <cell r="Q271">
            <v>3.080569E-2</v>
          </cell>
        </row>
        <row r="272">
          <cell r="F272">
            <v>371190061061</v>
          </cell>
          <cell r="G272" t="str">
            <v>Block Group 1</v>
          </cell>
          <cell r="H272">
            <v>16633</v>
          </cell>
          <cell r="I272" t="str">
            <v>Block Group 1, Census Tract 61.06, Mecklenburg County, North Carolina</v>
          </cell>
          <cell r="J272">
            <v>2331</v>
          </cell>
          <cell r="K272">
            <v>1808</v>
          </cell>
          <cell r="L272">
            <v>1808</v>
          </cell>
          <cell r="M272">
            <v>1741</v>
          </cell>
          <cell r="N272">
            <v>67</v>
          </cell>
          <cell r="O272">
            <v>0</v>
          </cell>
          <cell r="P272">
            <v>523</v>
          </cell>
          <cell r="Q272">
            <v>2.8743029999999999E-2</v>
          </cell>
        </row>
        <row r="273">
          <cell r="F273">
            <v>371190058442</v>
          </cell>
          <cell r="G273" t="str">
            <v>Block Group 2</v>
          </cell>
          <cell r="H273">
            <v>16574</v>
          </cell>
          <cell r="I273" t="str">
            <v>Block Group 2, Census Tract 58.44, Mecklenburg County, North Carolina</v>
          </cell>
          <cell r="J273">
            <v>3853</v>
          </cell>
          <cell r="K273">
            <v>2811</v>
          </cell>
          <cell r="L273">
            <v>2811</v>
          </cell>
          <cell r="M273">
            <v>2657</v>
          </cell>
          <cell r="N273">
            <v>154</v>
          </cell>
          <cell r="O273">
            <v>0</v>
          </cell>
          <cell r="P273">
            <v>1042</v>
          </cell>
          <cell r="Q273">
            <v>3.9968860000000002E-2</v>
          </cell>
        </row>
        <row r="274">
          <cell r="F274">
            <v>371190028001</v>
          </cell>
          <cell r="G274" t="str">
            <v>Block Group 1</v>
          </cell>
          <cell r="H274">
            <v>16263</v>
          </cell>
          <cell r="I274" t="str">
            <v>Block Group 1, Census Tract 28, Mecklenburg County, North Carolina</v>
          </cell>
          <cell r="J274">
            <v>689</v>
          </cell>
          <cell r="K274">
            <v>330</v>
          </cell>
          <cell r="L274">
            <v>330</v>
          </cell>
          <cell r="M274">
            <v>330</v>
          </cell>
          <cell r="N274">
            <v>0</v>
          </cell>
          <cell r="O274">
            <v>0</v>
          </cell>
          <cell r="P274">
            <v>359</v>
          </cell>
          <cell r="Q274">
            <v>0</v>
          </cell>
        </row>
        <row r="275">
          <cell r="F275">
            <v>371190061091</v>
          </cell>
          <cell r="G275" t="str">
            <v>Block Group 1</v>
          </cell>
          <cell r="H275">
            <v>16639</v>
          </cell>
          <cell r="I275" t="str">
            <v>Block Group 1, Census Tract 61.09, Mecklenburg County, North Carolina</v>
          </cell>
          <cell r="J275">
            <v>3807</v>
          </cell>
          <cell r="K275">
            <v>1431</v>
          </cell>
          <cell r="L275">
            <v>1431</v>
          </cell>
          <cell r="M275">
            <v>1182</v>
          </cell>
          <cell r="N275">
            <v>249</v>
          </cell>
          <cell r="O275">
            <v>0</v>
          </cell>
          <cell r="P275">
            <v>2376</v>
          </cell>
          <cell r="Q275">
            <v>6.5405829999999998E-2</v>
          </cell>
        </row>
        <row r="276">
          <cell r="F276">
            <v>371190056142</v>
          </cell>
          <cell r="G276" t="str">
            <v>Block Group 2</v>
          </cell>
          <cell r="H276">
            <v>16476</v>
          </cell>
          <cell r="I276" t="str">
            <v>Block Group 2, Census Tract 56.14, Mecklenburg County, North Carolina</v>
          </cell>
          <cell r="J276">
            <v>2369</v>
          </cell>
          <cell r="K276">
            <v>1937</v>
          </cell>
          <cell r="L276">
            <v>1937</v>
          </cell>
          <cell r="M276">
            <v>1848</v>
          </cell>
          <cell r="N276">
            <v>89</v>
          </cell>
          <cell r="O276">
            <v>0</v>
          </cell>
          <cell r="P276">
            <v>432</v>
          </cell>
          <cell r="Q276">
            <v>3.7568589999999999E-2</v>
          </cell>
        </row>
        <row r="277">
          <cell r="F277">
            <v>371190020043</v>
          </cell>
          <cell r="G277" t="str">
            <v>Block Group 3</v>
          </cell>
          <cell r="H277">
            <v>16242</v>
          </cell>
          <cell r="I277" t="str">
            <v>Block Group 3, Census Tract 20.04, Mecklenburg County, North Carolina</v>
          </cell>
          <cell r="J277">
            <v>1746</v>
          </cell>
          <cell r="K277">
            <v>1313</v>
          </cell>
          <cell r="L277">
            <v>1313</v>
          </cell>
          <cell r="M277">
            <v>1313</v>
          </cell>
          <cell r="N277">
            <v>0</v>
          </cell>
          <cell r="O277">
            <v>0</v>
          </cell>
          <cell r="P277">
            <v>433</v>
          </cell>
          <cell r="Q277">
            <v>0</v>
          </cell>
        </row>
        <row r="278">
          <cell r="F278">
            <v>371190058301</v>
          </cell>
          <cell r="G278" t="str">
            <v>Block Group 1</v>
          </cell>
          <cell r="H278">
            <v>16542</v>
          </cell>
          <cell r="I278" t="str">
            <v>Block Group 1, Census Tract 58.30, Mecklenburg County, North Carolina</v>
          </cell>
          <cell r="J278">
            <v>1043</v>
          </cell>
          <cell r="K278">
            <v>857</v>
          </cell>
          <cell r="L278">
            <v>857</v>
          </cell>
          <cell r="M278">
            <v>798</v>
          </cell>
          <cell r="N278">
            <v>59</v>
          </cell>
          <cell r="O278">
            <v>0</v>
          </cell>
          <cell r="P278">
            <v>186</v>
          </cell>
          <cell r="Q278">
            <v>5.6567590000000001E-2</v>
          </cell>
        </row>
        <row r="279">
          <cell r="F279">
            <v>371190058472</v>
          </cell>
          <cell r="G279" t="str">
            <v>Block Group 2</v>
          </cell>
          <cell r="H279">
            <v>16580</v>
          </cell>
          <cell r="I279" t="str">
            <v>Block Group 2, Census Tract 58.47, Mecklenburg County, North Carolina</v>
          </cell>
          <cell r="J279">
            <v>1777</v>
          </cell>
          <cell r="K279">
            <v>1226</v>
          </cell>
          <cell r="L279">
            <v>1226</v>
          </cell>
          <cell r="M279">
            <v>1208</v>
          </cell>
          <cell r="N279">
            <v>18</v>
          </cell>
          <cell r="O279">
            <v>0</v>
          </cell>
          <cell r="P279">
            <v>551</v>
          </cell>
          <cell r="Q279">
            <v>1.012943E-2</v>
          </cell>
        </row>
        <row r="280">
          <cell r="F280">
            <v>371190016031</v>
          </cell>
          <cell r="G280" t="str">
            <v>Block Group 1</v>
          </cell>
          <cell r="H280">
            <v>16176</v>
          </cell>
          <cell r="I280" t="str">
            <v>Block Group 1, Census Tract 16.03, Mecklenburg County, North Carolina</v>
          </cell>
          <cell r="J280">
            <v>2164</v>
          </cell>
          <cell r="K280">
            <v>1549</v>
          </cell>
          <cell r="L280">
            <v>1549</v>
          </cell>
          <cell r="M280">
            <v>1495</v>
          </cell>
          <cell r="N280">
            <v>54</v>
          </cell>
          <cell r="O280">
            <v>0</v>
          </cell>
          <cell r="P280">
            <v>615</v>
          </cell>
          <cell r="Q280">
            <v>2.495379E-2</v>
          </cell>
        </row>
        <row r="281">
          <cell r="F281">
            <v>371190029044</v>
          </cell>
          <cell r="G281" t="str">
            <v>Block Group 4</v>
          </cell>
          <cell r="H281">
            <v>16272</v>
          </cell>
          <cell r="I281" t="str">
            <v>Block Group 4, Census Tract 29.04, Mecklenburg County, North Carolina</v>
          </cell>
          <cell r="J281">
            <v>782</v>
          </cell>
          <cell r="K281">
            <v>581</v>
          </cell>
          <cell r="L281">
            <v>581</v>
          </cell>
          <cell r="M281">
            <v>568</v>
          </cell>
          <cell r="N281">
            <v>13</v>
          </cell>
          <cell r="O281">
            <v>0</v>
          </cell>
          <cell r="P281">
            <v>201</v>
          </cell>
          <cell r="Q281">
            <v>1.662404E-2</v>
          </cell>
        </row>
        <row r="282">
          <cell r="F282">
            <v>371190053081</v>
          </cell>
          <cell r="G282" t="str">
            <v>Block Group 1</v>
          </cell>
          <cell r="H282">
            <v>16409</v>
          </cell>
          <cell r="I282" t="str">
            <v>Block Group 1, Census Tract 53.08, Mecklenburg County, North Carolina</v>
          </cell>
          <cell r="J282">
            <v>1227</v>
          </cell>
          <cell r="K282">
            <v>898</v>
          </cell>
          <cell r="L282">
            <v>898</v>
          </cell>
          <cell r="M282">
            <v>820</v>
          </cell>
          <cell r="N282">
            <v>78</v>
          </cell>
          <cell r="O282">
            <v>0</v>
          </cell>
          <cell r="P282">
            <v>329</v>
          </cell>
          <cell r="Q282">
            <v>6.3569680000000003E-2</v>
          </cell>
        </row>
        <row r="283">
          <cell r="F283">
            <v>371190030153</v>
          </cell>
          <cell r="G283" t="str">
            <v>Block Group 3</v>
          </cell>
          <cell r="H283">
            <v>16300</v>
          </cell>
          <cell r="I283" t="str">
            <v>Block Group 3, Census Tract 30.15, Mecklenburg County, North Carolina</v>
          </cell>
          <cell r="J283">
            <v>844</v>
          </cell>
          <cell r="K283">
            <v>521</v>
          </cell>
          <cell r="L283">
            <v>521</v>
          </cell>
          <cell r="M283">
            <v>475</v>
          </cell>
          <cell r="N283">
            <v>46</v>
          </cell>
          <cell r="O283">
            <v>0</v>
          </cell>
          <cell r="P283">
            <v>323</v>
          </cell>
          <cell r="Q283">
            <v>5.4502370000000001E-2</v>
          </cell>
        </row>
        <row r="284">
          <cell r="F284">
            <v>371190031031</v>
          </cell>
          <cell r="G284" t="str">
            <v>Block Group 1</v>
          </cell>
          <cell r="H284">
            <v>16310</v>
          </cell>
          <cell r="I284" t="str">
            <v>Block Group 1, Census Tract 31.03, Mecklenburg County, North Carolina</v>
          </cell>
          <cell r="J284">
            <v>1450</v>
          </cell>
          <cell r="K284">
            <v>1201</v>
          </cell>
          <cell r="L284">
            <v>1201</v>
          </cell>
          <cell r="M284">
            <v>1122</v>
          </cell>
          <cell r="N284">
            <v>79</v>
          </cell>
          <cell r="O284">
            <v>0</v>
          </cell>
          <cell r="P284">
            <v>249</v>
          </cell>
          <cell r="Q284">
            <v>5.4482759999999998E-2</v>
          </cell>
        </row>
        <row r="285">
          <cell r="F285">
            <v>371190058282</v>
          </cell>
          <cell r="G285" t="str">
            <v>Block Group 2</v>
          </cell>
          <cell r="H285">
            <v>16538</v>
          </cell>
          <cell r="I285" t="str">
            <v>Block Group 2, Census Tract 58.28, Mecklenburg County, North Carolina</v>
          </cell>
          <cell r="J285">
            <v>309</v>
          </cell>
          <cell r="K285">
            <v>199</v>
          </cell>
          <cell r="L285">
            <v>199</v>
          </cell>
          <cell r="M285">
            <v>199</v>
          </cell>
          <cell r="N285">
            <v>0</v>
          </cell>
          <cell r="O285">
            <v>0</v>
          </cell>
          <cell r="P285">
            <v>110</v>
          </cell>
          <cell r="Q285">
            <v>0</v>
          </cell>
        </row>
        <row r="286">
          <cell r="F286">
            <v>371190030131</v>
          </cell>
          <cell r="G286" t="str">
            <v>Block Group 1</v>
          </cell>
          <cell r="H286">
            <v>16296</v>
          </cell>
          <cell r="I286" t="str">
            <v>Block Group 1, Census Tract 30.13, Mecklenburg County, North Carolina</v>
          </cell>
          <cell r="J286">
            <v>2355</v>
          </cell>
          <cell r="K286">
            <v>1552</v>
          </cell>
          <cell r="L286">
            <v>1552</v>
          </cell>
          <cell r="M286">
            <v>1497</v>
          </cell>
          <cell r="N286">
            <v>55</v>
          </cell>
          <cell r="O286">
            <v>0</v>
          </cell>
          <cell r="P286">
            <v>803</v>
          </cell>
          <cell r="Q286">
            <v>2.335456E-2</v>
          </cell>
        </row>
        <row r="287">
          <cell r="F287">
            <v>371190039031</v>
          </cell>
          <cell r="G287" t="str">
            <v>Block Group 1</v>
          </cell>
          <cell r="H287">
            <v>16359</v>
          </cell>
          <cell r="I287" t="str">
            <v>Block Group 1, Census Tract 39.03, Mecklenburg County, North Carolina</v>
          </cell>
          <cell r="J287">
            <v>381</v>
          </cell>
          <cell r="K287">
            <v>199</v>
          </cell>
          <cell r="L287">
            <v>199</v>
          </cell>
          <cell r="M287">
            <v>169</v>
          </cell>
          <cell r="N287">
            <v>30</v>
          </cell>
          <cell r="O287">
            <v>0</v>
          </cell>
          <cell r="P287">
            <v>182</v>
          </cell>
          <cell r="Q287">
            <v>7.8740160000000003E-2</v>
          </cell>
        </row>
        <row r="288">
          <cell r="F288">
            <v>371190055241</v>
          </cell>
          <cell r="G288" t="str">
            <v>Block Group 1</v>
          </cell>
          <cell r="H288">
            <v>16456</v>
          </cell>
          <cell r="I288" t="str">
            <v>Block Group 1, Census Tract 55.24, Mecklenburg County, North Carolina</v>
          </cell>
          <cell r="J288">
            <v>648</v>
          </cell>
          <cell r="K288">
            <v>520</v>
          </cell>
          <cell r="L288">
            <v>520</v>
          </cell>
          <cell r="M288">
            <v>520</v>
          </cell>
          <cell r="N288">
            <v>0</v>
          </cell>
          <cell r="O288">
            <v>0</v>
          </cell>
          <cell r="P288">
            <v>128</v>
          </cell>
          <cell r="Q288">
            <v>0</v>
          </cell>
        </row>
        <row r="289">
          <cell r="F289">
            <v>371190064063</v>
          </cell>
          <cell r="G289" t="str">
            <v>Block Group 3</v>
          </cell>
          <cell r="H289">
            <v>16680</v>
          </cell>
          <cell r="I289" t="str">
            <v>Block Group 3, Census Tract 64.06, Mecklenburg County, North Carolina</v>
          </cell>
          <cell r="J289">
            <v>2596</v>
          </cell>
          <cell r="K289">
            <v>2173</v>
          </cell>
          <cell r="L289">
            <v>2173</v>
          </cell>
          <cell r="M289">
            <v>2088</v>
          </cell>
          <cell r="N289">
            <v>85</v>
          </cell>
          <cell r="O289">
            <v>0</v>
          </cell>
          <cell r="P289">
            <v>423</v>
          </cell>
          <cell r="Q289">
            <v>3.2742680000000003E-2</v>
          </cell>
        </row>
        <row r="290">
          <cell r="F290">
            <v>371190042004</v>
          </cell>
          <cell r="G290" t="str">
            <v>Block Group 4</v>
          </cell>
          <cell r="H290">
            <v>16372</v>
          </cell>
          <cell r="I290" t="str">
            <v>Block Group 4, Census Tract 42, Mecklenburg County, North Carolina</v>
          </cell>
          <cell r="J290">
            <v>965</v>
          </cell>
          <cell r="K290">
            <v>576</v>
          </cell>
          <cell r="L290">
            <v>576</v>
          </cell>
          <cell r="M290">
            <v>535</v>
          </cell>
          <cell r="N290">
            <v>41</v>
          </cell>
          <cell r="O290">
            <v>0</v>
          </cell>
          <cell r="P290">
            <v>389</v>
          </cell>
          <cell r="Q290">
            <v>4.2487049999999998E-2</v>
          </cell>
        </row>
        <row r="291">
          <cell r="F291">
            <v>371190057142</v>
          </cell>
          <cell r="G291" t="str">
            <v>Block Group 2</v>
          </cell>
          <cell r="H291">
            <v>16508</v>
          </cell>
          <cell r="I291" t="str">
            <v>Block Group 2, Census Tract 57.14, Mecklenburg County, North Carolina</v>
          </cell>
          <cell r="J291">
            <v>1181</v>
          </cell>
          <cell r="K291">
            <v>887</v>
          </cell>
          <cell r="L291">
            <v>887</v>
          </cell>
          <cell r="M291">
            <v>860</v>
          </cell>
          <cell r="N291">
            <v>27</v>
          </cell>
          <cell r="O291">
            <v>0</v>
          </cell>
          <cell r="P291">
            <v>294</v>
          </cell>
          <cell r="Q291">
            <v>2.286198E-2</v>
          </cell>
        </row>
        <row r="292">
          <cell r="F292">
            <v>371190017012</v>
          </cell>
          <cell r="G292" t="str">
            <v>Block Group 2</v>
          </cell>
          <cell r="H292">
            <v>16187</v>
          </cell>
          <cell r="I292" t="str">
            <v>Block Group 2, Census Tract 17.01, Mecklenburg County, North Carolina</v>
          </cell>
          <cell r="J292">
            <v>2181</v>
          </cell>
          <cell r="K292">
            <v>1565</v>
          </cell>
          <cell r="L292">
            <v>1565</v>
          </cell>
          <cell r="M292">
            <v>1489</v>
          </cell>
          <cell r="N292">
            <v>76</v>
          </cell>
          <cell r="O292">
            <v>0</v>
          </cell>
          <cell r="P292">
            <v>616</v>
          </cell>
          <cell r="Q292">
            <v>3.48464E-2</v>
          </cell>
        </row>
        <row r="293">
          <cell r="F293">
            <v>371190061072</v>
          </cell>
          <cell r="G293" t="str">
            <v>Block Group 2</v>
          </cell>
          <cell r="H293">
            <v>16636</v>
          </cell>
          <cell r="I293" t="str">
            <v>Block Group 2, Census Tract 61.07, Mecklenburg County, North Carolina</v>
          </cell>
          <cell r="J293">
            <v>2061</v>
          </cell>
          <cell r="K293">
            <v>1669</v>
          </cell>
          <cell r="L293">
            <v>1655</v>
          </cell>
          <cell r="M293">
            <v>1617</v>
          </cell>
          <cell r="N293">
            <v>38</v>
          </cell>
          <cell r="O293">
            <v>14</v>
          </cell>
          <cell r="P293">
            <v>392</v>
          </cell>
          <cell r="Q293">
            <v>1.843765E-2</v>
          </cell>
        </row>
        <row r="294">
          <cell r="F294">
            <v>371190030114</v>
          </cell>
          <cell r="G294" t="str">
            <v>Block Group 4</v>
          </cell>
          <cell r="H294">
            <v>16292</v>
          </cell>
          <cell r="I294" t="str">
            <v>Block Group 4, Census Tract 30.11, Mecklenburg County, North Carolina</v>
          </cell>
          <cell r="J294">
            <v>915</v>
          </cell>
          <cell r="K294">
            <v>599</v>
          </cell>
          <cell r="L294">
            <v>599</v>
          </cell>
          <cell r="M294">
            <v>599</v>
          </cell>
          <cell r="N294">
            <v>0</v>
          </cell>
          <cell r="O294">
            <v>0</v>
          </cell>
          <cell r="P294">
            <v>316</v>
          </cell>
          <cell r="Q294">
            <v>0</v>
          </cell>
        </row>
        <row r="295">
          <cell r="F295">
            <v>371190030071</v>
          </cell>
          <cell r="G295" t="str">
            <v>Block Group 1</v>
          </cell>
          <cell r="H295">
            <v>16281</v>
          </cell>
          <cell r="I295" t="str">
            <v>Block Group 1, Census Tract 30.07, Mecklenburg County, North Carolina</v>
          </cell>
          <cell r="J295">
            <v>523</v>
          </cell>
          <cell r="K295">
            <v>350</v>
          </cell>
          <cell r="L295">
            <v>350</v>
          </cell>
          <cell r="M295">
            <v>335</v>
          </cell>
          <cell r="N295">
            <v>15</v>
          </cell>
          <cell r="O295">
            <v>0</v>
          </cell>
          <cell r="P295">
            <v>173</v>
          </cell>
          <cell r="Q295">
            <v>2.8680689999999998E-2</v>
          </cell>
        </row>
        <row r="296">
          <cell r="F296">
            <v>371190035002</v>
          </cell>
          <cell r="G296" t="str">
            <v>Block Group 2</v>
          </cell>
          <cell r="H296">
            <v>16336</v>
          </cell>
          <cell r="I296" t="str">
            <v>Block Group 2, Census Tract 35, Mecklenburg County, North Carolina</v>
          </cell>
          <cell r="J296">
            <v>1065</v>
          </cell>
          <cell r="K296">
            <v>728</v>
          </cell>
          <cell r="L296">
            <v>728</v>
          </cell>
          <cell r="M296">
            <v>720</v>
          </cell>
          <cell r="N296">
            <v>8</v>
          </cell>
          <cell r="O296">
            <v>0</v>
          </cell>
          <cell r="P296">
            <v>337</v>
          </cell>
          <cell r="Q296">
            <v>7.5117400000000003E-3</v>
          </cell>
        </row>
        <row r="297">
          <cell r="F297">
            <v>371190058342</v>
          </cell>
          <cell r="G297" t="str">
            <v>Block Group 2</v>
          </cell>
          <cell r="H297">
            <v>16552</v>
          </cell>
          <cell r="I297" t="str">
            <v>Block Group 2, Census Tract 58.34, Mecklenburg County, North Carolina</v>
          </cell>
          <cell r="J297">
            <v>960</v>
          </cell>
          <cell r="K297">
            <v>676</v>
          </cell>
          <cell r="L297">
            <v>676</v>
          </cell>
          <cell r="M297">
            <v>637</v>
          </cell>
          <cell r="N297">
            <v>39</v>
          </cell>
          <cell r="O297">
            <v>0</v>
          </cell>
          <cell r="P297">
            <v>284</v>
          </cell>
          <cell r="Q297">
            <v>4.0625000000000001E-2</v>
          </cell>
        </row>
        <row r="298">
          <cell r="F298">
            <v>371190058351</v>
          </cell>
          <cell r="G298" t="str">
            <v>Block Group 1</v>
          </cell>
          <cell r="H298">
            <v>16553</v>
          </cell>
          <cell r="I298" t="str">
            <v>Block Group 1, Census Tract 58.35, Mecklenburg County, North Carolina</v>
          </cell>
          <cell r="J298">
            <v>2362</v>
          </cell>
          <cell r="K298">
            <v>1696</v>
          </cell>
          <cell r="L298">
            <v>1696</v>
          </cell>
          <cell r="M298">
            <v>1614</v>
          </cell>
          <cell r="N298">
            <v>82</v>
          </cell>
          <cell r="O298">
            <v>0</v>
          </cell>
          <cell r="P298">
            <v>666</v>
          </cell>
          <cell r="Q298">
            <v>3.4716339999999998E-2</v>
          </cell>
        </row>
        <row r="299">
          <cell r="F299">
            <v>371190011002</v>
          </cell>
          <cell r="G299" t="str">
            <v>Block Group 2</v>
          </cell>
          <cell r="H299">
            <v>16153</v>
          </cell>
          <cell r="I299" t="str">
            <v>Block Group 2, Census Tract 11, Mecklenburg County, North Carolina</v>
          </cell>
          <cell r="J299">
            <v>1181</v>
          </cell>
          <cell r="K299">
            <v>999</v>
          </cell>
          <cell r="L299">
            <v>999</v>
          </cell>
          <cell r="M299">
            <v>992</v>
          </cell>
          <cell r="N299">
            <v>7</v>
          </cell>
          <cell r="O299">
            <v>0</v>
          </cell>
          <cell r="P299">
            <v>182</v>
          </cell>
          <cell r="Q299">
            <v>5.9271799999999998E-3</v>
          </cell>
        </row>
        <row r="300">
          <cell r="F300">
            <v>371190058374</v>
          </cell>
          <cell r="G300" t="str">
            <v>Block Group 4</v>
          </cell>
          <cell r="H300">
            <v>16559</v>
          </cell>
          <cell r="I300" t="str">
            <v>Block Group 4, Census Tract 58.37, Mecklenburg County, North Carolina</v>
          </cell>
          <cell r="J300">
            <v>1929</v>
          </cell>
          <cell r="K300">
            <v>1276</v>
          </cell>
          <cell r="L300">
            <v>1276</v>
          </cell>
          <cell r="M300">
            <v>1170</v>
          </cell>
          <cell r="N300">
            <v>106</v>
          </cell>
          <cell r="O300">
            <v>0</v>
          </cell>
          <cell r="P300">
            <v>653</v>
          </cell>
          <cell r="Q300">
            <v>5.495075E-2</v>
          </cell>
        </row>
        <row r="301">
          <cell r="F301">
            <v>371190016081</v>
          </cell>
          <cell r="G301" t="str">
            <v>Block Group 1</v>
          </cell>
          <cell r="H301">
            <v>16182</v>
          </cell>
          <cell r="I301" t="str">
            <v>Block Group 1, Census Tract 16.08, Mecklenburg County, North Carolina</v>
          </cell>
          <cell r="J301">
            <v>1837</v>
          </cell>
          <cell r="K301">
            <v>1415</v>
          </cell>
          <cell r="L301">
            <v>1415</v>
          </cell>
          <cell r="M301">
            <v>1302</v>
          </cell>
          <cell r="N301">
            <v>113</v>
          </cell>
          <cell r="O301">
            <v>0</v>
          </cell>
          <cell r="P301">
            <v>422</v>
          </cell>
          <cell r="Q301">
            <v>6.151334E-2</v>
          </cell>
        </row>
        <row r="302">
          <cell r="F302">
            <v>371190055121</v>
          </cell>
          <cell r="G302" t="str">
            <v>Block Group 1</v>
          </cell>
          <cell r="H302">
            <v>16428</v>
          </cell>
          <cell r="I302" t="str">
            <v>Block Group 1, Census Tract 55.12, Mecklenburg County, North Carolina</v>
          </cell>
          <cell r="J302">
            <v>469</v>
          </cell>
          <cell r="K302">
            <v>218</v>
          </cell>
          <cell r="L302">
            <v>218</v>
          </cell>
          <cell r="M302">
            <v>196</v>
          </cell>
          <cell r="N302">
            <v>22</v>
          </cell>
          <cell r="O302">
            <v>0</v>
          </cell>
          <cell r="P302">
            <v>251</v>
          </cell>
          <cell r="Q302">
            <v>4.6908320000000003E-2</v>
          </cell>
        </row>
        <row r="303">
          <cell r="F303">
            <v>371190020022</v>
          </cell>
          <cell r="G303" t="str">
            <v>Block Group 2</v>
          </cell>
          <cell r="H303">
            <v>16232</v>
          </cell>
          <cell r="I303" t="str">
            <v>Block Group 2, Census Tract 20.02, Mecklenburg County, North Carolina</v>
          </cell>
          <cell r="J303">
            <v>1219</v>
          </cell>
          <cell r="K303">
            <v>784</v>
          </cell>
          <cell r="L303">
            <v>784</v>
          </cell>
          <cell r="M303">
            <v>725</v>
          </cell>
          <cell r="N303">
            <v>59</v>
          </cell>
          <cell r="O303">
            <v>0</v>
          </cell>
          <cell r="P303">
            <v>435</v>
          </cell>
          <cell r="Q303">
            <v>4.8400329999999998E-2</v>
          </cell>
        </row>
        <row r="304">
          <cell r="F304">
            <v>371190059064</v>
          </cell>
          <cell r="G304" t="str">
            <v>Block Group 4</v>
          </cell>
          <cell r="H304">
            <v>16588</v>
          </cell>
          <cell r="I304" t="str">
            <v>Block Group 4, Census Tract 59.06, Mecklenburg County, North Carolina</v>
          </cell>
          <cell r="J304">
            <v>317</v>
          </cell>
          <cell r="K304">
            <v>228</v>
          </cell>
          <cell r="L304">
            <v>228</v>
          </cell>
          <cell r="M304">
            <v>228</v>
          </cell>
          <cell r="N304">
            <v>0</v>
          </cell>
          <cell r="O304">
            <v>0</v>
          </cell>
          <cell r="P304">
            <v>89</v>
          </cell>
          <cell r="Q304">
            <v>0</v>
          </cell>
        </row>
        <row r="305">
          <cell r="F305">
            <v>371190062122</v>
          </cell>
          <cell r="G305" t="str">
            <v>Block Group 2</v>
          </cell>
          <cell r="H305">
            <v>16656</v>
          </cell>
          <cell r="I305" t="str">
            <v>Block Group 2, Census Tract 62.12, Mecklenburg County, North Carolina</v>
          </cell>
          <cell r="J305">
            <v>880</v>
          </cell>
          <cell r="K305">
            <v>737</v>
          </cell>
          <cell r="L305">
            <v>737</v>
          </cell>
          <cell r="M305">
            <v>701</v>
          </cell>
          <cell r="N305">
            <v>36</v>
          </cell>
          <cell r="O305">
            <v>0</v>
          </cell>
          <cell r="P305">
            <v>143</v>
          </cell>
          <cell r="Q305">
            <v>4.0909090000000002E-2</v>
          </cell>
        </row>
        <row r="306">
          <cell r="F306">
            <v>371199802001</v>
          </cell>
          <cell r="G306" t="str">
            <v>Block Group 1</v>
          </cell>
          <cell r="H306">
            <v>16684</v>
          </cell>
          <cell r="I306" t="str">
            <v>Block Group 1, Census Tract 9802, Mecklenburg County, North Carolina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</row>
        <row r="307">
          <cell r="F307">
            <v>371190030121</v>
          </cell>
          <cell r="G307" t="str">
            <v>Block Group 1</v>
          </cell>
          <cell r="H307">
            <v>16294</v>
          </cell>
          <cell r="I307" t="str">
            <v>Block Group 1, Census Tract 30.12, Mecklenburg County, North Carolina</v>
          </cell>
          <cell r="J307">
            <v>1056</v>
          </cell>
          <cell r="K307">
            <v>447</v>
          </cell>
          <cell r="L307">
            <v>447</v>
          </cell>
          <cell r="M307">
            <v>434</v>
          </cell>
          <cell r="N307">
            <v>13</v>
          </cell>
          <cell r="O307">
            <v>0</v>
          </cell>
          <cell r="P307">
            <v>609</v>
          </cell>
          <cell r="Q307">
            <v>1.231061E-2</v>
          </cell>
        </row>
        <row r="308">
          <cell r="F308">
            <v>371190029051</v>
          </cell>
          <cell r="G308" t="str">
            <v>Block Group 1</v>
          </cell>
          <cell r="H308">
            <v>16274</v>
          </cell>
          <cell r="I308" t="str">
            <v>Block Group 1, Census Tract 29.05, Mecklenburg County, North Carolina</v>
          </cell>
          <cell r="J308">
            <v>1555</v>
          </cell>
          <cell r="K308">
            <v>903</v>
          </cell>
          <cell r="L308">
            <v>903</v>
          </cell>
          <cell r="M308">
            <v>887</v>
          </cell>
          <cell r="N308">
            <v>16</v>
          </cell>
          <cell r="O308">
            <v>0</v>
          </cell>
          <cell r="P308">
            <v>652</v>
          </cell>
          <cell r="Q308">
            <v>1.0289390000000001E-2</v>
          </cell>
        </row>
        <row r="309">
          <cell r="F309">
            <v>371190060101</v>
          </cell>
          <cell r="G309" t="str">
            <v>Block Group 1</v>
          </cell>
          <cell r="H309">
            <v>16622</v>
          </cell>
          <cell r="I309" t="str">
            <v>Block Group 1, Census Tract 60.10, Mecklenburg County, North Carolina</v>
          </cell>
          <cell r="J309">
            <v>1567</v>
          </cell>
          <cell r="K309">
            <v>1102</v>
          </cell>
          <cell r="L309">
            <v>1102</v>
          </cell>
          <cell r="M309">
            <v>1001</v>
          </cell>
          <cell r="N309">
            <v>101</v>
          </cell>
          <cell r="O309">
            <v>0</v>
          </cell>
          <cell r="P309">
            <v>465</v>
          </cell>
          <cell r="Q309">
            <v>6.4454369999999997E-2</v>
          </cell>
        </row>
        <row r="310">
          <cell r="F310">
            <v>371190031022</v>
          </cell>
          <cell r="G310" t="str">
            <v>Block Group 2</v>
          </cell>
          <cell r="H310">
            <v>16308</v>
          </cell>
          <cell r="I310" t="str">
            <v>Block Group 2, Census Tract 31.02, Mecklenburg County, North Carolina</v>
          </cell>
          <cell r="J310">
            <v>896</v>
          </cell>
          <cell r="K310">
            <v>724</v>
          </cell>
          <cell r="L310">
            <v>724</v>
          </cell>
          <cell r="M310">
            <v>724</v>
          </cell>
          <cell r="N310">
            <v>0</v>
          </cell>
          <cell r="O310">
            <v>0</v>
          </cell>
          <cell r="P310">
            <v>172</v>
          </cell>
          <cell r="Q310">
            <v>0</v>
          </cell>
        </row>
        <row r="311">
          <cell r="F311">
            <v>371190062044</v>
          </cell>
          <cell r="G311" t="str">
            <v>Block Group 4</v>
          </cell>
          <cell r="H311">
            <v>16646</v>
          </cell>
          <cell r="I311" t="str">
            <v>Block Group 4, Census Tract 62.04, Mecklenburg County, North Carolina</v>
          </cell>
          <cell r="J311">
            <v>1114</v>
          </cell>
          <cell r="K311">
            <v>710</v>
          </cell>
          <cell r="L311">
            <v>710</v>
          </cell>
          <cell r="M311">
            <v>698</v>
          </cell>
          <cell r="N311">
            <v>12</v>
          </cell>
          <cell r="O311">
            <v>0</v>
          </cell>
          <cell r="P311">
            <v>404</v>
          </cell>
          <cell r="Q311">
            <v>1.077199E-2</v>
          </cell>
        </row>
        <row r="312">
          <cell r="F312">
            <v>371190031082</v>
          </cell>
          <cell r="G312" t="str">
            <v>Block Group 2</v>
          </cell>
          <cell r="H312">
            <v>16318</v>
          </cell>
          <cell r="I312" t="str">
            <v>Block Group 2, Census Tract 31.08, Mecklenburg County, North Carolina</v>
          </cell>
          <cell r="J312">
            <v>1787</v>
          </cell>
          <cell r="K312">
            <v>1415</v>
          </cell>
          <cell r="L312">
            <v>1415</v>
          </cell>
          <cell r="M312">
            <v>1397</v>
          </cell>
          <cell r="N312">
            <v>18</v>
          </cell>
          <cell r="O312">
            <v>0</v>
          </cell>
          <cell r="P312">
            <v>372</v>
          </cell>
          <cell r="Q312">
            <v>1.007275E-2</v>
          </cell>
        </row>
        <row r="313">
          <cell r="F313">
            <v>371190055161</v>
          </cell>
          <cell r="G313" t="str">
            <v>Block Group 1</v>
          </cell>
          <cell r="H313">
            <v>16438</v>
          </cell>
          <cell r="I313" t="str">
            <v>Block Group 1, Census Tract 55.16, Mecklenburg County, North Carolina</v>
          </cell>
          <cell r="J313">
            <v>1376</v>
          </cell>
          <cell r="K313">
            <v>1002</v>
          </cell>
          <cell r="L313">
            <v>1002</v>
          </cell>
          <cell r="M313">
            <v>973</v>
          </cell>
          <cell r="N313">
            <v>29</v>
          </cell>
          <cell r="O313">
            <v>0</v>
          </cell>
          <cell r="P313">
            <v>374</v>
          </cell>
          <cell r="Q313">
            <v>2.107558E-2</v>
          </cell>
        </row>
        <row r="314">
          <cell r="F314">
            <v>371190061051</v>
          </cell>
          <cell r="G314" t="str">
            <v>Block Group 1</v>
          </cell>
          <cell r="H314">
            <v>16632</v>
          </cell>
          <cell r="I314" t="str">
            <v>Block Group 1, Census Tract 61.05, Mecklenburg County, North Carolina</v>
          </cell>
          <cell r="J314">
            <v>2398</v>
          </cell>
          <cell r="K314">
            <v>1847</v>
          </cell>
          <cell r="L314">
            <v>1847</v>
          </cell>
          <cell r="M314">
            <v>1746</v>
          </cell>
          <cell r="N314">
            <v>101</v>
          </cell>
          <cell r="O314">
            <v>0</v>
          </cell>
          <cell r="P314">
            <v>551</v>
          </cell>
          <cell r="Q314">
            <v>4.2118429999999998E-2</v>
          </cell>
        </row>
        <row r="315">
          <cell r="F315">
            <v>371190062151</v>
          </cell>
          <cell r="G315" t="str">
            <v>Block Group 1</v>
          </cell>
          <cell r="H315">
            <v>16661</v>
          </cell>
          <cell r="I315" t="str">
            <v>Block Group 1, Census Tract 62.15, Mecklenburg County, North Carolina</v>
          </cell>
          <cell r="J315">
            <v>1737</v>
          </cell>
          <cell r="K315">
            <v>1283</v>
          </cell>
          <cell r="L315">
            <v>1283</v>
          </cell>
          <cell r="M315">
            <v>1226</v>
          </cell>
          <cell r="N315">
            <v>57</v>
          </cell>
          <cell r="O315">
            <v>0</v>
          </cell>
          <cell r="P315">
            <v>454</v>
          </cell>
          <cell r="Q315">
            <v>3.2815200000000003E-2</v>
          </cell>
        </row>
        <row r="316">
          <cell r="F316">
            <v>371190001002</v>
          </cell>
          <cell r="G316" t="str">
            <v>Block Group 2</v>
          </cell>
          <cell r="H316">
            <v>16132</v>
          </cell>
          <cell r="I316" t="str">
            <v>Block Group 2, Census Tract 1, Mecklenburg County, North Carolina</v>
          </cell>
          <cell r="J316">
            <v>1999</v>
          </cell>
          <cell r="K316">
            <v>1673</v>
          </cell>
          <cell r="L316">
            <v>1673</v>
          </cell>
          <cell r="M316">
            <v>1614</v>
          </cell>
          <cell r="N316">
            <v>59</v>
          </cell>
          <cell r="O316">
            <v>0</v>
          </cell>
          <cell r="P316">
            <v>326</v>
          </cell>
          <cell r="Q316">
            <v>2.9514760000000001E-2</v>
          </cell>
        </row>
        <row r="317">
          <cell r="F317">
            <v>371190031032</v>
          </cell>
          <cell r="G317" t="str">
            <v>Block Group 2</v>
          </cell>
          <cell r="H317">
            <v>16311</v>
          </cell>
          <cell r="I317" t="str">
            <v>Block Group 2, Census Tract 31.03, Mecklenburg County, North Carolina</v>
          </cell>
          <cell r="J317">
            <v>2092</v>
          </cell>
          <cell r="K317">
            <v>1735</v>
          </cell>
          <cell r="L317">
            <v>1735</v>
          </cell>
          <cell r="M317">
            <v>1662</v>
          </cell>
          <cell r="N317">
            <v>73</v>
          </cell>
          <cell r="O317">
            <v>0</v>
          </cell>
          <cell r="P317">
            <v>357</v>
          </cell>
          <cell r="Q317">
            <v>3.4894840000000003E-2</v>
          </cell>
        </row>
        <row r="318">
          <cell r="F318">
            <v>371190054032</v>
          </cell>
          <cell r="G318" t="str">
            <v>Block Group 2</v>
          </cell>
          <cell r="H318">
            <v>16415</v>
          </cell>
          <cell r="I318" t="str">
            <v>Block Group 2, Census Tract 54.03, Mecklenburg County, North Carolina</v>
          </cell>
          <cell r="J318">
            <v>1203</v>
          </cell>
          <cell r="K318">
            <v>839</v>
          </cell>
          <cell r="L318">
            <v>839</v>
          </cell>
          <cell r="M318">
            <v>782</v>
          </cell>
          <cell r="N318">
            <v>57</v>
          </cell>
          <cell r="O318">
            <v>0</v>
          </cell>
          <cell r="P318">
            <v>364</v>
          </cell>
          <cell r="Q318">
            <v>4.7381550000000001E-2</v>
          </cell>
        </row>
        <row r="319">
          <cell r="F319">
            <v>371190022002</v>
          </cell>
          <cell r="G319" t="str">
            <v>Block Group 2</v>
          </cell>
          <cell r="H319">
            <v>16246</v>
          </cell>
          <cell r="I319" t="str">
            <v>Block Group 2, Census Tract 22, Mecklenburg County, North Carolina</v>
          </cell>
          <cell r="J319">
            <v>740</v>
          </cell>
          <cell r="K319">
            <v>556</v>
          </cell>
          <cell r="L319">
            <v>556</v>
          </cell>
          <cell r="M319">
            <v>556</v>
          </cell>
          <cell r="N319">
            <v>0</v>
          </cell>
          <cell r="O319">
            <v>0</v>
          </cell>
          <cell r="P319">
            <v>184</v>
          </cell>
          <cell r="Q319">
            <v>0</v>
          </cell>
        </row>
        <row r="320">
          <cell r="F320">
            <v>371190061071</v>
          </cell>
          <cell r="G320" t="str">
            <v>Block Group 1</v>
          </cell>
          <cell r="H320">
            <v>16635</v>
          </cell>
          <cell r="I320" t="str">
            <v>Block Group 1, Census Tract 61.07, Mecklenburg County, North Carolina</v>
          </cell>
          <cell r="J320">
            <v>2733</v>
          </cell>
          <cell r="K320">
            <v>2333</v>
          </cell>
          <cell r="L320">
            <v>2333</v>
          </cell>
          <cell r="M320">
            <v>2200</v>
          </cell>
          <cell r="N320">
            <v>133</v>
          </cell>
          <cell r="O320">
            <v>0</v>
          </cell>
          <cell r="P320">
            <v>400</v>
          </cell>
          <cell r="Q320">
            <v>4.8664470000000001E-2</v>
          </cell>
        </row>
        <row r="321">
          <cell r="F321">
            <v>371190036001</v>
          </cell>
          <cell r="G321" t="str">
            <v>Block Group 1</v>
          </cell>
          <cell r="H321">
            <v>16337</v>
          </cell>
          <cell r="I321" t="str">
            <v>Block Group 1, Census Tract 36, Mecklenburg County, North Carolina</v>
          </cell>
          <cell r="J321">
            <v>1102</v>
          </cell>
          <cell r="K321">
            <v>853</v>
          </cell>
          <cell r="L321">
            <v>853</v>
          </cell>
          <cell r="M321">
            <v>840</v>
          </cell>
          <cell r="N321">
            <v>13</v>
          </cell>
          <cell r="O321">
            <v>0</v>
          </cell>
          <cell r="P321">
            <v>249</v>
          </cell>
          <cell r="Q321">
            <v>1.179673E-2</v>
          </cell>
        </row>
        <row r="322">
          <cell r="F322">
            <v>371190058471</v>
          </cell>
          <cell r="G322" t="str">
            <v>Block Group 1</v>
          </cell>
          <cell r="H322">
            <v>16579</v>
          </cell>
          <cell r="I322" t="str">
            <v>Block Group 1, Census Tract 58.47, Mecklenburg County, North Carolina</v>
          </cell>
          <cell r="J322">
            <v>1245</v>
          </cell>
          <cell r="K322">
            <v>713</v>
          </cell>
          <cell r="L322">
            <v>713</v>
          </cell>
          <cell r="M322">
            <v>698</v>
          </cell>
          <cell r="N322">
            <v>15</v>
          </cell>
          <cell r="O322">
            <v>0</v>
          </cell>
          <cell r="P322">
            <v>532</v>
          </cell>
          <cell r="Q322">
            <v>1.204819E-2</v>
          </cell>
        </row>
        <row r="323">
          <cell r="F323">
            <v>371190058483</v>
          </cell>
          <cell r="G323" t="str">
            <v>Block Group 3</v>
          </cell>
          <cell r="H323">
            <v>16584</v>
          </cell>
          <cell r="I323" t="str">
            <v>Block Group 3, Census Tract 58.48, Mecklenburg County, North Carolina</v>
          </cell>
          <cell r="J323">
            <v>842</v>
          </cell>
          <cell r="K323">
            <v>606</v>
          </cell>
          <cell r="L323">
            <v>606</v>
          </cell>
          <cell r="M323">
            <v>584</v>
          </cell>
          <cell r="N323">
            <v>22</v>
          </cell>
          <cell r="O323">
            <v>0</v>
          </cell>
          <cell r="P323">
            <v>236</v>
          </cell>
          <cell r="Q323">
            <v>2.6128269999999999E-2</v>
          </cell>
        </row>
        <row r="324">
          <cell r="F324">
            <v>371190040004</v>
          </cell>
          <cell r="G324" t="str">
            <v>Block Group 4</v>
          </cell>
          <cell r="H324">
            <v>16364</v>
          </cell>
          <cell r="I324" t="str">
            <v>Block Group 4, Census Tract 40, Mecklenburg County, North Carolina</v>
          </cell>
          <cell r="J324">
            <v>1446</v>
          </cell>
          <cell r="K324">
            <v>1125</v>
          </cell>
          <cell r="L324">
            <v>1104</v>
          </cell>
          <cell r="M324">
            <v>876</v>
          </cell>
          <cell r="N324">
            <v>228</v>
          </cell>
          <cell r="O324">
            <v>21</v>
          </cell>
          <cell r="P324">
            <v>321</v>
          </cell>
          <cell r="Q324">
            <v>0.15767634999999999</v>
          </cell>
        </row>
        <row r="325">
          <cell r="F325">
            <v>371190030122</v>
          </cell>
          <cell r="G325" t="str">
            <v>Block Group 2</v>
          </cell>
          <cell r="H325">
            <v>16295</v>
          </cell>
          <cell r="I325" t="str">
            <v>Block Group 2, Census Tract 30.12, Mecklenburg County, North Carolina</v>
          </cell>
          <cell r="J325">
            <v>2686</v>
          </cell>
          <cell r="K325">
            <v>2062</v>
          </cell>
          <cell r="L325">
            <v>2062</v>
          </cell>
          <cell r="M325">
            <v>1988</v>
          </cell>
          <cell r="N325">
            <v>74</v>
          </cell>
          <cell r="O325">
            <v>0</v>
          </cell>
          <cell r="P325">
            <v>624</v>
          </cell>
          <cell r="Q325">
            <v>2.755026E-2</v>
          </cell>
        </row>
        <row r="326">
          <cell r="F326">
            <v>371190017022</v>
          </cell>
          <cell r="G326" t="str">
            <v>Block Group 2</v>
          </cell>
          <cell r="H326">
            <v>16189</v>
          </cell>
          <cell r="I326" t="str">
            <v>Block Group 2, Census Tract 17.02, Mecklenburg County, North Carolina</v>
          </cell>
          <cell r="J326">
            <v>560</v>
          </cell>
          <cell r="K326">
            <v>334</v>
          </cell>
          <cell r="L326">
            <v>334</v>
          </cell>
          <cell r="M326">
            <v>282</v>
          </cell>
          <cell r="N326">
            <v>52</v>
          </cell>
          <cell r="O326">
            <v>0</v>
          </cell>
          <cell r="P326">
            <v>226</v>
          </cell>
          <cell r="Q326">
            <v>9.2857140000000005E-2</v>
          </cell>
        </row>
        <row r="327">
          <cell r="F327">
            <v>371190062111</v>
          </cell>
          <cell r="G327" t="str">
            <v>Block Group 1</v>
          </cell>
          <cell r="H327">
            <v>16653</v>
          </cell>
          <cell r="I327" t="str">
            <v>Block Group 1, Census Tract 62.11, Mecklenburg County, North Carolina</v>
          </cell>
          <cell r="J327">
            <v>2635</v>
          </cell>
          <cell r="K327">
            <v>1972</v>
          </cell>
          <cell r="L327">
            <v>1972</v>
          </cell>
          <cell r="M327">
            <v>1867</v>
          </cell>
          <cell r="N327">
            <v>105</v>
          </cell>
          <cell r="O327">
            <v>0</v>
          </cell>
          <cell r="P327">
            <v>663</v>
          </cell>
          <cell r="Q327">
            <v>3.98482E-2</v>
          </cell>
        </row>
        <row r="328">
          <cell r="F328">
            <v>371190041004</v>
          </cell>
          <cell r="G328" t="str">
            <v>Block Group 4</v>
          </cell>
          <cell r="H328">
            <v>16368</v>
          </cell>
          <cell r="I328" t="str">
            <v>Block Group 4, Census Tract 41, Mecklenburg County, North Carolina</v>
          </cell>
          <cell r="J328">
            <v>607</v>
          </cell>
          <cell r="K328">
            <v>401</v>
          </cell>
          <cell r="L328">
            <v>401</v>
          </cell>
          <cell r="M328">
            <v>283</v>
          </cell>
          <cell r="N328">
            <v>118</v>
          </cell>
          <cell r="O328">
            <v>0</v>
          </cell>
          <cell r="P328">
            <v>206</v>
          </cell>
          <cell r="Q328">
            <v>0.19439867999999999</v>
          </cell>
        </row>
        <row r="329">
          <cell r="F329">
            <v>371190058361</v>
          </cell>
          <cell r="G329" t="str">
            <v>Block Group 1</v>
          </cell>
          <cell r="H329">
            <v>16554</v>
          </cell>
          <cell r="I329" t="str">
            <v>Block Group 1, Census Tract 58.36, Mecklenburg County, North Carolina</v>
          </cell>
          <cell r="J329">
            <v>1831</v>
          </cell>
          <cell r="K329">
            <v>1348</v>
          </cell>
          <cell r="L329">
            <v>1348</v>
          </cell>
          <cell r="M329">
            <v>1294</v>
          </cell>
          <cell r="N329">
            <v>54</v>
          </cell>
          <cell r="O329">
            <v>0</v>
          </cell>
          <cell r="P329">
            <v>483</v>
          </cell>
          <cell r="Q329">
            <v>2.949208E-2</v>
          </cell>
        </row>
        <row r="330">
          <cell r="F330">
            <v>371190051002</v>
          </cell>
          <cell r="G330" t="str">
            <v>Block Group 2</v>
          </cell>
          <cell r="H330">
            <v>16396</v>
          </cell>
          <cell r="I330" t="str">
            <v>Block Group 2, Census Tract 51, Mecklenburg County, North Carolina</v>
          </cell>
          <cell r="J330">
            <v>1037</v>
          </cell>
          <cell r="K330">
            <v>513</v>
          </cell>
          <cell r="L330">
            <v>513</v>
          </cell>
          <cell r="M330">
            <v>429</v>
          </cell>
          <cell r="N330">
            <v>84</v>
          </cell>
          <cell r="O330">
            <v>0</v>
          </cell>
          <cell r="P330">
            <v>524</v>
          </cell>
          <cell r="Q330">
            <v>8.1002889999999994E-2</v>
          </cell>
        </row>
        <row r="331">
          <cell r="F331">
            <v>371190016061</v>
          </cell>
          <cell r="G331" t="str">
            <v>Block Group 1</v>
          </cell>
          <cell r="H331">
            <v>16179</v>
          </cell>
          <cell r="I331" t="str">
            <v>Block Group 1, Census Tract 16.06, Mecklenburg County, North Carolina</v>
          </cell>
          <cell r="J331">
            <v>2409</v>
          </cell>
          <cell r="K331">
            <v>1703</v>
          </cell>
          <cell r="L331">
            <v>1698</v>
          </cell>
          <cell r="M331">
            <v>1636</v>
          </cell>
          <cell r="N331">
            <v>62</v>
          </cell>
          <cell r="O331">
            <v>5</v>
          </cell>
          <cell r="P331">
            <v>706</v>
          </cell>
          <cell r="Q331">
            <v>2.5736820000000001E-2</v>
          </cell>
        </row>
        <row r="332">
          <cell r="F332">
            <v>371190030151</v>
          </cell>
          <cell r="G332" t="str">
            <v>Block Group 1</v>
          </cell>
          <cell r="H332">
            <v>16298</v>
          </cell>
          <cell r="I332" t="str">
            <v>Block Group 1, Census Tract 30.15, Mecklenburg County, North Carolina</v>
          </cell>
          <cell r="J332">
            <v>1419</v>
          </cell>
          <cell r="K332">
            <v>967</v>
          </cell>
          <cell r="L332">
            <v>967</v>
          </cell>
          <cell r="M332">
            <v>937</v>
          </cell>
          <cell r="N332">
            <v>30</v>
          </cell>
          <cell r="O332">
            <v>0</v>
          </cell>
          <cell r="P332">
            <v>452</v>
          </cell>
          <cell r="Q332">
            <v>2.1141650000000001E-2</v>
          </cell>
        </row>
        <row r="333">
          <cell r="F333">
            <v>371190059063</v>
          </cell>
          <cell r="G333" t="str">
            <v>Block Group 3</v>
          </cell>
          <cell r="H333">
            <v>16587</v>
          </cell>
          <cell r="I333" t="str">
            <v>Block Group 3, Census Tract 59.06, Mecklenburg County, North Carolina</v>
          </cell>
          <cell r="J333">
            <v>1083</v>
          </cell>
          <cell r="K333">
            <v>665</v>
          </cell>
          <cell r="L333">
            <v>665</v>
          </cell>
          <cell r="M333">
            <v>643</v>
          </cell>
          <cell r="N333">
            <v>22</v>
          </cell>
          <cell r="O333">
            <v>0</v>
          </cell>
          <cell r="P333">
            <v>418</v>
          </cell>
          <cell r="Q333">
            <v>2.0313939999999999E-2</v>
          </cell>
        </row>
        <row r="334">
          <cell r="F334">
            <v>371190058401</v>
          </cell>
          <cell r="G334" t="str">
            <v>Block Group 1</v>
          </cell>
          <cell r="H334">
            <v>16564</v>
          </cell>
          <cell r="I334" t="str">
            <v>Block Group 1, Census Tract 58.40, Mecklenburg County, North Carolina</v>
          </cell>
          <cell r="J334">
            <v>1661</v>
          </cell>
          <cell r="K334">
            <v>1172</v>
          </cell>
          <cell r="L334">
            <v>1172</v>
          </cell>
          <cell r="M334">
            <v>1140</v>
          </cell>
          <cell r="N334">
            <v>32</v>
          </cell>
          <cell r="O334">
            <v>0</v>
          </cell>
          <cell r="P334">
            <v>489</v>
          </cell>
          <cell r="Q334">
            <v>1.9265500000000001E-2</v>
          </cell>
        </row>
        <row r="335">
          <cell r="F335">
            <v>371190057131</v>
          </cell>
          <cell r="G335" t="str">
            <v>Block Group 1</v>
          </cell>
          <cell r="H335">
            <v>16505</v>
          </cell>
          <cell r="I335" t="str">
            <v>Block Group 1, Census Tract 57.13, Mecklenburg County, North Carolina</v>
          </cell>
          <cell r="J335">
            <v>1980</v>
          </cell>
          <cell r="K335">
            <v>1283</v>
          </cell>
          <cell r="L335">
            <v>1283</v>
          </cell>
          <cell r="M335">
            <v>1250</v>
          </cell>
          <cell r="N335">
            <v>33</v>
          </cell>
          <cell r="O335">
            <v>0</v>
          </cell>
          <cell r="P335">
            <v>697</v>
          </cell>
          <cell r="Q335">
            <v>1.6666670000000001E-2</v>
          </cell>
        </row>
        <row r="336">
          <cell r="F336">
            <v>371190055133</v>
          </cell>
          <cell r="G336" t="str">
            <v>Block Group 3</v>
          </cell>
          <cell r="H336">
            <v>16433</v>
          </cell>
          <cell r="I336" t="str">
            <v>Block Group 3, Census Tract 55.13, Mecklenburg County, North Carolina</v>
          </cell>
          <cell r="J336">
            <v>916</v>
          </cell>
          <cell r="K336">
            <v>681</v>
          </cell>
          <cell r="L336">
            <v>681</v>
          </cell>
          <cell r="M336">
            <v>622</v>
          </cell>
          <cell r="N336">
            <v>59</v>
          </cell>
          <cell r="O336">
            <v>0</v>
          </cell>
          <cell r="P336">
            <v>235</v>
          </cell>
          <cell r="Q336">
            <v>6.4410480000000006E-2</v>
          </cell>
        </row>
        <row r="337">
          <cell r="F337">
            <v>371190053012</v>
          </cell>
          <cell r="G337" t="str">
            <v>Block Group 2</v>
          </cell>
          <cell r="H337">
            <v>16401</v>
          </cell>
          <cell r="I337" t="str">
            <v>Block Group 2, Census Tract 53.01, Mecklenburg County, North Carolina</v>
          </cell>
          <cell r="J337">
            <v>572</v>
          </cell>
          <cell r="K337">
            <v>328</v>
          </cell>
          <cell r="L337">
            <v>328</v>
          </cell>
          <cell r="M337">
            <v>277</v>
          </cell>
          <cell r="N337">
            <v>51</v>
          </cell>
          <cell r="O337">
            <v>0</v>
          </cell>
          <cell r="P337">
            <v>244</v>
          </cell>
          <cell r="Q337">
            <v>8.9160840000000005E-2</v>
          </cell>
        </row>
        <row r="338">
          <cell r="F338">
            <v>371190010003</v>
          </cell>
          <cell r="G338" t="str">
            <v>Block Group 3</v>
          </cell>
          <cell r="H338">
            <v>16151</v>
          </cell>
          <cell r="I338" t="str">
            <v>Block Group 3, Census Tract 10, Mecklenburg County, North Carolina</v>
          </cell>
          <cell r="J338">
            <v>998</v>
          </cell>
          <cell r="K338">
            <v>868</v>
          </cell>
          <cell r="L338">
            <v>868</v>
          </cell>
          <cell r="M338">
            <v>831</v>
          </cell>
          <cell r="N338">
            <v>37</v>
          </cell>
          <cell r="O338">
            <v>0</v>
          </cell>
          <cell r="P338">
            <v>130</v>
          </cell>
          <cell r="Q338">
            <v>3.707415E-2</v>
          </cell>
        </row>
        <row r="339">
          <cell r="F339">
            <v>371190056101</v>
          </cell>
          <cell r="G339" t="str">
            <v>Block Group 1</v>
          </cell>
          <cell r="H339">
            <v>16469</v>
          </cell>
          <cell r="I339" t="str">
            <v>Block Group 1, Census Tract 56.10, Mecklenburg County, North Carolina</v>
          </cell>
          <cell r="J339">
            <v>907</v>
          </cell>
          <cell r="K339">
            <v>680</v>
          </cell>
          <cell r="L339">
            <v>680</v>
          </cell>
          <cell r="M339">
            <v>615</v>
          </cell>
          <cell r="N339">
            <v>65</v>
          </cell>
          <cell r="O339">
            <v>0</v>
          </cell>
          <cell r="P339">
            <v>227</v>
          </cell>
          <cell r="Q339">
            <v>7.1664829999999999E-2</v>
          </cell>
        </row>
        <row r="340">
          <cell r="F340">
            <v>371190048003</v>
          </cell>
          <cell r="G340" t="str">
            <v>Block Group 3</v>
          </cell>
          <cell r="H340">
            <v>16391</v>
          </cell>
          <cell r="I340" t="str">
            <v>Block Group 3, Census Tract 48, Mecklenburg County, North Carolina</v>
          </cell>
          <cell r="J340">
            <v>813</v>
          </cell>
          <cell r="K340">
            <v>613</v>
          </cell>
          <cell r="L340">
            <v>613</v>
          </cell>
          <cell r="M340">
            <v>522</v>
          </cell>
          <cell r="N340">
            <v>91</v>
          </cell>
          <cell r="O340">
            <v>0</v>
          </cell>
          <cell r="P340">
            <v>200</v>
          </cell>
          <cell r="Q340">
            <v>0.11193112</v>
          </cell>
        </row>
        <row r="341">
          <cell r="F341">
            <v>371190043042</v>
          </cell>
          <cell r="G341" t="str">
            <v>Block Group 2</v>
          </cell>
          <cell r="H341">
            <v>16378</v>
          </cell>
          <cell r="I341" t="str">
            <v>Block Group 2, Census Tract 43.04, Mecklenburg County, North Carolina</v>
          </cell>
          <cell r="J341">
            <v>822</v>
          </cell>
          <cell r="K341">
            <v>588</v>
          </cell>
          <cell r="L341">
            <v>588</v>
          </cell>
          <cell r="M341">
            <v>567</v>
          </cell>
          <cell r="N341">
            <v>21</v>
          </cell>
          <cell r="O341">
            <v>0</v>
          </cell>
          <cell r="P341">
            <v>234</v>
          </cell>
          <cell r="Q341">
            <v>2.5547449999999999E-2</v>
          </cell>
        </row>
        <row r="342">
          <cell r="F342">
            <v>371190058121</v>
          </cell>
          <cell r="G342" t="str">
            <v>Block Group 1</v>
          </cell>
          <cell r="H342">
            <v>16518</v>
          </cell>
          <cell r="I342" t="str">
            <v>Block Group 1, Census Tract 58.12, Mecklenburg County, North Carolina</v>
          </cell>
          <cell r="J342">
            <v>2072</v>
          </cell>
          <cell r="K342">
            <v>1544</v>
          </cell>
          <cell r="L342">
            <v>1544</v>
          </cell>
          <cell r="M342">
            <v>1435</v>
          </cell>
          <cell r="N342">
            <v>109</v>
          </cell>
          <cell r="O342">
            <v>0</v>
          </cell>
          <cell r="P342">
            <v>528</v>
          </cell>
          <cell r="Q342">
            <v>5.2606180000000002E-2</v>
          </cell>
        </row>
        <row r="343">
          <cell r="F343">
            <v>371190020024</v>
          </cell>
          <cell r="G343" t="str">
            <v>Block Group 4</v>
          </cell>
          <cell r="H343">
            <v>16234</v>
          </cell>
          <cell r="I343" t="str">
            <v>Block Group 4, Census Tract 20.02, Mecklenburg County, North Carolina</v>
          </cell>
          <cell r="J343">
            <v>1120</v>
          </cell>
          <cell r="K343">
            <v>771</v>
          </cell>
          <cell r="L343">
            <v>771</v>
          </cell>
          <cell r="M343">
            <v>771</v>
          </cell>
          <cell r="N343">
            <v>0</v>
          </cell>
          <cell r="O343">
            <v>0</v>
          </cell>
          <cell r="P343">
            <v>349</v>
          </cell>
          <cell r="Q343">
            <v>0</v>
          </cell>
        </row>
        <row r="344">
          <cell r="F344">
            <v>371190030113</v>
          </cell>
          <cell r="G344" t="str">
            <v>Block Group 3</v>
          </cell>
          <cell r="H344">
            <v>16291</v>
          </cell>
          <cell r="I344" t="str">
            <v>Block Group 3, Census Tract 30.11, Mecklenburg County, North Carolina</v>
          </cell>
          <cell r="J344">
            <v>1362</v>
          </cell>
          <cell r="K344">
            <v>618</v>
          </cell>
          <cell r="L344">
            <v>618</v>
          </cell>
          <cell r="M344">
            <v>618</v>
          </cell>
          <cell r="N344">
            <v>0</v>
          </cell>
          <cell r="O344">
            <v>0</v>
          </cell>
          <cell r="P344">
            <v>744</v>
          </cell>
          <cell r="Q344">
            <v>0</v>
          </cell>
        </row>
        <row r="345">
          <cell r="F345">
            <v>371190010001</v>
          </cell>
          <cell r="G345" t="str">
            <v>Block Group 1</v>
          </cell>
          <cell r="H345">
            <v>16149</v>
          </cell>
          <cell r="I345" t="str">
            <v>Block Group 1, Census Tract 10, Mecklenburg County, North Carolina</v>
          </cell>
          <cell r="J345">
            <v>983</v>
          </cell>
          <cell r="K345">
            <v>772</v>
          </cell>
          <cell r="L345">
            <v>772</v>
          </cell>
          <cell r="M345">
            <v>688</v>
          </cell>
          <cell r="N345">
            <v>84</v>
          </cell>
          <cell r="O345">
            <v>0</v>
          </cell>
          <cell r="P345">
            <v>211</v>
          </cell>
          <cell r="Q345">
            <v>8.5452700000000006E-2</v>
          </cell>
        </row>
        <row r="346">
          <cell r="F346">
            <v>371190060082</v>
          </cell>
          <cell r="G346" t="str">
            <v>Block Group 2</v>
          </cell>
          <cell r="H346">
            <v>16619</v>
          </cell>
          <cell r="I346" t="str">
            <v>Block Group 2, Census Tract 60.08, Mecklenburg County, North Carolina</v>
          </cell>
          <cell r="J346">
            <v>1840</v>
          </cell>
          <cell r="K346">
            <v>1337</v>
          </cell>
          <cell r="L346">
            <v>1337</v>
          </cell>
          <cell r="M346">
            <v>1265</v>
          </cell>
          <cell r="N346">
            <v>72</v>
          </cell>
          <cell r="O346">
            <v>0</v>
          </cell>
          <cell r="P346">
            <v>503</v>
          </cell>
          <cell r="Q346">
            <v>3.9130430000000001E-2</v>
          </cell>
        </row>
        <row r="347">
          <cell r="F347">
            <v>371190059121</v>
          </cell>
          <cell r="G347" t="str">
            <v>Block Group 1</v>
          </cell>
          <cell r="H347">
            <v>16597</v>
          </cell>
          <cell r="I347" t="str">
            <v>Block Group 1, Census Tract 59.12, Mecklenburg County, North Carolina</v>
          </cell>
          <cell r="J347">
            <v>1402</v>
          </cell>
          <cell r="K347">
            <v>1097</v>
          </cell>
          <cell r="L347">
            <v>1097</v>
          </cell>
          <cell r="M347">
            <v>996</v>
          </cell>
          <cell r="N347">
            <v>101</v>
          </cell>
          <cell r="O347">
            <v>0</v>
          </cell>
          <cell r="P347">
            <v>305</v>
          </cell>
          <cell r="Q347">
            <v>7.2039939999999997E-2</v>
          </cell>
        </row>
        <row r="348">
          <cell r="F348">
            <v>371190057092</v>
          </cell>
          <cell r="G348" t="str">
            <v>Block Group 2</v>
          </cell>
          <cell r="H348">
            <v>16497</v>
          </cell>
          <cell r="I348" t="str">
            <v>Block Group 2, Census Tract 57.09, Mecklenburg County, North Carolina</v>
          </cell>
          <cell r="J348">
            <v>1800</v>
          </cell>
          <cell r="K348">
            <v>1286</v>
          </cell>
          <cell r="L348">
            <v>1286</v>
          </cell>
          <cell r="M348">
            <v>1199</v>
          </cell>
          <cell r="N348">
            <v>87</v>
          </cell>
          <cell r="O348">
            <v>0</v>
          </cell>
          <cell r="P348">
            <v>514</v>
          </cell>
          <cell r="Q348">
            <v>4.8333330000000001E-2</v>
          </cell>
        </row>
        <row r="349">
          <cell r="F349">
            <v>371190031033</v>
          </cell>
          <cell r="G349" t="str">
            <v>Block Group 3</v>
          </cell>
          <cell r="H349">
            <v>16312</v>
          </cell>
          <cell r="I349" t="str">
            <v>Block Group 3, Census Tract 31.03, Mecklenburg County, North Carolina</v>
          </cell>
          <cell r="J349">
            <v>420</v>
          </cell>
          <cell r="K349">
            <v>258</v>
          </cell>
          <cell r="L349">
            <v>258</v>
          </cell>
          <cell r="M349">
            <v>258</v>
          </cell>
          <cell r="N349">
            <v>0</v>
          </cell>
          <cell r="O349">
            <v>0</v>
          </cell>
          <cell r="P349">
            <v>162</v>
          </cell>
          <cell r="Q349">
            <v>0</v>
          </cell>
        </row>
        <row r="350">
          <cell r="F350">
            <v>371190064052</v>
          </cell>
          <cell r="G350" t="str">
            <v>Block Group 2</v>
          </cell>
          <cell r="H350">
            <v>16677</v>
          </cell>
          <cell r="I350" t="str">
            <v>Block Group 2, Census Tract 64.05, Mecklenburg County, North Carolina</v>
          </cell>
          <cell r="J350">
            <v>1682</v>
          </cell>
          <cell r="K350">
            <v>1068</v>
          </cell>
          <cell r="L350">
            <v>1068</v>
          </cell>
          <cell r="M350">
            <v>1056</v>
          </cell>
          <cell r="N350">
            <v>12</v>
          </cell>
          <cell r="O350">
            <v>0</v>
          </cell>
          <cell r="P350">
            <v>614</v>
          </cell>
          <cell r="Q350">
            <v>7.1343600000000002E-3</v>
          </cell>
        </row>
        <row r="351">
          <cell r="F351">
            <v>371190047001</v>
          </cell>
          <cell r="G351" t="str">
            <v>Block Group 1</v>
          </cell>
          <cell r="H351">
            <v>16388</v>
          </cell>
          <cell r="I351" t="str">
            <v>Block Group 1, Census Tract 47, Mecklenburg County, North Carolina</v>
          </cell>
          <cell r="J351">
            <v>1541</v>
          </cell>
          <cell r="K351">
            <v>825</v>
          </cell>
          <cell r="L351">
            <v>825</v>
          </cell>
          <cell r="M351">
            <v>730</v>
          </cell>
          <cell r="N351">
            <v>95</v>
          </cell>
          <cell r="O351">
            <v>0</v>
          </cell>
          <cell r="P351">
            <v>716</v>
          </cell>
          <cell r="Q351">
            <v>6.164828E-2</v>
          </cell>
        </row>
        <row r="352">
          <cell r="F352">
            <v>371190055245</v>
          </cell>
          <cell r="G352" t="str">
            <v>Block Group 5</v>
          </cell>
          <cell r="H352">
            <v>16460</v>
          </cell>
          <cell r="I352" t="str">
            <v>Block Group 5, Census Tract 55.24, Mecklenburg County, North Carolina</v>
          </cell>
          <cell r="J352">
            <v>1331</v>
          </cell>
          <cell r="K352">
            <v>814</v>
          </cell>
          <cell r="L352">
            <v>814</v>
          </cell>
          <cell r="M352">
            <v>802</v>
          </cell>
          <cell r="N352">
            <v>12</v>
          </cell>
          <cell r="O352">
            <v>0</v>
          </cell>
          <cell r="P352">
            <v>517</v>
          </cell>
          <cell r="Q352">
            <v>9.0157799999999993E-3</v>
          </cell>
        </row>
        <row r="353">
          <cell r="F353">
            <v>371190055122</v>
          </cell>
          <cell r="G353" t="str">
            <v>Block Group 2</v>
          </cell>
          <cell r="H353">
            <v>16429</v>
          </cell>
          <cell r="I353" t="str">
            <v>Block Group 2, Census Tract 55.12, Mecklenburg County, North Carolina</v>
          </cell>
          <cell r="J353">
            <v>1010</v>
          </cell>
          <cell r="K353">
            <v>679</v>
          </cell>
          <cell r="L353">
            <v>679</v>
          </cell>
          <cell r="M353">
            <v>676</v>
          </cell>
          <cell r="N353">
            <v>3</v>
          </cell>
          <cell r="O353">
            <v>0</v>
          </cell>
          <cell r="P353">
            <v>331</v>
          </cell>
          <cell r="Q353">
            <v>2.9702999999999999E-3</v>
          </cell>
        </row>
        <row r="354">
          <cell r="F354">
            <v>371190019231</v>
          </cell>
          <cell r="G354" t="str">
            <v>Block Group 1</v>
          </cell>
          <cell r="H354">
            <v>16229</v>
          </cell>
          <cell r="I354" t="str">
            <v>Block Group 1, Census Tract 19.23, Mecklenburg County, North Carolina</v>
          </cell>
          <cell r="J354">
            <v>2168</v>
          </cell>
          <cell r="K354">
            <v>1687</v>
          </cell>
          <cell r="L354">
            <v>1687</v>
          </cell>
          <cell r="M354">
            <v>1650</v>
          </cell>
          <cell r="N354">
            <v>37</v>
          </cell>
          <cell r="O354">
            <v>0</v>
          </cell>
          <cell r="P354">
            <v>481</v>
          </cell>
          <cell r="Q354">
            <v>1.7066419999999999E-2</v>
          </cell>
        </row>
        <row r="355">
          <cell r="F355">
            <v>371199801001</v>
          </cell>
          <cell r="G355" t="str">
            <v>Block Group 1</v>
          </cell>
          <cell r="H355">
            <v>16683</v>
          </cell>
          <cell r="I355" t="str">
            <v>Block Group 1, Census Tract 9801, Mecklenburg County, North Carolina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</row>
        <row r="356">
          <cell r="F356">
            <v>371190027012</v>
          </cell>
          <cell r="G356" t="str">
            <v>Block Group 2</v>
          </cell>
          <cell r="H356">
            <v>16258</v>
          </cell>
          <cell r="I356" t="str">
            <v>Block Group 2, Census Tract 27.01, Mecklenburg County, North Carolina</v>
          </cell>
          <cell r="J356">
            <v>1064</v>
          </cell>
          <cell r="K356">
            <v>542</v>
          </cell>
          <cell r="L356">
            <v>542</v>
          </cell>
          <cell r="M356">
            <v>530</v>
          </cell>
          <cell r="N356">
            <v>12</v>
          </cell>
          <cell r="O356">
            <v>0</v>
          </cell>
          <cell r="P356">
            <v>522</v>
          </cell>
          <cell r="Q356">
            <v>1.12782E-2</v>
          </cell>
        </row>
        <row r="357">
          <cell r="F357">
            <v>371190055141</v>
          </cell>
          <cell r="G357" t="str">
            <v>Block Group 1</v>
          </cell>
          <cell r="H357">
            <v>16434</v>
          </cell>
          <cell r="I357" t="str">
            <v>Block Group 1, Census Tract 55.14, Mecklenburg County, North Carolina</v>
          </cell>
          <cell r="J357">
            <v>2045</v>
          </cell>
          <cell r="K357">
            <v>1591</v>
          </cell>
          <cell r="L357">
            <v>1591</v>
          </cell>
          <cell r="M357">
            <v>1468</v>
          </cell>
          <cell r="N357">
            <v>123</v>
          </cell>
          <cell r="O357">
            <v>0</v>
          </cell>
          <cell r="P357">
            <v>454</v>
          </cell>
          <cell r="Q357">
            <v>6.0146699999999997E-2</v>
          </cell>
        </row>
        <row r="358">
          <cell r="F358">
            <v>371190029032</v>
          </cell>
          <cell r="G358" t="str">
            <v>Block Group 2</v>
          </cell>
          <cell r="H358">
            <v>16267</v>
          </cell>
          <cell r="I358" t="str">
            <v>Block Group 2, Census Tract 29.03, Mecklenburg County, North Carolina</v>
          </cell>
          <cell r="J358">
            <v>894</v>
          </cell>
          <cell r="K358">
            <v>468</v>
          </cell>
          <cell r="L358">
            <v>468</v>
          </cell>
          <cell r="M358">
            <v>461</v>
          </cell>
          <cell r="N358">
            <v>7</v>
          </cell>
          <cell r="O358">
            <v>0</v>
          </cell>
          <cell r="P358">
            <v>426</v>
          </cell>
          <cell r="Q358">
            <v>7.8299800000000003E-3</v>
          </cell>
        </row>
        <row r="359">
          <cell r="F359">
            <v>371190024001</v>
          </cell>
          <cell r="G359" t="str">
            <v>Block Group 1</v>
          </cell>
          <cell r="H359">
            <v>16251</v>
          </cell>
          <cell r="I359" t="str">
            <v>Block Group 1, Census Tract 24, Mecklenburg County, North Carolina</v>
          </cell>
          <cell r="J359">
            <v>1473</v>
          </cell>
          <cell r="K359">
            <v>1172</v>
          </cell>
          <cell r="L359">
            <v>1172</v>
          </cell>
          <cell r="M359">
            <v>1155</v>
          </cell>
          <cell r="N359">
            <v>17</v>
          </cell>
          <cell r="O359">
            <v>0</v>
          </cell>
          <cell r="P359">
            <v>301</v>
          </cell>
          <cell r="Q359">
            <v>1.154107E-2</v>
          </cell>
        </row>
        <row r="360">
          <cell r="F360">
            <v>371190062102</v>
          </cell>
          <cell r="G360" t="str">
            <v>Block Group 2</v>
          </cell>
          <cell r="H360">
            <v>16652</v>
          </cell>
          <cell r="I360" t="str">
            <v>Block Group 2, Census Tract 62.10, Mecklenburg County, North Carolina</v>
          </cell>
          <cell r="J360">
            <v>1249</v>
          </cell>
          <cell r="K360">
            <v>1028</v>
          </cell>
          <cell r="L360">
            <v>1028</v>
          </cell>
          <cell r="M360">
            <v>975</v>
          </cell>
          <cell r="N360">
            <v>53</v>
          </cell>
          <cell r="O360">
            <v>0</v>
          </cell>
          <cell r="P360">
            <v>221</v>
          </cell>
          <cell r="Q360">
            <v>4.2433949999999998E-2</v>
          </cell>
        </row>
        <row r="361">
          <cell r="F361">
            <v>371190053072</v>
          </cell>
          <cell r="G361" t="str">
            <v>Block Group 2</v>
          </cell>
          <cell r="H361">
            <v>16408</v>
          </cell>
          <cell r="I361" t="str">
            <v>Block Group 2, Census Tract 53.07, Mecklenburg County, North Carolina</v>
          </cell>
          <cell r="J361">
            <v>927</v>
          </cell>
          <cell r="K361">
            <v>561</v>
          </cell>
          <cell r="L361">
            <v>561</v>
          </cell>
          <cell r="M361">
            <v>524</v>
          </cell>
          <cell r="N361">
            <v>37</v>
          </cell>
          <cell r="O361">
            <v>0</v>
          </cell>
          <cell r="P361">
            <v>366</v>
          </cell>
          <cell r="Q361">
            <v>3.9913700000000003E-2</v>
          </cell>
        </row>
        <row r="362">
          <cell r="F362">
            <v>371190055223</v>
          </cell>
          <cell r="G362" t="str">
            <v>Block Group 3</v>
          </cell>
          <cell r="H362">
            <v>16452</v>
          </cell>
          <cell r="I362" t="str">
            <v>Block Group 3, Census Tract 55.22, Mecklenburg County, North Carolina</v>
          </cell>
          <cell r="J362">
            <v>1001</v>
          </cell>
          <cell r="K362">
            <v>808</v>
          </cell>
          <cell r="L362">
            <v>808</v>
          </cell>
          <cell r="M362">
            <v>781</v>
          </cell>
          <cell r="N362">
            <v>27</v>
          </cell>
          <cell r="O362">
            <v>0</v>
          </cell>
          <cell r="P362">
            <v>193</v>
          </cell>
          <cell r="Q362">
            <v>2.6973029999999999E-2</v>
          </cell>
        </row>
        <row r="363">
          <cell r="F363">
            <v>371190062033</v>
          </cell>
          <cell r="G363" t="str">
            <v>Block Group 3</v>
          </cell>
          <cell r="H363">
            <v>16642</v>
          </cell>
          <cell r="I363" t="str">
            <v>Block Group 3, Census Tract 62.03, Mecklenburg County, North Carolina</v>
          </cell>
          <cell r="J363">
            <v>1507</v>
          </cell>
          <cell r="K363">
            <v>939</v>
          </cell>
          <cell r="L363">
            <v>939</v>
          </cell>
          <cell r="M363">
            <v>867</v>
          </cell>
          <cell r="N363">
            <v>72</v>
          </cell>
          <cell r="O363">
            <v>0</v>
          </cell>
          <cell r="P363">
            <v>568</v>
          </cell>
          <cell r="Q363">
            <v>4.777704E-2</v>
          </cell>
        </row>
        <row r="364">
          <cell r="F364">
            <v>371190028002</v>
          </cell>
          <cell r="G364" t="str">
            <v>Block Group 2</v>
          </cell>
          <cell r="H364">
            <v>16264</v>
          </cell>
          <cell r="I364" t="str">
            <v>Block Group 2, Census Tract 28, Mecklenburg County, North Carolina</v>
          </cell>
          <cell r="J364">
            <v>928</v>
          </cell>
          <cell r="K364">
            <v>616</v>
          </cell>
          <cell r="L364">
            <v>616</v>
          </cell>
          <cell r="M364">
            <v>585</v>
          </cell>
          <cell r="N364">
            <v>31</v>
          </cell>
          <cell r="O364">
            <v>0</v>
          </cell>
          <cell r="P364">
            <v>312</v>
          </cell>
          <cell r="Q364">
            <v>3.3405169999999998E-2</v>
          </cell>
        </row>
        <row r="365">
          <cell r="F365">
            <v>371190030172</v>
          </cell>
          <cell r="G365" t="str">
            <v>Block Group 2</v>
          </cell>
          <cell r="H365">
            <v>16305</v>
          </cell>
          <cell r="I365" t="str">
            <v>Block Group 2, Census Tract 30.17, Mecklenburg County, North Carolina</v>
          </cell>
          <cell r="J365">
            <v>2007</v>
          </cell>
          <cell r="K365">
            <v>1301</v>
          </cell>
          <cell r="L365">
            <v>1301</v>
          </cell>
          <cell r="M365">
            <v>1225</v>
          </cell>
          <cell r="N365">
            <v>76</v>
          </cell>
          <cell r="O365">
            <v>0</v>
          </cell>
          <cell r="P365">
            <v>706</v>
          </cell>
          <cell r="Q365">
            <v>3.7867459999999999E-2</v>
          </cell>
        </row>
        <row r="366">
          <cell r="F366">
            <v>371190058262</v>
          </cell>
          <cell r="G366" t="str">
            <v>Block Group 2</v>
          </cell>
          <cell r="H366">
            <v>16535</v>
          </cell>
          <cell r="I366" t="str">
            <v>Block Group 2, Census Tract 58.26, Mecklenburg County, North Carolina</v>
          </cell>
          <cell r="J366">
            <v>1848</v>
          </cell>
          <cell r="K366">
            <v>1404</v>
          </cell>
          <cell r="L366">
            <v>1404</v>
          </cell>
          <cell r="M366">
            <v>1317</v>
          </cell>
          <cell r="N366">
            <v>87</v>
          </cell>
          <cell r="O366">
            <v>0</v>
          </cell>
          <cell r="P366">
            <v>444</v>
          </cell>
          <cell r="Q366">
            <v>4.7077920000000002E-2</v>
          </cell>
        </row>
        <row r="367">
          <cell r="F367">
            <v>371190060072</v>
          </cell>
          <cell r="G367" t="str">
            <v>Block Group 2</v>
          </cell>
          <cell r="H367">
            <v>16616</v>
          </cell>
          <cell r="I367" t="str">
            <v>Block Group 2, Census Tract 60.07, Mecklenburg County, North Carolina</v>
          </cell>
          <cell r="J367">
            <v>1383</v>
          </cell>
          <cell r="K367">
            <v>1192</v>
          </cell>
          <cell r="L367">
            <v>1192</v>
          </cell>
          <cell r="M367">
            <v>1071</v>
          </cell>
          <cell r="N367">
            <v>121</v>
          </cell>
          <cell r="O367">
            <v>0</v>
          </cell>
          <cell r="P367">
            <v>191</v>
          </cell>
          <cell r="Q367">
            <v>8.7490960000000007E-2</v>
          </cell>
        </row>
        <row r="368">
          <cell r="F368">
            <v>371190056171</v>
          </cell>
          <cell r="G368" t="str">
            <v>Block Group 1</v>
          </cell>
          <cell r="H368">
            <v>16480</v>
          </cell>
          <cell r="I368" t="str">
            <v>Block Group 1, Census Tract 56.17, Mecklenburg County, North Carolina</v>
          </cell>
          <cell r="J368">
            <v>1555</v>
          </cell>
          <cell r="K368">
            <v>1126</v>
          </cell>
          <cell r="L368">
            <v>1126</v>
          </cell>
          <cell r="M368">
            <v>1060</v>
          </cell>
          <cell r="N368">
            <v>66</v>
          </cell>
          <cell r="O368">
            <v>0</v>
          </cell>
          <cell r="P368">
            <v>429</v>
          </cell>
          <cell r="Q368">
            <v>4.2443729999999999E-2</v>
          </cell>
        </row>
        <row r="369">
          <cell r="F369">
            <v>371190058261</v>
          </cell>
          <cell r="G369" t="str">
            <v>Block Group 1</v>
          </cell>
          <cell r="H369">
            <v>16534</v>
          </cell>
          <cell r="I369" t="str">
            <v>Block Group 1, Census Tract 58.26, Mecklenburg County, North Carolina</v>
          </cell>
          <cell r="J369">
            <v>579</v>
          </cell>
          <cell r="K369">
            <v>436</v>
          </cell>
          <cell r="L369">
            <v>436</v>
          </cell>
          <cell r="M369">
            <v>424</v>
          </cell>
          <cell r="N369">
            <v>12</v>
          </cell>
          <cell r="O369">
            <v>0</v>
          </cell>
          <cell r="P369">
            <v>143</v>
          </cell>
          <cell r="Q369">
            <v>2.072539E-2</v>
          </cell>
        </row>
        <row r="370">
          <cell r="F370">
            <v>371190022003</v>
          </cell>
          <cell r="G370" t="str">
            <v>Block Group 3</v>
          </cell>
          <cell r="H370">
            <v>16247</v>
          </cell>
          <cell r="I370" t="str">
            <v>Block Group 3, Census Tract 22, Mecklenburg County, North Carolina</v>
          </cell>
          <cell r="J370">
            <v>938</v>
          </cell>
          <cell r="K370">
            <v>493</v>
          </cell>
          <cell r="L370">
            <v>493</v>
          </cell>
          <cell r="M370">
            <v>479</v>
          </cell>
          <cell r="N370">
            <v>14</v>
          </cell>
          <cell r="O370">
            <v>0</v>
          </cell>
          <cell r="P370">
            <v>445</v>
          </cell>
          <cell r="Q370">
            <v>1.492537E-2</v>
          </cell>
        </row>
        <row r="371">
          <cell r="F371">
            <v>371190022004</v>
          </cell>
          <cell r="G371" t="str">
            <v>Block Group 4</v>
          </cell>
          <cell r="H371">
            <v>16248</v>
          </cell>
          <cell r="I371" t="str">
            <v>Block Group 4, Census Tract 22, Mecklenburg County, North Carolina</v>
          </cell>
          <cell r="J371">
            <v>1524</v>
          </cell>
          <cell r="K371">
            <v>1181</v>
          </cell>
          <cell r="L371">
            <v>1168</v>
          </cell>
          <cell r="M371">
            <v>1088</v>
          </cell>
          <cell r="N371">
            <v>80</v>
          </cell>
          <cell r="O371">
            <v>13</v>
          </cell>
          <cell r="P371">
            <v>343</v>
          </cell>
          <cell r="Q371">
            <v>5.2493440000000002E-2</v>
          </cell>
        </row>
        <row r="372">
          <cell r="F372">
            <v>371190059092</v>
          </cell>
          <cell r="G372" t="str">
            <v>Block Group 2</v>
          </cell>
          <cell r="H372">
            <v>16593</v>
          </cell>
          <cell r="I372" t="str">
            <v>Block Group 2, Census Tract 59.09, Mecklenburg County, North Carolina</v>
          </cell>
          <cell r="J372">
            <v>3344</v>
          </cell>
          <cell r="K372">
            <v>2440</v>
          </cell>
          <cell r="L372">
            <v>2440</v>
          </cell>
          <cell r="M372">
            <v>2329</v>
          </cell>
          <cell r="N372">
            <v>111</v>
          </cell>
          <cell r="O372">
            <v>0</v>
          </cell>
          <cell r="P372">
            <v>904</v>
          </cell>
          <cell r="Q372">
            <v>3.3193779999999999E-2</v>
          </cell>
        </row>
        <row r="373">
          <cell r="F373">
            <v>371190054012</v>
          </cell>
          <cell r="G373" t="str">
            <v>Block Group 2</v>
          </cell>
          <cell r="H373">
            <v>16412</v>
          </cell>
          <cell r="I373" t="str">
            <v>Block Group 2, Census Tract 54.01, Mecklenburg County, North Carolina</v>
          </cell>
          <cell r="J373">
            <v>2020</v>
          </cell>
          <cell r="K373">
            <v>1317</v>
          </cell>
          <cell r="L373">
            <v>1317</v>
          </cell>
          <cell r="M373">
            <v>980</v>
          </cell>
          <cell r="N373">
            <v>337</v>
          </cell>
          <cell r="O373">
            <v>0</v>
          </cell>
          <cell r="P373">
            <v>703</v>
          </cell>
          <cell r="Q373">
            <v>0.16683168000000001</v>
          </cell>
        </row>
        <row r="374">
          <cell r="F374">
            <v>371190001005</v>
          </cell>
          <cell r="G374" t="str">
            <v>Block Group 5</v>
          </cell>
          <cell r="H374">
            <v>16135</v>
          </cell>
          <cell r="I374" t="str">
            <v>Block Group 5, Census Tract 1, Mecklenburg County, North Carolina</v>
          </cell>
          <cell r="J374">
            <v>584</v>
          </cell>
          <cell r="K374">
            <v>489</v>
          </cell>
          <cell r="L374">
            <v>489</v>
          </cell>
          <cell r="M374">
            <v>473</v>
          </cell>
          <cell r="N374">
            <v>16</v>
          </cell>
          <cell r="O374">
            <v>0</v>
          </cell>
          <cell r="P374">
            <v>95</v>
          </cell>
          <cell r="Q374">
            <v>2.739726E-2</v>
          </cell>
        </row>
        <row r="375">
          <cell r="F375">
            <v>371190058152</v>
          </cell>
          <cell r="G375" t="str">
            <v>Block Group 2</v>
          </cell>
          <cell r="H375">
            <v>16522</v>
          </cell>
          <cell r="I375" t="str">
            <v>Block Group 2, Census Tract 58.15, Mecklenburg County, North Carolina</v>
          </cell>
          <cell r="J375">
            <v>718</v>
          </cell>
          <cell r="K375">
            <v>535</v>
          </cell>
          <cell r="L375">
            <v>535</v>
          </cell>
          <cell r="M375">
            <v>512</v>
          </cell>
          <cell r="N375">
            <v>23</v>
          </cell>
          <cell r="O375">
            <v>0</v>
          </cell>
          <cell r="P375">
            <v>183</v>
          </cell>
          <cell r="Q375">
            <v>3.2033430000000002E-2</v>
          </cell>
        </row>
        <row r="376">
          <cell r="F376">
            <v>371190036004</v>
          </cell>
          <cell r="G376" t="str">
            <v>Block Group 4</v>
          </cell>
          <cell r="H376">
            <v>16340</v>
          </cell>
          <cell r="I376" t="str">
            <v>Block Group 4, Census Tract 36, Mecklenburg County, North Carolina</v>
          </cell>
          <cell r="J376">
            <v>594</v>
          </cell>
          <cell r="K376">
            <v>360</v>
          </cell>
          <cell r="L376">
            <v>360</v>
          </cell>
          <cell r="M376">
            <v>345</v>
          </cell>
          <cell r="N376">
            <v>15</v>
          </cell>
          <cell r="O376">
            <v>0</v>
          </cell>
          <cell r="P376">
            <v>234</v>
          </cell>
          <cell r="Q376">
            <v>2.5252529999999999E-2</v>
          </cell>
        </row>
        <row r="377">
          <cell r="F377">
            <v>371190059142</v>
          </cell>
          <cell r="G377" t="str">
            <v>Block Group 2</v>
          </cell>
          <cell r="H377">
            <v>16603</v>
          </cell>
          <cell r="I377" t="str">
            <v>Block Group 2, Census Tract 59.14, Mecklenburg County, North Carolina</v>
          </cell>
          <cell r="J377">
            <v>787</v>
          </cell>
          <cell r="K377">
            <v>673</v>
          </cell>
          <cell r="L377">
            <v>673</v>
          </cell>
          <cell r="M377">
            <v>639</v>
          </cell>
          <cell r="N377">
            <v>34</v>
          </cell>
          <cell r="O377">
            <v>0</v>
          </cell>
          <cell r="P377">
            <v>114</v>
          </cell>
          <cell r="Q377">
            <v>4.3202030000000002E-2</v>
          </cell>
        </row>
        <row r="378">
          <cell r="F378">
            <v>371190059071</v>
          </cell>
          <cell r="G378" t="str">
            <v>Block Group 1</v>
          </cell>
          <cell r="H378">
            <v>16589</v>
          </cell>
          <cell r="I378" t="str">
            <v>Block Group 1, Census Tract 59.07, Mecklenburg County, North Carolina</v>
          </cell>
          <cell r="J378">
            <v>2974</v>
          </cell>
          <cell r="K378">
            <v>2401</v>
          </cell>
          <cell r="L378">
            <v>2401</v>
          </cell>
          <cell r="M378">
            <v>2213</v>
          </cell>
          <cell r="N378">
            <v>188</v>
          </cell>
          <cell r="O378">
            <v>0</v>
          </cell>
          <cell r="P378">
            <v>573</v>
          </cell>
          <cell r="Q378">
            <v>6.3214530000000005E-2</v>
          </cell>
        </row>
        <row r="379">
          <cell r="F379">
            <v>371190059171</v>
          </cell>
          <cell r="G379" t="str">
            <v>Block Group 1</v>
          </cell>
          <cell r="H379">
            <v>16608</v>
          </cell>
          <cell r="I379" t="str">
            <v>Block Group 1, Census Tract 59.17, Mecklenburg County, North Carolina</v>
          </cell>
          <cell r="J379">
            <v>2952</v>
          </cell>
          <cell r="K379">
            <v>2285</v>
          </cell>
          <cell r="L379">
            <v>2285</v>
          </cell>
          <cell r="M379">
            <v>2132</v>
          </cell>
          <cell r="N379">
            <v>153</v>
          </cell>
          <cell r="O379">
            <v>0</v>
          </cell>
          <cell r="P379">
            <v>667</v>
          </cell>
          <cell r="Q379">
            <v>5.1829269999999997E-2</v>
          </cell>
        </row>
        <row r="380">
          <cell r="F380">
            <v>371190063043</v>
          </cell>
          <cell r="G380" t="str">
            <v>Block Group 3</v>
          </cell>
          <cell r="H380">
            <v>16670</v>
          </cell>
          <cell r="I380" t="str">
            <v>Block Group 3, Census Tract 63.04, Mecklenburg County, North Carolina</v>
          </cell>
          <cell r="J380">
            <v>1622</v>
          </cell>
          <cell r="K380">
            <v>1199</v>
          </cell>
          <cell r="L380">
            <v>1199</v>
          </cell>
          <cell r="M380">
            <v>1046</v>
          </cell>
          <cell r="N380">
            <v>153</v>
          </cell>
          <cell r="O380">
            <v>0</v>
          </cell>
          <cell r="P380">
            <v>423</v>
          </cell>
          <cell r="Q380">
            <v>9.432799E-2</v>
          </cell>
        </row>
        <row r="381">
          <cell r="F381">
            <v>371190040003</v>
          </cell>
          <cell r="G381" t="str">
            <v>Block Group 3</v>
          </cell>
          <cell r="H381">
            <v>16363</v>
          </cell>
          <cell r="I381" t="str">
            <v>Block Group 3, Census Tract 40, Mecklenburg County, North Carolina</v>
          </cell>
          <cell r="J381">
            <v>857</v>
          </cell>
          <cell r="K381">
            <v>511</v>
          </cell>
          <cell r="L381">
            <v>511</v>
          </cell>
          <cell r="M381">
            <v>378</v>
          </cell>
          <cell r="N381">
            <v>133</v>
          </cell>
          <cell r="O381">
            <v>0</v>
          </cell>
          <cell r="P381">
            <v>346</v>
          </cell>
          <cell r="Q381">
            <v>0.15519253</v>
          </cell>
        </row>
        <row r="382">
          <cell r="F382">
            <v>371190056143</v>
          </cell>
          <cell r="G382" t="str">
            <v>Block Group 3</v>
          </cell>
          <cell r="H382">
            <v>16477</v>
          </cell>
          <cell r="I382" t="str">
            <v>Block Group 3, Census Tract 56.14, Mecklenburg County, North Carolina</v>
          </cell>
          <cell r="J382">
            <v>1770</v>
          </cell>
          <cell r="K382">
            <v>1435</v>
          </cell>
          <cell r="L382">
            <v>1435</v>
          </cell>
          <cell r="M382">
            <v>1351</v>
          </cell>
          <cell r="N382">
            <v>84</v>
          </cell>
          <cell r="O382">
            <v>0</v>
          </cell>
          <cell r="P382">
            <v>335</v>
          </cell>
          <cell r="Q382">
            <v>4.7457630000000001E-2</v>
          </cell>
        </row>
        <row r="383">
          <cell r="F383">
            <v>371190056182</v>
          </cell>
          <cell r="G383" t="str">
            <v>Block Group 2</v>
          </cell>
          <cell r="H383">
            <v>16483</v>
          </cell>
          <cell r="I383" t="str">
            <v>Block Group 2, Census Tract 56.18, Mecklenburg County, North Carolina</v>
          </cell>
          <cell r="J383">
            <v>1263</v>
          </cell>
          <cell r="K383">
            <v>1050</v>
          </cell>
          <cell r="L383">
            <v>1050</v>
          </cell>
          <cell r="M383">
            <v>978</v>
          </cell>
          <cell r="N383">
            <v>72</v>
          </cell>
          <cell r="O383">
            <v>0</v>
          </cell>
          <cell r="P383">
            <v>213</v>
          </cell>
          <cell r="Q383">
            <v>5.7007130000000003E-2</v>
          </cell>
        </row>
        <row r="384">
          <cell r="F384">
            <v>371190055171</v>
          </cell>
          <cell r="G384" t="str">
            <v>Block Group 1</v>
          </cell>
          <cell r="H384">
            <v>16439</v>
          </cell>
          <cell r="I384" t="str">
            <v>Block Group 1, Census Tract 55.17, Mecklenburg County, North Carolina</v>
          </cell>
          <cell r="J384">
            <v>2388</v>
          </cell>
          <cell r="K384">
            <v>1649</v>
          </cell>
          <cell r="L384">
            <v>1649</v>
          </cell>
          <cell r="M384">
            <v>1531</v>
          </cell>
          <cell r="N384">
            <v>118</v>
          </cell>
          <cell r="O384">
            <v>0</v>
          </cell>
          <cell r="P384">
            <v>739</v>
          </cell>
          <cell r="Q384">
            <v>4.9413739999999998E-2</v>
          </cell>
        </row>
        <row r="385">
          <cell r="F385">
            <v>371190058252</v>
          </cell>
          <cell r="G385" t="str">
            <v>Block Group 2</v>
          </cell>
          <cell r="H385">
            <v>16533</v>
          </cell>
          <cell r="I385" t="str">
            <v>Block Group 2, Census Tract 58.25, Mecklenburg County, North Carolina</v>
          </cell>
          <cell r="J385">
            <v>1317</v>
          </cell>
          <cell r="K385">
            <v>943</v>
          </cell>
          <cell r="L385">
            <v>943</v>
          </cell>
          <cell r="M385">
            <v>927</v>
          </cell>
          <cell r="N385">
            <v>16</v>
          </cell>
          <cell r="O385">
            <v>0</v>
          </cell>
          <cell r="P385">
            <v>374</v>
          </cell>
          <cell r="Q385">
            <v>1.2148819999999999E-2</v>
          </cell>
        </row>
        <row r="386">
          <cell r="F386">
            <v>371190019112</v>
          </cell>
          <cell r="G386" t="str">
            <v>Block Group 2</v>
          </cell>
          <cell r="H386">
            <v>16201</v>
          </cell>
          <cell r="I386" t="str">
            <v>Block Group 2, Census Tract 19.11, Mecklenburg County, North Carolina</v>
          </cell>
          <cell r="J386">
            <v>1742</v>
          </cell>
          <cell r="K386">
            <v>1092</v>
          </cell>
          <cell r="L386">
            <v>1092</v>
          </cell>
          <cell r="M386">
            <v>1054</v>
          </cell>
          <cell r="N386">
            <v>38</v>
          </cell>
          <cell r="O386">
            <v>0</v>
          </cell>
          <cell r="P386">
            <v>650</v>
          </cell>
          <cell r="Q386">
            <v>2.1814010000000002E-2</v>
          </cell>
        </row>
        <row r="387">
          <cell r="F387">
            <v>371190060104</v>
          </cell>
          <cell r="G387" t="str">
            <v>Block Group 4</v>
          </cell>
          <cell r="H387">
            <v>16625</v>
          </cell>
          <cell r="I387" t="str">
            <v>Block Group 4, Census Tract 60.10, Mecklenburg County, North Carolina</v>
          </cell>
          <cell r="J387">
            <v>1158</v>
          </cell>
          <cell r="K387">
            <v>769</v>
          </cell>
          <cell r="L387">
            <v>769</v>
          </cell>
          <cell r="M387">
            <v>635</v>
          </cell>
          <cell r="N387">
            <v>134</v>
          </cell>
          <cell r="O387">
            <v>0</v>
          </cell>
          <cell r="P387">
            <v>389</v>
          </cell>
          <cell r="Q387">
            <v>0.11571674999999999</v>
          </cell>
        </row>
        <row r="388">
          <cell r="F388">
            <v>371190039021</v>
          </cell>
          <cell r="G388" t="str">
            <v>Block Group 1</v>
          </cell>
          <cell r="H388">
            <v>16355</v>
          </cell>
          <cell r="I388" t="str">
            <v>Block Group 1, Census Tract 39.02, Mecklenburg County, North Carolina</v>
          </cell>
          <cell r="J388">
            <v>1047</v>
          </cell>
          <cell r="K388">
            <v>821</v>
          </cell>
          <cell r="L388">
            <v>821</v>
          </cell>
          <cell r="M388">
            <v>739</v>
          </cell>
          <cell r="N388">
            <v>82</v>
          </cell>
          <cell r="O388">
            <v>0</v>
          </cell>
          <cell r="P388">
            <v>226</v>
          </cell>
          <cell r="Q388">
            <v>7.8319009999999994E-2</v>
          </cell>
        </row>
        <row r="389">
          <cell r="F389">
            <v>371190018021</v>
          </cell>
          <cell r="G389" t="str">
            <v>Block Group 1</v>
          </cell>
          <cell r="H389">
            <v>16195</v>
          </cell>
          <cell r="I389" t="str">
            <v>Block Group 1, Census Tract 18.02, Mecklenburg County, North Carolina</v>
          </cell>
          <cell r="J389">
            <v>1166</v>
          </cell>
          <cell r="K389">
            <v>836</v>
          </cell>
          <cell r="L389">
            <v>836</v>
          </cell>
          <cell r="M389">
            <v>819</v>
          </cell>
          <cell r="N389">
            <v>17</v>
          </cell>
          <cell r="O389">
            <v>0</v>
          </cell>
          <cell r="P389">
            <v>330</v>
          </cell>
          <cell r="Q389">
            <v>1.4579760000000001E-2</v>
          </cell>
        </row>
        <row r="390">
          <cell r="F390">
            <v>371190059122</v>
          </cell>
          <cell r="G390" t="str">
            <v>Block Group 2</v>
          </cell>
          <cell r="H390">
            <v>16598</v>
          </cell>
          <cell r="I390" t="str">
            <v>Block Group 2, Census Tract 59.12, Mecklenburg County, North Carolina</v>
          </cell>
          <cell r="J390">
            <v>3462</v>
          </cell>
          <cell r="K390">
            <v>3098</v>
          </cell>
          <cell r="L390">
            <v>3098</v>
          </cell>
          <cell r="M390">
            <v>2904</v>
          </cell>
          <cell r="N390">
            <v>194</v>
          </cell>
          <cell r="O390">
            <v>0</v>
          </cell>
          <cell r="P390">
            <v>364</v>
          </cell>
          <cell r="Q390">
            <v>5.6036969999999998E-2</v>
          </cell>
        </row>
        <row r="391">
          <cell r="F391">
            <v>371190058473</v>
          </cell>
          <cell r="G391" t="str">
            <v>Block Group 3</v>
          </cell>
          <cell r="H391">
            <v>16581</v>
          </cell>
          <cell r="I391" t="str">
            <v>Block Group 3, Census Tract 58.47, Mecklenburg County, North Carolina</v>
          </cell>
          <cell r="J391">
            <v>654</v>
          </cell>
          <cell r="K391">
            <v>471</v>
          </cell>
          <cell r="L391">
            <v>471</v>
          </cell>
          <cell r="M391">
            <v>471</v>
          </cell>
          <cell r="N391">
            <v>0</v>
          </cell>
          <cell r="O391">
            <v>0</v>
          </cell>
          <cell r="P391">
            <v>183</v>
          </cell>
          <cell r="Q391">
            <v>0</v>
          </cell>
        </row>
        <row r="392">
          <cell r="F392">
            <v>371190019161</v>
          </cell>
          <cell r="G392" t="str">
            <v>Block Group 1</v>
          </cell>
          <cell r="H392">
            <v>16213</v>
          </cell>
          <cell r="I392" t="str">
            <v>Block Group 1, Census Tract 19.16, Mecklenburg County, North Carolina</v>
          </cell>
          <cell r="J392">
            <v>1557</v>
          </cell>
          <cell r="K392">
            <v>939</v>
          </cell>
          <cell r="L392">
            <v>939</v>
          </cell>
          <cell r="M392">
            <v>873</v>
          </cell>
          <cell r="N392">
            <v>66</v>
          </cell>
          <cell r="O392">
            <v>0</v>
          </cell>
          <cell r="P392">
            <v>618</v>
          </cell>
          <cell r="Q392">
            <v>4.2389209999999997E-2</v>
          </cell>
        </row>
        <row r="393">
          <cell r="F393">
            <v>371190019201</v>
          </cell>
          <cell r="G393" t="str">
            <v>Block Group 1</v>
          </cell>
          <cell r="H393">
            <v>16223</v>
          </cell>
          <cell r="I393" t="str">
            <v>Block Group 1, Census Tract 19.20, Mecklenburg County, North Carolina</v>
          </cell>
          <cell r="J393">
            <v>2069</v>
          </cell>
          <cell r="K393">
            <v>1527</v>
          </cell>
          <cell r="L393">
            <v>1527</v>
          </cell>
          <cell r="M393">
            <v>1194</v>
          </cell>
          <cell r="N393">
            <v>333</v>
          </cell>
          <cell r="O393">
            <v>0</v>
          </cell>
          <cell r="P393">
            <v>542</v>
          </cell>
          <cell r="Q393">
            <v>0.16094732</v>
          </cell>
        </row>
        <row r="394">
          <cell r="F394">
            <v>371190059132</v>
          </cell>
          <cell r="G394" t="str">
            <v>Block Group 2</v>
          </cell>
          <cell r="H394">
            <v>16600</v>
          </cell>
          <cell r="I394" t="str">
            <v>Block Group 2, Census Tract 59.13, Mecklenburg County, North Carolina</v>
          </cell>
          <cell r="J394">
            <v>2627</v>
          </cell>
          <cell r="K394">
            <v>1829</v>
          </cell>
          <cell r="L394">
            <v>1829</v>
          </cell>
          <cell r="M394">
            <v>1714</v>
          </cell>
          <cell r="N394">
            <v>115</v>
          </cell>
          <cell r="O394">
            <v>0</v>
          </cell>
          <cell r="P394">
            <v>798</v>
          </cell>
          <cell r="Q394">
            <v>4.3776170000000003E-2</v>
          </cell>
        </row>
        <row r="395">
          <cell r="F395">
            <v>371190059151</v>
          </cell>
          <cell r="G395" t="str">
            <v>Block Group 1</v>
          </cell>
          <cell r="H395">
            <v>16605</v>
          </cell>
          <cell r="I395" t="str">
            <v>Block Group 1, Census Tract 59.15, Mecklenburg County, North Carolina</v>
          </cell>
          <cell r="J395">
            <v>1995</v>
          </cell>
          <cell r="K395">
            <v>1739</v>
          </cell>
          <cell r="L395">
            <v>1739</v>
          </cell>
          <cell r="M395">
            <v>1612</v>
          </cell>
          <cell r="N395">
            <v>127</v>
          </cell>
          <cell r="O395">
            <v>0</v>
          </cell>
          <cell r="P395">
            <v>256</v>
          </cell>
          <cell r="Q395">
            <v>6.3659149999999998E-2</v>
          </cell>
        </row>
        <row r="396">
          <cell r="F396">
            <v>371190010002</v>
          </cell>
          <cell r="G396" t="str">
            <v>Block Group 2</v>
          </cell>
          <cell r="H396">
            <v>16150</v>
          </cell>
          <cell r="I396" t="str">
            <v>Block Group 2, Census Tract 10, Mecklenburg County, North Carolina</v>
          </cell>
          <cell r="J396">
            <v>457</v>
          </cell>
          <cell r="K396">
            <v>363</v>
          </cell>
          <cell r="L396">
            <v>363</v>
          </cell>
          <cell r="M396">
            <v>353</v>
          </cell>
          <cell r="N396">
            <v>10</v>
          </cell>
          <cell r="O396">
            <v>0</v>
          </cell>
          <cell r="P396">
            <v>94</v>
          </cell>
          <cell r="Q396">
            <v>2.188184E-2</v>
          </cell>
        </row>
        <row r="397">
          <cell r="F397">
            <v>371190058371</v>
          </cell>
          <cell r="G397" t="str">
            <v>Block Group 1</v>
          </cell>
          <cell r="H397">
            <v>16556</v>
          </cell>
          <cell r="I397" t="str">
            <v>Block Group 1, Census Tract 58.37, Mecklenburg County, North Carolina</v>
          </cell>
          <cell r="J397">
            <v>1764</v>
          </cell>
          <cell r="K397">
            <v>1389</v>
          </cell>
          <cell r="L397">
            <v>1389</v>
          </cell>
          <cell r="M397">
            <v>1375</v>
          </cell>
          <cell r="N397">
            <v>14</v>
          </cell>
          <cell r="O397">
            <v>0</v>
          </cell>
          <cell r="P397">
            <v>375</v>
          </cell>
          <cell r="Q397">
            <v>7.9365100000000008E-3</v>
          </cell>
        </row>
        <row r="398">
          <cell r="F398">
            <v>371190019141</v>
          </cell>
          <cell r="G398" t="str">
            <v>Block Group 1</v>
          </cell>
          <cell r="H398">
            <v>16207</v>
          </cell>
          <cell r="I398" t="str">
            <v>Block Group 1, Census Tract 19.14, Mecklenburg County, North Carolina</v>
          </cell>
          <cell r="J398">
            <v>1185</v>
          </cell>
          <cell r="K398">
            <v>800</v>
          </cell>
          <cell r="L398">
            <v>800</v>
          </cell>
          <cell r="M398">
            <v>783</v>
          </cell>
          <cell r="N398">
            <v>17</v>
          </cell>
          <cell r="O398">
            <v>0</v>
          </cell>
          <cell r="P398">
            <v>385</v>
          </cell>
          <cell r="Q398">
            <v>1.4345989999999999E-2</v>
          </cell>
        </row>
        <row r="399">
          <cell r="F399">
            <v>371190011001</v>
          </cell>
          <cell r="G399" t="str">
            <v>Block Group 1</v>
          </cell>
          <cell r="H399">
            <v>16152</v>
          </cell>
          <cell r="I399" t="str">
            <v>Block Group 1, Census Tract 11, Mecklenburg County, North Carolina</v>
          </cell>
          <cell r="J399">
            <v>967</v>
          </cell>
          <cell r="K399">
            <v>835</v>
          </cell>
          <cell r="L399">
            <v>835</v>
          </cell>
          <cell r="M399">
            <v>835</v>
          </cell>
          <cell r="N399">
            <v>0</v>
          </cell>
          <cell r="O399">
            <v>0</v>
          </cell>
          <cell r="P399">
            <v>132</v>
          </cell>
          <cell r="Q399">
            <v>0</v>
          </cell>
        </row>
        <row r="400">
          <cell r="F400">
            <v>371190020031</v>
          </cell>
          <cell r="G400" t="str">
            <v>Block Group 1</v>
          </cell>
          <cell r="H400">
            <v>16235</v>
          </cell>
          <cell r="I400" t="str">
            <v>Block Group 1, Census Tract 20.03, Mecklenburg County, North Carolina</v>
          </cell>
          <cell r="J400">
            <v>1354</v>
          </cell>
          <cell r="K400">
            <v>999</v>
          </cell>
          <cell r="L400">
            <v>999</v>
          </cell>
          <cell r="M400">
            <v>975</v>
          </cell>
          <cell r="N400">
            <v>24</v>
          </cell>
          <cell r="O400">
            <v>0</v>
          </cell>
          <cell r="P400">
            <v>355</v>
          </cell>
          <cell r="Q400">
            <v>1.772526E-2</v>
          </cell>
        </row>
        <row r="401">
          <cell r="F401">
            <v>371190056091</v>
          </cell>
          <cell r="G401" t="str">
            <v>Block Group 1</v>
          </cell>
          <cell r="H401">
            <v>16468</v>
          </cell>
          <cell r="I401" t="str">
            <v>Block Group 1, Census Tract 56.09, Mecklenburg County, North Carolina</v>
          </cell>
          <cell r="J401">
            <v>3246</v>
          </cell>
          <cell r="K401">
            <v>1845</v>
          </cell>
          <cell r="L401">
            <v>1845</v>
          </cell>
          <cell r="M401">
            <v>1718</v>
          </cell>
          <cell r="N401">
            <v>127</v>
          </cell>
          <cell r="O401">
            <v>0</v>
          </cell>
          <cell r="P401">
            <v>1401</v>
          </cell>
          <cell r="Q401">
            <v>3.912508E-2</v>
          </cell>
        </row>
        <row r="402">
          <cell r="F402">
            <v>371190049001</v>
          </cell>
          <cell r="G402" t="str">
            <v>Block Group 1</v>
          </cell>
          <cell r="H402">
            <v>16392</v>
          </cell>
          <cell r="I402" t="str">
            <v>Block Group 1, Census Tract 49, Mecklenburg County, North Carolina</v>
          </cell>
          <cell r="J402">
            <v>568</v>
          </cell>
          <cell r="K402">
            <v>285</v>
          </cell>
          <cell r="L402">
            <v>285</v>
          </cell>
          <cell r="M402">
            <v>249</v>
          </cell>
          <cell r="N402">
            <v>36</v>
          </cell>
          <cell r="O402">
            <v>0</v>
          </cell>
          <cell r="P402">
            <v>283</v>
          </cell>
          <cell r="Q402">
            <v>6.3380279999999997E-2</v>
          </cell>
        </row>
        <row r="403">
          <cell r="F403">
            <v>371190055081</v>
          </cell>
          <cell r="G403" t="str">
            <v>Block Group 1</v>
          </cell>
          <cell r="H403">
            <v>16418</v>
          </cell>
          <cell r="I403" t="str">
            <v>Block Group 1, Census Tract 55.08, Mecklenburg County, North Carolina</v>
          </cell>
          <cell r="J403">
            <v>1815</v>
          </cell>
          <cell r="K403">
            <v>1363</v>
          </cell>
          <cell r="L403">
            <v>1363</v>
          </cell>
          <cell r="M403">
            <v>1303</v>
          </cell>
          <cell r="N403">
            <v>60</v>
          </cell>
          <cell r="O403">
            <v>0</v>
          </cell>
          <cell r="P403">
            <v>452</v>
          </cell>
          <cell r="Q403">
            <v>3.305785E-2</v>
          </cell>
        </row>
        <row r="404">
          <cell r="F404">
            <v>371190059141</v>
          </cell>
          <cell r="G404" t="str">
            <v>Block Group 1</v>
          </cell>
          <cell r="H404">
            <v>16602</v>
          </cell>
          <cell r="I404" t="str">
            <v>Block Group 1, Census Tract 59.14, Mecklenburg County, North Carolina</v>
          </cell>
          <cell r="J404">
            <v>2521</v>
          </cell>
          <cell r="K404">
            <v>2117</v>
          </cell>
          <cell r="L404">
            <v>2117</v>
          </cell>
          <cell r="M404">
            <v>2068</v>
          </cell>
          <cell r="N404">
            <v>49</v>
          </cell>
          <cell r="O404">
            <v>0</v>
          </cell>
          <cell r="P404">
            <v>404</v>
          </cell>
          <cell r="Q404">
            <v>1.9436729999999999E-2</v>
          </cell>
        </row>
        <row r="405">
          <cell r="F405">
            <v>371190027022</v>
          </cell>
          <cell r="G405" t="str">
            <v>Block Group 2</v>
          </cell>
          <cell r="H405">
            <v>16261</v>
          </cell>
          <cell r="I405" t="str">
            <v>Block Group 2, Census Tract 27.02, Mecklenburg County, North Carolina</v>
          </cell>
          <cell r="J405">
            <v>1819</v>
          </cell>
          <cell r="K405">
            <v>1343</v>
          </cell>
          <cell r="L405">
            <v>1343</v>
          </cell>
          <cell r="M405">
            <v>1343</v>
          </cell>
          <cell r="N405">
            <v>0</v>
          </cell>
          <cell r="O405">
            <v>0</v>
          </cell>
          <cell r="P405">
            <v>476</v>
          </cell>
          <cell r="Q405">
            <v>0</v>
          </cell>
        </row>
        <row r="406">
          <cell r="F406">
            <v>371190055082</v>
          </cell>
          <cell r="G406" t="str">
            <v>Block Group 2</v>
          </cell>
          <cell r="H406">
            <v>16419</v>
          </cell>
          <cell r="I406" t="str">
            <v>Block Group 2, Census Tract 55.08, Mecklenburg County, North Carolina</v>
          </cell>
          <cell r="J406">
            <v>1538</v>
          </cell>
          <cell r="K406">
            <v>1164</v>
          </cell>
          <cell r="L406">
            <v>1164</v>
          </cell>
          <cell r="M406">
            <v>1096</v>
          </cell>
          <cell r="N406">
            <v>68</v>
          </cell>
          <cell r="O406">
            <v>0</v>
          </cell>
          <cell r="P406">
            <v>374</v>
          </cell>
          <cell r="Q406">
            <v>4.4213259999999997E-2</v>
          </cell>
        </row>
        <row r="407">
          <cell r="F407">
            <v>371190024003</v>
          </cell>
          <cell r="G407" t="str">
            <v>Block Group 3</v>
          </cell>
          <cell r="H407">
            <v>16253</v>
          </cell>
          <cell r="I407" t="str">
            <v>Block Group 3, Census Tract 24, Mecklenburg County, North Carolina</v>
          </cell>
          <cell r="J407">
            <v>404</v>
          </cell>
          <cell r="K407">
            <v>329</v>
          </cell>
          <cell r="L407">
            <v>329</v>
          </cell>
          <cell r="M407">
            <v>319</v>
          </cell>
          <cell r="N407">
            <v>10</v>
          </cell>
          <cell r="O407">
            <v>0</v>
          </cell>
          <cell r="P407">
            <v>75</v>
          </cell>
          <cell r="Q407">
            <v>2.475248E-2</v>
          </cell>
        </row>
        <row r="408">
          <cell r="F408">
            <v>371190045001</v>
          </cell>
          <cell r="G408" t="str">
            <v>Block Group 1</v>
          </cell>
          <cell r="H408">
            <v>16383</v>
          </cell>
          <cell r="I408" t="str">
            <v>Block Group 1, Census Tract 45, Mecklenburg County, North Carolina</v>
          </cell>
          <cell r="J408">
            <v>653</v>
          </cell>
          <cell r="K408">
            <v>445</v>
          </cell>
          <cell r="L408">
            <v>445</v>
          </cell>
          <cell r="M408">
            <v>388</v>
          </cell>
          <cell r="N408">
            <v>57</v>
          </cell>
          <cell r="O408">
            <v>0</v>
          </cell>
          <cell r="P408">
            <v>208</v>
          </cell>
          <cell r="Q408">
            <v>8.7289430000000001E-2</v>
          </cell>
        </row>
        <row r="409">
          <cell r="F409">
            <v>371190018013</v>
          </cell>
          <cell r="G409" t="str">
            <v>Block Group 3</v>
          </cell>
          <cell r="H409">
            <v>16194</v>
          </cell>
          <cell r="I409" t="str">
            <v>Block Group 3, Census Tract 18.01, Mecklenburg County, North Carolina</v>
          </cell>
          <cell r="J409">
            <v>453</v>
          </cell>
          <cell r="K409">
            <v>409</v>
          </cell>
          <cell r="L409">
            <v>409</v>
          </cell>
          <cell r="M409">
            <v>397</v>
          </cell>
          <cell r="N409">
            <v>12</v>
          </cell>
          <cell r="O409">
            <v>0</v>
          </cell>
          <cell r="P409">
            <v>44</v>
          </cell>
          <cell r="Q409">
            <v>2.6490070000000001E-2</v>
          </cell>
        </row>
        <row r="410">
          <cell r="F410">
            <v>371190055246</v>
          </cell>
          <cell r="G410" t="str">
            <v>Block Group 6</v>
          </cell>
          <cell r="H410">
            <v>16461</v>
          </cell>
          <cell r="I410" t="str">
            <v>Block Group 6, Census Tract 55.24, Mecklenburg County, North Carolina</v>
          </cell>
          <cell r="J410">
            <v>1437</v>
          </cell>
          <cell r="K410">
            <v>948</v>
          </cell>
          <cell r="L410">
            <v>948</v>
          </cell>
          <cell r="M410">
            <v>895</v>
          </cell>
          <cell r="N410">
            <v>53</v>
          </cell>
          <cell r="O410">
            <v>0</v>
          </cell>
          <cell r="P410">
            <v>489</v>
          </cell>
          <cell r="Q410">
            <v>3.6882390000000001E-2</v>
          </cell>
        </row>
        <row r="411">
          <cell r="F411">
            <v>371190029041</v>
          </cell>
          <cell r="G411" t="str">
            <v>Block Group 1</v>
          </cell>
          <cell r="H411">
            <v>16269</v>
          </cell>
          <cell r="I411" t="str">
            <v>Block Group 1, Census Tract 29.04, Mecklenburg County, North Carolina</v>
          </cell>
          <cell r="J411">
            <v>1310</v>
          </cell>
          <cell r="K411">
            <v>864</v>
          </cell>
          <cell r="L411">
            <v>864</v>
          </cell>
          <cell r="M411">
            <v>849</v>
          </cell>
          <cell r="N411">
            <v>15</v>
          </cell>
          <cell r="O411">
            <v>0</v>
          </cell>
          <cell r="P411">
            <v>446</v>
          </cell>
          <cell r="Q411">
            <v>1.145038E-2</v>
          </cell>
        </row>
        <row r="412">
          <cell r="F412">
            <v>371190043041</v>
          </cell>
          <cell r="G412" t="str">
            <v>Block Group 1</v>
          </cell>
          <cell r="H412">
            <v>16377</v>
          </cell>
          <cell r="I412" t="str">
            <v>Block Group 1, Census Tract 43.04, Mecklenburg County, North Carolina</v>
          </cell>
          <cell r="J412">
            <v>2321</v>
          </cell>
          <cell r="K412">
            <v>1660</v>
          </cell>
          <cell r="L412">
            <v>1660</v>
          </cell>
          <cell r="M412">
            <v>1601</v>
          </cell>
          <cell r="N412">
            <v>59</v>
          </cell>
          <cell r="O412">
            <v>0</v>
          </cell>
          <cell r="P412">
            <v>661</v>
          </cell>
          <cell r="Q412">
            <v>2.5420080000000001E-2</v>
          </cell>
        </row>
        <row r="413">
          <cell r="F413">
            <v>371190031052</v>
          </cell>
          <cell r="G413" t="str">
            <v>Block Group 2</v>
          </cell>
          <cell r="H413">
            <v>16314</v>
          </cell>
          <cell r="I413" t="str">
            <v>Block Group 2, Census Tract 31.05, Mecklenburg County, North Carolina</v>
          </cell>
          <cell r="J413">
            <v>1958</v>
          </cell>
          <cell r="K413">
            <v>1326</v>
          </cell>
          <cell r="L413">
            <v>1326</v>
          </cell>
          <cell r="M413">
            <v>1270</v>
          </cell>
          <cell r="N413">
            <v>56</v>
          </cell>
          <cell r="O413">
            <v>0</v>
          </cell>
          <cell r="P413">
            <v>632</v>
          </cell>
          <cell r="Q413">
            <v>2.8600609999999999E-2</v>
          </cell>
        </row>
        <row r="414">
          <cell r="F414">
            <v>371190033003</v>
          </cell>
          <cell r="G414" t="str">
            <v>Block Group 3</v>
          </cell>
          <cell r="H414">
            <v>16330</v>
          </cell>
          <cell r="I414" t="str">
            <v>Block Group 3, Census Tract 33, Mecklenburg County, North Carolina</v>
          </cell>
          <cell r="J414">
            <v>661</v>
          </cell>
          <cell r="K414">
            <v>579</v>
          </cell>
          <cell r="L414">
            <v>579</v>
          </cell>
          <cell r="M414">
            <v>569</v>
          </cell>
          <cell r="N414">
            <v>10</v>
          </cell>
          <cell r="O414">
            <v>0</v>
          </cell>
          <cell r="P414">
            <v>82</v>
          </cell>
          <cell r="Q414">
            <v>1.5128590000000001E-2</v>
          </cell>
        </row>
        <row r="415">
          <cell r="F415">
            <v>371190001003</v>
          </cell>
          <cell r="G415" t="str">
            <v>Block Group 3</v>
          </cell>
          <cell r="H415">
            <v>16133</v>
          </cell>
          <cell r="I415" t="str">
            <v>Block Group 3, Census Tract 1, Mecklenburg County, North Carolina</v>
          </cell>
          <cell r="J415">
            <v>1059</v>
          </cell>
          <cell r="K415">
            <v>790</v>
          </cell>
          <cell r="L415">
            <v>790</v>
          </cell>
          <cell r="M415">
            <v>784</v>
          </cell>
          <cell r="N415">
            <v>6</v>
          </cell>
          <cell r="O415">
            <v>0</v>
          </cell>
          <cell r="P415">
            <v>269</v>
          </cell>
          <cell r="Q415">
            <v>5.66572E-3</v>
          </cell>
        </row>
        <row r="416">
          <cell r="F416">
            <v>371190058234</v>
          </cell>
          <cell r="G416" t="str">
            <v>Block Group 4</v>
          </cell>
          <cell r="H416">
            <v>16530</v>
          </cell>
          <cell r="I416" t="str">
            <v>Block Group 4, Census Tract 58.23, Mecklenburg County, North Carolina</v>
          </cell>
          <cell r="J416">
            <v>3042</v>
          </cell>
          <cell r="K416">
            <v>1883</v>
          </cell>
          <cell r="L416">
            <v>1883</v>
          </cell>
          <cell r="M416">
            <v>1840</v>
          </cell>
          <cell r="N416">
            <v>43</v>
          </cell>
          <cell r="O416">
            <v>0</v>
          </cell>
          <cell r="P416">
            <v>1159</v>
          </cell>
          <cell r="Q416">
            <v>1.4135440000000001E-2</v>
          </cell>
        </row>
        <row r="417">
          <cell r="F417">
            <v>371190064032</v>
          </cell>
          <cell r="G417" t="str">
            <v>Block Group 2</v>
          </cell>
          <cell r="H417">
            <v>16672</v>
          </cell>
          <cell r="I417" t="str">
            <v>Block Group 2, Census Tract 64.03, Mecklenburg County, North Carolina</v>
          </cell>
          <cell r="J417">
            <v>1719</v>
          </cell>
          <cell r="K417">
            <v>819</v>
          </cell>
          <cell r="L417">
            <v>819</v>
          </cell>
          <cell r="M417">
            <v>746</v>
          </cell>
          <cell r="N417">
            <v>73</v>
          </cell>
          <cell r="O417">
            <v>0</v>
          </cell>
          <cell r="P417">
            <v>900</v>
          </cell>
          <cell r="Q417">
            <v>4.2466549999999999E-2</v>
          </cell>
        </row>
        <row r="418">
          <cell r="F418">
            <v>371190055242</v>
          </cell>
          <cell r="G418" t="str">
            <v>Block Group 2</v>
          </cell>
          <cell r="H418">
            <v>16457</v>
          </cell>
          <cell r="I418" t="str">
            <v>Block Group 2, Census Tract 55.24, Mecklenburg County, North Carolina</v>
          </cell>
          <cell r="J418">
            <v>1008</v>
          </cell>
          <cell r="K418">
            <v>833</v>
          </cell>
          <cell r="L418">
            <v>833</v>
          </cell>
          <cell r="M418">
            <v>818</v>
          </cell>
          <cell r="N418">
            <v>15</v>
          </cell>
          <cell r="O418">
            <v>0</v>
          </cell>
          <cell r="P418">
            <v>175</v>
          </cell>
          <cell r="Q418">
            <v>1.488095E-2</v>
          </cell>
        </row>
        <row r="419">
          <cell r="F419">
            <v>371190016092</v>
          </cell>
          <cell r="G419" t="str">
            <v>Block Group 2</v>
          </cell>
          <cell r="H419">
            <v>16185</v>
          </cell>
          <cell r="I419" t="str">
            <v>Block Group 2, Census Tract 16.09, Mecklenburg County, North Carolina</v>
          </cell>
          <cell r="J419">
            <v>1990</v>
          </cell>
          <cell r="K419">
            <v>1483</v>
          </cell>
          <cell r="L419">
            <v>1483</v>
          </cell>
          <cell r="M419">
            <v>1293</v>
          </cell>
          <cell r="N419">
            <v>190</v>
          </cell>
          <cell r="O419">
            <v>0</v>
          </cell>
          <cell r="P419">
            <v>507</v>
          </cell>
          <cell r="Q419">
            <v>9.5477389999999995E-2</v>
          </cell>
        </row>
        <row r="420">
          <cell r="F420">
            <v>371190030162</v>
          </cell>
          <cell r="G420" t="str">
            <v>Block Group 2</v>
          </cell>
          <cell r="H420">
            <v>16302</v>
          </cell>
          <cell r="I420" t="str">
            <v>Block Group 2, Census Tract 30.16, Mecklenburg County, North Carolina</v>
          </cell>
          <cell r="J420">
            <v>704</v>
          </cell>
          <cell r="K420">
            <v>520</v>
          </cell>
          <cell r="L420">
            <v>520</v>
          </cell>
          <cell r="M420">
            <v>493</v>
          </cell>
          <cell r="N420">
            <v>27</v>
          </cell>
          <cell r="O420">
            <v>0</v>
          </cell>
          <cell r="P420">
            <v>184</v>
          </cell>
          <cell r="Q420">
            <v>3.8352270000000001E-2</v>
          </cell>
        </row>
        <row r="421">
          <cell r="F421">
            <v>371190058161</v>
          </cell>
          <cell r="G421" t="str">
            <v>Block Group 1</v>
          </cell>
          <cell r="H421">
            <v>16523</v>
          </cell>
          <cell r="I421" t="str">
            <v>Block Group 1, Census Tract 58.16, Mecklenburg County, North Carolina</v>
          </cell>
          <cell r="J421">
            <v>2796</v>
          </cell>
          <cell r="K421">
            <v>1696</v>
          </cell>
          <cell r="L421">
            <v>1696</v>
          </cell>
          <cell r="M421">
            <v>1608</v>
          </cell>
          <cell r="N421">
            <v>88</v>
          </cell>
          <cell r="O421">
            <v>0</v>
          </cell>
          <cell r="P421">
            <v>1100</v>
          </cell>
          <cell r="Q421">
            <v>3.147353E-2</v>
          </cell>
        </row>
        <row r="422">
          <cell r="F422">
            <v>371190034001</v>
          </cell>
          <cell r="G422" t="str">
            <v>Block Group 1</v>
          </cell>
          <cell r="H422">
            <v>16331</v>
          </cell>
          <cell r="I422" t="str">
            <v>Block Group 1, Census Tract 34, Mecklenburg County, North Carolina</v>
          </cell>
          <cell r="J422">
            <v>1325</v>
          </cell>
          <cell r="K422">
            <v>1059</v>
          </cell>
          <cell r="L422">
            <v>1059</v>
          </cell>
          <cell r="M422">
            <v>1049</v>
          </cell>
          <cell r="N422">
            <v>10</v>
          </cell>
          <cell r="O422">
            <v>0</v>
          </cell>
          <cell r="P422">
            <v>266</v>
          </cell>
          <cell r="Q422">
            <v>7.5471699999999997E-3</v>
          </cell>
        </row>
        <row r="423">
          <cell r="F423">
            <v>371190056201</v>
          </cell>
          <cell r="G423" t="str">
            <v>Block Group 1</v>
          </cell>
          <cell r="H423">
            <v>16486</v>
          </cell>
          <cell r="I423" t="str">
            <v>Block Group 1, Census Tract 56.20, Mecklenburg County, North Carolina</v>
          </cell>
          <cell r="J423">
            <v>2036</v>
          </cell>
          <cell r="K423">
            <v>1572</v>
          </cell>
          <cell r="L423">
            <v>1572</v>
          </cell>
          <cell r="M423">
            <v>1406</v>
          </cell>
          <cell r="N423">
            <v>166</v>
          </cell>
          <cell r="O423">
            <v>0</v>
          </cell>
          <cell r="P423">
            <v>464</v>
          </cell>
          <cell r="Q423">
            <v>8.1532419999999994E-2</v>
          </cell>
        </row>
        <row r="424">
          <cell r="F424">
            <v>371190054041</v>
          </cell>
          <cell r="G424" t="str">
            <v>Block Group 1</v>
          </cell>
          <cell r="H424">
            <v>16416</v>
          </cell>
          <cell r="I424" t="str">
            <v>Block Group 1, Census Tract 54.04, Mecklenburg County, North Carolina</v>
          </cell>
          <cell r="J424">
            <v>2246</v>
          </cell>
          <cell r="K424">
            <v>1326</v>
          </cell>
          <cell r="L424">
            <v>1326</v>
          </cell>
          <cell r="M424">
            <v>1153</v>
          </cell>
          <cell r="N424">
            <v>173</v>
          </cell>
          <cell r="O424">
            <v>0</v>
          </cell>
          <cell r="P424">
            <v>920</v>
          </cell>
          <cell r="Q424">
            <v>7.7025819999999995E-2</v>
          </cell>
        </row>
        <row r="425">
          <cell r="F425">
            <v>371190063031</v>
          </cell>
          <cell r="G425" t="str">
            <v>Block Group 1</v>
          </cell>
          <cell r="H425">
            <v>16666</v>
          </cell>
          <cell r="I425" t="str">
            <v>Block Group 1, Census Tract 63.03, Mecklenburg County, North Carolina</v>
          </cell>
          <cell r="J425">
            <v>1289</v>
          </cell>
          <cell r="K425">
            <v>1045</v>
          </cell>
          <cell r="L425">
            <v>1045</v>
          </cell>
          <cell r="M425">
            <v>959</v>
          </cell>
          <cell r="N425">
            <v>86</v>
          </cell>
          <cell r="O425">
            <v>0</v>
          </cell>
          <cell r="P425">
            <v>244</v>
          </cell>
          <cell r="Q425">
            <v>6.6718390000000002E-2</v>
          </cell>
        </row>
        <row r="426">
          <cell r="F426">
            <v>371190019111</v>
          </cell>
          <cell r="G426" t="str">
            <v>Block Group 1</v>
          </cell>
          <cell r="H426">
            <v>16200</v>
          </cell>
          <cell r="I426" t="str">
            <v>Block Group 1, Census Tract 19.11, Mecklenburg County, North Carolina</v>
          </cell>
          <cell r="J426">
            <v>1161</v>
          </cell>
          <cell r="K426">
            <v>818</v>
          </cell>
          <cell r="L426">
            <v>818</v>
          </cell>
          <cell r="M426">
            <v>797</v>
          </cell>
          <cell r="N426">
            <v>21</v>
          </cell>
          <cell r="O426">
            <v>0</v>
          </cell>
          <cell r="P426">
            <v>343</v>
          </cell>
          <cell r="Q426">
            <v>1.8087860000000001E-2</v>
          </cell>
        </row>
        <row r="427">
          <cell r="F427">
            <v>371190032043</v>
          </cell>
          <cell r="G427" t="str">
            <v>Block Group 3</v>
          </cell>
          <cell r="H427">
            <v>16327</v>
          </cell>
          <cell r="I427" t="str">
            <v>Block Group 3, Census Tract 32.04, Mecklenburg County, North Carolina</v>
          </cell>
          <cell r="J427">
            <v>648</v>
          </cell>
          <cell r="K427">
            <v>456</v>
          </cell>
          <cell r="L427">
            <v>456</v>
          </cell>
          <cell r="M427">
            <v>424</v>
          </cell>
          <cell r="N427">
            <v>32</v>
          </cell>
          <cell r="O427">
            <v>0</v>
          </cell>
          <cell r="P427">
            <v>192</v>
          </cell>
          <cell r="Q427">
            <v>4.9382719999999998E-2</v>
          </cell>
        </row>
        <row r="428">
          <cell r="F428">
            <v>371190063023</v>
          </cell>
          <cell r="G428" t="str">
            <v>Block Group 3</v>
          </cell>
          <cell r="H428">
            <v>16665</v>
          </cell>
          <cell r="I428" t="str">
            <v>Block Group 3, Census Tract 63.02, Mecklenburg County, North Carolina</v>
          </cell>
          <cell r="J428">
            <v>2311</v>
          </cell>
          <cell r="K428">
            <v>1630</v>
          </cell>
          <cell r="L428">
            <v>1630</v>
          </cell>
          <cell r="M428">
            <v>1614</v>
          </cell>
          <cell r="N428">
            <v>16</v>
          </cell>
          <cell r="O428">
            <v>0</v>
          </cell>
          <cell r="P428">
            <v>681</v>
          </cell>
          <cell r="Q428">
            <v>6.9234099999999996E-3</v>
          </cell>
        </row>
        <row r="429">
          <cell r="F429">
            <v>371190060062</v>
          </cell>
          <cell r="G429" t="str">
            <v>Block Group 2</v>
          </cell>
          <cell r="H429">
            <v>16613</v>
          </cell>
          <cell r="I429" t="str">
            <v>Block Group 2, Census Tract 60.06, Mecklenburg County, North Carolina</v>
          </cell>
          <cell r="J429">
            <v>2058</v>
          </cell>
          <cell r="K429">
            <v>1310</v>
          </cell>
          <cell r="L429">
            <v>1310</v>
          </cell>
          <cell r="M429">
            <v>1099</v>
          </cell>
          <cell r="N429">
            <v>211</v>
          </cell>
          <cell r="O429">
            <v>0</v>
          </cell>
          <cell r="P429">
            <v>748</v>
          </cell>
          <cell r="Q429">
            <v>0.10252672</v>
          </cell>
        </row>
        <row r="430">
          <cell r="F430">
            <v>371190056213</v>
          </cell>
          <cell r="G430" t="str">
            <v>Block Group 3</v>
          </cell>
          <cell r="H430">
            <v>16491</v>
          </cell>
          <cell r="I430" t="str">
            <v>Block Group 3, Census Tract 56.21, Mecklenburg County, North Carolina</v>
          </cell>
          <cell r="J430">
            <v>1063</v>
          </cell>
          <cell r="K430">
            <v>892</v>
          </cell>
          <cell r="L430">
            <v>892</v>
          </cell>
          <cell r="M430">
            <v>795</v>
          </cell>
          <cell r="N430">
            <v>97</v>
          </cell>
          <cell r="O430">
            <v>0</v>
          </cell>
          <cell r="P430">
            <v>171</v>
          </cell>
          <cell r="Q430">
            <v>9.1251180000000001E-2</v>
          </cell>
        </row>
        <row r="431">
          <cell r="F431">
            <v>371190036003</v>
          </cell>
          <cell r="G431" t="str">
            <v>Block Group 3</v>
          </cell>
          <cell r="H431">
            <v>16339</v>
          </cell>
          <cell r="I431" t="str">
            <v>Block Group 3, Census Tract 36, Mecklenburg County, North Carolina</v>
          </cell>
          <cell r="J431">
            <v>732</v>
          </cell>
          <cell r="K431">
            <v>483</v>
          </cell>
          <cell r="L431">
            <v>483</v>
          </cell>
          <cell r="M431">
            <v>365</v>
          </cell>
          <cell r="N431">
            <v>118</v>
          </cell>
          <cell r="O431">
            <v>0</v>
          </cell>
          <cell r="P431">
            <v>249</v>
          </cell>
          <cell r="Q431">
            <v>0.16120219</v>
          </cell>
        </row>
        <row r="432">
          <cell r="F432">
            <v>371190058421</v>
          </cell>
          <cell r="G432" t="str">
            <v>Block Group 1</v>
          </cell>
          <cell r="H432">
            <v>16568</v>
          </cell>
          <cell r="I432" t="str">
            <v>Block Group 1, Census Tract 58.42, Mecklenburg County, North Carolina</v>
          </cell>
          <cell r="J432">
            <v>1386</v>
          </cell>
          <cell r="K432">
            <v>817</v>
          </cell>
          <cell r="L432">
            <v>817</v>
          </cell>
          <cell r="M432">
            <v>757</v>
          </cell>
          <cell r="N432">
            <v>60</v>
          </cell>
          <cell r="O432">
            <v>0</v>
          </cell>
          <cell r="P432">
            <v>569</v>
          </cell>
          <cell r="Q432">
            <v>4.3290040000000002E-2</v>
          </cell>
        </row>
        <row r="433">
          <cell r="F433">
            <v>371190056121</v>
          </cell>
          <cell r="G433" t="str">
            <v>Block Group 1</v>
          </cell>
          <cell r="H433">
            <v>16472</v>
          </cell>
          <cell r="I433" t="str">
            <v>Block Group 1, Census Tract 56.12, Mecklenburg County, North Carolina</v>
          </cell>
          <cell r="J433">
            <v>2493</v>
          </cell>
          <cell r="K433">
            <v>1948</v>
          </cell>
          <cell r="L433">
            <v>1948</v>
          </cell>
          <cell r="M433">
            <v>1812</v>
          </cell>
          <cell r="N433">
            <v>136</v>
          </cell>
          <cell r="O433">
            <v>0</v>
          </cell>
          <cell r="P433">
            <v>545</v>
          </cell>
          <cell r="Q433">
            <v>5.4552749999999997E-2</v>
          </cell>
        </row>
        <row r="434">
          <cell r="F434">
            <v>371190008001</v>
          </cell>
          <cell r="G434" t="str">
            <v>Block Group 1</v>
          </cell>
          <cell r="H434">
            <v>16145</v>
          </cell>
          <cell r="I434" t="str">
            <v>Block Group 1, Census Tract 8, Mecklenburg County, North Carolina</v>
          </cell>
          <cell r="J434">
            <v>1766</v>
          </cell>
          <cell r="K434">
            <v>1311</v>
          </cell>
          <cell r="L434">
            <v>1311</v>
          </cell>
          <cell r="M434">
            <v>1053</v>
          </cell>
          <cell r="N434">
            <v>258</v>
          </cell>
          <cell r="O434">
            <v>0</v>
          </cell>
          <cell r="P434">
            <v>455</v>
          </cell>
          <cell r="Q434">
            <v>0.14609287000000001</v>
          </cell>
        </row>
        <row r="435">
          <cell r="F435">
            <v>371190056161</v>
          </cell>
          <cell r="G435" t="str">
            <v>Block Group 1</v>
          </cell>
          <cell r="H435">
            <v>16479</v>
          </cell>
          <cell r="I435" t="str">
            <v>Block Group 1, Census Tract 56.16, Mecklenburg County, North Carolina</v>
          </cell>
          <cell r="J435">
            <v>1164</v>
          </cell>
          <cell r="K435">
            <v>960</v>
          </cell>
          <cell r="L435">
            <v>960</v>
          </cell>
          <cell r="M435">
            <v>837</v>
          </cell>
          <cell r="N435">
            <v>123</v>
          </cell>
          <cell r="O435">
            <v>0</v>
          </cell>
          <cell r="P435">
            <v>204</v>
          </cell>
          <cell r="Q435">
            <v>0.1056701</v>
          </cell>
        </row>
        <row r="436">
          <cell r="F436">
            <v>371190058372</v>
          </cell>
          <cell r="G436" t="str">
            <v>Block Group 2</v>
          </cell>
          <cell r="H436">
            <v>16557</v>
          </cell>
          <cell r="I436" t="str">
            <v>Block Group 2, Census Tract 58.37, Mecklenburg County, North Carolina</v>
          </cell>
          <cell r="J436">
            <v>1355</v>
          </cell>
          <cell r="K436">
            <v>1116</v>
          </cell>
          <cell r="L436">
            <v>1116</v>
          </cell>
          <cell r="M436">
            <v>1083</v>
          </cell>
          <cell r="N436">
            <v>33</v>
          </cell>
          <cell r="O436">
            <v>0</v>
          </cell>
          <cell r="P436">
            <v>239</v>
          </cell>
          <cell r="Q436">
            <v>2.4354239999999999E-2</v>
          </cell>
        </row>
        <row r="437">
          <cell r="F437">
            <v>371190004001</v>
          </cell>
          <cell r="G437" t="str">
            <v>Block Group 1</v>
          </cell>
          <cell r="H437">
            <v>16137</v>
          </cell>
          <cell r="I437" t="str">
            <v>Block Group 1, Census Tract 4, Mecklenburg County, North Carolina</v>
          </cell>
          <cell r="J437">
            <v>1727</v>
          </cell>
          <cell r="K437">
            <v>1633</v>
          </cell>
          <cell r="L437">
            <v>1633</v>
          </cell>
          <cell r="M437">
            <v>1633</v>
          </cell>
          <cell r="N437">
            <v>0</v>
          </cell>
          <cell r="O437">
            <v>0</v>
          </cell>
          <cell r="P437">
            <v>94</v>
          </cell>
          <cell r="Q437">
            <v>0</v>
          </cell>
        </row>
        <row r="438">
          <cell r="F438">
            <v>371190019192</v>
          </cell>
          <cell r="G438" t="str">
            <v>Block Group 2</v>
          </cell>
          <cell r="H438">
            <v>16221</v>
          </cell>
          <cell r="I438" t="str">
            <v>Block Group 2, Census Tract 19.19, Mecklenburg County, North Carolina</v>
          </cell>
          <cell r="J438">
            <v>1029</v>
          </cell>
          <cell r="K438">
            <v>754</v>
          </cell>
          <cell r="L438">
            <v>754</v>
          </cell>
          <cell r="M438">
            <v>706</v>
          </cell>
          <cell r="N438">
            <v>48</v>
          </cell>
          <cell r="O438">
            <v>0</v>
          </cell>
          <cell r="P438">
            <v>275</v>
          </cell>
          <cell r="Q438">
            <v>4.6647229999999998E-2</v>
          </cell>
        </row>
        <row r="439">
          <cell r="F439">
            <v>371190056181</v>
          </cell>
          <cell r="G439" t="str">
            <v>Block Group 1</v>
          </cell>
          <cell r="H439">
            <v>16482</v>
          </cell>
          <cell r="I439" t="str">
            <v>Block Group 1, Census Tract 56.18, Mecklenburg County, North Carolina</v>
          </cell>
          <cell r="J439">
            <v>1505</v>
          </cell>
          <cell r="K439">
            <v>957</v>
          </cell>
          <cell r="L439">
            <v>957</v>
          </cell>
          <cell r="M439">
            <v>886</v>
          </cell>
          <cell r="N439">
            <v>71</v>
          </cell>
          <cell r="O439">
            <v>0</v>
          </cell>
          <cell r="P439">
            <v>548</v>
          </cell>
          <cell r="Q439">
            <v>4.7176080000000002E-2</v>
          </cell>
        </row>
        <row r="440">
          <cell r="F440">
            <v>371190058432</v>
          </cell>
          <cell r="G440" t="str">
            <v>Block Group 2</v>
          </cell>
          <cell r="H440">
            <v>16572</v>
          </cell>
          <cell r="I440" t="str">
            <v>Block Group 2, Census Tract 58.43, Mecklenburg County, North Carolina</v>
          </cell>
          <cell r="J440">
            <v>1399</v>
          </cell>
          <cell r="K440">
            <v>1043</v>
          </cell>
          <cell r="L440">
            <v>1043</v>
          </cell>
          <cell r="M440">
            <v>1003</v>
          </cell>
          <cell r="N440">
            <v>40</v>
          </cell>
          <cell r="O440">
            <v>0</v>
          </cell>
          <cell r="P440">
            <v>356</v>
          </cell>
          <cell r="Q440">
            <v>2.8591849999999999E-2</v>
          </cell>
        </row>
        <row r="441">
          <cell r="F441">
            <v>371190059091</v>
          </cell>
          <cell r="G441" t="str">
            <v>Block Group 1</v>
          </cell>
          <cell r="H441">
            <v>16592</v>
          </cell>
          <cell r="I441" t="str">
            <v>Block Group 1, Census Tract 59.09, Mecklenburg County, North Carolina</v>
          </cell>
          <cell r="J441">
            <v>4228</v>
          </cell>
          <cell r="K441">
            <v>3434</v>
          </cell>
          <cell r="L441">
            <v>3434</v>
          </cell>
          <cell r="M441">
            <v>3286</v>
          </cell>
          <cell r="N441">
            <v>148</v>
          </cell>
          <cell r="O441">
            <v>0</v>
          </cell>
          <cell r="P441">
            <v>794</v>
          </cell>
          <cell r="Q441">
            <v>3.5004729999999998E-2</v>
          </cell>
        </row>
        <row r="442">
          <cell r="F442">
            <v>371190015071</v>
          </cell>
          <cell r="G442" t="str">
            <v>Block Group 1</v>
          </cell>
          <cell r="H442">
            <v>16166</v>
          </cell>
          <cell r="I442" t="str">
            <v>Block Group 1, Census Tract 15.07, Mecklenburg County, North Carolina</v>
          </cell>
          <cell r="J442">
            <v>1240</v>
          </cell>
          <cell r="K442">
            <v>935</v>
          </cell>
          <cell r="L442">
            <v>935</v>
          </cell>
          <cell r="M442">
            <v>876</v>
          </cell>
          <cell r="N442">
            <v>59</v>
          </cell>
          <cell r="O442">
            <v>0</v>
          </cell>
          <cell r="P442">
            <v>305</v>
          </cell>
          <cell r="Q442">
            <v>4.7580650000000002E-2</v>
          </cell>
        </row>
        <row r="443">
          <cell r="F443">
            <v>371190031051</v>
          </cell>
          <cell r="G443" t="str">
            <v>Block Group 1</v>
          </cell>
          <cell r="H443">
            <v>16313</v>
          </cell>
          <cell r="I443" t="str">
            <v>Block Group 1, Census Tract 31.05, Mecklenburg County, North Carolina</v>
          </cell>
          <cell r="J443">
            <v>1274</v>
          </cell>
          <cell r="K443">
            <v>1009</v>
          </cell>
          <cell r="L443">
            <v>1009</v>
          </cell>
          <cell r="M443">
            <v>1009</v>
          </cell>
          <cell r="N443">
            <v>0</v>
          </cell>
          <cell r="O443">
            <v>0</v>
          </cell>
          <cell r="P443">
            <v>265</v>
          </cell>
          <cell r="Q443">
            <v>0</v>
          </cell>
        </row>
        <row r="444">
          <cell r="F444">
            <v>371190056172</v>
          </cell>
          <cell r="G444" t="str">
            <v>Block Group 2</v>
          </cell>
          <cell r="H444">
            <v>16481</v>
          </cell>
          <cell r="I444" t="str">
            <v>Block Group 2, Census Tract 56.17, Mecklenburg County, North Carolina</v>
          </cell>
          <cell r="J444">
            <v>65</v>
          </cell>
          <cell r="K444">
            <v>40</v>
          </cell>
          <cell r="L444">
            <v>40</v>
          </cell>
          <cell r="M444">
            <v>30</v>
          </cell>
          <cell r="N444">
            <v>10</v>
          </cell>
          <cell r="O444">
            <v>0</v>
          </cell>
          <cell r="P444">
            <v>25</v>
          </cell>
          <cell r="Q444">
            <v>0.15384614999999999</v>
          </cell>
        </row>
        <row r="445">
          <cell r="F445">
            <v>371190060061</v>
          </cell>
          <cell r="G445" t="str">
            <v>Block Group 1</v>
          </cell>
          <cell r="H445">
            <v>16612</v>
          </cell>
          <cell r="I445" t="str">
            <v>Block Group 1, Census Tract 60.06, Mecklenburg County, North Carolina</v>
          </cell>
          <cell r="J445">
            <v>2691</v>
          </cell>
          <cell r="K445">
            <v>1567</v>
          </cell>
          <cell r="L445">
            <v>1567</v>
          </cell>
          <cell r="M445">
            <v>1528</v>
          </cell>
          <cell r="N445">
            <v>39</v>
          </cell>
          <cell r="O445">
            <v>0</v>
          </cell>
          <cell r="P445">
            <v>1124</v>
          </cell>
          <cell r="Q445">
            <v>1.449275E-2</v>
          </cell>
        </row>
        <row r="446">
          <cell r="F446">
            <v>371190012002</v>
          </cell>
          <cell r="G446" t="str">
            <v>Block Group 2</v>
          </cell>
          <cell r="H446">
            <v>16155</v>
          </cell>
          <cell r="I446" t="str">
            <v>Block Group 2, Census Tract 12, Mecklenburg County, North Carolina</v>
          </cell>
          <cell r="J446">
            <v>1189</v>
          </cell>
          <cell r="K446">
            <v>826</v>
          </cell>
          <cell r="L446">
            <v>826</v>
          </cell>
          <cell r="M446">
            <v>768</v>
          </cell>
          <cell r="N446">
            <v>58</v>
          </cell>
          <cell r="O446">
            <v>0</v>
          </cell>
          <cell r="P446">
            <v>363</v>
          </cell>
          <cell r="Q446">
            <v>4.8780490000000003E-2</v>
          </cell>
        </row>
        <row r="447">
          <cell r="F447">
            <v>371190030161</v>
          </cell>
          <cell r="G447" t="str">
            <v>Block Group 1</v>
          </cell>
          <cell r="H447">
            <v>16301</v>
          </cell>
          <cell r="I447" t="str">
            <v>Block Group 1, Census Tract 30.16, Mecklenburg County, North Carolina</v>
          </cell>
          <cell r="J447">
            <v>1904</v>
          </cell>
          <cell r="K447">
            <v>1302</v>
          </cell>
          <cell r="L447">
            <v>1302</v>
          </cell>
          <cell r="M447">
            <v>1266</v>
          </cell>
          <cell r="N447">
            <v>36</v>
          </cell>
          <cell r="O447">
            <v>0</v>
          </cell>
          <cell r="P447">
            <v>602</v>
          </cell>
          <cell r="Q447">
            <v>1.890756E-2</v>
          </cell>
        </row>
        <row r="448">
          <cell r="F448">
            <v>371190061041</v>
          </cell>
          <cell r="G448" t="str">
            <v>Block Group 1</v>
          </cell>
          <cell r="H448">
            <v>16628</v>
          </cell>
          <cell r="I448" t="str">
            <v>Block Group 1, Census Tract 61.04, Mecklenburg County, North Carolina</v>
          </cell>
          <cell r="J448">
            <v>1308</v>
          </cell>
          <cell r="K448">
            <v>833</v>
          </cell>
          <cell r="L448">
            <v>833</v>
          </cell>
          <cell r="M448">
            <v>762</v>
          </cell>
          <cell r="N448">
            <v>71</v>
          </cell>
          <cell r="O448">
            <v>0</v>
          </cell>
          <cell r="P448">
            <v>475</v>
          </cell>
          <cell r="Q448">
            <v>5.4281349999999999E-2</v>
          </cell>
        </row>
        <row r="449">
          <cell r="F449">
            <v>371190031091</v>
          </cell>
          <cell r="G449" t="str">
            <v>Block Group 1</v>
          </cell>
          <cell r="H449">
            <v>16319</v>
          </cell>
          <cell r="I449" t="str">
            <v>Block Group 1, Census Tract 31.09, Mecklenburg County, North Carolina</v>
          </cell>
          <cell r="J449">
            <v>2021</v>
          </cell>
          <cell r="K449">
            <v>1787</v>
          </cell>
          <cell r="L449">
            <v>1787</v>
          </cell>
          <cell r="M449">
            <v>1648</v>
          </cell>
          <cell r="N449">
            <v>139</v>
          </cell>
          <cell r="O449">
            <v>0</v>
          </cell>
          <cell r="P449">
            <v>234</v>
          </cell>
          <cell r="Q449">
            <v>6.8777829999999998E-2</v>
          </cell>
        </row>
        <row r="450">
          <cell r="F450">
            <v>371190058311</v>
          </cell>
          <cell r="G450" t="str">
            <v>Block Group 1</v>
          </cell>
          <cell r="H450">
            <v>16544</v>
          </cell>
          <cell r="I450" t="str">
            <v>Block Group 1, Census Tract 58.31, Mecklenburg County, North Carolina</v>
          </cell>
          <cell r="J450">
            <v>2232</v>
          </cell>
          <cell r="K450">
            <v>1739</v>
          </cell>
          <cell r="L450">
            <v>1739</v>
          </cell>
          <cell r="M450">
            <v>1673</v>
          </cell>
          <cell r="N450">
            <v>66</v>
          </cell>
          <cell r="O450">
            <v>0</v>
          </cell>
          <cell r="P450">
            <v>493</v>
          </cell>
          <cell r="Q450">
            <v>2.9569890000000001E-2</v>
          </cell>
        </row>
        <row r="451">
          <cell r="F451">
            <v>371190059061</v>
          </cell>
          <cell r="G451" t="str">
            <v>Block Group 1</v>
          </cell>
          <cell r="H451">
            <v>16585</v>
          </cell>
          <cell r="I451" t="str">
            <v>Block Group 1, Census Tract 59.06, Mecklenburg County, North Carolina</v>
          </cell>
          <cell r="J451">
            <v>1854</v>
          </cell>
          <cell r="K451">
            <v>1340</v>
          </cell>
          <cell r="L451">
            <v>1325</v>
          </cell>
          <cell r="M451">
            <v>1282</v>
          </cell>
          <cell r="N451">
            <v>43</v>
          </cell>
          <cell r="O451">
            <v>15</v>
          </cell>
          <cell r="P451">
            <v>514</v>
          </cell>
          <cell r="Q451">
            <v>2.3193100000000001E-2</v>
          </cell>
        </row>
        <row r="452">
          <cell r="F452">
            <v>371190061032</v>
          </cell>
          <cell r="G452" t="str">
            <v>Block Group 2</v>
          </cell>
          <cell r="H452">
            <v>16627</v>
          </cell>
          <cell r="I452" t="str">
            <v>Block Group 2, Census Tract 61.03, Mecklenburg County, North Carolina</v>
          </cell>
          <cell r="J452">
            <v>1303</v>
          </cell>
          <cell r="K452">
            <v>988</v>
          </cell>
          <cell r="L452">
            <v>979</v>
          </cell>
          <cell r="M452">
            <v>906</v>
          </cell>
          <cell r="N452">
            <v>73</v>
          </cell>
          <cell r="O452">
            <v>9</v>
          </cell>
          <cell r="P452">
            <v>315</v>
          </cell>
          <cell r="Q452">
            <v>5.6024560000000001E-2</v>
          </cell>
        </row>
        <row r="453">
          <cell r="F453">
            <v>371190059162</v>
          </cell>
          <cell r="G453" t="str">
            <v>Block Group 2</v>
          </cell>
          <cell r="H453">
            <v>16607</v>
          </cell>
          <cell r="I453" t="str">
            <v>Block Group 2, Census Tract 59.16, Mecklenburg County, North Carolina</v>
          </cell>
          <cell r="J453">
            <v>899</v>
          </cell>
          <cell r="K453">
            <v>544</v>
          </cell>
          <cell r="L453">
            <v>544</v>
          </cell>
          <cell r="M453">
            <v>463</v>
          </cell>
          <cell r="N453">
            <v>81</v>
          </cell>
          <cell r="O453">
            <v>0</v>
          </cell>
          <cell r="P453">
            <v>355</v>
          </cell>
          <cell r="Q453">
            <v>9.0100109999999997E-2</v>
          </cell>
        </row>
        <row r="454">
          <cell r="F454">
            <v>371190041002</v>
          </cell>
          <cell r="G454" t="str">
            <v>Block Group 2</v>
          </cell>
          <cell r="H454">
            <v>16366</v>
          </cell>
          <cell r="I454" t="str">
            <v>Block Group 2, Census Tract 41, Mecklenburg County, North Carolina</v>
          </cell>
          <cell r="J454">
            <v>1670</v>
          </cell>
          <cell r="K454">
            <v>1427</v>
          </cell>
          <cell r="L454">
            <v>1427</v>
          </cell>
          <cell r="M454">
            <v>1367</v>
          </cell>
          <cell r="N454">
            <v>60</v>
          </cell>
          <cell r="O454">
            <v>0</v>
          </cell>
          <cell r="P454">
            <v>243</v>
          </cell>
          <cell r="Q454">
            <v>3.5928139999999997E-2</v>
          </cell>
        </row>
        <row r="455">
          <cell r="F455">
            <v>371190029063</v>
          </cell>
          <cell r="G455" t="str">
            <v>Block Group 3</v>
          </cell>
          <cell r="H455">
            <v>16278</v>
          </cell>
          <cell r="I455" t="str">
            <v>Block Group 3, Census Tract 29.06, Mecklenburg County, North Carolina</v>
          </cell>
          <cell r="J455">
            <v>1581</v>
          </cell>
          <cell r="K455">
            <v>1137</v>
          </cell>
          <cell r="L455">
            <v>1137</v>
          </cell>
          <cell r="M455">
            <v>1107</v>
          </cell>
          <cell r="N455">
            <v>30</v>
          </cell>
          <cell r="O455">
            <v>0</v>
          </cell>
          <cell r="P455">
            <v>444</v>
          </cell>
          <cell r="Q455">
            <v>1.8975329999999999E-2</v>
          </cell>
        </row>
        <row r="456">
          <cell r="F456">
            <v>371190027021</v>
          </cell>
          <cell r="G456" t="str">
            <v>Block Group 1</v>
          </cell>
          <cell r="H456">
            <v>16260</v>
          </cell>
          <cell r="I456" t="str">
            <v>Block Group 1, Census Tract 27.02, Mecklenburg County, North Carolina</v>
          </cell>
          <cell r="J456">
            <v>2208</v>
          </cell>
          <cell r="K456">
            <v>1207</v>
          </cell>
          <cell r="L456">
            <v>1207</v>
          </cell>
          <cell r="M456">
            <v>1117</v>
          </cell>
          <cell r="N456">
            <v>90</v>
          </cell>
          <cell r="O456">
            <v>0</v>
          </cell>
          <cell r="P456">
            <v>1001</v>
          </cell>
          <cell r="Q456">
            <v>4.0760869999999998E-2</v>
          </cell>
        </row>
        <row r="457">
          <cell r="F457">
            <v>371190059161</v>
          </cell>
          <cell r="G457" t="str">
            <v>Block Group 1</v>
          </cell>
          <cell r="H457">
            <v>16606</v>
          </cell>
          <cell r="I457" t="str">
            <v>Block Group 1, Census Tract 59.16, Mecklenburg County, North Carolina</v>
          </cell>
          <cell r="J457">
            <v>1077</v>
          </cell>
          <cell r="K457">
            <v>822</v>
          </cell>
          <cell r="L457">
            <v>822</v>
          </cell>
          <cell r="M457">
            <v>816</v>
          </cell>
          <cell r="N457">
            <v>6</v>
          </cell>
          <cell r="O457">
            <v>0</v>
          </cell>
          <cell r="P457">
            <v>255</v>
          </cell>
          <cell r="Q457">
            <v>5.5710300000000003E-3</v>
          </cell>
        </row>
        <row r="458">
          <cell r="F458">
            <v>371190059072</v>
          </cell>
          <cell r="G458" t="str">
            <v>Block Group 2</v>
          </cell>
          <cell r="H458">
            <v>16590</v>
          </cell>
          <cell r="I458" t="str">
            <v>Block Group 2, Census Tract 59.07, Mecklenburg County, North Carolina</v>
          </cell>
          <cell r="J458">
            <v>1250</v>
          </cell>
          <cell r="K458">
            <v>995</v>
          </cell>
          <cell r="L458">
            <v>995</v>
          </cell>
          <cell r="M458">
            <v>956</v>
          </cell>
          <cell r="N458">
            <v>39</v>
          </cell>
          <cell r="O458">
            <v>0</v>
          </cell>
          <cell r="P458">
            <v>255</v>
          </cell>
          <cell r="Q458">
            <v>3.1199999999999999E-2</v>
          </cell>
        </row>
        <row r="459">
          <cell r="F459">
            <v>371190019191</v>
          </cell>
          <cell r="G459" t="str">
            <v>Block Group 1</v>
          </cell>
          <cell r="H459">
            <v>16220</v>
          </cell>
          <cell r="I459" t="str">
            <v>Block Group 1, Census Tract 19.19, Mecklenburg County, North Carolina</v>
          </cell>
          <cell r="J459">
            <v>1175</v>
          </cell>
          <cell r="K459">
            <v>873</v>
          </cell>
          <cell r="L459">
            <v>873</v>
          </cell>
          <cell r="M459">
            <v>799</v>
          </cell>
          <cell r="N459">
            <v>74</v>
          </cell>
          <cell r="O459">
            <v>0</v>
          </cell>
          <cell r="P459">
            <v>302</v>
          </cell>
          <cell r="Q459">
            <v>6.2978720000000002E-2</v>
          </cell>
        </row>
        <row r="460">
          <cell r="F460">
            <v>371190055102</v>
          </cell>
          <cell r="G460" t="str">
            <v>Block Group 2</v>
          </cell>
          <cell r="H460">
            <v>16424</v>
          </cell>
          <cell r="I460" t="str">
            <v>Block Group 2, Census Tract 55.10, Mecklenburg County, North Carolina</v>
          </cell>
          <cell r="J460">
            <v>2639</v>
          </cell>
          <cell r="K460">
            <v>2073</v>
          </cell>
          <cell r="L460">
            <v>2073</v>
          </cell>
          <cell r="M460">
            <v>1982</v>
          </cell>
          <cell r="N460">
            <v>91</v>
          </cell>
          <cell r="O460">
            <v>0</v>
          </cell>
          <cell r="P460">
            <v>566</v>
          </cell>
          <cell r="Q460">
            <v>3.4482760000000001E-2</v>
          </cell>
        </row>
        <row r="461">
          <cell r="F461">
            <v>371190015082</v>
          </cell>
          <cell r="G461" t="str">
            <v>Block Group 2</v>
          </cell>
          <cell r="H461">
            <v>16170</v>
          </cell>
          <cell r="I461" t="str">
            <v>Block Group 2, Census Tract 15.08, Mecklenburg County, North Carolina</v>
          </cell>
          <cell r="J461">
            <v>2619</v>
          </cell>
          <cell r="K461">
            <v>1850</v>
          </cell>
          <cell r="L461">
            <v>1850</v>
          </cell>
          <cell r="M461">
            <v>1596</v>
          </cell>
          <cell r="N461">
            <v>254</v>
          </cell>
          <cell r="O461">
            <v>0</v>
          </cell>
          <cell r="P461">
            <v>769</v>
          </cell>
          <cell r="Q461">
            <v>9.698358E-2</v>
          </cell>
        </row>
        <row r="462">
          <cell r="F462">
            <v>371190057122</v>
          </cell>
          <cell r="G462" t="str">
            <v>Block Group 2</v>
          </cell>
          <cell r="H462">
            <v>16504</v>
          </cell>
          <cell r="I462" t="str">
            <v>Block Group 2, Census Tract 57.12, Mecklenburg County, North Carolina</v>
          </cell>
          <cell r="J462">
            <v>1193</v>
          </cell>
          <cell r="K462">
            <v>673</v>
          </cell>
          <cell r="L462">
            <v>673</v>
          </cell>
          <cell r="M462">
            <v>673</v>
          </cell>
          <cell r="N462">
            <v>0</v>
          </cell>
          <cell r="O462">
            <v>0</v>
          </cell>
          <cell r="P462">
            <v>520</v>
          </cell>
          <cell r="Q462">
            <v>0</v>
          </cell>
        </row>
        <row r="463">
          <cell r="F463">
            <v>371190019182</v>
          </cell>
          <cell r="G463" t="str">
            <v>Block Group 2</v>
          </cell>
          <cell r="H463">
            <v>16218</v>
          </cell>
          <cell r="I463" t="str">
            <v>Block Group 2, Census Tract 19.18, Mecklenburg County, North Carolina</v>
          </cell>
          <cell r="J463">
            <v>1840</v>
          </cell>
          <cell r="K463">
            <v>1362</v>
          </cell>
          <cell r="L463">
            <v>1362</v>
          </cell>
          <cell r="M463">
            <v>1217</v>
          </cell>
          <cell r="N463">
            <v>145</v>
          </cell>
          <cell r="O463">
            <v>0</v>
          </cell>
          <cell r="P463">
            <v>478</v>
          </cell>
          <cell r="Q463">
            <v>7.8804349999999995E-2</v>
          </cell>
        </row>
        <row r="464">
          <cell r="F464">
            <v>371190042003</v>
          </cell>
          <cell r="G464" t="str">
            <v>Block Group 3</v>
          </cell>
          <cell r="H464">
            <v>16371</v>
          </cell>
          <cell r="I464" t="str">
            <v>Block Group 3, Census Tract 42, Mecklenburg County, North Carolina</v>
          </cell>
          <cell r="J464">
            <v>428</v>
          </cell>
          <cell r="K464">
            <v>273</v>
          </cell>
          <cell r="L464">
            <v>273</v>
          </cell>
          <cell r="M464">
            <v>212</v>
          </cell>
          <cell r="N464">
            <v>61</v>
          </cell>
          <cell r="O464">
            <v>0</v>
          </cell>
          <cell r="P464">
            <v>155</v>
          </cell>
          <cell r="Q464">
            <v>0.14252335999999999</v>
          </cell>
        </row>
        <row r="465">
          <cell r="F465">
            <v>371190058413</v>
          </cell>
          <cell r="G465" t="str">
            <v>Block Group 3</v>
          </cell>
          <cell r="H465">
            <v>16567</v>
          </cell>
          <cell r="I465" t="str">
            <v>Block Group 3, Census Tract 58.41, Mecklenburg County, North Carolina</v>
          </cell>
          <cell r="J465">
            <v>2548</v>
          </cell>
          <cell r="K465">
            <v>1963</v>
          </cell>
          <cell r="L465">
            <v>1963</v>
          </cell>
          <cell r="M465">
            <v>1837</v>
          </cell>
          <cell r="N465">
            <v>126</v>
          </cell>
          <cell r="O465">
            <v>0</v>
          </cell>
          <cell r="P465">
            <v>585</v>
          </cell>
          <cell r="Q465">
            <v>4.9450550000000003E-2</v>
          </cell>
        </row>
        <row r="466">
          <cell r="F466">
            <v>371190052001</v>
          </cell>
          <cell r="G466" t="str">
            <v>Block Group 1</v>
          </cell>
          <cell r="H466">
            <v>16397</v>
          </cell>
          <cell r="I466" t="str">
            <v>Block Group 1, Census Tract 52, Mecklenburg County, North Carolina</v>
          </cell>
          <cell r="J466">
            <v>452</v>
          </cell>
          <cell r="K466">
            <v>261</v>
          </cell>
          <cell r="L466">
            <v>261</v>
          </cell>
          <cell r="M466">
            <v>213</v>
          </cell>
          <cell r="N466">
            <v>48</v>
          </cell>
          <cell r="O466">
            <v>0</v>
          </cell>
          <cell r="P466">
            <v>191</v>
          </cell>
          <cell r="Q466">
            <v>0.10619468999999999</v>
          </cell>
        </row>
        <row r="467">
          <cell r="F467">
            <v>371190029033</v>
          </cell>
          <cell r="G467" t="str">
            <v>Block Group 3</v>
          </cell>
          <cell r="H467">
            <v>16268</v>
          </cell>
          <cell r="I467" t="str">
            <v>Block Group 3, Census Tract 29.03, Mecklenburg County, North Carolina</v>
          </cell>
          <cell r="J467">
            <v>1494</v>
          </cell>
          <cell r="K467">
            <v>1135</v>
          </cell>
          <cell r="L467">
            <v>1135</v>
          </cell>
          <cell r="M467">
            <v>1107</v>
          </cell>
          <cell r="N467">
            <v>28</v>
          </cell>
          <cell r="O467">
            <v>0</v>
          </cell>
          <cell r="P467">
            <v>359</v>
          </cell>
          <cell r="Q467">
            <v>1.8741629999999999E-2</v>
          </cell>
        </row>
        <row r="468">
          <cell r="F468">
            <v>371190055231</v>
          </cell>
          <cell r="G468" t="str">
            <v>Block Group 1</v>
          </cell>
          <cell r="H468">
            <v>16453</v>
          </cell>
          <cell r="I468" t="str">
            <v>Block Group 1, Census Tract 55.23, Mecklenburg County, North Carolina</v>
          </cell>
          <cell r="J468">
            <v>611</v>
          </cell>
          <cell r="K468">
            <v>521</v>
          </cell>
          <cell r="L468">
            <v>521</v>
          </cell>
          <cell r="M468">
            <v>505</v>
          </cell>
          <cell r="N468">
            <v>16</v>
          </cell>
          <cell r="O468">
            <v>0</v>
          </cell>
          <cell r="P468">
            <v>90</v>
          </cell>
          <cell r="Q468">
            <v>2.6186580000000001E-2</v>
          </cell>
        </row>
        <row r="469">
          <cell r="F469">
            <v>371199803001</v>
          </cell>
          <cell r="G469" t="str">
            <v>Block Group 1</v>
          </cell>
          <cell r="H469">
            <v>16685</v>
          </cell>
          <cell r="I469" t="str">
            <v>Block Group 1, Census Tract 9803, Mecklenburg County, North Carolina</v>
          </cell>
          <cell r="J469">
            <v>26</v>
          </cell>
          <cell r="K469">
            <v>13</v>
          </cell>
          <cell r="L469">
            <v>13</v>
          </cell>
          <cell r="M469">
            <v>13</v>
          </cell>
          <cell r="N469">
            <v>0</v>
          </cell>
          <cell r="O469">
            <v>0</v>
          </cell>
          <cell r="P469">
            <v>13</v>
          </cell>
          <cell r="Q469">
            <v>0</v>
          </cell>
        </row>
        <row r="470">
          <cell r="F470">
            <v>371190016071</v>
          </cell>
          <cell r="G470" t="str">
            <v>Block Group 1</v>
          </cell>
          <cell r="H470">
            <v>16181</v>
          </cell>
          <cell r="I470" t="str">
            <v>Block Group 1, Census Tract 16.07, Mecklenburg County, North Carolina</v>
          </cell>
          <cell r="J470">
            <v>2391</v>
          </cell>
          <cell r="K470">
            <v>1612</v>
          </cell>
          <cell r="L470">
            <v>1612</v>
          </cell>
          <cell r="M470">
            <v>1379</v>
          </cell>
          <cell r="N470">
            <v>233</v>
          </cell>
          <cell r="O470">
            <v>0</v>
          </cell>
          <cell r="P470">
            <v>779</v>
          </cell>
          <cell r="Q470">
            <v>9.7448770000000004E-2</v>
          </cell>
        </row>
        <row r="471">
          <cell r="F471">
            <v>371190014002</v>
          </cell>
          <cell r="G471" t="str">
            <v>Block Group 2</v>
          </cell>
          <cell r="H471">
            <v>16161</v>
          </cell>
          <cell r="I471" t="str">
            <v>Block Group 2, Census Tract 14, Mecklenburg County, North Carolina</v>
          </cell>
          <cell r="J471">
            <v>1305</v>
          </cell>
          <cell r="K471">
            <v>1155</v>
          </cell>
          <cell r="L471">
            <v>1146</v>
          </cell>
          <cell r="M471">
            <v>1126</v>
          </cell>
          <cell r="N471">
            <v>20</v>
          </cell>
          <cell r="O471">
            <v>9</v>
          </cell>
          <cell r="P471">
            <v>150</v>
          </cell>
          <cell r="Q471">
            <v>1.532567E-2</v>
          </cell>
        </row>
        <row r="472">
          <cell r="F472">
            <v>371190019102</v>
          </cell>
          <cell r="G472" t="str">
            <v>Block Group 2</v>
          </cell>
          <cell r="H472">
            <v>16198</v>
          </cell>
          <cell r="I472" t="str">
            <v>Block Group 2, Census Tract 19.10, Mecklenburg County, North Carolina</v>
          </cell>
          <cell r="J472">
            <v>1244</v>
          </cell>
          <cell r="K472">
            <v>788</v>
          </cell>
          <cell r="L472">
            <v>788</v>
          </cell>
          <cell r="M472">
            <v>722</v>
          </cell>
          <cell r="N472">
            <v>66</v>
          </cell>
          <cell r="O472">
            <v>0</v>
          </cell>
          <cell r="P472">
            <v>456</v>
          </cell>
          <cell r="Q472">
            <v>5.3054659999999997E-2</v>
          </cell>
        </row>
        <row r="473">
          <cell r="F473">
            <v>371190043023</v>
          </cell>
          <cell r="G473" t="str">
            <v>Block Group 3</v>
          </cell>
          <cell r="H473">
            <v>16375</v>
          </cell>
          <cell r="I473" t="str">
            <v>Block Group 3, Census Tract 43.02, Mecklenburg County, North Carolina</v>
          </cell>
          <cell r="J473">
            <v>961</v>
          </cell>
          <cell r="K473">
            <v>740</v>
          </cell>
          <cell r="L473">
            <v>740</v>
          </cell>
          <cell r="M473">
            <v>610</v>
          </cell>
          <cell r="N473">
            <v>130</v>
          </cell>
          <cell r="O473">
            <v>0</v>
          </cell>
          <cell r="P473">
            <v>221</v>
          </cell>
          <cell r="Q473">
            <v>0.13527575</v>
          </cell>
        </row>
        <row r="474">
          <cell r="F474">
            <v>371190019181</v>
          </cell>
          <cell r="G474" t="str">
            <v>Block Group 1</v>
          </cell>
          <cell r="H474">
            <v>16217</v>
          </cell>
          <cell r="I474" t="str">
            <v>Block Group 1, Census Tract 19.18, Mecklenburg County, North Carolina</v>
          </cell>
          <cell r="J474">
            <v>452</v>
          </cell>
          <cell r="K474">
            <v>385</v>
          </cell>
          <cell r="L474">
            <v>385</v>
          </cell>
          <cell r="M474">
            <v>349</v>
          </cell>
          <cell r="N474">
            <v>36</v>
          </cell>
          <cell r="O474">
            <v>0</v>
          </cell>
          <cell r="P474">
            <v>67</v>
          </cell>
          <cell r="Q474">
            <v>7.9646019999999998E-2</v>
          </cell>
        </row>
        <row r="475">
          <cell r="F475">
            <v>371190038064</v>
          </cell>
          <cell r="G475" t="str">
            <v>Block Group 4</v>
          </cell>
          <cell r="H475">
            <v>16350</v>
          </cell>
          <cell r="I475" t="str">
            <v>Block Group 4, Census Tract 38.06, Mecklenburg County, North Carolina</v>
          </cell>
          <cell r="J475">
            <v>1391</v>
          </cell>
          <cell r="K475">
            <v>826</v>
          </cell>
          <cell r="L475">
            <v>826</v>
          </cell>
          <cell r="M475">
            <v>740</v>
          </cell>
          <cell r="N475">
            <v>86</v>
          </cell>
          <cell r="O475">
            <v>0</v>
          </cell>
          <cell r="P475">
            <v>565</v>
          </cell>
          <cell r="Q475">
            <v>6.1826020000000002E-2</v>
          </cell>
        </row>
        <row r="476">
          <cell r="F476">
            <v>371190013001</v>
          </cell>
          <cell r="G476" t="str">
            <v>Block Group 1</v>
          </cell>
          <cell r="H476">
            <v>16157</v>
          </cell>
          <cell r="I476" t="str">
            <v>Block Group 1, Census Tract 13, Mecklenburg County, North Carolina</v>
          </cell>
          <cell r="J476">
            <v>2075</v>
          </cell>
          <cell r="K476">
            <v>1371</v>
          </cell>
          <cell r="L476">
            <v>1371</v>
          </cell>
          <cell r="M476">
            <v>1277</v>
          </cell>
          <cell r="N476">
            <v>94</v>
          </cell>
          <cell r="O476">
            <v>0</v>
          </cell>
          <cell r="P476">
            <v>704</v>
          </cell>
          <cell r="Q476">
            <v>4.53012E-2</v>
          </cell>
        </row>
        <row r="477">
          <cell r="F477">
            <v>371190005003</v>
          </cell>
          <cell r="G477" t="str">
            <v>Block Group 3</v>
          </cell>
          <cell r="H477">
            <v>16141</v>
          </cell>
          <cell r="I477" t="str">
            <v>Block Group 3, Census Tract 5, Mecklenburg County, North Carolina</v>
          </cell>
          <cell r="J477">
            <v>2309</v>
          </cell>
          <cell r="K477">
            <v>1919</v>
          </cell>
          <cell r="L477">
            <v>1919</v>
          </cell>
          <cell r="M477">
            <v>1878</v>
          </cell>
          <cell r="N477">
            <v>41</v>
          </cell>
          <cell r="O477">
            <v>0</v>
          </cell>
          <cell r="P477">
            <v>390</v>
          </cell>
          <cell r="Q477">
            <v>1.7756600000000001E-2</v>
          </cell>
        </row>
        <row r="478">
          <cell r="F478">
            <v>371190062142</v>
          </cell>
          <cell r="G478" t="str">
            <v>Block Group 2</v>
          </cell>
          <cell r="H478">
            <v>16660</v>
          </cell>
          <cell r="I478" t="str">
            <v>Block Group 2, Census Tract 62.14, Mecklenburg County, North Carolina</v>
          </cell>
          <cell r="J478">
            <v>2215</v>
          </cell>
          <cell r="K478">
            <v>1711</v>
          </cell>
          <cell r="L478">
            <v>1711</v>
          </cell>
          <cell r="M478">
            <v>1677</v>
          </cell>
          <cell r="N478">
            <v>34</v>
          </cell>
          <cell r="O478">
            <v>0</v>
          </cell>
          <cell r="P478">
            <v>504</v>
          </cell>
          <cell r="Q478">
            <v>1.534989E-2</v>
          </cell>
        </row>
        <row r="479">
          <cell r="F479">
            <v>371190056191</v>
          </cell>
          <cell r="G479" t="str">
            <v>Block Group 1</v>
          </cell>
          <cell r="H479">
            <v>16484</v>
          </cell>
          <cell r="I479" t="str">
            <v>Block Group 1, Census Tract 56.19, Mecklenburg County, North Carolina</v>
          </cell>
          <cell r="J479">
            <v>1889</v>
          </cell>
          <cell r="K479">
            <v>1474</v>
          </cell>
          <cell r="L479">
            <v>1474</v>
          </cell>
          <cell r="M479">
            <v>1363</v>
          </cell>
          <cell r="N479">
            <v>111</v>
          </cell>
          <cell r="O479">
            <v>0</v>
          </cell>
          <cell r="P479">
            <v>415</v>
          </cell>
          <cell r="Q479">
            <v>5.8761250000000001E-2</v>
          </cell>
        </row>
        <row r="480">
          <cell r="F480">
            <v>371190030112</v>
          </cell>
          <cell r="G480" t="str">
            <v>Block Group 2</v>
          </cell>
          <cell r="H480">
            <v>16290</v>
          </cell>
          <cell r="I480" t="str">
            <v>Block Group 2, Census Tract 30.11, Mecklenburg County, North Carolina</v>
          </cell>
          <cell r="J480">
            <v>549</v>
          </cell>
          <cell r="K480">
            <v>444</v>
          </cell>
          <cell r="L480">
            <v>444</v>
          </cell>
          <cell r="M480">
            <v>444</v>
          </cell>
          <cell r="N480">
            <v>0</v>
          </cell>
          <cell r="O480">
            <v>0</v>
          </cell>
          <cell r="P480">
            <v>105</v>
          </cell>
          <cell r="Q480">
            <v>0</v>
          </cell>
        </row>
        <row r="481">
          <cell r="F481">
            <v>371190025002</v>
          </cell>
          <cell r="G481" t="str">
            <v>Block Group 2</v>
          </cell>
          <cell r="H481">
            <v>16255</v>
          </cell>
          <cell r="I481" t="str">
            <v>Block Group 2, Census Tract 25, Mecklenburg County, North Carolina</v>
          </cell>
          <cell r="J481">
            <v>560</v>
          </cell>
          <cell r="K481">
            <v>487</v>
          </cell>
          <cell r="L481">
            <v>487</v>
          </cell>
          <cell r="M481">
            <v>476</v>
          </cell>
          <cell r="N481">
            <v>11</v>
          </cell>
          <cell r="O481">
            <v>0</v>
          </cell>
          <cell r="P481">
            <v>73</v>
          </cell>
          <cell r="Q481">
            <v>1.9642860000000002E-2</v>
          </cell>
        </row>
        <row r="482">
          <cell r="F482">
            <v>371190055222</v>
          </cell>
          <cell r="G482" t="str">
            <v>Block Group 2</v>
          </cell>
          <cell r="H482">
            <v>16451</v>
          </cell>
          <cell r="I482" t="str">
            <v>Block Group 2, Census Tract 55.22, Mecklenburg County, North Carolina</v>
          </cell>
          <cell r="J482">
            <v>1796</v>
          </cell>
          <cell r="K482">
            <v>1303</v>
          </cell>
          <cell r="L482">
            <v>1303</v>
          </cell>
          <cell r="M482">
            <v>1303</v>
          </cell>
          <cell r="N482">
            <v>0</v>
          </cell>
          <cell r="O482">
            <v>0</v>
          </cell>
          <cell r="P482">
            <v>493</v>
          </cell>
          <cell r="Q482">
            <v>0</v>
          </cell>
        </row>
        <row r="483">
          <cell r="F483">
            <v>371190058411</v>
          </cell>
          <cell r="G483" t="str">
            <v>Block Group 1</v>
          </cell>
          <cell r="H483">
            <v>16565</v>
          </cell>
          <cell r="I483" t="str">
            <v>Block Group 1, Census Tract 58.41, Mecklenburg County, North Carolina</v>
          </cell>
          <cell r="J483">
            <v>2071</v>
          </cell>
          <cell r="K483">
            <v>1509</v>
          </cell>
          <cell r="L483">
            <v>1509</v>
          </cell>
          <cell r="M483">
            <v>1462</v>
          </cell>
          <cell r="N483">
            <v>47</v>
          </cell>
          <cell r="O483">
            <v>0</v>
          </cell>
          <cell r="P483">
            <v>562</v>
          </cell>
          <cell r="Q483">
            <v>2.2694349999999999E-2</v>
          </cell>
        </row>
        <row r="484">
          <cell r="F484">
            <v>371190029045</v>
          </cell>
          <cell r="G484" t="str">
            <v>Block Group 5</v>
          </cell>
          <cell r="H484">
            <v>16273</v>
          </cell>
          <cell r="I484" t="str">
            <v>Block Group 5, Census Tract 29.04, Mecklenburg County, North Carolina</v>
          </cell>
          <cell r="J484">
            <v>934</v>
          </cell>
          <cell r="K484">
            <v>410</v>
          </cell>
          <cell r="L484">
            <v>410</v>
          </cell>
          <cell r="M484">
            <v>410</v>
          </cell>
          <cell r="N484">
            <v>0</v>
          </cell>
          <cell r="O484">
            <v>0</v>
          </cell>
          <cell r="P484">
            <v>524</v>
          </cell>
          <cell r="Q484">
            <v>0</v>
          </cell>
        </row>
        <row r="485">
          <cell r="F485">
            <v>371190057121</v>
          </cell>
          <cell r="G485" t="str">
            <v>Block Group 1</v>
          </cell>
          <cell r="H485">
            <v>16503</v>
          </cell>
          <cell r="I485" t="str">
            <v>Block Group 1, Census Tract 57.12, Mecklenburg County, North Carolina</v>
          </cell>
          <cell r="J485">
            <v>2068</v>
          </cell>
          <cell r="K485">
            <v>1664</v>
          </cell>
          <cell r="L485">
            <v>1664</v>
          </cell>
          <cell r="M485">
            <v>1650</v>
          </cell>
          <cell r="N485">
            <v>14</v>
          </cell>
          <cell r="O485">
            <v>0</v>
          </cell>
          <cell r="P485">
            <v>404</v>
          </cell>
          <cell r="Q485">
            <v>6.7698300000000001E-3</v>
          </cell>
        </row>
        <row r="486">
          <cell r="F486">
            <v>371190030152</v>
          </cell>
          <cell r="G486" t="str">
            <v>Block Group 2</v>
          </cell>
          <cell r="H486">
            <v>16299</v>
          </cell>
          <cell r="I486" t="str">
            <v>Block Group 2, Census Tract 30.15, Mecklenburg County, North Carolina</v>
          </cell>
          <cell r="J486">
            <v>1637</v>
          </cell>
          <cell r="K486">
            <v>1186</v>
          </cell>
          <cell r="L486">
            <v>1186</v>
          </cell>
          <cell r="M486">
            <v>1153</v>
          </cell>
          <cell r="N486">
            <v>33</v>
          </cell>
          <cell r="O486">
            <v>0</v>
          </cell>
          <cell r="P486">
            <v>451</v>
          </cell>
          <cell r="Q486">
            <v>2.0158829999999999E-2</v>
          </cell>
        </row>
        <row r="487">
          <cell r="F487">
            <v>371190058122</v>
          </cell>
          <cell r="G487" t="str">
            <v>Block Group 2</v>
          </cell>
          <cell r="H487">
            <v>16519</v>
          </cell>
          <cell r="I487" t="str">
            <v>Block Group 2, Census Tract 58.12, Mecklenburg County, North Carolina</v>
          </cell>
          <cell r="J487">
            <v>2313</v>
          </cell>
          <cell r="K487">
            <v>1883</v>
          </cell>
          <cell r="L487">
            <v>1883</v>
          </cell>
          <cell r="M487">
            <v>1874</v>
          </cell>
          <cell r="N487">
            <v>9</v>
          </cell>
          <cell r="O487">
            <v>0</v>
          </cell>
          <cell r="P487">
            <v>430</v>
          </cell>
          <cell r="Q487">
            <v>3.8910500000000001E-3</v>
          </cell>
        </row>
        <row r="488">
          <cell r="F488">
            <v>371190060081</v>
          </cell>
          <cell r="G488" t="str">
            <v>Block Group 1</v>
          </cell>
          <cell r="H488">
            <v>16618</v>
          </cell>
          <cell r="I488" t="str">
            <v>Block Group 1, Census Tract 60.08, Mecklenburg County, North Carolina</v>
          </cell>
          <cell r="J488">
            <v>1581</v>
          </cell>
          <cell r="K488">
            <v>1159</v>
          </cell>
          <cell r="L488">
            <v>1159</v>
          </cell>
          <cell r="M488">
            <v>1106</v>
          </cell>
          <cell r="N488">
            <v>53</v>
          </cell>
          <cell r="O488">
            <v>0</v>
          </cell>
          <cell r="P488">
            <v>422</v>
          </cell>
          <cell r="Q488">
            <v>3.3523089999999998E-2</v>
          </cell>
        </row>
        <row r="489">
          <cell r="F489">
            <v>371190019172</v>
          </cell>
          <cell r="G489" t="str">
            <v>Block Group 2</v>
          </cell>
          <cell r="H489">
            <v>16216</v>
          </cell>
          <cell r="I489" t="str">
            <v>Block Group 2, Census Tract 19.17, Mecklenburg County, North Carolina</v>
          </cell>
          <cell r="J489">
            <v>1765</v>
          </cell>
          <cell r="K489">
            <v>1004</v>
          </cell>
          <cell r="L489">
            <v>1004</v>
          </cell>
          <cell r="M489">
            <v>985</v>
          </cell>
          <cell r="N489">
            <v>19</v>
          </cell>
          <cell r="O489">
            <v>0</v>
          </cell>
          <cell r="P489">
            <v>761</v>
          </cell>
          <cell r="Q489">
            <v>1.0764869999999999E-2</v>
          </cell>
        </row>
        <row r="490">
          <cell r="F490">
            <v>371190038071</v>
          </cell>
          <cell r="G490" t="str">
            <v>Block Group 1</v>
          </cell>
          <cell r="H490">
            <v>16351</v>
          </cell>
          <cell r="I490" t="str">
            <v>Block Group 1, Census Tract 38.07, Mecklenburg County, North Carolina</v>
          </cell>
          <cell r="J490">
            <v>824</v>
          </cell>
          <cell r="K490">
            <v>577</v>
          </cell>
          <cell r="L490">
            <v>577</v>
          </cell>
          <cell r="M490">
            <v>500</v>
          </cell>
          <cell r="N490">
            <v>77</v>
          </cell>
          <cell r="O490">
            <v>0</v>
          </cell>
          <cell r="P490">
            <v>247</v>
          </cell>
          <cell r="Q490">
            <v>9.3446600000000005E-2</v>
          </cell>
        </row>
        <row r="491">
          <cell r="F491">
            <v>371190054031</v>
          </cell>
          <cell r="G491" t="str">
            <v>Block Group 1</v>
          </cell>
          <cell r="H491">
            <v>16414</v>
          </cell>
          <cell r="I491" t="str">
            <v>Block Group 1, Census Tract 54.03, Mecklenburg County, North Carolina</v>
          </cell>
          <cell r="J491">
            <v>2234</v>
          </cell>
          <cell r="K491">
            <v>1485</v>
          </cell>
          <cell r="L491">
            <v>1485</v>
          </cell>
          <cell r="M491">
            <v>1315</v>
          </cell>
          <cell r="N491">
            <v>170</v>
          </cell>
          <cell r="O491">
            <v>0</v>
          </cell>
          <cell r="P491">
            <v>749</v>
          </cell>
          <cell r="Q491">
            <v>7.6096689999999995E-2</v>
          </cell>
        </row>
        <row r="492">
          <cell r="F492">
            <v>371190055212</v>
          </cell>
          <cell r="G492" t="str">
            <v>Block Group 2</v>
          </cell>
          <cell r="H492">
            <v>16448</v>
          </cell>
          <cell r="I492" t="str">
            <v>Block Group 2, Census Tract 55.21, Mecklenburg County, North Carolina</v>
          </cell>
          <cell r="J492">
            <v>1972</v>
          </cell>
          <cell r="K492">
            <v>1413</v>
          </cell>
          <cell r="L492">
            <v>1386</v>
          </cell>
          <cell r="M492">
            <v>1343</v>
          </cell>
          <cell r="N492">
            <v>43</v>
          </cell>
          <cell r="O492">
            <v>27</v>
          </cell>
          <cell r="P492">
            <v>559</v>
          </cell>
          <cell r="Q492">
            <v>2.1805270000000002E-2</v>
          </cell>
        </row>
        <row r="493">
          <cell r="F493">
            <v>371190059181</v>
          </cell>
          <cell r="G493" t="str">
            <v>Block Group 1</v>
          </cell>
          <cell r="H493">
            <v>16610</v>
          </cell>
          <cell r="I493" t="str">
            <v>Block Group 1, Census Tract 59.18, Mecklenburg County, North Carolina</v>
          </cell>
          <cell r="J493">
            <v>2785</v>
          </cell>
          <cell r="K493">
            <v>2328</v>
          </cell>
          <cell r="L493">
            <v>2328</v>
          </cell>
          <cell r="M493">
            <v>2174</v>
          </cell>
          <cell r="N493">
            <v>154</v>
          </cell>
          <cell r="O493">
            <v>0</v>
          </cell>
          <cell r="P493">
            <v>457</v>
          </cell>
          <cell r="Q493">
            <v>5.5296230000000002E-2</v>
          </cell>
        </row>
        <row r="494">
          <cell r="F494">
            <v>371190023001</v>
          </cell>
          <cell r="G494" t="str">
            <v>Block Group 1</v>
          </cell>
          <cell r="H494">
            <v>16249</v>
          </cell>
          <cell r="I494" t="str">
            <v>Block Group 1, Census Tract 23, Mecklenburg County, North Carolina</v>
          </cell>
          <cell r="J494">
            <v>311</v>
          </cell>
          <cell r="K494">
            <v>248</v>
          </cell>
          <cell r="L494">
            <v>248</v>
          </cell>
          <cell r="M494">
            <v>216</v>
          </cell>
          <cell r="N494">
            <v>32</v>
          </cell>
          <cell r="O494">
            <v>0</v>
          </cell>
          <cell r="P494">
            <v>63</v>
          </cell>
          <cell r="Q494">
            <v>0.10289389</v>
          </cell>
        </row>
        <row r="495">
          <cell r="F495">
            <v>371190008002</v>
          </cell>
          <cell r="G495" t="str">
            <v>Block Group 2</v>
          </cell>
          <cell r="H495">
            <v>16146</v>
          </cell>
          <cell r="I495" t="str">
            <v>Block Group 2, Census Tract 8, Mecklenburg County, North Carolina</v>
          </cell>
          <cell r="J495">
            <v>480</v>
          </cell>
          <cell r="K495">
            <v>356</v>
          </cell>
          <cell r="L495">
            <v>356</v>
          </cell>
          <cell r="M495">
            <v>347</v>
          </cell>
          <cell r="N495">
            <v>9</v>
          </cell>
          <cell r="O495">
            <v>0</v>
          </cell>
          <cell r="P495">
            <v>124</v>
          </cell>
          <cell r="Q495">
            <v>1.8749999999999999E-2</v>
          </cell>
        </row>
        <row r="496">
          <cell r="F496">
            <v>371190062081</v>
          </cell>
          <cell r="G496" t="str">
            <v>Block Group 1</v>
          </cell>
          <cell r="H496">
            <v>16647</v>
          </cell>
          <cell r="I496" t="str">
            <v>Block Group 1, Census Tract 62.08, Mecklenburg County, North Carolina</v>
          </cell>
          <cell r="J496">
            <v>2483</v>
          </cell>
          <cell r="K496">
            <v>1986</v>
          </cell>
          <cell r="L496">
            <v>1986</v>
          </cell>
          <cell r="M496">
            <v>1936</v>
          </cell>
          <cell r="N496">
            <v>50</v>
          </cell>
          <cell r="O496">
            <v>0</v>
          </cell>
          <cell r="P496">
            <v>497</v>
          </cell>
          <cell r="Q496">
            <v>2.0136930000000001E-2</v>
          </cell>
        </row>
        <row r="497">
          <cell r="F497">
            <v>371190058341</v>
          </cell>
          <cell r="G497" t="str">
            <v>Block Group 1</v>
          </cell>
          <cell r="H497">
            <v>16551</v>
          </cell>
          <cell r="I497" t="str">
            <v>Block Group 1, Census Tract 58.34, Mecklenburg County, North Carolina</v>
          </cell>
          <cell r="J497">
            <v>2608</v>
          </cell>
          <cell r="K497">
            <v>1661</v>
          </cell>
          <cell r="L497">
            <v>1661</v>
          </cell>
          <cell r="M497">
            <v>1601</v>
          </cell>
          <cell r="N497">
            <v>60</v>
          </cell>
          <cell r="O497">
            <v>0</v>
          </cell>
          <cell r="P497">
            <v>947</v>
          </cell>
          <cell r="Q497">
            <v>2.300613E-2</v>
          </cell>
        </row>
        <row r="498">
          <cell r="F498">
            <v>371190033002</v>
          </cell>
          <cell r="G498" t="str">
            <v>Block Group 2</v>
          </cell>
          <cell r="H498">
            <v>16329</v>
          </cell>
          <cell r="I498" t="str">
            <v>Block Group 2, Census Tract 33, Mecklenburg County, North Carolina</v>
          </cell>
          <cell r="J498">
            <v>978</v>
          </cell>
          <cell r="K498">
            <v>737</v>
          </cell>
          <cell r="L498">
            <v>737</v>
          </cell>
          <cell r="M498">
            <v>723</v>
          </cell>
          <cell r="N498">
            <v>14</v>
          </cell>
          <cell r="O498">
            <v>0</v>
          </cell>
          <cell r="P498">
            <v>241</v>
          </cell>
          <cell r="Q498">
            <v>1.431493E-2</v>
          </cell>
        </row>
        <row r="499">
          <cell r="F499">
            <v>371190060051</v>
          </cell>
          <cell r="G499" t="str">
            <v>Block Group 1</v>
          </cell>
          <cell r="H499">
            <v>16611</v>
          </cell>
          <cell r="I499" t="str">
            <v>Block Group 1, Census Tract 60.05, Mecklenburg County, North Carolina</v>
          </cell>
          <cell r="J499">
            <v>2411</v>
          </cell>
          <cell r="K499">
            <v>1894</v>
          </cell>
          <cell r="L499">
            <v>1894</v>
          </cell>
          <cell r="M499">
            <v>1557</v>
          </cell>
          <cell r="N499">
            <v>337</v>
          </cell>
          <cell r="O499">
            <v>0</v>
          </cell>
          <cell r="P499">
            <v>517</v>
          </cell>
          <cell r="Q499">
            <v>0.13977603</v>
          </cell>
        </row>
        <row r="500">
          <cell r="F500">
            <v>371190038023</v>
          </cell>
          <cell r="G500" t="str">
            <v>Block Group 3</v>
          </cell>
          <cell r="H500">
            <v>16345</v>
          </cell>
          <cell r="I500" t="str">
            <v>Block Group 3, Census Tract 38.02, Mecklenburg County, North Carolina</v>
          </cell>
          <cell r="J500">
            <v>115</v>
          </cell>
          <cell r="K500">
            <v>51</v>
          </cell>
          <cell r="L500">
            <v>51</v>
          </cell>
          <cell r="M500">
            <v>49</v>
          </cell>
          <cell r="N500">
            <v>2</v>
          </cell>
          <cell r="O500">
            <v>0</v>
          </cell>
          <cell r="P500">
            <v>64</v>
          </cell>
          <cell r="Q500">
            <v>1.7391299999999998E-2</v>
          </cell>
        </row>
        <row r="501">
          <cell r="F501">
            <v>371190038051</v>
          </cell>
          <cell r="G501" t="str">
            <v>Block Group 1</v>
          </cell>
          <cell r="H501">
            <v>16346</v>
          </cell>
          <cell r="I501" t="str">
            <v>Block Group 1, Census Tract 38.05, Mecklenburg County, North Carolina</v>
          </cell>
          <cell r="J501">
            <v>2319</v>
          </cell>
          <cell r="K501">
            <v>1827</v>
          </cell>
          <cell r="L501">
            <v>1827</v>
          </cell>
          <cell r="M501">
            <v>1773</v>
          </cell>
          <cell r="N501">
            <v>54</v>
          </cell>
          <cell r="O501">
            <v>0</v>
          </cell>
          <cell r="P501">
            <v>492</v>
          </cell>
          <cell r="Q501">
            <v>2.3285899999999998E-2</v>
          </cell>
        </row>
        <row r="502">
          <cell r="F502">
            <v>371190060092</v>
          </cell>
          <cell r="G502" t="str">
            <v>Block Group 2</v>
          </cell>
          <cell r="H502">
            <v>16621</v>
          </cell>
          <cell r="I502" t="str">
            <v>Block Group 2, Census Tract 60.09, Mecklenburg County, North Carolina</v>
          </cell>
          <cell r="J502">
            <v>1587</v>
          </cell>
          <cell r="K502">
            <v>1319</v>
          </cell>
          <cell r="L502">
            <v>1319</v>
          </cell>
          <cell r="M502">
            <v>1175</v>
          </cell>
          <cell r="N502">
            <v>144</v>
          </cell>
          <cell r="O502">
            <v>0</v>
          </cell>
          <cell r="P502">
            <v>268</v>
          </cell>
          <cell r="Q502">
            <v>9.0737239999999997E-2</v>
          </cell>
        </row>
        <row r="503">
          <cell r="F503">
            <v>371190058313</v>
          </cell>
          <cell r="G503" t="str">
            <v>Block Group 3</v>
          </cell>
          <cell r="H503">
            <v>16546</v>
          </cell>
          <cell r="I503" t="str">
            <v>Block Group 3, Census Tract 58.31, Mecklenburg County, North Carolina</v>
          </cell>
          <cell r="J503">
            <v>300</v>
          </cell>
          <cell r="K503">
            <v>183</v>
          </cell>
          <cell r="L503">
            <v>183</v>
          </cell>
          <cell r="M503">
            <v>183</v>
          </cell>
          <cell r="N503">
            <v>0</v>
          </cell>
          <cell r="O503">
            <v>0</v>
          </cell>
          <cell r="P503">
            <v>117</v>
          </cell>
          <cell r="Q503">
            <v>0</v>
          </cell>
        </row>
        <row r="504">
          <cell r="F504">
            <v>371190058441</v>
          </cell>
          <cell r="G504" t="str">
            <v>Block Group 1</v>
          </cell>
          <cell r="H504">
            <v>16573</v>
          </cell>
          <cell r="I504" t="str">
            <v>Block Group 1, Census Tract 58.44, Mecklenburg County, North Carolina</v>
          </cell>
          <cell r="J504">
            <v>2620</v>
          </cell>
          <cell r="K504">
            <v>1840</v>
          </cell>
          <cell r="L504">
            <v>1840</v>
          </cell>
          <cell r="M504">
            <v>1840</v>
          </cell>
          <cell r="N504">
            <v>0</v>
          </cell>
          <cell r="O504">
            <v>0</v>
          </cell>
          <cell r="P504">
            <v>780</v>
          </cell>
          <cell r="Q504">
            <v>0</v>
          </cell>
        </row>
        <row r="505">
          <cell r="F505">
            <v>371190042002</v>
          </cell>
          <cell r="G505" t="str">
            <v>Block Group 2</v>
          </cell>
          <cell r="H505">
            <v>16370</v>
          </cell>
          <cell r="I505" t="str">
            <v>Block Group 2, Census Tract 42, Mecklenburg County, North Carolina</v>
          </cell>
          <cell r="J505">
            <v>605</v>
          </cell>
          <cell r="K505">
            <v>436</v>
          </cell>
          <cell r="L505">
            <v>436</v>
          </cell>
          <cell r="M505">
            <v>411</v>
          </cell>
          <cell r="N505">
            <v>25</v>
          </cell>
          <cell r="O505">
            <v>0</v>
          </cell>
          <cell r="P505">
            <v>169</v>
          </cell>
          <cell r="Q505">
            <v>4.1322310000000001E-2</v>
          </cell>
        </row>
        <row r="506">
          <cell r="F506">
            <v>371190018012</v>
          </cell>
          <cell r="G506" t="str">
            <v>Block Group 2</v>
          </cell>
          <cell r="H506">
            <v>16193</v>
          </cell>
          <cell r="I506" t="str">
            <v>Block Group 2, Census Tract 18.01, Mecklenburg County, North Carolina</v>
          </cell>
          <cell r="J506">
            <v>346</v>
          </cell>
          <cell r="K506">
            <v>284</v>
          </cell>
          <cell r="L506">
            <v>284</v>
          </cell>
          <cell r="M506">
            <v>284</v>
          </cell>
          <cell r="N506">
            <v>0</v>
          </cell>
          <cell r="O506">
            <v>0</v>
          </cell>
          <cell r="P506">
            <v>62</v>
          </cell>
          <cell r="Q506">
            <v>0</v>
          </cell>
        </row>
        <row r="507">
          <cell r="F507">
            <v>371190054013</v>
          </cell>
          <cell r="G507" t="str">
            <v>Block Group 3</v>
          </cell>
          <cell r="H507">
            <v>16413</v>
          </cell>
          <cell r="I507" t="str">
            <v>Block Group 3, Census Tract 54.01, Mecklenburg County, North Carolina</v>
          </cell>
          <cell r="J507">
            <v>1072</v>
          </cell>
          <cell r="K507">
            <v>508</v>
          </cell>
          <cell r="L507">
            <v>508</v>
          </cell>
          <cell r="M507">
            <v>461</v>
          </cell>
          <cell r="N507">
            <v>47</v>
          </cell>
          <cell r="O507">
            <v>0</v>
          </cell>
          <cell r="P507">
            <v>564</v>
          </cell>
          <cell r="Q507">
            <v>4.3843279999999998E-2</v>
          </cell>
        </row>
        <row r="508">
          <cell r="F508">
            <v>371190015042</v>
          </cell>
          <cell r="G508" t="str">
            <v>Block Group 2</v>
          </cell>
          <cell r="H508">
            <v>16163</v>
          </cell>
          <cell r="I508" t="str">
            <v>Block Group 2, Census Tract 15.04, Mecklenburg County, North Carolina</v>
          </cell>
          <cell r="J508">
            <v>1456</v>
          </cell>
          <cell r="K508">
            <v>889</v>
          </cell>
          <cell r="L508">
            <v>889</v>
          </cell>
          <cell r="M508">
            <v>762</v>
          </cell>
          <cell r="N508">
            <v>127</v>
          </cell>
          <cell r="O508">
            <v>0</v>
          </cell>
          <cell r="P508">
            <v>567</v>
          </cell>
          <cell r="Q508">
            <v>8.7225269999999994E-2</v>
          </cell>
        </row>
        <row r="509">
          <cell r="F509">
            <v>371190063042</v>
          </cell>
          <cell r="G509" t="str">
            <v>Block Group 2</v>
          </cell>
          <cell r="H509">
            <v>16669</v>
          </cell>
          <cell r="I509" t="str">
            <v>Block Group 2, Census Tract 63.04, Mecklenburg County, North Carolina</v>
          </cell>
          <cell r="J509">
            <v>3125</v>
          </cell>
          <cell r="K509">
            <v>2397</v>
          </cell>
          <cell r="L509">
            <v>2397</v>
          </cell>
          <cell r="M509">
            <v>2265</v>
          </cell>
          <cell r="N509">
            <v>132</v>
          </cell>
          <cell r="O509">
            <v>0</v>
          </cell>
          <cell r="P509">
            <v>728</v>
          </cell>
          <cell r="Q509">
            <v>4.224E-2</v>
          </cell>
        </row>
        <row r="510">
          <cell r="F510">
            <v>371190016091</v>
          </cell>
          <cell r="G510" t="str">
            <v>Block Group 1</v>
          </cell>
          <cell r="H510">
            <v>16184</v>
          </cell>
          <cell r="I510" t="str">
            <v>Block Group 1, Census Tract 16.09, Mecklenburg County, North Carolina</v>
          </cell>
          <cell r="J510">
            <v>533</v>
          </cell>
          <cell r="K510">
            <v>451</v>
          </cell>
          <cell r="L510">
            <v>451</v>
          </cell>
          <cell r="M510">
            <v>436</v>
          </cell>
          <cell r="N510">
            <v>15</v>
          </cell>
          <cell r="O510">
            <v>0</v>
          </cell>
          <cell r="P510">
            <v>82</v>
          </cell>
          <cell r="Q510">
            <v>2.8142589999999999E-2</v>
          </cell>
        </row>
        <row r="511">
          <cell r="F511">
            <v>371190027013</v>
          </cell>
          <cell r="G511" t="str">
            <v>Block Group 3</v>
          </cell>
          <cell r="H511">
            <v>16259</v>
          </cell>
          <cell r="I511" t="str">
            <v>Block Group 3, Census Tract 27.01, Mecklenburg County, North Carolina</v>
          </cell>
          <cell r="J511">
            <v>437</v>
          </cell>
          <cell r="K511">
            <v>352</v>
          </cell>
          <cell r="L511">
            <v>352</v>
          </cell>
          <cell r="M511">
            <v>352</v>
          </cell>
          <cell r="N511">
            <v>0</v>
          </cell>
          <cell r="O511">
            <v>0</v>
          </cell>
          <cell r="P511">
            <v>85</v>
          </cell>
          <cell r="Q511">
            <v>0</v>
          </cell>
        </row>
        <row r="512">
          <cell r="F512">
            <v>371190056192</v>
          </cell>
          <cell r="G512" t="str">
            <v>Block Group 2</v>
          </cell>
          <cell r="H512">
            <v>16485</v>
          </cell>
          <cell r="I512" t="str">
            <v>Block Group 2, Census Tract 56.19, Mecklenburg County, North Carolina</v>
          </cell>
          <cell r="J512">
            <v>1525</v>
          </cell>
          <cell r="K512">
            <v>1239</v>
          </cell>
          <cell r="L512">
            <v>1239</v>
          </cell>
          <cell r="M512">
            <v>1121</v>
          </cell>
          <cell r="N512">
            <v>118</v>
          </cell>
          <cell r="O512">
            <v>0</v>
          </cell>
          <cell r="P512">
            <v>286</v>
          </cell>
          <cell r="Q512">
            <v>7.7377050000000003E-2</v>
          </cell>
        </row>
        <row r="513">
          <cell r="F513">
            <v>371190019151</v>
          </cell>
          <cell r="G513" t="str">
            <v>Block Group 1</v>
          </cell>
          <cell r="H513">
            <v>16209</v>
          </cell>
          <cell r="I513" t="str">
            <v>Block Group 1, Census Tract 19.15, Mecklenburg County, North Carolina</v>
          </cell>
          <cell r="J513">
            <v>1122</v>
          </cell>
          <cell r="K513">
            <v>867</v>
          </cell>
          <cell r="L513">
            <v>867</v>
          </cell>
          <cell r="M513">
            <v>857</v>
          </cell>
          <cell r="N513">
            <v>10</v>
          </cell>
          <cell r="O513">
            <v>0</v>
          </cell>
          <cell r="P513">
            <v>255</v>
          </cell>
          <cell r="Q513">
            <v>8.9126599999999993E-3</v>
          </cell>
        </row>
        <row r="514">
          <cell r="F514">
            <v>371190018011</v>
          </cell>
          <cell r="G514" t="str">
            <v>Block Group 1</v>
          </cell>
          <cell r="H514">
            <v>16192</v>
          </cell>
          <cell r="I514" t="str">
            <v>Block Group 1, Census Tract 18.01, Mecklenburg County, North Carolina</v>
          </cell>
          <cell r="J514">
            <v>340</v>
          </cell>
          <cell r="K514">
            <v>299</v>
          </cell>
          <cell r="L514">
            <v>299</v>
          </cell>
          <cell r="M514">
            <v>292</v>
          </cell>
          <cell r="N514">
            <v>7</v>
          </cell>
          <cell r="O514">
            <v>0</v>
          </cell>
          <cell r="P514">
            <v>41</v>
          </cell>
          <cell r="Q514">
            <v>2.0588240000000001E-2</v>
          </cell>
        </row>
        <row r="515">
          <cell r="F515">
            <v>371190031092</v>
          </cell>
          <cell r="G515" t="str">
            <v>Block Group 2</v>
          </cell>
          <cell r="H515">
            <v>16320</v>
          </cell>
          <cell r="I515" t="str">
            <v>Block Group 2, Census Tract 31.09, Mecklenburg County, North Carolina</v>
          </cell>
          <cell r="J515">
            <v>1145</v>
          </cell>
          <cell r="K515">
            <v>942</v>
          </cell>
          <cell r="L515">
            <v>942</v>
          </cell>
          <cell r="M515">
            <v>797</v>
          </cell>
          <cell r="N515">
            <v>145</v>
          </cell>
          <cell r="O515">
            <v>0</v>
          </cell>
          <cell r="P515">
            <v>203</v>
          </cell>
          <cell r="Q515">
            <v>0.12663754999999999</v>
          </cell>
        </row>
        <row r="516">
          <cell r="F516">
            <v>371190053053</v>
          </cell>
          <cell r="G516" t="str">
            <v>Block Group 3</v>
          </cell>
          <cell r="H516">
            <v>16404</v>
          </cell>
          <cell r="I516" t="str">
            <v>Block Group 3, Census Tract 53.05, Mecklenburg County, North Carolina</v>
          </cell>
          <cell r="J516">
            <v>1801</v>
          </cell>
          <cell r="K516">
            <v>1017</v>
          </cell>
          <cell r="L516">
            <v>1017</v>
          </cell>
          <cell r="M516">
            <v>911</v>
          </cell>
          <cell r="N516">
            <v>106</v>
          </cell>
          <cell r="O516">
            <v>0</v>
          </cell>
          <cell r="P516">
            <v>784</v>
          </cell>
          <cell r="Q516">
            <v>5.8856190000000003E-2</v>
          </cell>
        </row>
        <row r="517">
          <cell r="F517">
            <v>371190040002</v>
          </cell>
          <cell r="G517" t="str">
            <v>Block Group 2</v>
          </cell>
          <cell r="H517">
            <v>16362</v>
          </cell>
          <cell r="I517" t="str">
            <v>Block Group 2, Census Tract 40, Mecklenburg County, North Carolina</v>
          </cell>
          <cell r="J517">
            <v>768</v>
          </cell>
          <cell r="K517">
            <v>409</v>
          </cell>
          <cell r="L517">
            <v>409</v>
          </cell>
          <cell r="M517">
            <v>326</v>
          </cell>
          <cell r="N517">
            <v>83</v>
          </cell>
          <cell r="O517">
            <v>0</v>
          </cell>
          <cell r="P517">
            <v>359</v>
          </cell>
          <cell r="Q517">
            <v>0.10807292</v>
          </cell>
        </row>
        <row r="518">
          <cell r="F518">
            <v>371190062091</v>
          </cell>
          <cell r="G518" t="str">
            <v>Block Group 1</v>
          </cell>
          <cell r="H518">
            <v>16648</v>
          </cell>
          <cell r="I518" t="str">
            <v>Block Group 1, Census Tract 62.09, Mecklenburg County, North Carolina</v>
          </cell>
          <cell r="J518">
            <v>693</v>
          </cell>
          <cell r="K518">
            <v>464</v>
          </cell>
          <cell r="L518">
            <v>464</v>
          </cell>
          <cell r="M518">
            <v>405</v>
          </cell>
          <cell r="N518">
            <v>59</v>
          </cell>
          <cell r="O518">
            <v>0</v>
          </cell>
          <cell r="P518">
            <v>229</v>
          </cell>
          <cell r="Q518">
            <v>8.5137089999999999E-2</v>
          </cell>
        </row>
        <row r="519">
          <cell r="F519">
            <v>371190059172</v>
          </cell>
          <cell r="G519" t="str">
            <v>Block Group 2</v>
          </cell>
          <cell r="H519">
            <v>16609</v>
          </cell>
          <cell r="I519" t="str">
            <v>Block Group 2, Census Tract 59.17, Mecklenburg County, North Carolina</v>
          </cell>
          <cell r="J519">
            <v>2162</v>
          </cell>
          <cell r="K519">
            <v>1817</v>
          </cell>
          <cell r="L519">
            <v>1817</v>
          </cell>
          <cell r="M519">
            <v>1703</v>
          </cell>
          <cell r="N519">
            <v>114</v>
          </cell>
          <cell r="O519">
            <v>0</v>
          </cell>
          <cell r="P519">
            <v>345</v>
          </cell>
          <cell r="Q519">
            <v>5.2728949999999997E-2</v>
          </cell>
        </row>
        <row r="520">
          <cell r="F520">
            <v>371190053061</v>
          </cell>
          <cell r="G520" t="str">
            <v>Block Group 1</v>
          </cell>
          <cell r="H520">
            <v>16405</v>
          </cell>
          <cell r="I520" t="str">
            <v>Block Group 1, Census Tract 53.06, Mecklenburg County, North Carolina</v>
          </cell>
          <cell r="J520">
            <v>358</v>
          </cell>
          <cell r="K520">
            <v>170</v>
          </cell>
          <cell r="L520">
            <v>170</v>
          </cell>
          <cell r="M520">
            <v>159</v>
          </cell>
          <cell r="N520">
            <v>11</v>
          </cell>
          <cell r="O520">
            <v>0</v>
          </cell>
          <cell r="P520">
            <v>188</v>
          </cell>
          <cell r="Q520">
            <v>3.0726259999999998E-2</v>
          </cell>
        </row>
        <row r="521">
          <cell r="F521">
            <v>371190039032</v>
          </cell>
          <cell r="G521" t="str">
            <v>Block Group 2</v>
          </cell>
          <cell r="H521">
            <v>16360</v>
          </cell>
          <cell r="I521" t="str">
            <v>Block Group 2, Census Tract 39.03, Mecklenburg County, North Carolina</v>
          </cell>
          <cell r="J521">
            <v>768</v>
          </cell>
          <cell r="K521">
            <v>505</v>
          </cell>
          <cell r="L521">
            <v>490</v>
          </cell>
          <cell r="M521">
            <v>448</v>
          </cell>
          <cell r="N521">
            <v>42</v>
          </cell>
          <cell r="O521">
            <v>15</v>
          </cell>
          <cell r="P521">
            <v>263</v>
          </cell>
          <cell r="Q521">
            <v>5.46875E-2</v>
          </cell>
        </row>
        <row r="522">
          <cell r="F522">
            <v>371190046002</v>
          </cell>
          <cell r="G522" t="str">
            <v>Block Group 2</v>
          </cell>
          <cell r="H522">
            <v>16387</v>
          </cell>
          <cell r="I522" t="str">
            <v>Block Group 2, Census Tract 46, Mecklenburg County, North Carolina</v>
          </cell>
          <cell r="J522">
            <v>1003</v>
          </cell>
          <cell r="K522">
            <v>660</v>
          </cell>
          <cell r="L522">
            <v>660</v>
          </cell>
          <cell r="M522">
            <v>593</v>
          </cell>
          <cell r="N522">
            <v>67</v>
          </cell>
          <cell r="O522">
            <v>0</v>
          </cell>
          <cell r="P522">
            <v>343</v>
          </cell>
          <cell r="Q522">
            <v>6.6799600000000001E-2</v>
          </cell>
        </row>
        <row r="523">
          <cell r="F523">
            <v>371190058251</v>
          </cell>
          <cell r="G523" t="str">
            <v>Block Group 1</v>
          </cell>
          <cell r="H523">
            <v>16532</v>
          </cell>
          <cell r="I523" t="str">
            <v>Block Group 1, Census Tract 58.25, Mecklenburg County, North Carolina</v>
          </cell>
          <cell r="J523">
            <v>2689</v>
          </cell>
          <cell r="K523">
            <v>1473</v>
          </cell>
          <cell r="L523">
            <v>1463</v>
          </cell>
          <cell r="M523">
            <v>1447</v>
          </cell>
          <cell r="N523">
            <v>16</v>
          </cell>
          <cell r="O523">
            <v>10</v>
          </cell>
          <cell r="P523">
            <v>1216</v>
          </cell>
          <cell r="Q523">
            <v>5.9501700000000003E-3</v>
          </cell>
        </row>
        <row r="524">
          <cell r="F524">
            <v>371190058162</v>
          </cell>
          <cell r="G524" t="str">
            <v>Block Group 2</v>
          </cell>
          <cell r="H524">
            <v>16524</v>
          </cell>
          <cell r="I524" t="str">
            <v>Block Group 2, Census Tract 58.16, Mecklenburg County, North Carolina</v>
          </cell>
          <cell r="J524">
            <v>885</v>
          </cell>
          <cell r="K524">
            <v>568</v>
          </cell>
          <cell r="L524">
            <v>568</v>
          </cell>
          <cell r="M524">
            <v>548</v>
          </cell>
          <cell r="N524">
            <v>20</v>
          </cell>
          <cell r="O524">
            <v>0</v>
          </cell>
          <cell r="P524">
            <v>317</v>
          </cell>
          <cell r="Q524">
            <v>2.259887E-2</v>
          </cell>
        </row>
        <row r="525">
          <cell r="F525">
            <v>371190055233</v>
          </cell>
          <cell r="G525" t="str">
            <v>Block Group 3</v>
          </cell>
          <cell r="H525">
            <v>16455</v>
          </cell>
          <cell r="I525" t="str">
            <v>Block Group 3, Census Tract 55.23, Mecklenburg County, North Carolina</v>
          </cell>
          <cell r="J525">
            <v>1745</v>
          </cell>
          <cell r="K525">
            <v>1142</v>
          </cell>
          <cell r="L525">
            <v>1142</v>
          </cell>
          <cell r="M525">
            <v>1123</v>
          </cell>
          <cell r="N525">
            <v>19</v>
          </cell>
          <cell r="O525">
            <v>0</v>
          </cell>
          <cell r="P525">
            <v>603</v>
          </cell>
          <cell r="Q525">
            <v>1.088825E-2</v>
          </cell>
        </row>
        <row r="526">
          <cell r="F526">
            <v>371190004002</v>
          </cell>
          <cell r="G526" t="str">
            <v>Block Group 2</v>
          </cell>
          <cell r="H526">
            <v>16138</v>
          </cell>
          <cell r="I526" t="str">
            <v>Block Group 2, Census Tract 4, Mecklenburg County, North Carolina</v>
          </cell>
          <cell r="J526">
            <v>1343</v>
          </cell>
          <cell r="K526">
            <v>1170</v>
          </cell>
          <cell r="L526">
            <v>1170</v>
          </cell>
          <cell r="M526">
            <v>1117</v>
          </cell>
          <cell r="N526">
            <v>53</v>
          </cell>
          <cell r="O526">
            <v>0</v>
          </cell>
          <cell r="P526">
            <v>173</v>
          </cell>
          <cell r="Q526">
            <v>3.9463890000000001E-2</v>
          </cell>
        </row>
        <row r="527">
          <cell r="F527">
            <v>371190021001</v>
          </cell>
          <cell r="G527" t="str">
            <v>Block Group 1</v>
          </cell>
          <cell r="H527">
            <v>16243</v>
          </cell>
          <cell r="I527" t="str">
            <v>Block Group 1, Census Tract 21, Mecklenburg County, North Carolina</v>
          </cell>
          <cell r="J527">
            <v>673</v>
          </cell>
          <cell r="K527">
            <v>429</v>
          </cell>
          <cell r="L527">
            <v>429</v>
          </cell>
          <cell r="M527">
            <v>421</v>
          </cell>
          <cell r="N527">
            <v>8</v>
          </cell>
          <cell r="O527">
            <v>0</v>
          </cell>
          <cell r="P527">
            <v>244</v>
          </cell>
          <cell r="Q527">
            <v>1.188707E-2</v>
          </cell>
        </row>
        <row r="528">
          <cell r="F528">
            <v>371190016082</v>
          </cell>
          <cell r="G528" t="str">
            <v>Block Group 2</v>
          </cell>
          <cell r="H528">
            <v>16183</v>
          </cell>
          <cell r="I528" t="str">
            <v>Block Group 2, Census Tract 16.08, Mecklenburg County, North Carolina</v>
          </cell>
          <cell r="J528">
            <v>1272</v>
          </cell>
          <cell r="K528">
            <v>781</v>
          </cell>
          <cell r="L528">
            <v>781</v>
          </cell>
          <cell r="M528">
            <v>660</v>
          </cell>
          <cell r="N528">
            <v>121</v>
          </cell>
          <cell r="O528">
            <v>0</v>
          </cell>
          <cell r="P528">
            <v>491</v>
          </cell>
          <cell r="Q528">
            <v>9.5125790000000002E-2</v>
          </cell>
        </row>
        <row r="529">
          <cell r="F529">
            <v>371190063021</v>
          </cell>
          <cell r="G529" t="str">
            <v>Block Group 1</v>
          </cell>
          <cell r="H529">
            <v>16663</v>
          </cell>
          <cell r="I529" t="str">
            <v>Block Group 1, Census Tract 63.02, Mecklenburg County, North Carolina</v>
          </cell>
          <cell r="J529">
            <v>2579</v>
          </cell>
          <cell r="K529">
            <v>1770</v>
          </cell>
          <cell r="L529">
            <v>1770</v>
          </cell>
          <cell r="M529">
            <v>1756</v>
          </cell>
          <cell r="N529">
            <v>14</v>
          </cell>
          <cell r="O529">
            <v>0</v>
          </cell>
          <cell r="P529">
            <v>809</v>
          </cell>
          <cell r="Q529">
            <v>5.4284600000000004E-3</v>
          </cell>
        </row>
        <row r="530">
          <cell r="F530">
            <v>371190029061</v>
          </cell>
          <cell r="G530" t="str">
            <v>Block Group 1</v>
          </cell>
          <cell r="H530">
            <v>16276</v>
          </cell>
          <cell r="I530" t="str">
            <v>Block Group 1, Census Tract 29.06, Mecklenburg County, North Carolina</v>
          </cell>
          <cell r="J530">
            <v>977</v>
          </cell>
          <cell r="K530">
            <v>896</v>
          </cell>
          <cell r="L530">
            <v>896</v>
          </cell>
          <cell r="M530">
            <v>844</v>
          </cell>
          <cell r="N530">
            <v>52</v>
          </cell>
          <cell r="O530">
            <v>0</v>
          </cell>
          <cell r="P530">
            <v>81</v>
          </cell>
          <cell r="Q530">
            <v>5.322416E-2</v>
          </cell>
        </row>
        <row r="531">
          <cell r="F531">
            <v>371190055123</v>
          </cell>
          <cell r="G531" t="str">
            <v>Block Group 3</v>
          </cell>
          <cell r="H531">
            <v>16430</v>
          </cell>
          <cell r="I531" t="str">
            <v>Block Group 3, Census Tract 55.12, Mecklenburg County, North Carolina</v>
          </cell>
          <cell r="J531">
            <v>2411</v>
          </cell>
          <cell r="K531">
            <v>1759</v>
          </cell>
          <cell r="L531">
            <v>1755</v>
          </cell>
          <cell r="M531">
            <v>1614</v>
          </cell>
          <cell r="N531">
            <v>141</v>
          </cell>
          <cell r="O531">
            <v>4</v>
          </cell>
          <cell r="P531">
            <v>652</v>
          </cell>
          <cell r="Q531">
            <v>5.8481959999999999E-2</v>
          </cell>
        </row>
        <row r="532">
          <cell r="F532">
            <v>371190062101</v>
          </cell>
          <cell r="G532" t="str">
            <v>Block Group 1</v>
          </cell>
          <cell r="H532">
            <v>16651</v>
          </cell>
          <cell r="I532" t="str">
            <v>Block Group 1, Census Tract 62.10, Mecklenburg County, North Carolina</v>
          </cell>
          <cell r="J532">
            <v>2209</v>
          </cell>
          <cell r="K532">
            <v>1602</v>
          </cell>
          <cell r="L532">
            <v>1602</v>
          </cell>
          <cell r="M532">
            <v>1535</v>
          </cell>
          <cell r="N532">
            <v>67</v>
          </cell>
          <cell r="O532">
            <v>0</v>
          </cell>
          <cell r="P532">
            <v>607</v>
          </cell>
          <cell r="Q532">
            <v>3.0330469999999998E-2</v>
          </cell>
        </row>
        <row r="533">
          <cell r="F533">
            <v>371190039022</v>
          </cell>
          <cell r="G533" t="str">
            <v>Block Group 2</v>
          </cell>
          <cell r="H533">
            <v>16356</v>
          </cell>
          <cell r="I533" t="str">
            <v>Block Group 2, Census Tract 39.02, Mecklenburg County, North Carolina</v>
          </cell>
          <cell r="J533">
            <v>1088</v>
          </cell>
          <cell r="K533">
            <v>682</v>
          </cell>
          <cell r="L533">
            <v>682</v>
          </cell>
          <cell r="M533">
            <v>533</v>
          </cell>
          <cell r="N533">
            <v>149</v>
          </cell>
          <cell r="O533">
            <v>0</v>
          </cell>
          <cell r="P533">
            <v>406</v>
          </cell>
          <cell r="Q533">
            <v>0.13694853000000001</v>
          </cell>
        </row>
        <row r="534">
          <cell r="F534">
            <v>371190019202</v>
          </cell>
          <cell r="G534" t="str">
            <v>Block Group 2</v>
          </cell>
          <cell r="H534">
            <v>16224</v>
          </cell>
          <cell r="I534" t="str">
            <v>Block Group 2, Census Tract 19.20, Mecklenburg County, North Carolina</v>
          </cell>
          <cell r="J534">
            <v>1125</v>
          </cell>
          <cell r="K534">
            <v>790</v>
          </cell>
          <cell r="L534">
            <v>790</v>
          </cell>
          <cell r="M534">
            <v>691</v>
          </cell>
          <cell r="N534">
            <v>99</v>
          </cell>
          <cell r="O534">
            <v>0</v>
          </cell>
          <cell r="P534">
            <v>335</v>
          </cell>
          <cell r="Q534">
            <v>8.7999999999999995E-2</v>
          </cell>
        </row>
        <row r="535">
          <cell r="F535">
            <v>371190055182</v>
          </cell>
          <cell r="G535" t="str">
            <v>Block Group 2</v>
          </cell>
          <cell r="H535">
            <v>16442</v>
          </cell>
          <cell r="I535" t="str">
            <v>Block Group 2, Census Tract 55.18, Mecklenburg County, North Carolina</v>
          </cell>
          <cell r="J535">
            <v>1577</v>
          </cell>
          <cell r="K535">
            <v>1037</v>
          </cell>
          <cell r="L535">
            <v>1020</v>
          </cell>
          <cell r="M535">
            <v>999</v>
          </cell>
          <cell r="N535">
            <v>21</v>
          </cell>
          <cell r="O535">
            <v>17</v>
          </cell>
          <cell r="P535">
            <v>540</v>
          </cell>
          <cell r="Q535">
            <v>1.3316420000000001E-2</v>
          </cell>
        </row>
        <row r="536">
          <cell r="F536">
            <v>371190019171</v>
          </cell>
          <cell r="G536" t="str">
            <v>Block Group 1</v>
          </cell>
          <cell r="H536">
            <v>16215</v>
          </cell>
          <cell r="I536" t="str">
            <v>Block Group 1, Census Tract 19.17, Mecklenburg County, North Carolina</v>
          </cell>
          <cell r="J536">
            <v>1457</v>
          </cell>
          <cell r="K536">
            <v>1052</v>
          </cell>
          <cell r="L536">
            <v>1052</v>
          </cell>
          <cell r="M536">
            <v>1030</v>
          </cell>
          <cell r="N536">
            <v>22</v>
          </cell>
          <cell r="O536">
            <v>0</v>
          </cell>
          <cell r="P536">
            <v>405</v>
          </cell>
          <cell r="Q536">
            <v>1.509952E-2</v>
          </cell>
        </row>
        <row r="537">
          <cell r="F537">
            <v>371190060073</v>
          </cell>
          <cell r="G537" t="str">
            <v>Block Group 3</v>
          </cell>
          <cell r="H537">
            <v>16617</v>
          </cell>
          <cell r="I537" t="str">
            <v>Block Group 3, Census Tract 60.07, Mecklenburg County, North Carolina</v>
          </cell>
          <cell r="J537">
            <v>2248</v>
          </cell>
          <cell r="K537">
            <v>1790</v>
          </cell>
          <cell r="L537">
            <v>1790</v>
          </cell>
          <cell r="M537">
            <v>1612</v>
          </cell>
          <cell r="N537">
            <v>178</v>
          </cell>
          <cell r="O537">
            <v>0</v>
          </cell>
          <cell r="P537">
            <v>458</v>
          </cell>
          <cell r="Q537">
            <v>7.9181489999999993E-2</v>
          </cell>
        </row>
        <row r="538">
          <cell r="F538">
            <v>371190044002</v>
          </cell>
          <cell r="G538" t="str">
            <v>Block Group 2</v>
          </cell>
          <cell r="H538">
            <v>16382</v>
          </cell>
          <cell r="I538" t="str">
            <v>Block Group 2, Census Tract 44, Mecklenburg County, North Carolina</v>
          </cell>
          <cell r="J538">
            <v>2414</v>
          </cell>
          <cell r="K538">
            <v>1734</v>
          </cell>
          <cell r="L538">
            <v>1724</v>
          </cell>
          <cell r="M538">
            <v>1498</v>
          </cell>
          <cell r="N538">
            <v>226</v>
          </cell>
          <cell r="O538">
            <v>10</v>
          </cell>
          <cell r="P538">
            <v>680</v>
          </cell>
          <cell r="Q538">
            <v>9.3620549999999997E-2</v>
          </cell>
        </row>
        <row r="539">
          <cell r="F539">
            <v>371190043051</v>
          </cell>
          <cell r="G539" t="str">
            <v>Block Group 1</v>
          </cell>
          <cell r="H539">
            <v>16379</v>
          </cell>
          <cell r="I539" t="str">
            <v>Block Group 1, Census Tract 43.05, Mecklenburg County, North Carolina</v>
          </cell>
          <cell r="J539">
            <v>2629</v>
          </cell>
          <cell r="K539">
            <v>1587</v>
          </cell>
          <cell r="L539">
            <v>1587</v>
          </cell>
          <cell r="M539">
            <v>1540</v>
          </cell>
          <cell r="N539">
            <v>47</v>
          </cell>
          <cell r="O539">
            <v>0</v>
          </cell>
          <cell r="P539">
            <v>1042</v>
          </cell>
          <cell r="Q539">
            <v>1.7877520000000001E-2</v>
          </cell>
        </row>
        <row r="540">
          <cell r="F540">
            <v>371190058111</v>
          </cell>
          <cell r="G540" t="str">
            <v>Block Group 1</v>
          </cell>
          <cell r="H540">
            <v>16516</v>
          </cell>
          <cell r="I540" t="str">
            <v>Block Group 1, Census Tract 58.11, Mecklenburg County, North Carolina</v>
          </cell>
          <cell r="J540">
            <v>2412</v>
          </cell>
          <cell r="K540">
            <v>1752</v>
          </cell>
          <cell r="L540">
            <v>1752</v>
          </cell>
          <cell r="M540">
            <v>1637</v>
          </cell>
          <cell r="N540">
            <v>115</v>
          </cell>
          <cell r="O540">
            <v>0</v>
          </cell>
          <cell r="P540">
            <v>660</v>
          </cell>
          <cell r="Q540">
            <v>4.7678280000000003E-2</v>
          </cell>
        </row>
        <row r="541">
          <cell r="F541">
            <v>371190058112</v>
          </cell>
          <cell r="G541" t="str">
            <v>Block Group 2</v>
          </cell>
          <cell r="H541">
            <v>16517</v>
          </cell>
          <cell r="I541" t="str">
            <v>Block Group 2, Census Tract 58.11, Mecklenburg County, North Carolina</v>
          </cell>
          <cell r="J541">
            <v>1411</v>
          </cell>
          <cell r="K541">
            <v>900</v>
          </cell>
          <cell r="L541">
            <v>900</v>
          </cell>
          <cell r="M541">
            <v>850</v>
          </cell>
          <cell r="N541">
            <v>50</v>
          </cell>
          <cell r="O541">
            <v>0</v>
          </cell>
          <cell r="P541">
            <v>511</v>
          </cell>
          <cell r="Q541">
            <v>3.543586E-2</v>
          </cell>
        </row>
        <row r="542">
          <cell r="F542">
            <v>371190043052</v>
          </cell>
          <cell r="G542" t="str">
            <v>Block Group 2</v>
          </cell>
          <cell r="H542">
            <v>16380</v>
          </cell>
          <cell r="I542" t="str">
            <v>Block Group 2, Census Tract 43.05, Mecklenburg County, North Carolina</v>
          </cell>
          <cell r="J542">
            <v>2232</v>
          </cell>
          <cell r="K542">
            <v>1733</v>
          </cell>
          <cell r="L542">
            <v>1733</v>
          </cell>
          <cell r="M542">
            <v>1596</v>
          </cell>
          <cell r="N542">
            <v>137</v>
          </cell>
          <cell r="O542">
            <v>0</v>
          </cell>
          <cell r="P542">
            <v>499</v>
          </cell>
          <cell r="Q542">
            <v>6.1379929999999999E-2</v>
          </cell>
        </row>
        <row r="543">
          <cell r="F543">
            <v>371190063032</v>
          </cell>
          <cell r="G543" t="str">
            <v>Block Group 2</v>
          </cell>
          <cell r="H543">
            <v>16667</v>
          </cell>
          <cell r="I543" t="str">
            <v>Block Group 2, Census Tract 63.03, Mecklenburg County, North Carolina</v>
          </cell>
          <cell r="J543">
            <v>3009</v>
          </cell>
          <cell r="K543">
            <v>1919</v>
          </cell>
          <cell r="L543">
            <v>1919</v>
          </cell>
          <cell r="M543">
            <v>1870</v>
          </cell>
          <cell r="N543">
            <v>49</v>
          </cell>
          <cell r="O543">
            <v>0</v>
          </cell>
          <cell r="P543">
            <v>1090</v>
          </cell>
          <cell r="Q543">
            <v>1.628448E-2</v>
          </cell>
        </row>
        <row r="544">
          <cell r="F544">
            <v>371190056131</v>
          </cell>
          <cell r="G544" t="str">
            <v>Block Group 1</v>
          </cell>
          <cell r="H544">
            <v>16474</v>
          </cell>
          <cell r="I544" t="str">
            <v>Block Group 1, Census Tract 56.13, Mecklenburg County, North Carolina</v>
          </cell>
          <cell r="J544">
            <v>2232</v>
          </cell>
          <cell r="K544">
            <v>1645</v>
          </cell>
          <cell r="L544">
            <v>1645</v>
          </cell>
          <cell r="M544">
            <v>1563</v>
          </cell>
          <cell r="N544">
            <v>82</v>
          </cell>
          <cell r="O544">
            <v>0</v>
          </cell>
          <cell r="P544">
            <v>587</v>
          </cell>
          <cell r="Q544">
            <v>3.6738350000000003E-2</v>
          </cell>
        </row>
        <row r="545">
          <cell r="F545">
            <v>371190032041</v>
          </cell>
          <cell r="G545" t="str">
            <v>Block Group 1</v>
          </cell>
          <cell r="H545">
            <v>16325</v>
          </cell>
          <cell r="I545" t="str">
            <v>Block Group 1, Census Tract 32.04, Mecklenburg County, North Carolina</v>
          </cell>
          <cell r="J545">
            <v>906</v>
          </cell>
          <cell r="K545">
            <v>809</v>
          </cell>
          <cell r="L545">
            <v>809</v>
          </cell>
          <cell r="M545">
            <v>809</v>
          </cell>
          <cell r="N545">
            <v>0</v>
          </cell>
          <cell r="O545">
            <v>0</v>
          </cell>
          <cell r="P545">
            <v>97</v>
          </cell>
          <cell r="Q545">
            <v>0</v>
          </cell>
        </row>
        <row r="546">
          <cell r="F546">
            <v>371190019162</v>
          </cell>
          <cell r="G546" t="str">
            <v>Block Group 2</v>
          </cell>
          <cell r="H546">
            <v>16214</v>
          </cell>
          <cell r="I546" t="str">
            <v>Block Group 2, Census Tract 19.16, Mecklenburg County, North Carolina</v>
          </cell>
          <cell r="J546">
            <v>1661</v>
          </cell>
          <cell r="K546">
            <v>1116</v>
          </cell>
          <cell r="L546">
            <v>1116</v>
          </cell>
          <cell r="M546">
            <v>1070</v>
          </cell>
          <cell r="N546">
            <v>46</v>
          </cell>
          <cell r="O546">
            <v>0</v>
          </cell>
          <cell r="P546">
            <v>545</v>
          </cell>
          <cell r="Q546">
            <v>2.7694159999999999E-2</v>
          </cell>
        </row>
        <row r="547">
          <cell r="F547">
            <v>371190058302</v>
          </cell>
          <cell r="G547" t="str">
            <v>Block Group 2</v>
          </cell>
          <cell r="H547">
            <v>16543</v>
          </cell>
          <cell r="I547" t="str">
            <v>Block Group 2, Census Tract 58.30, Mecklenburg County, North Carolina</v>
          </cell>
          <cell r="J547">
            <v>2155</v>
          </cell>
          <cell r="K547">
            <v>1638</v>
          </cell>
          <cell r="L547">
            <v>1638</v>
          </cell>
          <cell r="M547">
            <v>1586</v>
          </cell>
          <cell r="N547">
            <v>52</v>
          </cell>
          <cell r="O547">
            <v>0</v>
          </cell>
          <cell r="P547">
            <v>517</v>
          </cell>
          <cell r="Q547">
            <v>2.4129930000000001E-2</v>
          </cell>
        </row>
        <row r="548">
          <cell r="F548">
            <v>371190059131</v>
          </cell>
          <cell r="G548" t="str">
            <v>Block Group 1</v>
          </cell>
          <cell r="H548">
            <v>16599</v>
          </cell>
          <cell r="I548" t="str">
            <v>Block Group 1, Census Tract 59.13, Mecklenburg County, North Carolina</v>
          </cell>
          <cell r="J548">
            <v>1477</v>
          </cell>
          <cell r="K548">
            <v>1305</v>
          </cell>
          <cell r="L548">
            <v>1305</v>
          </cell>
          <cell r="M548">
            <v>1199</v>
          </cell>
          <cell r="N548">
            <v>106</v>
          </cell>
          <cell r="O548">
            <v>0</v>
          </cell>
          <cell r="P548">
            <v>172</v>
          </cell>
          <cell r="Q548">
            <v>7.17671E-2</v>
          </cell>
        </row>
        <row r="549">
          <cell r="F549">
            <v>371190005001</v>
          </cell>
          <cell r="G549" t="str">
            <v>Block Group 1</v>
          </cell>
          <cell r="H549">
            <v>16139</v>
          </cell>
          <cell r="I549" t="str">
            <v>Block Group 1, Census Tract 5, Mecklenburg County, North Carolina</v>
          </cell>
          <cell r="J549">
            <v>1722</v>
          </cell>
          <cell r="K549">
            <v>1266</v>
          </cell>
          <cell r="L549">
            <v>1266</v>
          </cell>
          <cell r="M549">
            <v>1232</v>
          </cell>
          <cell r="N549">
            <v>34</v>
          </cell>
          <cell r="O549">
            <v>0</v>
          </cell>
          <cell r="P549">
            <v>456</v>
          </cell>
          <cell r="Q549">
            <v>1.9744479999999998E-2</v>
          </cell>
        </row>
        <row r="550">
          <cell r="F550">
            <v>371190041001</v>
          </cell>
          <cell r="G550" t="str">
            <v>Block Group 1</v>
          </cell>
          <cell r="H550">
            <v>16365</v>
          </cell>
          <cell r="I550" t="str">
            <v>Block Group 1, Census Tract 41, Mecklenburg County, North Carolina</v>
          </cell>
          <cell r="J550">
            <v>709</v>
          </cell>
          <cell r="K550">
            <v>445</v>
          </cell>
          <cell r="L550">
            <v>445</v>
          </cell>
          <cell r="M550">
            <v>426</v>
          </cell>
          <cell r="N550">
            <v>19</v>
          </cell>
          <cell r="O550">
            <v>0</v>
          </cell>
          <cell r="P550">
            <v>264</v>
          </cell>
          <cell r="Q550">
            <v>2.6798309999999999E-2</v>
          </cell>
        </row>
        <row r="551">
          <cell r="F551">
            <v>371190058123</v>
          </cell>
          <cell r="G551" t="str">
            <v>Block Group 3</v>
          </cell>
          <cell r="H551">
            <v>16520</v>
          </cell>
          <cell r="I551" t="str">
            <v>Block Group 3, Census Tract 58.12, Mecklenburg County, North Carolina</v>
          </cell>
          <cell r="J551">
            <v>1492</v>
          </cell>
          <cell r="K551">
            <v>1258</v>
          </cell>
          <cell r="L551">
            <v>1258</v>
          </cell>
          <cell r="M551">
            <v>1185</v>
          </cell>
          <cell r="N551">
            <v>73</v>
          </cell>
          <cell r="O551">
            <v>0</v>
          </cell>
          <cell r="P551">
            <v>234</v>
          </cell>
          <cell r="Q551">
            <v>4.8927610000000003E-2</v>
          </cell>
        </row>
        <row r="552">
          <cell r="F552">
            <v>371190058241</v>
          </cell>
          <cell r="G552" t="str">
            <v>Block Group 1</v>
          </cell>
          <cell r="H552">
            <v>16531</v>
          </cell>
          <cell r="I552" t="str">
            <v>Block Group 1, Census Tract 58.24, Mecklenburg County, North Carolina</v>
          </cell>
          <cell r="J552">
            <v>3037</v>
          </cell>
          <cell r="K552">
            <v>2342</v>
          </cell>
          <cell r="L552">
            <v>2342</v>
          </cell>
          <cell r="M552">
            <v>2151</v>
          </cell>
          <cell r="N552">
            <v>191</v>
          </cell>
          <cell r="O552">
            <v>0</v>
          </cell>
          <cell r="P552">
            <v>695</v>
          </cell>
          <cell r="Q552">
            <v>6.2891009999999997E-2</v>
          </cell>
        </row>
        <row r="553">
          <cell r="F553">
            <v>371190017021</v>
          </cell>
          <cell r="G553" t="str">
            <v>Block Group 1</v>
          </cell>
          <cell r="H553">
            <v>16188</v>
          </cell>
          <cell r="I553" t="str">
            <v>Block Group 1, Census Tract 17.02, Mecklenburg County, North Carolina</v>
          </cell>
          <cell r="J553">
            <v>1177</v>
          </cell>
          <cell r="K553">
            <v>868</v>
          </cell>
          <cell r="L553">
            <v>868</v>
          </cell>
          <cell r="M553">
            <v>822</v>
          </cell>
          <cell r="N553">
            <v>46</v>
          </cell>
          <cell r="O553">
            <v>0</v>
          </cell>
          <cell r="P553">
            <v>309</v>
          </cell>
          <cell r="Q553">
            <v>3.9082409999999998E-2</v>
          </cell>
        </row>
        <row r="554">
          <cell r="F554">
            <v>371190056211</v>
          </cell>
          <cell r="G554" t="str">
            <v>Block Group 1</v>
          </cell>
          <cell r="H554">
            <v>16489</v>
          </cell>
          <cell r="I554" t="str">
            <v>Block Group 1, Census Tract 56.21, Mecklenburg County, North Carolina</v>
          </cell>
          <cell r="J554">
            <v>1696</v>
          </cell>
          <cell r="K554">
            <v>1219</v>
          </cell>
          <cell r="L554">
            <v>1202</v>
          </cell>
          <cell r="M554">
            <v>1202</v>
          </cell>
          <cell r="N554">
            <v>0</v>
          </cell>
          <cell r="O554">
            <v>17</v>
          </cell>
          <cell r="P554">
            <v>477</v>
          </cell>
          <cell r="Q554">
            <v>0</v>
          </cell>
        </row>
        <row r="555">
          <cell r="F555">
            <v>371190030083</v>
          </cell>
          <cell r="G555" t="str">
            <v>Block Group 3</v>
          </cell>
          <cell r="H555">
            <v>16288</v>
          </cell>
          <cell r="I555" t="str">
            <v>Block Group 3, Census Tract 30.08, Mecklenburg County, North Carolina</v>
          </cell>
          <cell r="J555">
            <v>2049</v>
          </cell>
          <cell r="K555">
            <v>1255</v>
          </cell>
          <cell r="L555">
            <v>1255</v>
          </cell>
          <cell r="M555">
            <v>1110</v>
          </cell>
          <cell r="N555">
            <v>145</v>
          </cell>
          <cell r="O555">
            <v>0</v>
          </cell>
          <cell r="P555">
            <v>794</v>
          </cell>
          <cell r="Q555">
            <v>7.0766229999999999E-2</v>
          </cell>
        </row>
        <row r="556">
          <cell r="F556">
            <v>371190055113</v>
          </cell>
          <cell r="G556" t="str">
            <v>Block Group 3</v>
          </cell>
          <cell r="H556">
            <v>16427</v>
          </cell>
          <cell r="I556" t="str">
            <v>Block Group 3, Census Tract 55.11, Mecklenburg County, North Carolina</v>
          </cell>
          <cell r="J556">
            <v>1225</v>
          </cell>
          <cell r="K556">
            <v>958</v>
          </cell>
          <cell r="L556">
            <v>958</v>
          </cell>
          <cell r="M556">
            <v>950</v>
          </cell>
          <cell r="N556">
            <v>8</v>
          </cell>
          <cell r="O556">
            <v>0</v>
          </cell>
          <cell r="P556">
            <v>267</v>
          </cell>
          <cell r="Q556">
            <v>6.5306100000000001E-3</v>
          </cell>
        </row>
        <row r="557">
          <cell r="F557">
            <v>371190058231</v>
          </cell>
          <cell r="G557" t="str">
            <v>Block Group 1</v>
          </cell>
          <cell r="H557">
            <v>16527</v>
          </cell>
          <cell r="I557" t="str">
            <v>Block Group 1, Census Tract 58.23, Mecklenburg County, North Carolina</v>
          </cell>
          <cell r="J557">
            <v>850</v>
          </cell>
          <cell r="K557">
            <v>429</v>
          </cell>
          <cell r="L557">
            <v>429</v>
          </cell>
          <cell r="M557">
            <v>415</v>
          </cell>
          <cell r="N557">
            <v>14</v>
          </cell>
          <cell r="O557">
            <v>0</v>
          </cell>
          <cell r="P557">
            <v>421</v>
          </cell>
          <cell r="Q557">
            <v>1.647059E-2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F2" t="str">
            <v>GEOID10</v>
          </cell>
          <cell r="G2" t="str">
            <v>NAMELSAD10</v>
          </cell>
          <cell r="H2" t="str">
            <v>ALAND10</v>
          </cell>
          <cell r="I2" t="str">
            <v>AWATER10</v>
          </cell>
          <cell r="J2" t="str">
            <v>Latitude</v>
          </cell>
          <cell r="K2" t="str">
            <v>Longitude</v>
          </cell>
          <cell r="L2" t="str">
            <v>Population</v>
          </cell>
          <cell r="M2" t="str">
            <v>White</v>
          </cell>
          <cell r="N2" t="str">
            <v>African_American</v>
          </cell>
          <cell r="O2" t="str">
            <v>AmerIn_AlaskaNative</v>
          </cell>
          <cell r="P2" t="str">
            <v>Asian</v>
          </cell>
          <cell r="Q2" t="str">
            <v>NatHawaiian_PacIslander</v>
          </cell>
          <cell r="R2" t="str">
            <v>Some_other_race</v>
          </cell>
          <cell r="S2" t="str">
            <v>Two_or_more_races</v>
          </cell>
          <cell r="T2" t="str">
            <v>Hispanic</v>
          </cell>
          <cell r="U2" t="str">
            <v>Housing_Units</v>
          </cell>
          <cell r="V2" t="str">
            <v>Occupied_Housing_Units</v>
          </cell>
          <cell r="W2" t="str">
            <v>Vacant_Housing_Units</v>
          </cell>
          <cell r="X2" t="str">
            <v>Occupancy_Rate</v>
          </cell>
          <cell r="Y2" t="str">
            <v>Percent_White</v>
          </cell>
          <cell r="Z2" t="str">
            <v>Percent_African_American</v>
          </cell>
          <cell r="AA2" t="str">
            <v>Percent_Asian</v>
          </cell>
          <cell r="AB2" t="str">
            <v>Percent_Hispanic</v>
          </cell>
          <cell r="AC2" t="str">
            <v>Pop_SqMi</v>
          </cell>
          <cell r="AD2" t="str">
            <v>SqMi</v>
          </cell>
        </row>
        <row r="3">
          <cell r="F3">
            <v>371190053011</v>
          </cell>
          <cell r="G3" t="str">
            <v>Block Group 1</v>
          </cell>
          <cell r="H3">
            <v>3692032</v>
          </cell>
          <cell r="I3">
            <v>0</v>
          </cell>
          <cell r="J3">
            <v>35.258284500000002</v>
          </cell>
          <cell r="K3">
            <v>-80.806075699999994</v>
          </cell>
          <cell r="L3">
            <v>2622</v>
          </cell>
          <cell r="M3">
            <v>503</v>
          </cell>
          <cell r="N3">
            <v>1443</v>
          </cell>
          <cell r="O3">
            <v>19</v>
          </cell>
          <cell r="P3">
            <v>73</v>
          </cell>
          <cell r="Q3">
            <v>5</v>
          </cell>
          <cell r="R3">
            <v>515</v>
          </cell>
          <cell r="S3">
            <v>64</v>
          </cell>
          <cell r="T3">
            <v>763</v>
          </cell>
          <cell r="U3">
            <v>1155</v>
          </cell>
          <cell r="V3">
            <v>1034</v>
          </cell>
          <cell r="W3">
            <v>121</v>
          </cell>
          <cell r="X3">
            <v>0.89523808999999999</v>
          </cell>
          <cell r="Y3">
            <v>0.19183828999999999</v>
          </cell>
          <cell r="Z3">
            <v>0.55034324000000001</v>
          </cell>
          <cell r="AA3">
            <v>2.7841339999999999E-2</v>
          </cell>
          <cell r="AB3">
            <v>0.29099923</v>
          </cell>
          <cell r="AC3">
            <v>1839.8277499200001</v>
          </cell>
          <cell r="AD3">
            <v>1.4251334099999999</v>
          </cell>
        </row>
        <row r="4">
          <cell r="F4">
            <v>371190014002</v>
          </cell>
          <cell r="G4" t="str">
            <v>Block Group 2</v>
          </cell>
          <cell r="H4">
            <v>1051009</v>
          </cell>
          <cell r="I4">
            <v>0</v>
          </cell>
          <cell r="J4">
            <v>35.243716900000003</v>
          </cell>
          <cell r="K4">
            <v>-80.802406199999993</v>
          </cell>
          <cell r="L4">
            <v>1290</v>
          </cell>
          <cell r="M4">
            <v>982</v>
          </cell>
          <cell r="N4">
            <v>204</v>
          </cell>
          <cell r="O4">
            <v>6</v>
          </cell>
          <cell r="P4">
            <v>49</v>
          </cell>
          <cell r="Q4">
            <v>0</v>
          </cell>
          <cell r="R4">
            <v>19</v>
          </cell>
          <cell r="S4">
            <v>30</v>
          </cell>
          <cell r="T4">
            <v>67</v>
          </cell>
          <cell r="U4">
            <v>750</v>
          </cell>
          <cell r="V4">
            <v>645</v>
          </cell>
          <cell r="W4">
            <v>105</v>
          </cell>
          <cell r="X4">
            <v>0.86</v>
          </cell>
          <cell r="Y4">
            <v>0.76124031000000003</v>
          </cell>
          <cell r="Z4">
            <v>0.15813953</v>
          </cell>
          <cell r="AA4">
            <v>3.7984490000000003E-2</v>
          </cell>
          <cell r="AB4">
            <v>5.1937980000000002E-2</v>
          </cell>
          <cell r="AC4">
            <v>3179.7474858400001</v>
          </cell>
          <cell r="AD4">
            <v>0.40569259000000002</v>
          </cell>
        </row>
        <row r="5">
          <cell r="F5">
            <v>371190012003</v>
          </cell>
          <cell r="G5" t="str">
            <v>Block Group 3</v>
          </cell>
          <cell r="H5">
            <v>2111630</v>
          </cell>
          <cell r="I5">
            <v>6882</v>
          </cell>
          <cell r="J5">
            <v>35.227407999999997</v>
          </cell>
          <cell r="K5">
            <v>-80.793040399999995</v>
          </cell>
          <cell r="L5">
            <v>1674</v>
          </cell>
          <cell r="M5">
            <v>1488</v>
          </cell>
          <cell r="N5">
            <v>105</v>
          </cell>
          <cell r="O5">
            <v>7</v>
          </cell>
          <cell r="P5">
            <v>32</v>
          </cell>
          <cell r="Q5">
            <v>1</v>
          </cell>
          <cell r="R5">
            <v>5</v>
          </cell>
          <cell r="S5">
            <v>36</v>
          </cell>
          <cell r="T5">
            <v>60</v>
          </cell>
          <cell r="U5">
            <v>829</v>
          </cell>
          <cell r="V5">
            <v>767</v>
          </cell>
          <cell r="W5">
            <v>62</v>
          </cell>
          <cell r="X5">
            <v>0.92521109000000001</v>
          </cell>
          <cell r="Y5">
            <v>0.88888887999999999</v>
          </cell>
          <cell r="Z5">
            <v>6.2724009999999997E-2</v>
          </cell>
          <cell r="AA5">
            <v>1.911589E-2</v>
          </cell>
          <cell r="AB5">
            <v>3.5842289999999999E-2</v>
          </cell>
          <cell r="AC5">
            <v>2047.0844578399999</v>
          </cell>
          <cell r="AD5">
            <v>0.81774838000000005</v>
          </cell>
        </row>
        <row r="6">
          <cell r="F6">
            <v>371190058471</v>
          </cell>
          <cell r="G6" t="str">
            <v>Block Group 1</v>
          </cell>
          <cell r="H6">
            <v>2937830</v>
          </cell>
          <cell r="I6">
            <v>19993</v>
          </cell>
          <cell r="J6">
            <v>35.085526600000001</v>
          </cell>
          <cell r="K6">
            <v>-80.764211700000004</v>
          </cell>
          <cell r="L6">
            <v>1194</v>
          </cell>
          <cell r="M6">
            <v>1111</v>
          </cell>
          <cell r="N6">
            <v>15</v>
          </cell>
          <cell r="O6">
            <v>5</v>
          </cell>
          <cell r="P6">
            <v>39</v>
          </cell>
          <cell r="Q6">
            <v>0</v>
          </cell>
          <cell r="R6">
            <v>0</v>
          </cell>
          <cell r="S6">
            <v>24</v>
          </cell>
          <cell r="T6">
            <v>30</v>
          </cell>
          <cell r="U6">
            <v>458</v>
          </cell>
          <cell r="V6">
            <v>431</v>
          </cell>
          <cell r="W6">
            <v>27</v>
          </cell>
          <cell r="X6">
            <v>0.94104803000000004</v>
          </cell>
          <cell r="Y6">
            <v>0.93048576000000005</v>
          </cell>
          <cell r="Z6">
            <v>1.2562810000000001E-2</v>
          </cell>
          <cell r="AA6">
            <v>3.2663310000000001E-2</v>
          </cell>
          <cell r="AB6">
            <v>2.5125620000000001E-2</v>
          </cell>
          <cell r="AC6">
            <v>1045.7765270499999</v>
          </cell>
          <cell r="AD6">
            <v>1.14173532</v>
          </cell>
        </row>
        <row r="7">
          <cell r="F7">
            <v>371190007001</v>
          </cell>
          <cell r="G7" t="str">
            <v>Block Group 1</v>
          </cell>
          <cell r="H7">
            <v>1271722</v>
          </cell>
          <cell r="I7">
            <v>0</v>
          </cell>
          <cell r="J7">
            <v>35.238593999999999</v>
          </cell>
          <cell r="K7">
            <v>-80.819026899999997</v>
          </cell>
          <cell r="L7">
            <v>736</v>
          </cell>
          <cell r="M7">
            <v>288</v>
          </cell>
          <cell r="N7">
            <v>370</v>
          </cell>
          <cell r="O7">
            <v>1</v>
          </cell>
          <cell r="P7">
            <v>60</v>
          </cell>
          <cell r="Q7">
            <v>0</v>
          </cell>
          <cell r="R7">
            <v>3</v>
          </cell>
          <cell r="S7">
            <v>14</v>
          </cell>
          <cell r="T7">
            <v>19</v>
          </cell>
          <cell r="U7">
            <v>443</v>
          </cell>
          <cell r="V7">
            <v>373</v>
          </cell>
          <cell r="W7">
            <v>70</v>
          </cell>
          <cell r="X7">
            <v>0.84198645000000005</v>
          </cell>
          <cell r="Y7">
            <v>0.39130433999999997</v>
          </cell>
          <cell r="Z7">
            <v>0.50271739000000004</v>
          </cell>
          <cell r="AA7">
            <v>8.1521730000000001E-2</v>
          </cell>
          <cell r="AB7">
            <v>2.5815210000000002E-2</v>
          </cell>
          <cell r="AC7">
            <v>1499.3274523699999</v>
          </cell>
          <cell r="AD7">
            <v>0.49088675999999998</v>
          </cell>
        </row>
        <row r="8">
          <cell r="F8">
            <v>371190001001</v>
          </cell>
          <cell r="G8" t="str">
            <v>Block Group 1</v>
          </cell>
          <cell r="H8">
            <v>495869</v>
          </cell>
          <cell r="I8">
            <v>0</v>
          </cell>
          <cell r="J8">
            <v>35.225589200000002</v>
          </cell>
          <cell r="K8">
            <v>-80.849039200000007</v>
          </cell>
          <cell r="L8">
            <v>334</v>
          </cell>
          <cell r="M8">
            <v>285</v>
          </cell>
          <cell r="N8">
            <v>29</v>
          </cell>
          <cell r="O8">
            <v>0</v>
          </cell>
          <cell r="P8">
            <v>14</v>
          </cell>
          <cell r="Q8">
            <v>0</v>
          </cell>
          <cell r="R8">
            <v>0</v>
          </cell>
          <cell r="S8">
            <v>6</v>
          </cell>
          <cell r="T8">
            <v>16</v>
          </cell>
          <cell r="U8">
            <v>326</v>
          </cell>
          <cell r="V8">
            <v>236</v>
          </cell>
          <cell r="W8">
            <v>90</v>
          </cell>
          <cell r="X8">
            <v>0.72392637999999998</v>
          </cell>
          <cell r="Y8">
            <v>0.85329341000000003</v>
          </cell>
          <cell r="Z8">
            <v>8.6826340000000002E-2</v>
          </cell>
          <cell r="AA8">
            <v>4.1916160000000001E-2</v>
          </cell>
          <cell r="AB8">
            <v>4.7904189999999999E-2</v>
          </cell>
          <cell r="AC8">
            <v>1744.96790448</v>
          </cell>
          <cell r="AD8">
            <v>0.19140752999999999</v>
          </cell>
        </row>
        <row r="9">
          <cell r="F9">
            <v>371190025002</v>
          </cell>
          <cell r="G9" t="str">
            <v>Block Group 2</v>
          </cell>
          <cell r="H9">
            <v>983821</v>
          </cell>
          <cell r="I9">
            <v>0</v>
          </cell>
          <cell r="J9">
            <v>35.218428000000003</v>
          </cell>
          <cell r="K9">
            <v>-80.825811700000003</v>
          </cell>
          <cell r="L9">
            <v>665</v>
          </cell>
          <cell r="M9">
            <v>584</v>
          </cell>
          <cell r="N9">
            <v>53</v>
          </cell>
          <cell r="O9">
            <v>3</v>
          </cell>
          <cell r="P9">
            <v>10</v>
          </cell>
          <cell r="Q9">
            <v>0</v>
          </cell>
          <cell r="R9">
            <v>4</v>
          </cell>
          <cell r="S9">
            <v>11</v>
          </cell>
          <cell r="T9">
            <v>19</v>
          </cell>
          <cell r="U9">
            <v>367</v>
          </cell>
          <cell r="V9">
            <v>318</v>
          </cell>
          <cell r="W9">
            <v>49</v>
          </cell>
          <cell r="X9">
            <v>0.86648501</v>
          </cell>
          <cell r="Y9">
            <v>0.87819548000000003</v>
          </cell>
          <cell r="Z9">
            <v>7.9699240000000005E-2</v>
          </cell>
          <cell r="AA9">
            <v>1.503759E-2</v>
          </cell>
          <cell r="AB9">
            <v>2.857142E-2</v>
          </cell>
          <cell r="AC9">
            <v>1751.1149731400001</v>
          </cell>
          <cell r="AD9">
            <v>0.37975804000000002</v>
          </cell>
        </row>
        <row r="10">
          <cell r="F10">
            <v>371190020035</v>
          </cell>
          <cell r="G10" t="str">
            <v>Block Group 5</v>
          </cell>
          <cell r="H10">
            <v>1137822</v>
          </cell>
          <cell r="I10">
            <v>0</v>
          </cell>
          <cell r="J10">
            <v>35.153280000000002</v>
          </cell>
          <cell r="K10">
            <v>-80.752577099999996</v>
          </cell>
          <cell r="L10">
            <v>1100</v>
          </cell>
          <cell r="M10">
            <v>487</v>
          </cell>
          <cell r="N10">
            <v>495</v>
          </cell>
          <cell r="O10">
            <v>6</v>
          </cell>
          <cell r="P10">
            <v>23</v>
          </cell>
          <cell r="Q10">
            <v>1</v>
          </cell>
          <cell r="R10">
            <v>52</v>
          </cell>
          <cell r="S10">
            <v>36</v>
          </cell>
          <cell r="T10">
            <v>102</v>
          </cell>
          <cell r="U10">
            <v>661</v>
          </cell>
          <cell r="V10">
            <v>537</v>
          </cell>
          <cell r="W10">
            <v>124</v>
          </cell>
          <cell r="X10">
            <v>0.81240544000000003</v>
          </cell>
          <cell r="Y10">
            <v>0.44272727000000001</v>
          </cell>
          <cell r="Z10">
            <v>0.45</v>
          </cell>
          <cell r="AA10">
            <v>2.0909090000000002E-2</v>
          </cell>
          <cell r="AB10">
            <v>9.2727270000000001E-2</v>
          </cell>
          <cell r="AC10">
            <v>2504.5364750200001</v>
          </cell>
          <cell r="AD10">
            <v>0.43920302</v>
          </cell>
        </row>
        <row r="11">
          <cell r="F11">
            <v>371190057091</v>
          </cell>
          <cell r="G11" t="str">
            <v>Block Group 1</v>
          </cell>
          <cell r="H11">
            <v>2551962</v>
          </cell>
          <cell r="I11">
            <v>15920</v>
          </cell>
          <cell r="J11">
            <v>35.127968199999998</v>
          </cell>
          <cell r="K11">
            <v>-80.6947191</v>
          </cell>
          <cell r="L11">
            <v>1506</v>
          </cell>
          <cell r="M11">
            <v>1218</v>
          </cell>
          <cell r="N11">
            <v>123</v>
          </cell>
          <cell r="O11">
            <v>5</v>
          </cell>
          <cell r="P11">
            <v>70</v>
          </cell>
          <cell r="Q11">
            <v>0</v>
          </cell>
          <cell r="R11">
            <v>57</v>
          </cell>
          <cell r="S11">
            <v>33</v>
          </cell>
          <cell r="T11">
            <v>117</v>
          </cell>
          <cell r="U11">
            <v>669</v>
          </cell>
          <cell r="V11">
            <v>634</v>
          </cell>
          <cell r="W11">
            <v>35</v>
          </cell>
          <cell r="X11">
            <v>0.9476831</v>
          </cell>
          <cell r="Y11">
            <v>0.80876493999999999</v>
          </cell>
          <cell r="Z11">
            <v>8.1673300000000004E-2</v>
          </cell>
          <cell r="AA11">
            <v>4.648074E-2</v>
          </cell>
          <cell r="AB11">
            <v>7.7689240000000007E-2</v>
          </cell>
          <cell r="AC11">
            <v>1519.3506891500001</v>
          </cell>
          <cell r="AD11">
            <v>0.99121289000000001</v>
          </cell>
        </row>
        <row r="12">
          <cell r="F12">
            <v>371190019182</v>
          </cell>
          <cell r="G12" t="str">
            <v>Block Group 2</v>
          </cell>
          <cell r="H12">
            <v>833229</v>
          </cell>
          <cell r="I12">
            <v>4696</v>
          </cell>
          <cell r="J12">
            <v>35.1964659</v>
          </cell>
          <cell r="K12">
            <v>-80.755281299999993</v>
          </cell>
          <cell r="L12">
            <v>1725</v>
          </cell>
          <cell r="M12">
            <v>523</v>
          </cell>
          <cell r="N12">
            <v>916</v>
          </cell>
          <cell r="O12">
            <v>20</v>
          </cell>
          <cell r="P12">
            <v>30</v>
          </cell>
          <cell r="Q12">
            <v>7</v>
          </cell>
          <cell r="R12">
            <v>174</v>
          </cell>
          <cell r="S12">
            <v>55</v>
          </cell>
          <cell r="T12">
            <v>278</v>
          </cell>
          <cell r="U12">
            <v>934</v>
          </cell>
          <cell r="V12">
            <v>831</v>
          </cell>
          <cell r="W12">
            <v>103</v>
          </cell>
          <cell r="X12">
            <v>0.88972161999999999</v>
          </cell>
          <cell r="Y12">
            <v>0.30318840000000002</v>
          </cell>
          <cell r="Z12">
            <v>0.53101449000000001</v>
          </cell>
          <cell r="AA12">
            <v>1.7391299999999998E-2</v>
          </cell>
          <cell r="AB12">
            <v>0.16115942</v>
          </cell>
          <cell r="AC12">
            <v>5333.2769615099996</v>
          </cell>
          <cell r="AD12">
            <v>0.32344091000000003</v>
          </cell>
        </row>
        <row r="13">
          <cell r="F13">
            <v>371190032011</v>
          </cell>
          <cell r="G13" t="str">
            <v>Block Group 1</v>
          </cell>
          <cell r="H13">
            <v>729451</v>
          </cell>
          <cell r="I13">
            <v>0</v>
          </cell>
          <cell r="J13">
            <v>35.188830400000001</v>
          </cell>
          <cell r="K13">
            <v>-80.869564199999999</v>
          </cell>
          <cell r="L13">
            <v>1129</v>
          </cell>
          <cell r="M13">
            <v>692</v>
          </cell>
          <cell r="N13">
            <v>69</v>
          </cell>
          <cell r="O13">
            <v>6</v>
          </cell>
          <cell r="P13">
            <v>25</v>
          </cell>
          <cell r="Q13">
            <v>0</v>
          </cell>
          <cell r="R13">
            <v>315</v>
          </cell>
          <cell r="S13">
            <v>22</v>
          </cell>
          <cell r="T13">
            <v>497</v>
          </cell>
          <cell r="U13">
            <v>473</v>
          </cell>
          <cell r="V13">
            <v>432</v>
          </cell>
          <cell r="W13">
            <v>41</v>
          </cell>
          <cell r="X13">
            <v>0.91331923000000004</v>
          </cell>
          <cell r="Y13">
            <v>0.61293178999999998</v>
          </cell>
          <cell r="Z13">
            <v>6.1116030000000002E-2</v>
          </cell>
          <cell r="AA13">
            <v>2.214348E-2</v>
          </cell>
          <cell r="AB13">
            <v>0.44021257000000003</v>
          </cell>
          <cell r="AC13">
            <v>4009.6676013299998</v>
          </cell>
          <cell r="AD13">
            <v>0.28156946999999999</v>
          </cell>
        </row>
        <row r="14">
          <cell r="F14">
            <v>371190031021</v>
          </cell>
          <cell r="G14" t="str">
            <v>Block Group 1</v>
          </cell>
          <cell r="H14">
            <v>2414074</v>
          </cell>
          <cell r="I14">
            <v>47992</v>
          </cell>
          <cell r="J14">
            <v>35.150745700000002</v>
          </cell>
          <cell r="K14">
            <v>-80.855111199999996</v>
          </cell>
          <cell r="L14">
            <v>1761</v>
          </cell>
          <cell r="M14">
            <v>1421</v>
          </cell>
          <cell r="N14">
            <v>211</v>
          </cell>
          <cell r="O14">
            <v>15</v>
          </cell>
          <cell r="P14">
            <v>64</v>
          </cell>
          <cell r="Q14">
            <v>0</v>
          </cell>
          <cell r="R14">
            <v>26</v>
          </cell>
          <cell r="S14">
            <v>24</v>
          </cell>
          <cell r="T14">
            <v>74</v>
          </cell>
          <cell r="U14">
            <v>1064</v>
          </cell>
          <cell r="V14">
            <v>964</v>
          </cell>
          <cell r="W14">
            <v>100</v>
          </cell>
          <cell r="X14">
            <v>0.90601503000000005</v>
          </cell>
          <cell r="Y14">
            <v>0.80692788000000004</v>
          </cell>
          <cell r="Z14">
            <v>0.11981828</v>
          </cell>
          <cell r="AA14">
            <v>3.6342979999999997E-2</v>
          </cell>
          <cell r="AB14">
            <v>4.2021570000000001E-2</v>
          </cell>
          <cell r="AC14">
            <v>1852.97489081</v>
          </cell>
          <cell r="AD14">
            <v>0.95036366000000005</v>
          </cell>
        </row>
        <row r="15">
          <cell r="F15">
            <v>371190058172</v>
          </cell>
          <cell r="G15" t="str">
            <v>Block Group 2</v>
          </cell>
          <cell r="H15">
            <v>2642613</v>
          </cell>
          <cell r="I15">
            <v>92728</v>
          </cell>
          <cell r="J15">
            <v>35.069770300000002</v>
          </cell>
          <cell r="K15">
            <v>-80.781090199999994</v>
          </cell>
          <cell r="L15">
            <v>2829</v>
          </cell>
          <cell r="M15">
            <v>2506</v>
          </cell>
          <cell r="N15">
            <v>115</v>
          </cell>
          <cell r="O15">
            <v>5</v>
          </cell>
          <cell r="P15">
            <v>135</v>
          </cell>
          <cell r="Q15">
            <v>4</v>
          </cell>
          <cell r="R15">
            <v>25</v>
          </cell>
          <cell r="S15">
            <v>39</v>
          </cell>
          <cell r="T15">
            <v>108</v>
          </cell>
          <cell r="U15">
            <v>1109</v>
          </cell>
          <cell r="V15">
            <v>1065</v>
          </cell>
          <cell r="W15">
            <v>44</v>
          </cell>
          <cell r="X15">
            <v>0.96032461000000002</v>
          </cell>
          <cell r="Y15">
            <v>0.88582536999999995</v>
          </cell>
          <cell r="Z15">
            <v>4.0650400000000003E-2</v>
          </cell>
          <cell r="AA15">
            <v>4.7720039999999998E-2</v>
          </cell>
          <cell r="AB15">
            <v>3.817603E-2</v>
          </cell>
          <cell r="AC15">
            <v>2679.3367069699998</v>
          </cell>
          <cell r="AD15">
            <v>1.05585833</v>
          </cell>
        </row>
        <row r="16">
          <cell r="F16">
            <v>371190057151</v>
          </cell>
          <cell r="G16" t="str">
            <v>Block Group 1</v>
          </cell>
          <cell r="H16">
            <v>18184951</v>
          </cell>
          <cell r="I16">
            <v>114485</v>
          </cell>
          <cell r="J16">
            <v>35.208977400000002</v>
          </cell>
          <cell r="K16">
            <v>-80.590011099999998</v>
          </cell>
          <cell r="L16">
            <v>2526</v>
          </cell>
          <cell r="M16">
            <v>2285</v>
          </cell>
          <cell r="N16">
            <v>94</v>
          </cell>
          <cell r="O16">
            <v>23</v>
          </cell>
          <cell r="P16">
            <v>22</v>
          </cell>
          <cell r="Q16">
            <v>0</v>
          </cell>
          <cell r="R16">
            <v>52</v>
          </cell>
          <cell r="S16">
            <v>50</v>
          </cell>
          <cell r="T16">
            <v>149</v>
          </cell>
          <cell r="U16">
            <v>972</v>
          </cell>
          <cell r="V16">
            <v>918</v>
          </cell>
          <cell r="W16">
            <v>54</v>
          </cell>
          <cell r="X16">
            <v>0.94444444000000005</v>
          </cell>
          <cell r="Y16">
            <v>0.90459224000000005</v>
          </cell>
          <cell r="Z16">
            <v>3.721298E-2</v>
          </cell>
          <cell r="AA16">
            <v>8.7094200000000007E-3</v>
          </cell>
          <cell r="AB16">
            <v>5.8986530000000002E-2</v>
          </cell>
          <cell r="AC16">
            <v>357.60665274000002</v>
          </cell>
          <cell r="AD16">
            <v>7.0636269699999996</v>
          </cell>
        </row>
        <row r="17">
          <cell r="F17">
            <v>371190056211</v>
          </cell>
          <cell r="G17" t="str">
            <v>Block Group 1</v>
          </cell>
          <cell r="H17">
            <v>4565402</v>
          </cell>
          <cell r="I17">
            <v>34061</v>
          </cell>
          <cell r="J17">
            <v>35.2473186</v>
          </cell>
          <cell r="K17">
            <v>-80.6459136</v>
          </cell>
          <cell r="L17">
            <v>2980</v>
          </cell>
          <cell r="M17">
            <v>1770</v>
          </cell>
          <cell r="N17">
            <v>946</v>
          </cell>
          <cell r="O17">
            <v>4</v>
          </cell>
          <cell r="P17">
            <v>47</v>
          </cell>
          <cell r="Q17">
            <v>0</v>
          </cell>
          <cell r="R17">
            <v>103</v>
          </cell>
          <cell r="S17">
            <v>110</v>
          </cell>
          <cell r="T17">
            <v>216</v>
          </cell>
          <cell r="U17">
            <v>1060</v>
          </cell>
          <cell r="V17">
            <v>1027</v>
          </cell>
          <cell r="W17">
            <v>33</v>
          </cell>
          <cell r="X17">
            <v>0.96886791999999999</v>
          </cell>
          <cell r="Y17">
            <v>0.59395973000000002</v>
          </cell>
          <cell r="Z17">
            <v>0.31744966000000002</v>
          </cell>
          <cell r="AA17">
            <v>1.5771810000000001E-2</v>
          </cell>
          <cell r="AB17">
            <v>7.2483220000000001E-2</v>
          </cell>
          <cell r="AC17">
            <v>1678.49269278</v>
          </cell>
          <cell r="AD17">
            <v>1.77540242</v>
          </cell>
        </row>
        <row r="18">
          <cell r="F18">
            <v>371190057162</v>
          </cell>
          <cell r="G18" t="str">
            <v>Block Group 2</v>
          </cell>
          <cell r="H18">
            <v>1298313</v>
          </cell>
          <cell r="I18">
            <v>2194</v>
          </cell>
          <cell r="J18">
            <v>35.170812900000001</v>
          </cell>
          <cell r="K18">
            <v>-80.715880400000003</v>
          </cell>
          <cell r="L18">
            <v>2656</v>
          </cell>
          <cell r="M18">
            <v>1213</v>
          </cell>
          <cell r="N18">
            <v>881</v>
          </cell>
          <cell r="O18">
            <v>9</v>
          </cell>
          <cell r="P18">
            <v>106</v>
          </cell>
          <cell r="Q18">
            <v>0</v>
          </cell>
          <cell r="R18">
            <v>356</v>
          </cell>
          <cell r="S18">
            <v>91</v>
          </cell>
          <cell r="T18">
            <v>654</v>
          </cell>
          <cell r="U18">
            <v>1006</v>
          </cell>
          <cell r="V18">
            <v>963</v>
          </cell>
          <cell r="W18">
            <v>43</v>
          </cell>
          <cell r="X18">
            <v>0.95725645999999998</v>
          </cell>
          <cell r="Y18">
            <v>0.45670179999999999</v>
          </cell>
          <cell r="Z18">
            <v>0.33170179999999999</v>
          </cell>
          <cell r="AA18">
            <v>3.9909630000000001E-2</v>
          </cell>
          <cell r="AB18">
            <v>0.24623492999999999</v>
          </cell>
          <cell r="AC18">
            <v>5290.8403306500004</v>
          </cell>
          <cell r="AD18">
            <v>0.50199965000000002</v>
          </cell>
        </row>
        <row r="19">
          <cell r="F19">
            <v>371190018013</v>
          </cell>
          <cell r="G19" t="str">
            <v>Block Group 3</v>
          </cell>
          <cell r="H19">
            <v>551586</v>
          </cell>
          <cell r="I19">
            <v>0</v>
          </cell>
          <cell r="J19">
            <v>35.207045600000001</v>
          </cell>
          <cell r="K19">
            <v>-80.793601699999996</v>
          </cell>
          <cell r="L19">
            <v>587</v>
          </cell>
          <cell r="M19">
            <v>237</v>
          </cell>
          <cell r="N19">
            <v>297</v>
          </cell>
          <cell r="O19">
            <v>10</v>
          </cell>
          <cell r="P19">
            <v>4</v>
          </cell>
          <cell r="Q19">
            <v>1</v>
          </cell>
          <cell r="R19">
            <v>26</v>
          </cell>
          <cell r="S19">
            <v>12</v>
          </cell>
          <cell r="T19">
            <v>33</v>
          </cell>
          <cell r="U19">
            <v>302</v>
          </cell>
          <cell r="V19">
            <v>276</v>
          </cell>
          <cell r="W19">
            <v>26</v>
          </cell>
          <cell r="X19">
            <v>0.91390727999999999</v>
          </cell>
          <cell r="Y19">
            <v>0.40374787000000001</v>
          </cell>
          <cell r="Z19">
            <v>0.50596251999999997</v>
          </cell>
          <cell r="AA19">
            <v>6.8143099999999996E-3</v>
          </cell>
          <cell r="AB19">
            <v>5.6218049999999999E-2</v>
          </cell>
          <cell r="AC19">
            <v>2756.99088557</v>
          </cell>
          <cell r="AD19">
            <v>0.21291329000000001</v>
          </cell>
        </row>
        <row r="20">
          <cell r="F20">
            <v>371190022003</v>
          </cell>
          <cell r="G20" t="str">
            <v>Block Group 3</v>
          </cell>
          <cell r="H20">
            <v>785223</v>
          </cell>
          <cell r="I20">
            <v>0</v>
          </cell>
          <cell r="J20">
            <v>35.176147100000001</v>
          </cell>
          <cell r="K20">
            <v>-80.806470300000001</v>
          </cell>
          <cell r="L20">
            <v>946</v>
          </cell>
          <cell r="M20">
            <v>915</v>
          </cell>
          <cell r="N20">
            <v>17</v>
          </cell>
          <cell r="O20">
            <v>0</v>
          </cell>
          <cell r="P20">
            <v>7</v>
          </cell>
          <cell r="Q20">
            <v>0</v>
          </cell>
          <cell r="R20">
            <v>6</v>
          </cell>
          <cell r="S20">
            <v>1</v>
          </cell>
          <cell r="T20">
            <v>14</v>
          </cell>
          <cell r="U20">
            <v>542</v>
          </cell>
          <cell r="V20">
            <v>422</v>
          </cell>
          <cell r="W20">
            <v>120</v>
          </cell>
          <cell r="X20">
            <v>0.77859778000000002</v>
          </cell>
          <cell r="Y20">
            <v>0.96723044000000002</v>
          </cell>
          <cell r="Z20">
            <v>1.7970400000000001E-2</v>
          </cell>
          <cell r="AA20">
            <v>7.3995700000000003E-3</v>
          </cell>
          <cell r="AB20">
            <v>1.479915E-2</v>
          </cell>
          <cell r="AC20">
            <v>3121.0996109500002</v>
          </cell>
          <cell r="AD20">
            <v>0.30309829999999999</v>
          </cell>
        </row>
        <row r="21">
          <cell r="F21">
            <v>371190058171</v>
          </cell>
          <cell r="G21" t="str">
            <v>Block Group 1</v>
          </cell>
          <cell r="H21">
            <v>1652336</v>
          </cell>
          <cell r="I21">
            <v>64546</v>
          </cell>
          <cell r="J21">
            <v>35.081197099999997</v>
          </cell>
          <cell r="K21">
            <v>-80.779162200000002</v>
          </cell>
          <cell r="L21">
            <v>1172</v>
          </cell>
          <cell r="M21">
            <v>1068</v>
          </cell>
          <cell r="N21">
            <v>35</v>
          </cell>
          <cell r="O21">
            <v>4</v>
          </cell>
          <cell r="P21">
            <v>38</v>
          </cell>
          <cell r="Q21">
            <v>0</v>
          </cell>
          <cell r="R21">
            <v>4</v>
          </cell>
          <cell r="S21">
            <v>23</v>
          </cell>
          <cell r="T21">
            <v>54</v>
          </cell>
          <cell r="U21">
            <v>564</v>
          </cell>
          <cell r="V21">
            <v>534</v>
          </cell>
          <cell r="W21">
            <v>30</v>
          </cell>
          <cell r="X21">
            <v>0.94680850999999999</v>
          </cell>
          <cell r="Y21">
            <v>0.91126278999999999</v>
          </cell>
          <cell r="Z21">
            <v>2.9863480000000001E-2</v>
          </cell>
          <cell r="AA21">
            <v>3.2423199999999999E-2</v>
          </cell>
          <cell r="AB21">
            <v>4.6075079999999997E-2</v>
          </cell>
          <cell r="AC21">
            <v>1768.45549304</v>
          </cell>
          <cell r="AD21">
            <v>0.66272518000000002</v>
          </cell>
        </row>
        <row r="22">
          <cell r="F22">
            <v>371190037002</v>
          </cell>
          <cell r="G22" t="str">
            <v>Block Group 2</v>
          </cell>
          <cell r="H22">
            <v>1929665</v>
          </cell>
          <cell r="I22">
            <v>0</v>
          </cell>
          <cell r="J22">
            <v>35.203047300000001</v>
          </cell>
          <cell r="K22">
            <v>-80.876099199999999</v>
          </cell>
          <cell r="L22">
            <v>1204</v>
          </cell>
          <cell r="M22">
            <v>29</v>
          </cell>
          <cell r="N22">
            <v>1119</v>
          </cell>
          <cell r="O22">
            <v>7</v>
          </cell>
          <cell r="P22">
            <v>2</v>
          </cell>
          <cell r="Q22">
            <v>0</v>
          </cell>
          <cell r="R22">
            <v>31</v>
          </cell>
          <cell r="S22">
            <v>16</v>
          </cell>
          <cell r="T22">
            <v>60</v>
          </cell>
          <cell r="U22">
            <v>492</v>
          </cell>
          <cell r="V22">
            <v>473</v>
          </cell>
          <cell r="W22">
            <v>19</v>
          </cell>
          <cell r="X22">
            <v>0.96138210999999996</v>
          </cell>
          <cell r="Y22">
            <v>2.4086369999999999E-2</v>
          </cell>
          <cell r="Z22">
            <v>0.92940199000000001</v>
          </cell>
          <cell r="AA22">
            <v>1.6611200000000001E-3</v>
          </cell>
          <cell r="AB22">
            <v>4.9833879999999997E-2</v>
          </cell>
          <cell r="AC22">
            <v>1616.42158952</v>
          </cell>
          <cell r="AD22">
            <v>0.74485517999999995</v>
          </cell>
        </row>
        <row r="23">
          <cell r="F23">
            <v>371190030061</v>
          </cell>
          <cell r="G23" t="str">
            <v>Block Group 1</v>
          </cell>
          <cell r="H23">
            <v>1556857</v>
          </cell>
          <cell r="I23">
            <v>768</v>
          </cell>
          <cell r="J23">
            <v>35.138038000000002</v>
          </cell>
          <cell r="K23">
            <v>-80.829589100000007</v>
          </cell>
          <cell r="L23">
            <v>1599</v>
          </cell>
          <cell r="M23">
            <v>1531</v>
          </cell>
          <cell r="N23">
            <v>22</v>
          </cell>
          <cell r="O23">
            <v>1</v>
          </cell>
          <cell r="P23">
            <v>21</v>
          </cell>
          <cell r="Q23">
            <v>0</v>
          </cell>
          <cell r="R23">
            <v>5</v>
          </cell>
          <cell r="S23">
            <v>19</v>
          </cell>
          <cell r="T23">
            <v>22</v>
          </cell>
          <cell r="U23">
            <v>677</v>
          </cell>
          <cell r="V23">
            <v>640</v>
          </cell>
          <cell r="W23">
            <v>37</v>
          </cell>
          <cell r="X23">
            <v>0.94534711000000005</v>
          </cell>
          <cell r="Y23">
            <v>0.95747342000000002</v>
          </cell>
          <cell r="Z23">
            <v>1.3758589999999999E-2</v>
          </cell>
          <cell r="AA23">
            <v>1.3133199999999999E-2</v>
          </cell>
          <cell r="AB23">
            <v>1.3758589999999999E-2</v>
          </cell>
          <cell r="AC23">
            <v>2659.4599205099998</v>
          </cell>
          <cell r="AD23">
            <v>0.60124988999999995</v>
          </cell>
        </row>
        <row r="24">
          <cell r="F24">
            <v>371190058313</v>
          </cell>
          <cell r="G24" t="str">
            <v>Block Group 3</v>
          </cell>
          <cell r="H24">
            <v>351401</v>
          </cell>
          <cell r="I24">
            <v>0</v>
          </cell>
          <cell r="J24">
            <v>35.085079</v>
          </cell>
          <cell r="K24">
            <v>-80.849339700000002</v>
          </cell>
          <cell r="L24">
            <v>317</v>
          </cell>
          <cell r="M24">
            <v>262</v>
          </cell>
          <cell r="N24">
            <v>35</v>
          </cell>
          <cell r="O24">
            <v>3</v>
          </cell>
          <cell r="P24">
            <v>2</v>
          </cell>
          <cell r="Q24">
            <v>0</v>
          </cell>
          <cell r="R24">
            <v>9</v>
          </cell>
          <cell r="S24">
            <v>6</v>
          </cell>
          <cell r="T24">
            <v>29</v>
          </cell>
          <cell r="U24">
            <v>220</v>
          </cell>
          <cell r="V24">
            <v>207</v>
          </cell>
          <cell r="W24">
            <v>13</v>
          </cell>
          <cell r="X24">
            <v>0.94090909</v>
          </cell>
          <cell r="Y24">
            <v>0.82649841999999996</v>
          </cell>
          <cell r="Z24">
            <v>0.11041009</v>
          </cell>
          <cell r="AA24">
            <v>6.3091400000000004E-3</v>
          </cell>
          <cell r="AB24">
            <v>9.1482640000000004E-2</v>
          </cell>
          <cell r="AC24">
            <v>2337.0197924099998</v>
          </cell>
          <cell r="AD24">
            <v>0.13564282999999999</v>
          </cell>
        </row>
        <row r="25">
          <cell r="F25">
            <v>371190022004</v>
          </cell>
          <cell r="G25" t="str">
            <v>Block Group 4</v>
          </cell>
          <cell r="H25">
            <v>1435402</v>
          </cell>
          <cell r="I25">
            <v>7869</v>
          </cell>
          <cell r="J25">
            <v>35.183193600000003</v>
          </cell>
          <cell r="K25">
            <v>-80.812676699999997</v>
          </cell>
          <cell r="L25">
            <v>1662</v>
          </cell>
          <cell r="M25">
            <v>1505</v>
          </cell>
          <cell r="N25">
            <v>87</v>
          </cell>
          <cell r="O25">
            <v>5</v>
          </cell>
          <cell r="P25">
            <v>30</v>
          </cell>
          <cell r="Q25">
            <v>0</v>
          </cell>
          <cell r="R25">
            <v>12</v>
          </cell>
          <cell r="S25">
            <v>23</v>
          </cell>
          <cell r="T25">
            <v>30</v>
          </cell>
          <cell r="U25">
            <v>915</v>
          </cell>
          <cell r="V25">
            <v>796</v>
          </cell>
          <cell r="W25">
            <v>119</v>
          </cell>
          <cell r="X25">
            <v>0.86994534999999995</v>
          </cell>
          <cell r="Y25">
            <v>0.90553549</v>
          </cell>
          <cell r="Z25">
            <v>5.2346570000000002E-2</v>
          </cell>
          <cell r="AA25">
            <v>1.805054E-2</v>
          </cell>
          <cell r="AB25">
            <v>1.805054E-2</v>
          </cell>
          <cell r="AC25">
            <v>2983.2703669399998</v>
          </cell>
          <cell r="AD25">
            <v>0.55710672999999999</v>
          </cell>
        </row>
        <row r="26">
          <cell r="F26">
            <v>371190055242</v>
          </cell>
          <cell r="G26" t="str">
            <v>Block Group 2</v>
          </cell>
          <cell r="H26">
            <v>1048461</v>
          </cell>
          <cell r="I26">
            <v>0</v>
          </cell>
          <cell r="J26">
            <v>35.311408100000001</v>
          </cell>
          <cell r="K26">
            <v>-80.784641500000006</v>
          </cell>
          <cell r="L26">
            <v>1259</v>
          </cell>
          <cell r="M26">
            <v>215</v>
          </cell>
          <cell r="N26">
            <v>385</v>
          </cell>
          <cell r="O26">
            <v>18</v>
          </cell>
          <cell r="P26">
            <v>564</v>
          </cell>
          <cell r="Q26">
            <v>0</v>
          </cell>
          <cell r="R26">
            <v>19</v>
          </cell>
          <cell r="S26">
            <v>58</v>
          </cell>
          <cell r="T26">
            <v>89</v>
          </cell>
          <cell r="U26">
            <v>602</v>
          </cell>
          <cell r="V26">
            <v>579</v>
          </cell>
          <cell r="W26">
            <v>23</v>
          </cell>
          <cell r="X26">
            <v>0.96179400999999998</v>
          </cell>
          <cell r="Y26">
            <v>0.17077044999999999</v>
          </cell>
          <cell r="Z26">
            <v>0.30579824999999999</v>
          </cell>
          <cell r="AA26">
            <v>0.44797458000000001</v>
          </cell>
          <cell r="AB26">
            <v>7.0691019999999993E-2</v>
          </cell>
          <cell r="AC26">
            <v>3110.8820391700001</v>
          </cell>
          <cell r="AD26">
            <v>0.40470836999999998</v>
          </cell>
        </row>
        <row r="27">
          <cell r="F27">
            <v>371190060062</v>
          </cell>
          <cell r="G27" t="str">
            <v>Block Group 2</v>
          </cell>
          <cell r="H27">
            <v>3755619</v>
          </cell>
          <cell r="I27">
            <v>74088</v>
          </cell>
          <cell r="J27">
            <v>35.272551800000002</v>
          </cell>
          <cell r="K27">
            <v>-80.958519199999998</v>
          </cell>
          <cell r="L27">
            <v>1787</v>
          </cell>
          <cell r="M27">
            <v>680</v>
          </cell>
          <cell r="N27">
            <v>882</v>
          </cell>
          <cell r="O27">
            <v>5</v>
          </cell>
          <cell r="P27">
            <v>61</v>
          </cell>
          <cell r="Q27">
            <v>1</v>
          </cell>
          <cell r="R27">
            <v>100</v>
          </cell>
          <cell r="S27">
            <v>58</v>
          </cell>
          <cell r="T27">
            <v>253</v>
          </cell>
          <cell r="U27">
            <v>732</v>
          </cell>
          <cell r="V27">
            <v>649</v>
          </cell>
          <cell r="W27">
            <v>83</v>
          </cell>
          <cell r="X27">
            <v>0.88661201999999995</v>
          </cell>
          <cell r="Y27">
            <v>0.38052602000000002</v>
          </cell>
          <cell r="Z27">
            <v>0.49356463</v>
          </cell>
          <cell r="AA27">
            <v>3.413542E-2</v>
          </cell>
          <cell r="AB27">
            <v>0.14157806000000001</v>
          </cell>
          <cell r="AC27">
            <v>1208.84120777</v>
          </cell>
          <cell r="AD27">
            <v>1.4782752100000001</v>
          </cell>
        </row>
        <row r="28">
          <cell r="F28">
            <v>371190062092</v>
          </cell>
          <cell r="G28" t="str">
            <v>Block Group 2</v>
          </cell>
          <cell r="H28">
            <v>609104</v>
          </cell>
          <cell r="I28">
            <v>2274</v>
          </cell>
          <cell r="J28">
            <v>35.447627300000001</v>
          </cell>
          <cell r="K28">
            <v>-80.887724599999999</v>
          </cell>
          <cell r="L28">
            <v>1500</v>
          </cell>
          <cell r="M28">
            <v>1259</v>
          </cell>
          <cell r="N28">
            <v>150</v>
          </cell>
          <cell r="O28">
            <v>1</v>
          </cell>
          <cell r="P28">
            <v>55</v>
          </cell>
          <cell r="Q28">
            <v>0</v>
          </cell>
          <cell r="R28">
            <v>16</v>
          </cell>
          <cell r="S28">
            <v>19</v>
          </cell>
          <cell r="T28">
            <v>65</v>
          </cell>
          <cell r="U28">
            <v>960</v>
          </cell>
          <cell r="V28">
            <v>882</v>
          </cell>
          <cell r="W28">
            <v>78</v>
          </cell>
          <cell r="X28">
            <v>0.91874999999999996</v>
          </cell>
          <cell r="Y28">
            <v>0.83933332999999999</v>
          </cell>
          <cell r="Z28">
            <v>0.1</v>
          </cell>
          <cell r="AA28">
            <v>3.6666659999999997E-2</v>
          </cell>
          <cell r="AB28">
            <v>4.3333330000000003E-2</v>
          </cell>
          <cell r="AC28">
            <v>6356.0437052899997</v>
          </cell>
          <cell r="AD28">
            <v>0.23599585000000001</v>
          </cell>
        </row>
        <row r="29">
          <cell r="F29">
            <v>371190062091</v>
          </cell>
          <cell r="G29" t="str">
            <v>Block Group 1</v>
          </cell>
          <cell r="H29">
            <v>1128186</v>
          </cell>
          <cell r="I29">
            <v>10850</v>
          </cell>
          <cell r="J29">
            <v>35.458744299999999</v>
          </cell>
          <cell r="K29">
            <v>-80.880586100000002</v>
          </cell>
          <cell r="L29">
            <v>464</v>
          </cell>
          <cell r="M29">
            <v>419</v>
          </cell>
          <cell r="N29">
            <v>26</v>
          </cell>
          <cell r="O29">
            <v>1</v>
          </cell>
          <cell r="P29">
            <v>8</v>
          </cell>
          <cell r="Q29">
            <v>0</v>
          </cell>
          <cell r="R29">
            <v>3</v>
          </cell>
          <cell r="S29">
            <v>7</v>
          </cell>
          <cell r="T29">
            <v>17</v>
          </cell>
          <cell r="U29">
            <v>316</v>
          </cell>
          <cell r="V29">
            <v>287</v>
          </cell>
          <cell r="W29">
            <v>29</v>
          </cell>
          <cell r="X29">
            <v>0.90822784000000001</v>
          </cell>
          <cell r="Y29">
            <v>0.90301724000000005</v>
          </cell>
          <cell r="Z29">
            <v>5.6034479999999998E-2</v>
          </cell>
          <cell r="AA29">
            <v>1.7241369999999999E-2</v>
          </cell>
          <cell r="AB29">
            <v>3.6637929999999999E-2</v>
          </cell>
          <cell r="AC29">
            <v>1055.32068639</v>
          </cell>
          <cell r="AD29">
            <v>0.43967676999999999</v>
          </cell>
        </row>
        <row r="30">
          <cell r="F30">
            <v>371190062093</v>
          </cell>
          <cell r="G30" t="str">
            <v>Block Group 3</v>
          </cell>
          <cell r="H30">
            <v>2635806</v>
          </cell>
          <cell r="I30">
            <v>9304</v>
          </cell>
          <cell r="J30">
            <v>35.450589200000003</v>
          </cell>
          <cell r="K30">
            <v>-80.875716800000006</v>
          </cell>
          <cell r="L30">
            <v>1862</v>
          </cell>
          <cell r="M30">
            <v>1629</v>
          </cell>
          <cell r="N30">
            <v>124</v>
          </cell>
          <cell r="O30">
            <v>8</v>
          </cell>
          <cell r="P30">
            <v>44</v>
          </cell>
          <cell r="Q30">
            <v>0</v>
          </cell>
          <cell r="R30">
            <v>32</v>
          </cell>
          <cell r="S30">
            <v>25</v>
          </cell>
          <cell r="T30">
            <v>98</v>
          </cell>
          <cell r="U30">
            <v>1035</v>
          </cell>
          <cell r="V30">
            <v>948</v>
          </cell>
          <cell r="W30">
            <v>87</v>
          </cell>
          <cell r="X30">
            <v>0.91594202000000002</v>
          </cell>
          <cell r="Y30">
            <v>0.87486573000000001</v>
          </cell>
          <cell r="Z30">
            <v>6.6595050000000003E-2</v>
          </cell>
          <cell r="AA30">
            <v>2.3630499999999999E-2</v>
          </cell>
          <cell r="AB30">
            <v>5.2631570000000003E-2</v>
          </cell>
          <cell r="AC30">
            <v>1823.6473559999999</v>
          </cell>
          <cell r="AD30">
            <v>1.0210307300000001</v>
          </cell>
        </row>
        <row r="31">
          <cell r="F31">
            <v>371190058332</v>
          </cell>
          <cell r="G31" t="str">
            <v>Block Group 2</v>
          </cell>
          <cell r="H31">
            <v>2682967</v>
          </cell>
          <cell r="I31">
            <v>9891</v>
          </cell>
          <cell r="J31">
            <v>35.106053500000002</v>
          </cell>
          <cell r="K31">
            <v>-80.740579199999999</v>
          </cell>
          <cell r="L31">
            <v>2478</v>
          </cell>
          <cell r="M31">
            <v>2208</v>
          </cell>
          <cell r="N31">
            <v>60</v>
          </cell>
          <cell r="O31">
            <v>1</v>
          </cell>
          <cell r="P31">
            <v>172</v>
          </cell>
          <cell r="Q31">
            <v>0</v>
          </cell>
          <cell r="R31">
            <v>7</v>
          </cell>
          <cell r="S31">
            <v>30</v>
          </cell>
          <cell r="T31">
            <v>35</v>
          </cell>
          <cell r="U31">
            <v>876</v>
          </cell>
          <cell r="V31">
            <v>862</v>
          </cell>
          <cell r="W31">
            <v>14</v>
          </cell>
          <cell r="X31">
            <v>0.98401826000000003</v>
          </cell>
          <cell r="Y31">
            <v>0.89104116</v>
          </cell>
          <cell r="Z31">
            <v>2.421307E-2</v>
          </cell>
          <cell r="AA31">
            <v>6.9410810000000003E-2</v>
          </cell>
          <cell r="AB31">
            <v>1.4124289999999999E-2</v>
          </cell>
          <cell r="AC31">
            <v>2383.9386759700001</v>
          </cell>
          <cell r="AD31">
            <v>1.0394562599999999</v>
          </cell>
        </row>
        <row r="32">
          <cell r="F32">
            <v>371190059061</v>
          </cell>
          <cell r="G32" t="str">
            <v>Block Group 1</v>
          </cell>
          <cell r="H32">
            <v>9224002</v>
          </cell>
          <cell r="I32">
            <v>1188365</v>
          </cell>
          <cell r="J32">
            <v>35.236776900000002</v>
          </cell>
          <cell r="K32">
            <v>-81.001301100000006</v>
          </cell>
          <cell r="L32">
            <v>1657</v>
          </cell>
          <cell r="M32">
            <v>1113</v>
          </cell>
          <cell r="N32">
            <v>340</v>
          </cell>
          <cell r="O32">
            <v>8</v>
          </cell>
          <cell r="P32">
            <v>48</v>
          </cell>
          <cell r="Q32">
            <v>0</v>
          </cell>
          <cell r="R32">
            <v>115</v>
          </cell>
          <cell r="S32">
            <v>33</v>
          </cell>
          <cell r="T32">
            <v>195</v>
          </cell>
          <cell r="U32">
            <v>767</v>
          </cell>
          <cell r="V32">
            <v>676</v>
          </cell>
          <cell r="W32">
            <v>91</v>
          </cell>
          <cell r="X32">
            <v>0.88135593000000001</v>
          </cell>
          <cell r="Y32">
            <v>0.67169582999999999</v>
          </cell>
          <cell r="Z32">
            <v>0.20519009999999999</v>
          </cell>
          <cell r="AA32">
            <v>2.8968009999999999E-2</v>
          </cell>
          <cell r="AB32">
            <v>0.11768255</v>
          </cell>
          <cell r="AC32">
            <v>412.27138316999998</v>
          </cell>
          <cell r="AD32">
            <v>4.0191972199999997</v>
          </cell>
        </row>
        <row r="33">
          <cell r="F33">
            <v>371190014001</v>
          </cell>
          <cell r="G33" t="str">
            <v>Block Group 1</v>
          </cell>
          <cell r="H33">
            <v>1060885</v>
          </cell>
          <cell r="I33">
            <v>0</v>
          </cell>
          <cell r="J33">
            <v>35.248861699999999</v>
          </cell>
          <cell r="K33">
            <v>-80.790655299999997</v>
          </cell>
          <cell r="L33">
            <v>1317</v>
          </cell>
          <cell r="M33">
            <v>652</v>
          </cell>
          <cell r="N33">
            <v>537</v>
          </cell>
          <cell r="O33">
            <v>6</v>
          </cell>
          <cell r="P33">
            <v>22</v>
          </cell>
          <cell r="Q33">
            <v>0</v>
          </cell>
          <cell r="R33">
            <v>67</v>
          </cell>
          <cell r="S33">
            <v>33</v>
          </cell>
          <cell r="T33">
            <v>122</v>
          </cell>
          <cell r="U33">
            <v>682</v>
          </cell>
          <cell r="V33">
            <v>596</v>
          </cell>
          <cell r="W33">
            <v>86</v>
          </cell>
          <cell r="X33">
            <v>0.87390029000000002</v>
          </cell>
          <cell r="Y33">
            <v>0.49506454</v>
          </cell>
          <cell r="Z33">
            <v>0.40774486999999998</v>
          </cell>
          <cell r="AA33">
            <v>1.6704630000000002E-2</v>
          </cell>
          <cell r="AB33">
            <v>9.2634770000000005E-2</v>
          </cell>
          <cell r="AC33">
            <v>3216.0826775800001</v>
          </cell>
          <cell r="AD33">
            <v>0.40950439</v>
          </cell>
        </row>
        <row r="34">
          <cell r="F34">
            <v>371190058111</v>
          </cell>
          <cell r="G34" t="str">
            <v>Block Group 1</v>
          </cell>
          <cell r="H34">
            <v>2402380</v>
          </cell>
          <cell r="I34">
            <v>3494</v>
          </cell>
          <cell r="J34">
            <v>35.138775099999997</v>
          </cell>
          <cell r="K34">
            <v>-80.754065499999996</v>
          </cell>
          <cell r="L34">
            <v>2268</v>
          </cell>
          <cell r="M34">
            <v>1896</v>
          </cell>
          <cell r="N34">
            <v>193</v>
          </cell>
          <cell r="O34">
            <v>7</v>
          </cell>
          <cell r="P34">
            <v>48</v>
          </cell>
          <cell r="Q34">
            <v>1</v>
          </cell>
          <cell r="R34">
            <v>71</v>
          </cell>
          <cell r="S34">
            <v>52</v>
          </cell>
          <cell r="T34">
            <v>160</v>
          </cell>
          <cell r="U34">
            <v>1030</v>
          </cell>
          <cell r="V34">
            <v>978</v>
          </cell>
          <cell r="W34">
            <v>52</v>
          </cell>
          <cell r="X34">
            <v>0.94951456000000001</v>
          </cell>
          <cell r="Y34">
            <v>0.83597882999999995</v>
          </cell>
          <cell r="Z34">
            <v>8.5097000000000006E-2</v>
          </cell>
          <cell r="AA34">
            <v>2.1164019999999999E-2</v>
          </cell>
          <cell r="AB34">
            <v>7.0546730000000002E-2</v>
          </cell>
          <cell r="AC34">
            <v>2442.1876778400001</v>
          </cell>
          <cell r="AD34">
            <v>0.92867555000000002</v>
          </cell>
        </row>
        <row r="35">
          <cell r="F35">
            <v>371190057121</v>
          </cell>
          <cell r="G35" t="str">
            <v>Block Group 1</v>
          </cell>
          <cell r="H35">
            <v>3647427</v>
          </cell>
          <cell r="I35">
            <v>34796</v>
          </cell>
          <cell r="J35">
            <v>35.123887199999999</v>
          </cell>
          <cell r="K35">
            <v>-80.684006499999995</v>
          </cell>
          <cell r="L35">
            <v>2089</v>
          </cell>
          <cell r="M35">
            <v>1807</v>
          </cell>
          <cell r="N35">
            <v>146</v>
          </cell>
          <cell r="O35">
            <v>5</v>
          </cell>
          <cell r="P35">
            <v>24</v>
          </cell>
          <cell r="Q35">
            <v>2</v>
          </cell>
          <cell r="R35">
            <v>62</v>
          </cell>
          <cell r="S35">
            <v>43</v>
          </cell>
          <cell r="T35">
            <v>156</v>
          </cell>
          <cell r="U35">
            <v>823</v>
          </cell>
          <cell r="V35">
            <v>786</v>
          </cell>
          <cell r="W35">
            <v>37</v>
          </cell>
          <cell r="X35">
            <v>0.95504252000000001</v>
          </cell>
          <cell r="Y35">
            <v>0.86500717999999999</v>
          </cell>
          <cell r="Z35">
            <v>6.9889889999999996E-2</v>
          </cell>
          <cell r="AA35">
            <v>1.1488750000000001E-2</v>
          </cell>
          <cell r="AB35">
            <v>7.4676870000000006E-2</v>
          </cell>
          <cell r="AC35">
            <v>1469.72609063</v>
          </cell>
          <cell r="AD35">
            <v>1.4213532799999999</v>
          </cell>
        </row>
        <row r="36">
          <cell r="F36">
            <v>371190006002</v>
          </cell>
          <cell r="G36" t="str">
            <v>Block Group 2</v>
          </cell>
          <cell r="H36">
            <v>708103</v>
          </cell>
          <cell r="I36">
            <v>0</v>
          </cell>
          <cell r="J36">
            <v>35.220541300000001</v>
          </cell>
          <cell r="K36">
            <v>-80.836291299999999</v>
          </cell>
          <cell r="L36">
            <v>3260</v>
          </cell>
          <cell r="M36">
            <v>1235</v>
          </cell>
          <cell r="N36">
            <v>1874</v>
          </cell>
          <cell r="O36">
            <v>2</v>
          </cell>
          <cell r="P36">
            <v>108</v>
          </cell>
          <cell r="Q36">
            <v>0</v>
          </cell>
          <cell r="R36">
            <v>16</v>
          </cell>
          <cell r="S36">
            <v>25</v>
          </cell>
          <cell r="T36">
            <v>181</v>
          </cell>
          <cell r="U36">
            <v>1279</v>
          </cell>
          <cell r="V36">
            <v>1119</v>
          </cell>
          <cell r="W36">
            <v>160</v>
          </cell>
          <cell r="X36">
            <v>0.87490226000000004</v>
          </cell>
          <cell r="Y36">
            <v>0.37883434999999999</v>
          </cell>
          <cell r="Z36">
            <v>0.57484661999999997</v>
          </cell>
          <cell r="AA36">
            <v>3.3128829999999998E-2</v>
          </cell>
          <cell r="AB36">
            <v>5.5521470000000003E-2</v>
          </cell>
          <cell r="AC36">
            <v>11927.07537812</v>
          </cell>
          <cell r="AD36">
            <v>0.27332769000000001</v>
          </cell>
        </row>
        <row r="37">
          <cell r="F37">
            <v>371190008001</v>
          </cell>
          <cell r="G37" t="str">
            <v>Block Group 1</v>
          </cell>
          <cell r="H37">
            <v>984277</v>
          </cell>
          <cell r="I37">
            <v>0</v>
          </cell>
          <cell r="J37">
            <v>35.229557</v>
          </cell>
          <cell r="K37">
            <v>-80.817905100000004</v>
          </cell>
          <cell r="L37">
            <v>1696</v>
          </cell>
          <cell r="M37">
            <v>191</v>
          </cell>
          <cell r="N37">
            <v>1355</v>
          </cell>
          <cell r="O37">
            <v>3</v>
          </cell>
          <cell r="P37">
            <v>67</v>
          </cell>
          <cell r="Q37">
            <v>1</v>
          </cell>
          <cell r="R37">
            <v>23</v>
          </cell>
          <cell r="S37">
            <v>56</v>
          </cell>
          <cell r="T37">
            <v>58</v>
          </cell>
          <cell r="U37">
            <v>758</v>
          </cell>
          <cell r="V37">
            <v>651</v>
          </cell>
          <cell r="W37">
            <v>107</v>
          </cell>
          <cell r="X37">
            <v>0.85883905000000005</v>
          </cell>
          <cell r="Y37">
            <v>0.11261792</v>
          </cell>
          <cell r="Z37">
            <v>0.79893866999999996</v>
          </cell>
          <cell r="AA37">
            <v>3.9504709999999998E-2</v>
          </cell>
          <cell r="AB37">
            <v>3.4198109999999997E-2</v>
          </cell>
          <cell r="AC37">
            <v>4463.9477305700002</v>
          </cell>
          <cell r="AD37">
            <v>0.37993275999999998</v>
          </cell>
        </row>
        <row r="38">
          <cell r="F38">
            <v>371190057122</v>
          </cell>
          <cell r="G38" t="str">
            <v>Block Group 2</v>
          </cell>
          <cell r="H38">
            <v>3977383</v>
          </cell>
          <cell r="I38">
            <v>22724</v>
          </cell>
          <cell r="J38">
            <v>35.120441599999999</v>
          </cell>
          <cell r="K38">
            <v>-80.671002999999999</v>
          </cell>
          <cell r="L38">
            <v>1547</v>
          </cell>
          <cell r="M38">
            <v>1353</v>
          </cell>
          <cell r="N38">
            <v>98</v>
          </cell>
          <cell r="O38">
            <v>8</v>
          </cell>
          <cell r="P38">
            <v>32</v>
          </cell>
          <cell r="Q38">
            <v>0</v>
          </cell>
          <cell r="R38">
            <v>38</v>
          </cell>
          <cell r="S38">
            <v>18</v>
          </cell>
          <cell r="T38">
            <v>60</v>
          </cell>
          <cell r="U38">
            <v>585</v>
          </cell>
          <cell r="V38">
            <v>558</v>
          </cell>
          <cell r="W38">
            <v>27</v>
          </cell>
          <cell r="X38">
            <v>0.95384614999999995</v>
          </cell>
          <cell r="Y38">
            <v>0.87459598999999999</v>
          </cell>
          <cell r="Z38">
            <v>6.3348409999999994E-2</v>
          </cell>
          <cell r="AA38">
            <v>2.0685189999999999E-2</v>
          </cell>
          <cell r="AB38">
            <v>3.8784739999999998E-2</v>
          </cell>
          <cell r="AC38">
            <v>1001.90580098</v>
          </cell>
          <cell r="AD38">
            <v>1.54405733</v>
          </cell>
        </row>
        <row r="39">
          <cell r="F39">
            <v>371190055081</v>
          </cell>
          <cell r="G39" t="str">
            <v>Block Group 1</v>
          </cell>
          <cell r="H39">
            <v>7636843</v>
          </cell>
          <cell r="I39">
            <v>96587</v>
          </cell>
          <cell r="J39">
            <v>35.356191500000001</v>
          </cell>
          <cell r="K39">
            <v>-80.826061999999993</v>
          </cell>
          <cell r="L39">
            <v>2319</v>
          </cell>
          <cell r="M39">
            <v>1626</v>
          </cell>
          <cell r="N39">
            <v>509</v>
          </cell>
          <cell r="O39">
            <v>5</v>
          </cell>
          <cell r="P39">
            <v>98</v>
          </cell>
          <cell r="Q39">
            <v>1</v>
          </cell>
          <cell r="R39">
            <v>25</v>
          </cell>
          <cell r="S39">
            <v>55</v>
          </cell>
          <cell r="T39">
            <v>124</v>
          </cell>
          <cell r="U39">
            <v>836</v>
          </cell>
          <cell r="V39">
            <v>813</v>
          </cell>
          <cell r="W39">
            <v>23</v>
          </cell>
          <cell r="X39">
            <v>0.97248802999999995</v>
          </cell>
          <cell r="Y39">
            <v>0.70116429000000002</v>
          </cell>
          <cell r="Z39">
            <v>0.21949115</v>
          </cell>
          <cell r="AA39">
            <v>4.225959E-2</v>
          </cell>
          <cell r="AB39">
            <v>5.3471320000000003E-2</v>
          </cell>
          <cell r="AC39">
            <v>776.85033533000001</v>
          </cell>
          <cell r="AD39">
            <v>2.9851309700000002</v>
          </cell>
        </row>
        <row r="40">
          <cell r="F40">
            <v>371190015081</v>
          </cell>
          <cell r="G40" t="str">
            <v>Block Group 1</v>
          </cell>
          <cell r="H40">
            <v>2706558</v>
          </cell>
          <cell r="I40">
            <v>45483</v>
          </cell>
          <cell r="J40">
            <v>35.249827000000003</v>
          </cell>
          <cell r="K40">
            <v>-80.727176700000001</v>
          </cell>
          <cell r="L40">
            <v>2494</v>
          </cell>
          <cell r="M40">
            <v>821</v>
          </cell>
          <cell r="N40">
            <v>1195</v>
          </cell>
          <cell r="O40">
            <v>11</v>
          </cell>
          <cell r="P40">
            <v>62</v>
          </cell>
          <cell r="Q40">
            <v>7</v>
          </cell>
          <cell r="R40">
            <v>282</v>
          </cell>
          <cell r="S40">
            <v>116</v>
          </cell>
          <cell r="T40">
            <v>498</v>
          </cell>
          <cell r="U40">
            <v>884</v>
          </cell>
          <cell r="V40">
            <v>831</v>
          </cell>
          <cell r="W40">
            <v>53</v>
          </cell>
          <cell r="X40">
            <v>0.94004524</v>
          </cell>
          <cell r="Y40">
            <v>0.32919005000000001</v>
          </cell>
          <cell r="Z40">
            <v>0.47914994999999999</v>
          </cell>
          <cell r="AA40">
            <v>2.4859659999999999E-2</v>
          </cell>
          <cell r="AB40">
            <v>0.19967923000000001</v>
          </cell>
          <cell r="AC40">
            <v>2347.7488294700001</v>
          </cell>
          <cell r="AD40">
            <v>1.0622942099999999</v>
          </cell>
        </row>
        <row r="41">
          <cell r="F41">
            <v>371190015041</v>
          </cell>
          <cell r="G41" t="str">
            <v>Block Group 1</v>
          </cell>
          <cell r="H41">
            <v>1407798</v>
          </cell>
          <cell r="I41">
            <v>10474</v>
          </cell>
          <cell r="J41">
            <v>35.247200999999997</v>
          </cell>
          <cell r="K41">
            <v>-80.770998000000006</v>
          </cell>
          <cell r="L41">
            <v>2868</v>
          </cell>
          <cell r="M41">
            <v>461</v>
          </cell>
          <cell r="N41">
            <v>1738</v>
          </cell>
          <cell r="O41">
            <v>15</v>
          </cell>
          <cell r="P41">
            <v>68</v>
          </cell>
          <cell r="Q41">
            <v>1</v>
          </cell>
          <cell r="R41">
            <v>455</v>
          </cell>
          <cell r="S41">
            <v>130</v>
          </cell>
          <cell r="T41">
            <v>748</v>
          </cell>
          <cell r="U41">
            <v>1173</v>
          </cell>
          <cell r="V41">
            <v>1035</v>
          </cell>
          <cell r="W41">
            <v>138</v>
          </cell>
          <cell r="X41">
            <v>0.88235293999999997</v>
          </cell>
          <cell r="Y41">
            <v>0.16073919</v>
          </cell>
          <cell r="Z41">
            <v>0.60599720999999995</v>
          </cell>
          <cell r="AA41">
            <v>2.3709899999999999E-2</v>
          </cell>
          <cell r="AB41">
            <v>0.26080892</v>
          </cell>
          <cell r="AC41">
            <v>5238.7552520400004</v>
          </cell>
          <cell r="AD41">
            <v>0.54745829000000001</v>
          </cell>
        </row>
        <row r="42">
          <cell r="F42">
            <v>371190013001</v>
          </cell>
          <cell r="G42" t="str">
            <v>Block Group 1</v>
          </cell>
          <cell r="H42">
            <v>1767934</v>
          </cell>
          <cell r="I42">
            <v>5865</v>
          </cell>
          <cell r="J42">
            <v>35.240375999999998</v>
          </cell>
          <cell r="K42">
            <v>-80.782260500000007</v>
          </cell>
          <cell r="L42">
            <v>2339</v>
          </cell>
          <cell r="M42">
            <v>859</v>
          </cell>
          <cell r="N42">
            <v>1255</v>
          </cell>
          <cell r="O42">
            <v>6</v>
          </cell>
          <cell r="P42">
            <v>38</v>
          </cell>
          <cell r="Q42">
            <v>0</v>
          </cell>
          <cell r="R42">
            <v>126</v>
          </cell>
          <cell r="S42">
            <v>55</v>
          </cell>
          <cell r="T42">
            <v>235</v>
          </cell>
          <cell r="U42">
            <v>1047</v>
          </cell>
          <cell r="V42">
            <v>912</v>
          </cell>
          <cell r="W42">
            <v>135</v>
          </cell>
          <cell r="X42">
            <v>0.87106017000000002</v>
          </cell>
          <cell r="Y42">
            <v>0.36725096000000002</v>
          </cell>
          <cell r="Z42">
            <v>0.53655408000000004</v>
          </cell>
          <cell r="AA42">
            <v>1.624625E-2</v>
          </cell>
          <cell r="AB42">
            <v>0.10047028</v>
          </cell>
          <cell r="AC42">
            <v>3416.1400742599999</v>
          </cell>
          <cell r="AD42">
            <v>0.68469089000000005</v>
          </cell>
        </row>
        <row r="43">
          <cell r="F43">
            <v>371190058301</v>
          </cell>
          <cell r="G43" t="str">
            <v>Block Group 1</v>
          </cell>
          <cell r="H43">
            <v>1267267</v>
          </cell>
          <cell r="I43">
            <v>1403</v>
          </cell>
          <cell r="J43">
            <v>35.078249200000002</v>
          </cell>
          <cell r="K43">
            <v>-80.859667299999998</v>
          </cell>
          <cell r="L43">
            <v>1442</v>
          </cell>
          <cell r="M43">
            <v>1146</v>
          </cell>
          <cell r="N43">
            <v>163</v>
          </cell>
          <cell r="O43">
            <v>3</v>
          </cell>
          <cell r="P43">
            <v>44</v>
          </cell>
          <cell r="Q43">
            <v>0</v>
          </cell>
          <cell r="R43">
            <v>57</v>
          </cell>
          <cell r="S43">
            <v>29</v>
          </cell>
          <cell r="T43">
            <v>122</v>
          </cell>
          <cell r="U43">
            <v>774</v>
          </cell>
          <cell r="V43">
            <v>710</v>
          </cell>
          <cell r="W43">
            <v>64</v>
          </cell>
          <cell r="X43">
            <v>0.91731266</v>
          </cell>
          <cell r="Y43">
            <v>0.79472953999999996</v>
          </cell>
          <cell r="Z43">
            <v>0.11303744</v>
          </cell>
          <cell r="AA43">
            <v>3.0513169999999999E-2</v>
          </cell>
          <cell r="AB43">
            <v>8.460471E-2</v>
          </cell>
          <cell r="AC43">
            <v>2944.5769503400002</v>
          </cell>
          <cell r="AD43">
            <v>0.48971381000000003</v>
          </cell>
        </row>
        <row r="44">
          <cell r="F44">
            <v>371190027012</v>
          </cell>
          <cell r="G44" t="str">
            <v>Block Group 2</v>
          </cell>
          <cell r="H44">
            <v>802496</v>
          </cell>
          <cell r="I44">
            <v>0</v>
          </cell>
          <cell r="J44">
            <v>35.203699899999997</v>
          </cell>
          <cell r="K44">
            <v>-80.828412499999999</v>
          </cell>
          <cell r="L44">
            <v>1064</v>
          </cell>
          <cell r="M44">
            <v>966</v>
          </cell>
          <cell r="N44">
            <v>70</v>
          </cell>
          <cell r="O44">
            <v>1</v>
          </cell>
          <cell r="P44">
            <v>16</v>
          </cell>
          <cell r="Q44">
            <v>0</v>
          </cell>
          <cell r="R44">
            <v>6</v>
          </cell>
          <cell r="S44">
            <v>5</v>
          </cell>
          <cell r="T44">
            <v>21</v>
          </cell>
          <cell r="U44">
            <v>512</v>
          </cell>
          <cell r="V44">
            <v>454</v>
          </cell>
          <cell r="W44">
            <v>58</v>
          </cell>
          <cell r="X44">
            <v>0.88671875</v>
          </cell>
          <cell r="Y44">
            <v>0.90789472999999998</v>
          </cell>
          <cell r="Z44">
            <v>6.5789470000000003E-2</v>
          </cell>
          <cell r="AA44">
            <v>1.503759E-2</v>
          </cell>
          <cell r="AB44">
            <v>1.9736839999999999E-2</v>
          </cell>
          <cell r="AC44">
            <v>3434.8503932499998</v>
          </cell>
          <cell r="AD44">
            <v>0.30976603000000003</v>
          </cell>
        </row>
        <row r="45">
          <cell r="F45">
            <v>371190031052</v>
          </cell>
          <cell r="G45" t="str">
            <v>Block Group 2</v>
          </cell>
          <cell r="H45">
            <v>1877231</v>
          </cell>
          <cell r="I45">
            <v>18888</v>
          </cell>
          <cell r="J45">
            <v>35.124406999999998</v>
          </cell>
          <cell r="K45">
            <v>-80.857529999999997</v>
          </cell>
          <cell r="L45">
            <v>2057</v>
          </cell>
          <cell r="M45">
            <v>1853</v>
          </cell>
          <cell r="N45">
            <v>90</v>
          </cell>
          <cell r="O45">
            <v>0</v>
          </cell>
          <cell r="P45">
            <v>40</v>
          </cell>
          <cell r="Q45">
            <v>0</v>
          </cell>
          <cell r="R45">
            <v>22</v>
          </cell>
          <cell r="S45">
            <v>52</v>
          </cell>
          <cell r="T45">
            <v>78</v>
          </cell>
          <cell r="U45">
            <v>1042</v>
          </cell>
          <cell r="V45">
            <v>986</v>
          </cell>
          <cell r="W45">
            <v>56</v>
          </cell>
          <cell r="X45">
            <v>0.94625718999999997</v>
          </cell>
          <cell r="Y45">
            <v>0.90082644000000001</v>
          </cell>
          <cell r="Z45">
            <v>4.3753029999999998E-2</v>
          </cell>
          <cell r="AA45">
            <v>1.9445790000000001E-2</v>
          </cell>
          <cell r="AB45">
            <v>3.7919290000000001E-2</v>
          </cell>
          <cell r="AC45">
            <v>2810.4565530199998</v>
          </cell>
          <cell r="AD45">
            <v>0.73190955000000002</v>
          </cell>
        </row>
        <row r="46">
          <cell r="F46">
            <v>371190030062</v>
          </cell>
          <cell r="G46" t="str">
            <v>Block Group 2</v>
          </cell>
          <cell r="H46">
            <v>1425591</v>
          </cell>
          <cell r="I46">
            <v>0</v>
          </cell>
          <cell r="J46">
            <v>35.1285569</v>
          </cell>
          <cell r="K46">
            <v>-80.830837700000004</v>
          </cell>
          <cell r="L46">
            <v>2331</v>
          </cell>
          <cell r="M46">
            <v>2027</v>
          </cell>
          <cell r="N46">
            <v>172</v>
          </cell>
          <cell r="O46">
            <v>6</v>
          </cell>
          <cell r="P46">
            <v>64</v>
          </cell>
          <cell r="Q46">
            <v>0</v>
          </cell>
          <cell r="R46">
            <v>23</v>
          </cell>
          <cell r="S46">
            <v>39</v>
          </cell>
          <cell r="T46">
            <v>92</v>
          </cell>
          <cell r="U46">
            <v>1328</v>
          </cell>
          <cell r="V46">
            <v>1205</v>
          </cell>
          <cell r="W46">
            <v>123</v>
          </cell>
          <cell r="X46">
            <v>0.90737950999999994</v>
          </cell>
          <cell r="Y46">
            <v>0.86958385999999999</v>
          </cell>
          <cell r="Z46">
            <v>7.3788069999999997E-2</v>
          </cell>
          <cell r="AA46">
            <v>2.7456020000000001E-2</v>
          </cell>
          <cell r="AB46">
            <v>3.9468030000000001E-2</v>
          </cell>
          <cell r="AC46">
            <v>4235.9964653799998</v>
          </cell>
          <cell r="AD46">
            <v>0.55028374000000002</v>
          </cell>
        </row>
        <row r="47">
          <cell r="F47">
            <v>371190030074</v>
          </cell>
          <cell r="G47" t="str">
            <v>Block Group 4</v>
          </cell>
          <cell r="H47">
            <v>1449132</v>
          </cell>
          <cell r="I47">
            <v>0</v>
          </cell>
          <cell r="J47">
            <v>35.1251088</v>
          </cell>
          <cell r="K47">
            <v>-80.821680099999995</v>
          </cell>
          <cell r="L47">
            <v>1410</v>
          </cell>
          <cell r="M47">
            <v>1196</v>
          </cell>
          <cell r="N47">
            <v>106</v>
          </cell>
          <cell r="O47">
            <v>4</v>
          </cell>
          <cell r="P47">
            <v>44</v>
          </cell>
          <cell r="Q47">
            <v>0</v>
          </cell>
          <cell r="R47">
            <v>31</v>
          </cell>
          <cell r="S47">
            <v>29</v>
          </cell>
          <cell r="T47">
            <v>102</v>
          </cell>
          <cell r="U47">
            <v>635</v>
          </cell>
          <cell r="V47">
            <v>586</v>
          </cell>
          <cell r="W47">
            <v>49</v>
          </cell>
          <cell r="X47">
            <v>0.92283464000000004</v>
          </cell>
          <cell r="Y47">
            <v>0.84822695000000004</v>
          </cell>
          <cell r="Z47">
            <v>7.5177300000000002E-2</v>
          </cell>
          <cell r="AA47">
            <v>3.1205670000000001E-2</v>
          </cell>
          <cell r="AB47">
            <v>7.2340420000000002E-2</v>
          </cell>
          <cell r="AC47">
            <v>2520.6884199699998</v>
          </cell>
          <cell r="AD47">
            <v>0.55937099000000001</v>
          </cell>
        </row>
        <row r="48">
          <cell r="F48">
            <v>371190057131</v>
          </cell>
          <cell r="G48" t="str">
            <v>Block Group 1</v>
          </cell>
          <cell r="H48">
            <v>7240712</v>
          </cell>
          <cell r="I48">
            <v>134931</v>
          </cell>
          <cell r="J48">
            <v>35.150302099999998</v>
          </cell>
          <cell r="K48">
            <v>-80.657800100000003</v>
          </cell>
          <cell r="L48">
            <v>1627</v>
          </cell>
          <cell r="M48">
            <v>1407</v>
          </cell>
          <cell r="N48">
            <v>110</v>
          </cell>
          <cell r="O48">
            <v>4</v>
          </cell>
          <cell r="P48">
            <v>41</v>
          </cell>
          <cell r="Q48">
            <v>0</v>
          </cell>
          <cell r="R48">
            <v>33</v>
          </cell>
          <cell r="S48">
            <v>32</v>
          </cell>
          <cell r="T48">
            <v>101</v>
          </cell>
          <cell r="U48">
            <v>604</v>
          </cell>
          <cell r="V48">
            <v>570</v>
          </cell>
          <cell r="W48">
            <v>34</v>
          </cell>
          <cell r="X48">
            <v>0.94370860000000001</v>
          </cell>
          <cell r="Y48">
            <v>0.86478180000000004</v>
          </cell>
          <cell r="Z48">
            <v>6.7609089999999997E-2</v>
          </cell>
          <cell r="AA48">
            <v>2.519975E-2</v>
          </cell>
          <cell r="AB48">
            <v>6.2077439999999998E-2</v>
          </cell>
          <cell r="AC48">
            <v>571.47447449000003</v>
          </cell>
          <cell r="AD48">
            <v>2.8470212899999998</v>
          </cell>
        </row>
        <row r="49">
          <cell r="F49">
            <v>371190027011</v>
          </cell>
          <cell r="G49" t="str">
            <v>Block Group 1</v>
          </cell>
          <cell r="H49">
            <v>412922</v>
          </cell>
          <cell r="I49">
            <v>0</v>
          </cell>
          <cell r="J49">
            <v>35.195190199999999</v>
          </cell>
          <cell r="K49">
            <v>-80.831058499999997</v>
          </cell>
          <cell r="L49">
            <v>655</v>
          </cell>
          <cell r="M49">
            <v>634</v>
          </cell>
          <cell r="N49">
            <v>5</v>
          </cell>
          <cell r="O49">
            <v>0</v>
          </cell>
          <cell r="P49">
            <v>6</v>
          </cell>
          <cell r="Q49">
            <v>0</v>
          </cell>
          <cell r="R49">
            <v>2</v>
          </cell>
          <cell r="S49">
            <v>8</v>
          </cell>
          <cell r="T49">
            <v>13</v>
          </cell>
          <cell r="U49">
            <v>357</v>
          </cell>
          <cell r="V49">
            <v>317</v>
          </cell>
          <cell r="W49">
            <v>40</v>
          </cell>
          <cell r="X49">
            <v>0.88795517999999996</v>
          </cell>
          <cell r="Y49">
            <v>0.96793892999999998</v>
          </cell>
          <cell r="Z49">
            <v>7.6335800000000001E-3</v>
          </cell>
          <cell r="AA49">
            <v>9.1602999999999997E-3</v>
          </cell>
          <cell r="AB49">
            <v>1.9847320000000002E-2</v>
          </cell>
          <cell r="AC49">
            <v>4109.4427837200001</v>
          </cell>
          <cell r="AD49">
            <v>0.159389</v>
          </cell>
        </row>
        <row r="50">
          <cell r="F50">
            <v>371190021001</v>
          </cell>
          <cell r="G50" t="str">
            <v>Block Group 1</v>
          </cell>
          <cell r="H50">
            <v>402216</v>
          </cell>
          <cell r="I50">
            <v>0</v>
          </cell>
          <cell r="J50">
            <v>35.190331700000002</v>
          </cell>
          <cell r="K50">
            <v>-80.789727900000003</v>
          </cell>
          <cell r="L50">
            <v>640</v>
          </cell>
          <cell r="M50">
            <v>337</v>
          </cell>
          <cell r="N50">
            <v>226</v>
          </cell>
          <cell r="O50">
            <v>1</v>
          </cell>
          <cell r="P50">
            <v>5</v>
          </cell>
          <cell r="Q50">
            <v>1</v>
          </cell>
          <cell r="R50">
            <v>39</v>
          </cell>
          <cell r="S50">
            <v>31</v>
          </cell>
          <cell r="T50">
            <v>82</v>
          </cell>
          <cell r="U50">
            <v>400</v>
          </cell>
          <cell r="V50">
            <v>330</v>
          </cell>
          <cell r="W50">
            <v>70</v>
          </cell>
          <cell r="X50">
            <v>0.82499999999999996</v>
          </cell>
          <cell r="Y50">
            <v>0.52656250000000004</v>
          </cell>
          <cell r="Z50">
            <v>0.35312500000000002</v>
          </cell>
          <cell r="AA50">
            <v>7.8125E-3</v>
          </cell>
          <cell r="AB50">
            <v>0.12812499999999999</v>
          </cell>
          <cell r="AC50">
            <v>4122.2061561800001</v>
          </cell>
          <cell r="AD50">
            <v>0.15525665999999999</v>
          </cell>
        </row>
        <row r="51">
          <cell r="F51">
            <v>371190030114</v>
          </cell>
          <cell r="G51" t="str">
            <v>Block Group 4</v>
          </cell>
          <cell r="H51">
            <v>903035</v>
          </cell>
          <cell r="I51">
            <v>4756</v>
          </cell>
          <cell r="J51">
            <v>35.123256499999997</v>
          </cell>
          <cell r="K51">
            <v>-80.836786000000004</v>
          </cell>
          <cell r="L51">
            <v>819</v>
          </cell>
          <cell r="M51">
            <v>635</v>
          </cell>
          <cell r="N51">
            <v>83</v>
          </cell>
          <cell r="O51">
            <v>5</v>
          </cell>
          <cell r="P51">
            <v>32</v>
          </cell>
          <cell r="Q51">
            <v>0</v>
          </cell>
          <cell r="R51">
            <v>30</v>
          </cell>
          <cell r="S51">
            <v>34</v>
          </cell>
          <cell r="T51">
            <v>66</v>
          </cell>
          <cell r="U51">
            <v>440</v>
          </cell>
          <cell r="V51">
            <v>412</v>
          </cell>
          <cell r="W51">
            <v>28</v>
          </cell>
          <cell r="X51">
            <v>0.93636363</v>
          </cell>
          <cell r="Y51">
            <v>0.77533576999999998</v>
          </cell>
          <cell r="Z51">
            <v>0.10134310000000001</v>
          </cell>
          <cell r="AA51">
            <v>3.9072030000000001E-2</v>
          </cell>
          <cell r="AB51">
            <v>8.0586080000000004E-2</v>
          </cell>
          <cell r="AC51">
            <v>2337.2566793400001</v>
          </cell>
          <cell r="AD51">
            <v>0.35041080000000002</v>
          </cell>
        </row>
        <row r="52">
          <cell r="F52">
            <v>371190022001</v>
          </cell>
          <cell r="G52" t="str">
            <v>Block Group 1</v>
          </cell>
          <cell r="H52">
            <v>1054096</v>
          </cell>
          <cell r="I52">
            <v>0</v>
          </cell>
          <cell r="J52">
            <v>35.186962000000001</v>
          </cell>
          <cell r="K52">
            <v>-80.802640299999993</v>
          </cell>
          <cell r="L52">
            <v>1306</v>
          </cell>
          <cell r="M52">
            <v>1009</v>
          </cell>
          <cell r="N52">
            <v>215</v>
          </cell>
          <cell r="O52">
            <v>0</v>
          </cell>
          <cell r="P52">
            <v>36</v>
          </cell>
          <cell r="Q52">
            <v>0</v>
          </cell>
          <cell r="R52">
            <v>13</v>
          </cell>
          <cell r="S52">
            <v>33</v>
          </cell>
          <cell r="T52">
            <v>47</v>
          </cell>
          <cell r="U52">
            <v>754</v>
          </cell>
          <cell r="V52">
            <v>628</v>
          </cell>
          <cell r="W52">
            <v>126</v>
          </cell>
          <cell r="X52">
            <v>0.83289124000000003</v>
          </cell>
          <cell r="Y52">
            <v>0.77258804999999997</v>
          </cell>
          <cell r="Z52">
            <v>0.16462479999999999</v>
          </cell>
          <cell r="AA52">
            <v>2.7565079999999999E-2</v>
          </cell>
          <cell r="AB52">
            <v>3.5987739999999997E-2</v>
          </cell>
          <cell r="AC52">
            <v>3209.7540559399999</v>
          </cell>
          <cell r="AD52">
            <v>0.40688475000000002</v>
          </cell>
        </row>
        <row r="53">
          <cell r="F53">
            <v>371190064061</v>
          </cell>
          <cell r="G53" t="str">
            <v>Block Group 1</v>
          </cell>
          <cell r="H53">
            <v>1652992</v>
          </cell>
          <cell r="I53">
            <v>11227</v>
          </cell>
          <cell r="J53">
            <v>35.478518899999997</v>
          </cell>
          <cell r="K53">
            <v>-80.865803799999995</v>
          </cell>
          <cell r="L53">
            <v>1865</v>
          </cell>
          <cell r="M53">
            <v>1265</v>
          </cell>
          <cell r="N53">
            <v>337</v>
          </cell>
          <cell r="O53">
            <v>12</v>
          </cell>
          <cell r="P53">
            <v>23</v>
          </cell>
          <cell r="Q53">
            <v>0</v>
          </cell>
          <cell r="R53">
            <v>160</v>
          </cell>
          <cell r="S53">
            <v>68</v>
          </cell>
          <cell r="T53">
            <v>379</v>
          </cell>
          <cell r="U53">
            <v>842</v>
          </cell>
          <cell r="V53">
            <v>765</v>
          </cell>
          <cell r="W53">
            <v>77</v>
          </cell>
          <cell r="X53">
            <v>0.90855105999999997</v>
          </cell>
          <cell r="Y53">
            <v>0.67828418000000001</v>
          </cell>
          <cell r="Z53">
            <v>0.18069705</v>
          </cell>
          <cell r="AA53">
            <v>1.233243E-2</v>
          </cell>
          <cell r="AB53">
            <v>0.20321715000000001</v>
          </cell>
          <cell r="AC53">
            <v>2903.1695400799999</v>
          </cell>
          <cell r="AD53">
            <v>0.64240132999999999</v>
          </cell>
        </row>
        <row r="54">
          <cell r="F54">
            <v>371190064063</v>
          </cell>
          <cell r="G54" t="str">
            <v>Block Group 3</v>
          </cell>
          <cell r="H54">
            <v>2319095</v>
          </cell>
          <cell r="I54">
            <v>9562</v>
          </cell>
          <cell r="J54">
            <v>35.464337</v>
          </cell>
          <cell r="K54">
            <v>-80.857566899999995</v>
          </cell>
          <cell r="L54">
            <v>3175</v>
          </cell>
          <cell r="M54">
            <v>2768</v>
          </cell>
          <cell r="N54">
            <v>211</v>
          </cell>
          <cell r="O54">
            <v>10</v>
          </cell>
          <cell r="P54">
            <v>74</v>
          </cell>
          <cell r="Q54">
            <v>0</v>
          </cell>
          <cell r="R54">
            <v>49</v>
          </cell>
          <cell r="S54">
            <v>63</v>
          </cell>
          <cell r="T54">
            <v>219</v>
          </cell>
          <cell r="U54">
            <v>1343</v>
          </cell>
          <cell r="V54">
            <v>1260</v>
          </cell>
          <cell r="W54">
            <v>83</v>
          </cell>
          <cell r="X54">
            <v>0.93819805999999994</v>
          </cell>
          <cell r="Y54">
            <v>0.87181101999999999</v>
          </cell>
          <cell r="Z54">
            <v>6.6456689999999999E-2</v>
          </cell>
          <cell r="AA54">
            <v>2.3307080000000001E-2</v>
          </cell>
          <cell r="AB54">
            <v>6.8976369999999995E-2</v>
          </cell>
          <cell r="AC54">
            <v>3532.1801884500001</v>
          </cell>
          <cell r="AD54">
            <v>0.89887826000000004</v>
          </cell>
        </row>
        <row r="55">
          <cell r="F55">
            <v>371190059071</v>
          </cell>
          <cell r="G55" t="str">
            <v>Block Group 1</v>
          </cell>
          <cell r="H55">
            <v>3853680</v>
          </cell>
          <cell r="I55">
            <v>149827</v>
          </cell>
          <cell r="J55">
            <v>35.165057900000001</v>
          </cell>
          <cell r="K55">
            <v>-80.984772199999995</v>
          </cell>
          <cell r="L55">
            <v>2617</v>
          </cell>
          <cell r="M55">
            <v>1446</v>
          </cell>
          <cell r="N55">
            <v>612</v>
          </cell>
          <cell r="O55">
            <v>7</v>
          </cell>
          <cell r="P55">
            <v>347</v>
          </cell>
          <cell r="Q55">
            <v>4</v>
          </cell>
          <cell r="R55">
            <v>120</v>
          </cell>
          <cell r="S55">
            <v>81</v>
          </cell>
          <cell r="T55">
            <v>333</v>
          </cell>
          <cell r="U55">
            <v>956</v>
          </cell>
          <cell r="V55">
            <v>897</v>
          </cell>
          <cell r="W55">
            <v>59</v>
          </cell>
          <cell r="X55">
            <v>0.93828451000000002</v>
          </cell>
          <cell r="Y55">
            <v>0.55254106999999997</v>
          </cell>
          <cell r="Z55">
            <v>0.23385555</v>
          </cell>
          <cell r="AA55">
            <v>0.13259456999999999</v>
          </cell>
          <cell r="AB55">
            <v>0.12724493000000001</v>
          </cell>
          <cell r="AC55">
            <v>1693.44937927</v>
          </cell>
          <cell r="AD55">
            <v>1.5453665299999999</v>
          </cell>
        </row>
        <row r="56">
          <cell r="F56">
            <v>371190056102</v>
          </cell>
          <cell r="G56" t="str">
            <v>Block Group 2</v>
          </cell>
          <cell r="H56">
            <v>1159511</v>
          </cell>
          <cell r="I56">
            <v>0</v>
          </cell>
          <cell r="J56">
            <v>35.317810100000003</v>
          </cell>
          <cell r="K56">
            <v>-80.7021582</v>
          </cell>
          <cell r="L56">
            <v>2238</v>
          </cell>
          <cell r="M56">
            <v>930</v>
          </cell>
          <cell r="N56">
            <v>990</v>
          </cell>
          <cell r="O56">
            <v>5</v>
          </cell>
          <cell r="P56">
            <v>84</v>
          </cell>
          <cell r="Q56">
            <v>0</v>
          </cell>
          <cell r="R56">
            <v>159</v>
          </cell>
          <cell r="S56">
            <v>70</v>
          </cell>
          <cell r="T56">
            <v>302</v>
          </cell>
          <cell r="U56">
            <v>950</v>
          </cell>
          <cell r="V56">
            <v>864</v>
          </cell>
          <cell r="W56">
            <v>86</v>
          </cell>
          <cell r="X56">
            <v>0.90947367999999995</v>
          </cell>
          <cell r="Y56">
            <v>0.41554959000000002</v>
          </cell>
          <cell r="Z56">
            <v>0.44235923999999999</v>
          </cell>
          <cell r="AA56">
            <v>3.7533509999999999E-2</v>
          </cell>
          <cell r="AB56">
            <v>0.13494191</v>
          </cell>
          <cell r="AC56">
            <v>5000.2705487000003</v>
          </cell>
          <cell r="AD56">
            <v>0.44757577999999998</v>
          </cell>
        </row>
        <row r="57">
          <cell r="F57">
            <v>371190020024</v>
          </cell>
          <cell r="G57" t="str">
            <v>Block Group 4</v>
          </cell>
          <cell r="H57">
            <v>564347</v>
          </cell>
          <cell r="I57">
            <v>0</v>
          </cell>
          <cell r="J57">
            <v>35.159667900000002</v>
          </cell>
          <cell r="K57">
            <v>-80.793543400000004</v>
          </cell>
          <cell r="L57">
            <v>1002</v>
          </cell>
          <cell r="M57">
            <v>762</v>
          </cell>
          <cell r="N57">
            <v>88</v>
          </cell>
          <cell r="O57">
            <v>1</v>
          </cell>
          <cell r="P57">
            <v>128</v>
          </cell>
          <cell r="Q57">
            <v>0</v>
          </cell>
          <cell r="R57">
            <v>11</v>
          </cell>
          <cell r="S57">
            <v>12</v>
          </cell>
          <cell r="T57">
            <v>46</v>
          </cell>
          <cell r="U57">
            <v>634</v>
          </cell>
          <cell r="V57">
            <v>536</v>
          </cell>
          <cell r="W57">
            <v>98</v>
          </cell>
          <cell r="X57">
            <v>0.84542585999999997</v>
          </cell>
          <cell r="Y57">
            <v>0.76047904</v>
          </cell>
          <cell r="Z57">
            <v>8.7824349999999995E-2</v>
          </cell>
          <cell r="AA57">
            <v>0.12774451000000001</v>
          </cell>
          <cell r="AB57">
            <v>4.590818E-2</v>
          </cell>
          <cell r="AC57">
            <v>4599.7124729099996</v>
          </cell>
          <cell r="AD57">
            <v>0.2178397</v>
          </cell>
        </row>
        <row r="58">
          <cell r="F58">
            <v>371190009001</v>
          </cell>
          <cell r="G58" t="str">
            <v>Block Group 1</v>
          </cell>
          <cell r="H58">
            <v>558763</v>
          </cell>
          <cell r="I58">
            <v>0</v>
          </cell>
          <cell r="J58">
            <v>35.237917699999997</v>
          </cell>
          <cell r="K58">
            <v>-80.8077325</v>
          </cell>
          <cell r="L58">
            <v>694</v>
          </cell>
          <cell r="M58">
            <v>118</v>
          </cell>
          <cell r="N58">
            <v>530</v>
          </cell>
          <cell r="O58">
            <v>4</v>
          </cell>
          <cell r="P58">
            <v>7</v>
          </cell>
          <cell r="Q58">
            <v>0</v>
          </cell>
          <cell r="R58">
            <v>12</v>
          </cell>
          <cell r="S58">
            <v>23</v>
          </cell>
          <cell r="T58">
            <v>20</v>
          </cell>
          <cell r="U58">
            <v>341</v>
          </cell>
          <cell r="V58">
            <v>290</v>
          </cell>
          <cell r="W58">
            <v>51</v>
          </cell>
          <cell r="X58">
            <v>0.85043988000000004</v>
          </cell>
          <cell r="Y58">
            <v>0.17002881</v>
          </cell>
          <cell r="Z58">
            <v>0.76368875999999997</v>
          </cell>
          <cell r="AA58">
            <v>1.008645E-2</v>
          </cell>
          <cell r="AB58">
            <v>2.8818440000000001E-2</v>
          </cell>
          <cell r="AC58">
            <v>3217.68525572</v>
          </cell>
          <cell r="AD58">
            <v>0.21568298999999999</v>
          </cell>
        </row>
        <row r="59">
          <cell r="F59">
            <v>371190057112</v>
          </cell>
          <cell r="G59" t="str">
            <v>Block Group 2</v>
          </cell>
          <cell r="H59">
            <v>5579242</v>
          </cell>
          <cell r="I59">
            <v>82206</v>
          </cell>
          <cell r="J59">
            <v>35.158314099999998</v>
          </cell>
          <cell r="K59">
            <v>-80.692030599999995</v>
          </cell>
          <cell r="L59">
            <v>2051</v>
          </cell>
          <cell r="M59">
            <v>1761</v>
          </cell>
          <cell r="N59">
            <v>171</v>
          </cell>
          <cell r="O59">
            <v>5</v>
          </cell>
          <cell r="P59">
            <v>61</v>
          </cell>
          <cell r="Q59">
            <v>3</v>
          </cell>
          <cell r="R59">
            <v>28</v>
          </cell>
          <cell r="S59">
            <v>22</v>
          </cell>
          <cell r="T59">
            <v>68</v>
          </cell>
          <cell r="U59">
            <v>898</v>
          </cell>
          <cell r="V59">
            <v>808</v>
          </cell>
          <cell r="W59">
            <v>90</v>
          </cell>
          <cell r="X59">
            <v>0.89977728000000001</v>
          </cell>
          <cell r="Y59">
            <v>0.85860555000000005</v>
          </cell>
          <cell r="Z59">
            <v>8.3373959999999997E-2</v>
          </cell>
          <cell r="AA59">
            <v>2.974158E-2</v>
          </cell>
          <cell r="AB59">
            <v>3.3154549999999998E-2</v>
          </cell>
          <cell r="AC59">
            <v>938.52806410000005</v>
          </cell>
          <cell r="AD59">
            <v>2.1853368799999999</v>
          </cell>
        </row>
        <row r="60">
          <cell r="F60">
            <v>371190056161</v>
          </cell>
          <cell r="G60" t="str">
            <v>Block Group 1</v>
          </cell>
          <cell r="H60">
            <v>7674087</v>
          </cell>
          <cell r="I60">
            <v>49666</v>
          </cell>
          <cell r="J60">
            <v>35.264278599999997</v>
          </cell>
          <cell r="K60">
            <v>-80.707990699999996</v>
          </cell>
          <cell r="L60">
            <v>1761</v>
          </cell>
          <cell r="M60">
            <v>652</v>
          </cell>
          <cell r="N60">
            <v>693</v>
          </cell>
          <cell r="O60">
            <v>7</v>
          </cell>
          <cell r="P60">
            <v>43</v>
          </cell>
          <cell r="Q60">
            <v>1</v>
          </cell>
          <cell r="R60">
            <v>302</v>
          </cell>
          <cell r="S60">
            <v>63</v>
          </cell>
          <cell r="T60">
            <v>523</v>
          </cell>
          <cell r="U60">
            <v>630</v>
          </cell>
          <cell r="V60">
            <v>587</v>
          </cell>
          <cell r="W60">
            <v>43</v>
          </cell>
          <cell r="X60">
            <v>0.93174603</v>
          </cell>
          <cell r="Y60">
            <v>0.37024416999999998</v>
          </cell>
          <cell r="Z60">
            <v>0.3935264</v>
          </cell>
          <cell r="AA60">
            <v>2.4417939999999999E-2</v>
          </cell>
          <cell r="AB60">
            <v>0.29699034000000002</v>
          </cell>
          <cell r="AC60">
            <v>590.66492772000004</v>
          </cell>
          <cell r="AD60">
            <v>2.9813857499999998</v>
          </cell>
        </row>
        <row r="61">
          <cell r="F61">
            <v>371190055222</v>
          </cell>
          <cell r="G61" t="str">
            <v>Block Group 2</v>
          </cell>
          <cell r="H61">
            <v>1082308</v>
          </cell>
          <cell r="I61">
            <v>0</v>
          </cell>
          <cell r="J61">
            <v>35.317644799999997</v>
          </cell>
          <cell r="K61">
            <v>-80.787011000000007</v>
          </cell>
          <cell r="L61">
            <v>2543</v>
          </cell>
          <cell r="M61">
            <v>800</v>
          </cell>
          <cell r="N61">
            <v>1028</v>
          </cell>
          <cell r="O61">
            <v>9</v>
          </cell>
          <cell r="P61">
            <v>543</v>
          </cell>
          <cell r="Q61">
            <v>0</v>
          </cell>
          <cell r="R61">
            <v>65</v>
          </cell>
          <cell r="S61">
            <v>98</v>
          </cell>
          <cell r="T61">
            <v>206</v>
          </cell>
          <cell r="U61">
            <v>1220</v>
          </cell>
          <cell r="V61">
            <v>1168</v>
          </cell>
          <cell r="W61">
            <v>52</v>
          </cell>
          <cell r="X61">
            <v>0.95737704000000001</v>
          </cell>
          <cell r="Y61">
            <v>0.31458905999999998</v>
          </cell>
          <cell r="Z61">
            <v>0.40424694999999999</v>
          </cell>
          <cell r="AA61">
            <v>0.21352731999999999</v>
          </cell>
          <cell r="AB61">
            <v>8.1006679999999998E-2</v>
          </cell>
          <cell r="AC61">
            <v>6087.0415399900003</v>
          </cell>
          <cell r="AD61">
            <v>0.41777272999999998</v>
          </cell>
        </row>
        <row r="62">
          <cell r="F62">
            <v>371190061044</v>
          </cell>
          <cell r="G62" t="str">
            <v>Block Group 4</v>
          </cell>
          <cell r="H62">
            <v>4872261</v>
          </cell>
          <cell r="I62">
            <v>33402</v>
          </cell>
          <cell r="J62">
            <v>35.307262700000003</v>
          </cell>
          <cell r="K62">
            <v>-80.888840700000003</v>
          </cell>
          <cell r="L62">
            <v>2405</v>
          </cell>
          <cell r="M62">
            <v>1003</v>
          </cell>
          <cell r="N62">
            <v>1097</v>
          </cell>
          <cell r="O62">
            <v>31</v>
          </cell>
          <cell r="P62">
            <v>78</v>
          </cell>
          <cell r="Q62">
            <v>7</v>
          </cell>
          <cell r="R62">
            <v>99</v>
          </cell>
          <cell r="S62">
            <v>90</v>
          </cell>
          <cell r="T62">
            <v>179</v>
          </cell>
          <cell r="U62">
            <v>942</v>
          </cell>
          <cell r="V62">
            <v>865</v>
          </cell>
          <cell r="W62">
            <v>77</v>
          </cell>
          <cell r="X62">
            <v>0.91825902000000004</v>
          </cell>
          <cell r="Y62">
            <v>0.41704781000000002</v>
          </cell>
          <cell r="Z62">
            <v>0.45613304999999998</v>
          </cell>
          <cell r="AA62">
            <v>3.2432429999999998E-2</v>
          </cell>
          <cell r="AB62">
            <v>7.4428270000000005E-2</v>
          </cell>
          <cell r="AC62">
            <v>1270.0684970899999</v>
          </cell>
          <cell r="AD62">
            <v>1.8935986499999999</v>
          </cell>
        </row>
        <row r="63">
          <cell r="F63">
            <v>371190016032</v>
          </cell>
          <cell r="G63" t="str">
            <v>Block Group 2</v>
          </cell>
          <cell r="H63">
            <v>1247057</v>
          </cell>
          <cell r="I63">
            <v>0</v>
          </cell>
          <cell r="J63">
            <v>35.228520699999997</v>
          </cell>
          <cell r="K63">
            <v>-80.756698299999996</v>
          </cell>
          <cell r="L63">
            <v>1811</v>
          </cell>
          <cell r="M63">
            <v>950</v>
          </cell>
          <cell r="N63">
            <v>543</v>
          </cell>
          <cell r="O63">
            <v>6</v>
          </cell>
          <cell r="P63">
            <v>86</v>
          </cell>
          <cell r="Q63">
            <v>0</v>
          </cell>
          <cell r="R63">
            <v>191</v>
          </cell>
          <cell r="S63">
            <v>35</v>
          </cell>
          <cell r="T63">
            <v>325</v>
          </cell>
          <cell r="U63">
            <v>635</v>
          </cell>
          <cell r="V63">
            <v>585</v>
          </cell>
          <cell r="W63">
            <v>50</v>
          </cell>
          <cell r="X63">
            <v>0.92125984000000005</v>
          </cell>
          <cell r="Y63">
            <v>0.52457204999999996</v>
          </cell>
          <cell r="Z63">
            <v>0.29983433999999998</v>
          </cell>
          <cell r="AA63">
            <v>4.748757E-2</v>
          </cell>
          <cell r="AB63">
            <v>0.17945886</v>
          </cell>
          <cell r="AC63">
            <v>3762.2091336899998</v>
          </cell>
          <cell r="AD63">
            <v>0.48136611000000001</v>
          </cell>
        </row>
        <row r="64">
          <cell r="F64">
            <v>371190019121</v>
          </cell>
          <cell r="G64" t="str">
            <v>Block Group 1</v>
          </cell>
          <cell r="H64">
            <v>1083278</v>
          </cell>
          <cell r="I64">
            <v>0</v>
          </cell>
          <cell r="J64">
            <v>35.213520699999997</v>
          </cell>
          <cell r="K64">
            <v>-80.735259799999994</v>
          </cell>
          <cell r="L64">
            <v>2823</v>
          </cell>
          <cell r="M64">
            <v>683</v>
          </cell>
          <cell r="N64">
            <v>1124</v>
          </cell>
          <cell r="O64">
            <v>26</v>
          </cell>
          <cell r="P64">
            <v>237</v>
          </cell>
          <cell r="Q64">
            <v>0</v>
          </cell>
          <cell r="R64">
            <v>673</v>
          </cell>
          <cell r="S64">
            <v>80</v>
          </cell>
          <cell r="T64">
            <v>1053</v>
          </cell>
          <cell r="U64">
            <v>1058</v>
          </cell>
          <cell r="V64">
            <v>953</v>
          </cell>
          <cell r="W64">
            <v>105</v>
          </cell>
          <cell r="X64">
            <v>0.90075614000000004</v>
          </cell>
          <cell r="Y64">
            <v>0.24194119</v>
          </cell>
          <cell r="Z64">
            <v>0.39815798000000002</v>
          </cell>
          <cell r="AA64">
            <v>8.3953239999999998E-2</v>
          </cell>
          <cell r="AB64">
            <v>0.37300742999999997</v>
          </cell>
          <cell r="AC64">
            <v>6751.1878074799997</v>
          </cell>
          <cell r="AD64">
            <v>0.41814863000000002</v>
          </cell>
        </row>
        <row r="65">
          <cell r="F65">
            <v>371190041002</v>
          </cell>
          <cell r="G65" t="str">
            <v>Block Group 2</v>
          </cell>
          <cell r="H65">
            <v>1140781</v>
          </cell>
          <cell r="I65">
            <v>0</v>
          </cell>
          <cell r="J65">
            <v>35.233486499999998</v>
          </cell>
          <cell r="K65">
            <v>-80.866142199999999</v>
          </cell>
          <cell r="L65">
            <v>1211</v>
          </cell>
          <cell r="M65">
            <v>601</v>
          </cell>
          <cell r="N65">
            <v>542</v>
          </cell>
          <cell r="O65">
            <v>2</v>
          </cell>
          <cell r="P65">
            <v>31</v>
          </cell>
          <cell r="Q65">
            <v>0</v>
          </cell>
          <cell r="R65">
            <v>5</v>
          </cell>
          <cell r="S65">
            <v>30</v>
          </cell>
          <cell r="T65">
            <v>23</v>
          </cell>
          <cell r="U65">
            <v>718</v>
          </cell>
          <cell r="V65">
            <v>610</v>
          </cell>
          <cell r="W65">
            <v>108</v>
          </cell>
          <cell r="X65">
            <v>0.84958217000000003</v>
          </cell>
          <cell r="Y65">
            <v>0.49628406000000003</v>
          </cell>
          <cell r="Z65">
            <v>0.44756399000000002</v>
          </cell>
          <cell r="AA65">
            <v>2.559867E-2</v>
          </cell>
          <cell r="AB65">
            <v>1.8992559999999999E-2</v>
          </cell>
          <cell r="AC65">
            <v>2750.1277913899999</v>
          </cell>
          <cell r="AD65">
            <v>0.44034317000000001</v>
          </cell>
        </row>
        <row r="66">
          <cell r="F66">
            <v>371190019141</v>
          </cell>
          <cell r="G66" t="str">
            <v>Block Group 1</v>
          </cell>
          <cell r="H66">
            <v>2029397</v>
          </cell>
          <cell r="I66">
            <v>11032</v>
          </cell>
          <cell r="J66">
            <v>35.184646000000001</v>
          </cell>
          <cell r="K66">
            <v>-80.765298099999995</v>
          </cell>
          <cell r="L66">
            <v>2017</v>
          </cell>
          <cell r="M66">
            <v>706</v>
          </cell>
          <cell r="N66">
            <v>836</v>
          </cell>
          <cell r="O66">
            <v>13</v>
          </cell>
          <cell r="P66">
            <v>38</v>
          </cell>
          <cell r="Q66">
            <v>4</v>
          </cell>
          <cell r="R66">
            <v>335</v>
          </cell>
          <cell r="S66">
            <v>85</v>
          </cell>
          <cell r="T66">
            <v>756</v>
          </cell>
          <cell r="U66">
            <v>958</v>
          </cell>
          <cell r="V66">
            <v>731</v>
          </cell>
          <cell r="W66">
            <v>227</v>
          </cell>
          <cell r="X66">
            <v>0.76304801</v>
          </cell>
          <cell r="Y66">
            <v>0.35002477999999998</v>
          </cell>
          <cell r="Z66">
            <v>0.41447694000000002</v>
          </cell>
          <cell r="AA66">
            <v>1.883986E-2</v>
          </cell>
          <cell r="AB66">
            <v>0.37481407999999999</v>
          </cell>
          <cell r="AC66">
            <v>2560.90735567</v>
          </cell>
          <cell r="AD66">
            <v>0.78761146000000004</v>
          </cell>
        </row>
        <row r="67">
          <cell r="F67">
            <v>371190020031</v>
          </cell>
          <cell r="G67" t="str">
            <v>Block Group 1</v>
          </cell>
          <cell r="H67">
            <v>1329226</v>
          </cell>
          <cell r="I67">
            <v>0</v>
          </cell>
          <cell r="J67">
            <v>35.165660299999999</v>
          </cell>
          <cell r="K67">
            <v>-80.763252499999993</v>
          </cell>
          <cell r="L67">
            <v>1245</v>
          </cell>
          <cell r="M67">
            <v>1043</v>
          </cell>
          <cell r="N67">
            <v>128</v>
          </cell>
          <cell r="O67">
            <v>11</v>
          </cell>
          <cell r="P67">
            <v>19</v>
          </cell>
          <cell r="Q67">
            <v>0</v>
          </cell>
          <cell r="R67">
            <v>24</v>
          </cell>
          <cell r="S67">
            <v>20</v>
          </cell>
          <cell r="T67">
            <v>58</v>
          </cell>
          <cell r="U67">
            <v>522</v>
          </cell>
          <cell r="V67">
            <v>499</v>
          </cell>
          <cell r="W67">
            <v>23</v>
          </cell>
          <cell r="X67">
            <v>0.95593868999999998</v>
          </cell>
          <cell r="Y67">
            <v>0.83775100000000002</v>
          </cell>
          <cell r="Z67">
            <v>0.10281124</v>
          </cell>
          <cell r="AA67">
            <v>1.526104E-2</v>
          </cell>
          <cell r="AB67">
            <v>4.6586339999999997E-2</v>
          </cell>
          <cell r="AC67">
            <v>2426.4965581800002</v>
          </cell>
          <cell r="AD67">
            <v>0.51308540999999996</v>
          </cell>
        </row>
        <row r="68">
          <cell r="F68">
            <v>371190038072</v>
          </cell>
          <cell r="G68" t="str">
            <v>Block Group 2</v>
          </cell>
          <cell r="H68">
            <v>1768003</v>
          </cell>
          <cell r="I68">
            <v>6379</v>
          </cell>
          <cell r="J68">
            <v>35.142049200000002</v>
          </cell>
          <cell r="K68">
            <v>-80.897272599999994</v>
          </cell>
          <cell r="L68">
            <v>2727</v>
          </cell>
          <cell r="M68">
            <v>440</v>
          </cell>
          <cell r="N68">
            <v>1609</v>
          </cell>
          <cell r="O68">
            <v>10</v>
          </cell>
          <cell r="P68">
            <v>22</v>
          </cell>
          <cell r="Q68">
            <v>17</v>
          </cell>
          <cell r="R68">
            <v>552</v>
          </cell>
          <cell r="S68">
            <v>77</v>
          </cell>
          <cell r="T68">
            <v>929</v>
          </cell>
          <cell r="U68">
            <v>1058</v>
          </cell>
          <cell r="V68">
            <v>933</v>
          </cell>
          <cell r="W68">
            <v>125</v>
          </cell>
          <cell r="X68">
            <v>0.88185254999999996</v>
          </cell>
          <cell r="Y68">
            <v>0.16134946</v>
          </cell>
          <cell r="Z68">
            <v>0.59002566000000001</v>
          </cell>
          <cell r="AA68">
            <v>8.0674700000000002E-3</v>
          </cell>
          <cell r="AB68">
            <v>0.34066740000000001</v>
          </cell>
          <cell r="AC68">
            <v>3981.5004313999998</v>
          </cell>
          <cell r="AD68">
            <v>0.68491767000000003</v>
          </cell>
        </row>
        <row r="69">
          <cell r="F69">
            <v>371190038062</v>
          </cell>
          <cell r="G69" t="str">
            <v>Block Group 2</v>
          </cell>
          <cell r="H69">
            <v>3372956</v>
          </cell>
          <cell r="I69">
            <v>24754</v>
          </cell>
          <cell r="J69">
            <v>35.152808999999998</v>
          </cell>
          <cell r="K69">
            <v>-80.906862200000006</v>
          </cell>
          <cell r="L69">
            <v>1587</v>
          </cell>
          <cell r="M69">
            <v>660</v>
          </cell>
          <cell r="N69">
            <v>442</v>
          </cell>
          <cell r="O69">
            <v>28</v>
          </cell>
          <cell r="P69">
            <v>36</v>
          </cell>
          <cell r="Q69">
            <v>1</v>
          </cell>
          <cell r="R69">
            <v>366</v>
          </cell>
          <cell r="S69">
            <v>54</v>
          </cell>
          <cell r="T69">
            <v>671</v>
          </cell>
          <cell r="U69">
            <v>562</v>
          </cell>
          <cell r="V69">
            <v>491</v>
          </cell>
          <cell r="W69">
            <v>71</v>
          </cell>
          <cell r="X69">
            <v>0.87366547999999999</v>
          </cell>
          <cell r="Y69">
            <v>0.41587900999999999</v>
          </cell>
          <cell r="Z69">
            <v>0.27851291</v>
          </cell>
          <cell r="AA69">
            <v>2.2684309999999999E-2</v>
          </cell>
          <cell r="AB69">
            <v>0.42281033000000001</v>
          </cell>
          <cell r="AC69">
            <v>1210.03809404</v>
          </cell>
          <cell r="AD69">
            <v>1.31152895</v>
          </cell>
        </row>
        <row r="70">
          <cell r="F70">
            <v>371190030083</v>
          </cell>
          <cell r="G70" t="str">
            <v>Block Group 3</v>
          </cell>
          <cell r="H70">
            <v>2236302</v>
          </cell>
          <cell r="I70">
            <v>10964</v>
          </cell>
          <cell r="J70">
            <v>35.0972133</v>
          </cell>
          <cell r="K70">
            <v>-80.836351699999994</v>
          </cell>
          <cell r="L70">
            <v>1937</v>
          </cell>
          <cell r="M70">
            <v>1575</v>
          </cell>
          <cell r="N70">
            <v>121</v>
          </cell>
          <cell r="O70">
            <v>8</v>
          </cell>
          <cell r="P70">
            <v>105</v>
          </cell>
          <cell r="Q70">
            <v>12</v>
          </cell>
          <cell r="R70">
            <v>74</v>
          </cell>
          <cell r="S70">
            <v>42</v>
          </cell>
          <cell r="T70">
            <v>183</v>
          </cell>
          <cell r="U70">
            <v>802</v>
          </cell>
          <cell r="V70">
            <v>765</v>
          </cell>
          <cell r="W70">
            <v>37</v>
          </cell>
          <cell r="X70">
            <v>0.95386532999999996</v>
          </cell>
          <cell r="Y70">
            <v>0.81311306000000005</v>
          </cell>
          <cell r="Z70">
            <v>6.2467729999999999E-2</v>
          </cell>
          <cell r="AA70">
            <v>5.4207529999999997E-2</v>
          </cell>
          <cell r="AB70">
            <v>9.4475989999999996E-2</v>
          </cell>
          <cell r="AC70">
            <v>2232.96465713</v>
          </cell>
          <cell r="AD70">
            <v>0.86745662999999995</v>
          </cell>
        </row>
        <row r="71">
          <cell r="F71">
            <v>371190029042</v>
          </cell>
          <cell r="G71" t="str">
            <v>Block Group 2</v>
          </cell>
          <cell r="H71">
            <v>1203414</v>
          </cell>
          <cell r="I71">
            <v>0</v>
          </cell>
          <cell r="J71">
            <v>35.1526906</v>
          </cell>
          <cell r="K71">
            <v>-80.803972599999994</v>
          </cell>
          <cell r="L71">
            <v>1928</v>
          </cell>
          <cell r="M71">
            <v>1250</v>
          </cell>
          <cell r="N71">
            <v>318</v>
          </cell>
          <cell r="O71">
            <v>6</v>
          </cell>
          <cell r="P71">
            <v>250</v>
          </cell>
          <cell r="Q71">
            <v>3</v>
          </cell>
          <cell r="R71">
            <v>54</v>
          </cell>
          <cell r="S71">
            <v>47</v>
          </cell>
          <cell r="T71">
            <v>184</v>
          </cell>
          <cell r="U71">
            <v>787</v>
          </cell>
          <cell r="V71">
            <v>741</v>
          </cell>
          <cell r="W71">
            <v>46</v>
          </cell>
          <cell r="X71">
            <v>0.94155018999999995</v>
          </cell>
          <cell r="Y71">
            <v>0.64834024000000001</v>
          </cell>
          <cell r="Z71">
            <v>0.16493774999999999</v>
          </cell>
          <cell r="AA71">
            <v>0.12966804000000001</v>
          </cell>
          <cell r="AB71">
            <v>9.5435679999999995E-2</v>
          </cell>
          <cell r="AC71">
            <v>4150.5095294299999</v>
          </cell>
          <cell r="AD71">
            <v>0.46452127999999998</v>
          </cell>
        </row>
        <row r="72">
          <cell r="F72">
            <v>371190058152</v>
          </cell>
          <cell r="G72" t="str">
            <v>Block Group 2</v>
          </cell>
          <cell r="H72">
            <v>1187527</v>
          </cell>
          <cell r="I72">
            <v>51955</v>
          </cell>
          <cell r="J72">
            <v>35.094709600000002</v>
          </cell>
          <cell r="K72">
            <v>-80.782911900000002</v>
          </cell>
          <cell r="L72">
            <v>694</v>
          </cell>
          <cell r="M72">
            <v>565</v>
          </cell>
          <cell r="N72">
            <v>66</v>
          </cell>
          <cell r="O72">
            <v>0</v>
          </cell>
          <cell r="P72">
            <v>15</v>
          </cell>
          <cell r="Q72">
            <v>0</v>
          </cell>
          <cell r="R72">
            <v>29</v>
          </cell>
          <cell r="S72">
            <v>19</v>
          </cell>
          <cell r="T72">
            <v>76</v>
          </cell>
          <cell r="U72">
            <v>355</v>
          </cell>
          <cell r="V72">
            <v>326</v>
          </cell>
          <cell r="W72">
            <v>29</v>
          </cell>
          <cell r="X72">
            <v>0.91830984999999998</v>
          </cell>
          <cell r="Y72">
            <v>0.81412103000000002</v>
          </cell>
          <cell r="Z72">
            <v>9.5100859999999995E-2</v>
          </cell>
          <cell r="AA72">
            <v>2.1613830000000001E-2</v>
          </cell>
          <cell r="AB72">
            <v>0.10951008</v>
          </cell>
          <cell r="AC72">
            <v>1450.5260953500001</v>
          </cell>
          <cell r="AD72">
            <v>0.47844709000000002</v>
          </cell>
        </row>
        <row r="73">
          <cell r="F73">
            <v>371190019191</v>
          </cell>
          <cell r="G73" t="str">
            <v>Block Group 1</v>
          </cell>
          <cell r="H73">
            <v>678583</v>
          </cell>
          <cell r="I73">
            <v>0</v>
          </cell>
          <cell r="J73">
            <v>35.187388499999997</v>
          </cell>
          <cell r="K73">
            <v>-80.755215399999997</v>
          </cell>
          <cell r="L73">
            <v>1071</v>
          </cell>
          <cell r="M73">
            <v>311</v>
          </cell>
          <cell r="N73">
            <v>472</v>
          </cell>
          <cell r="O73">
            <v>5</v>
          </cell>
          <cell r="P73">
            <v>45</v>
          </cell>
          <cell r="Q73">
            <v>7</v>
          </cell>
          <cell r="R73">
            <v>192</v>
          </cell>
          <cell r="S73">
            <v>39</v>
          </cell>
          <cell r="T73">
            <v>322</v>
          </cell>
          <cell r="U73">
            <v>706</v>
          </cell>
          <cell r="V73">
            <v>430</v>
          </cell>
          <cell r="W73">
            <v>276</v>
          </cell>
          <cell r="X73">
            <v>0.60906515000000006</v>
          </cell>
          <cell r="Y73">
            <v>0.29038280999999999</v>
          </cell>
          <cell r="Z73">
            <v>0.44070960999999997</v>
          </cell>
          <cell r="AA73">
            <v>4.20168E-2</v>
          </cell>
          <cell r="AB73">
            <v>0.30065359000000003</v>
          </cell>
          <cell r="AC73">
            <v>4088.8050072800002</v>
          </cell>
          <cell r="AD73">
            <v>0.26193472000000001</v>
          </cell>
        </row>
        <row r="74">
          <cell r="F74">
            <v>371190019103</v>
          </cell>
          <cell r="G74" t="str">
            <v>Block Group 3</v>
          </cell>
          <cell r="H74">
            <v>884251</v>
          </cell>
          <cell r="I74">
            <v>0</v>
          </cell>
          <cell r="J74">
            <v>35.193432999999999</v>
          </cell>
          <cell r="K74">
            <v>-80.728766300000004</v>
          </cell>
          <cell r="L74">
            <v>1324</v>
          </cell>
          <cell r="M74">
            <v>333</v>
          </cell>
          <cell r="N74">
            <v>643</v>
          </cell>
          <cell r="O74">
            <v>6</v>
          </cell>
          <cell r="P74">
            <v>58</v>
          </cell>
          <cell r="Q74">
            <v>0</v>
          </cell>
          <cell r="R74">
            <v>245</v>
          </cell>
          <cell r="S74">
            <v>39</v>
          </cell>
          <cell r="T74">
            <v>352</v>
          </cell>
          <cell r="U74">
            <v>485</v>
          </cell>
          <cell r="V74">
            <v>417</v>
          </cell>
          <cell r="W74">
            <v>68</v>
          </cell>
          <cell r="X74">
            <v>0.85979380999999999</v>
          </cell>
          <cell r="Y74">
            <v>0.25151056999999999</v>
          </cell>
          <cell r="Z74">
            <v>0.48564953999999999</v>
          </cell>
          <cell r="AA74">
            <v>4.3806640000000001E-2</v>
          </cell>
          <cell r="AB74">
            <v>0.26586102</v>
          </cell>
          <cell r="AC74">
            <v>3879.0172131499999</v>
          </cell>
          <cell r="AD74">
            <v>0.34132356000000003</v>
          </cell>
        </row>
        <row r="75">
          <cell r="F75">
            <v>371190019231</v>
          </cell>
          <cell r="G75" t="str">
            <v>Block Group 1</v>
          </cell>
          <cell r="H75">
            <v>1394271</v>
          </cell>
          <cell r="I75">
            <v>35098</v>
          </cell>
          <cell r="J75">
            <v>35.211049899999999</v>
          </cell>
          <cell r="K75">
            <v>-80.720253799999995</v>
          </cell>
          <cell r="L75">
            <v>2388</v>
          </cell>
          <cell r="M75">
            <v>635</v>
          </cell>
          <cell r="N75">
            <v>1269</v>
          </cell>
          <cell r="O75">
            <v>18</v>
          </cell>
          <cell r="P75">
            <v>74</v>
          </cell>
          <cell r="Q75">
            <v>4</v>
          </cell>
          <cell r="R75">
            <v>296</v>
          </cell>
          <cell r="S75">
            <v>92</v>
          </cell>
          <cell r="T75">
            <v>448</v>
          </cell>
          <cell r="U75">
            <v>1144</v>
          </cell>
          <cell r="V75">
            <v>992</v>
          </cell>
          <cell r="W75">
            <v>152</v>
          </cell>
          <cell r="X75">
            <v>0.86713286000000001</v>
          </cell>
          <cell r="Y75">
            <v>0.26591289000000001</v>
          </cell>
          <cell r="Z75">
            <v>0.53140703</v>
          </cell>
          <cell r="AA75">
            <v>3.0988269999999998E-2</v>
          </cell>
          <cell r="AB75">
            <v>0.18760468999999999</v>
          </cell>
          <cell r="AC75">
            <v>4328.1217883099998</v>
          </cell>
          <cell r="AD75">
            <v>0.55174047999999998</v>
          </cell>
        </row>
        <row r="76">
          <cell r="F76">
            <v>371190056091</v>
          </cell>
          <cell r="G76" t="str">
            <v>Block Group 1</v>
          </cell>
          <cell r="H76">
            <v>3241789</v>
          </cell>
          <cell r="I76">
            <v>15729</v>
          </cell>
          <cell r="J76">
            <v>35.319620999999998</v>
          </cell>
          <cell r="K76">
            <v>-80.722273000000001</v>
          </cell>
          <cell r="L76">
            <v>3334</v>
          </cell>
          <cell r="M76">
            <v>1491</v>
          </cell>
          <cell r="N76">
            <v>796</v>
          </cell>
          <cell r="O76">
            <v>20</v>
          </cell>
          <cell r="P76">
            <v>591</v>
          </cell>
          <cell r="Q76">
            <v>4</v>
          </cell>
          <cell r="R76">
            <v>348</v>
          </cell>
          <cell r="S76">
            <v>84</v>
          </cell>
          <cell r="T76">
            <v>549</v>
          </cell>
          <cell r="U76">
            <v>1143</v>
          </cell>
          <cell r="V76">
            <v>1053</v>
          </cell>
          <cell r="W76">
            <v>90</v>
          </cell>
          <cell r="X76">
            <v>0.92125984000000005</v>
          </cell>
          <cell r="Y76">
            <v>0.44721054999999998</v>
          </cell>
          <cell r="Z76">
            <v>0.23875224</v>
          </cell>
          <cell r="AA76">
            <v>0.17726454</v>
          </cell>
          <cell r="AB76">
            <v>0.16466706</v>
          </cell>
          <cell r="AC76">
            <v>2651.47989375</v>
          </cell>
          <cell r="AD76">
            <v>1.2574110000000001</v>
          </cell>
        </row>
        <row r="77">
          <cell r="F77">
            <v>371190056101</v>
          </cell>
          <cell r="G77" t="str">
            <v>Block Group 1</v>
          </cell>
          <cell r="H77">
            <v>1218939</v>
          </cell>
          <cell r="I77">
            <v>0</v>
          </cell>
          <cell r="J77">
            <v>35.325035499999998</v>
          </cell>
          <cell r="K77">
            <v>-80.711012800000006</v>
          </cell>
          <cell r="L77">
            <v>1156</v>
          </cell>
          <cell r="M77">
            <v>542</v>
          </cell>
          <cell r="N77">
            <v>477</v>
          </cell>
          <cell r="O77">
            <v>1</v>
          </cell>
          <cell r="P77">
            <v>52</v>
          </cell>
          <cell r="Q77">
            <v>0</v>
          </cell>
          <cell r="R77">
            <v>54</v>
          </cell>
          <cell r="S77">
            <v>30</v>
          </cell>
          <cell r="T77">
            <v>79</v>
          </cell>
          <cell r="U77">
            <v>432</v>
          </cell>
          <cell r="V77">
            <v>417</v>
          </cell>
          <cell r="W77">
            <v>15</v>
          </cell>
          <cell r="X77">
            <v>0.96527777000000003</v>
          </cell>
          <cell r="Y77">
            <v>0.46885812999999998</v>
          </cell>
          <cell r="Z77">
            <v>0.41262975000000002</v>
          </cell>
          <cell r="AA77">
            <v>4.4982689999999999E-2</v>
          </cell>
          <cell r="AB77">
            <v>6.83391E-2</v>
          </cell>
          <cell r="AC77">
            <v>2456.8841453300001</v>
          </cell>
          <cell r="AD77">
            <v>0.47051464999999998</v>
          </cell>
        </row>
        <row r="78">
          <cell r="F78">
            <v>371190056043</v>
          </cell>
          <cell r="G78" t="str">
            <v>Block Group 3</v>
          </cell>
          <cell r="H78">
            <v>310011</v>
          </cell>
          <cell r="I78">
            <v>2919</v>
          </cell>
          <cell r="J78">
            <v>35.301946200000003</v>
          </cell>
          <cell r="K78">
            <v>-80.734736499999997</v>
          </cell>
          <cell r="L78">
            <v>2011</v>
          </cell>
          <cell r="M78">
            <v>1367</v>
          </cell>
          <cell r="N78">
            <v>487</v>
          </cell>
          <cell r="O78">
            <v>6</v>
          </cell>
          <cell r="P78">
            <v>57</v>
          </cell>
          <cell r="Q78">
            <v>0</v>
          </cell>
          <cell r="R78">
            <v>33</v>
          </cell>
          <cell r="S78">
            <v>61</v>
          </cell>
          <cell r="T78">
            <v>109</v>
          </cell>
          <cell r="U78">
            <v>0</v>
          </cell>
          <cell r="V78">
            <v>0</v>
          </cell>
          <cell r="W78">
            <v>0</v>
          </cell>
          <cell r="Y78">
            <v>0.67976130999999995</v>
          </cell>
          <cell r="Z78">
            <v>0.24216807000000001</v>
          </cell>
          <cell r="AA78">
            <v>2.8344100000000001E-2</v>
          </cell>
          <cell r="AB78">
            <v>5.4201880000000001E-2</v>
          </cell>
          <cell r="AC78">
            <v>16648.481225240001</v>
          </cell>
          <cell r="AD78">
            <v>0.12079179</v>
          </cell>
        </row>
        <row r="79">
          <cell r="F79">
            <v>371190056042</v>
          </cell>
          <cell r="G79" t="str">
            <v>Block Group 2</v>
          </cell>
          <cell r="H79">
            <v>867812</v>
          </cell>
          <cell r="I79">
            <v>8108</v>
          </cell>
          <cell r="J79">
            <v>35.305841200000003</v>
          </cell>
          <cell r="K79">
            <v>-80.732381500000002</v>
          </cell>
          <cell r="L79">
            <v>797</v>
          </cell>
          <cell r="M79">
            <v>553</v>
          </cell>
          <cell r="N79">
            <v>168</v>
          </cell>
          <cell r="O79">
            <v>3</v>
          </cell>
          <cell r="P79">
            <v>37</v>
          </cell>
          <cell r="Q79">
            <v>1</v>
          </cell>
          <cell r="R79">
            <v>14</v>
          </cell>
          <cell r="S79">
            <v>21</v>
          </cell>
          <cell r="T79">
            <v>41</v>
          </cell>
          <cell r="U79">
            <v>0</v>
          </cell>
          <cell r="V79">
            <v>0</v>
          </cell>
          <cell r="W79">
            <v>0</v>
          </cell>
          <cell r="Y79">
            <v>0.69385193999999994</v>
          </cell>
          <cell r="Z79">
            <v>0.21079046000000001</v>
          </cell>
          <cell r="AA79">
            <v>4.6424090000000001E-2</v>
          </cell>
          <cell r="AB79">
            <v>5.1442910000000001E-2</v>
          </cell>
          <cell r="AC79">
            <v>2357.23832511</v>
          </cell>
          <cell r="AD79">
            <v>0.33810751</v>
          </cell>
        </row>
        <row r="80">
          <cell r="F80">
            <v>371190056053</v>
          </cell>
          <cell r="G80" t="str">
            <v>Block Group 3</v>
          </cell>
          <cell r="H80">
            <v>726271</v>
          </cell>
          <cell r="I80">
            <v>0</v>
          </cell>
          <cell r="J80">
            <v>35.299368100000002</v>
          </cell>
          <cell r="K80">
            <v>-80.728331800000007</v>
          </cell>
          <cell r="L80">
            <v>2360</v>
          </cell>
          <cell r="M80">
            <v>1086</v>
          </cell>
          <cell r="N80">
            <v>828</v>
          </cell>
          <cell r="O80">
            <v>19</v>
          </cell>
          <cell r="P80">
            <v>172</v>
          </cell>
          <cell r="Q80">
            <v>0</v>
          </cell>
          <cell r="R80">
            <v>184</v>
          </cell>
          <cell r="S80">
            <v>71</v>
          </cell>
          <cell r="T80">
            <v>298</v>
          </cell>
          <cell r="U80">
            <v>994</v>
          </cell>
          <cell r="V80">
            <v>895</v>
          </cell>
          <cell r="W80">
            <v>99</v>
          </cell>
          <cell r="X80">
            <v>0.90040240999999999</v>
          </cell>
          <cell r="Y80">
            <v>0.46016949000000001</v>
          </cell>
          <cell r="Z80">
            <v>0.35084745000000001</v>
          </cell>
          <cell r="AA80">
            <v>7.2881349999999998E-2</v>
          </cell>
          <cell r="AB80">
            <v>0.12627118000000001</v>
          </cell>
          <cell r="AC80">
            <v>8418.2745082000001</v>
          </cell>
          <cell r="AD80">
            <v>0.28034248000000001</v>
          </cell>
        </row>
        <row r="81">
          <cell r="F81">
            <v>371190055233</v>
          </cell>
          <cell r="G81" t="str">
            <v>Block Group 3</v>
          </cell>
          <cell r="H81">
            <v>1460086</v>
          </cell>
          <cell r="I81">
            <v>3447</v>
          </cell>
          <cell r="J81">
            <v>35.322061499999997</v>
          </cell>
          <cell r="K81">
            <v>-80.739980599999996</v>
          </cell>
          <cell r="L81">
            <v>1638</v>
          </cell>
          <cell r="M81">
            <v>870</v>
          </cell>
          <cell r="N81">
            <v>422</v>
          </cell>
          <cell r="O81">
            <v>7</v>
          </cell>
          <cell r="P81">
            <v>257</v>
          </cell>
          <cell r="Q81">
            <v>1</v>
          </cell>
          <cell r="R81">
            <v>16</v>
          </cell>
          <cell r="S81">
            <v>65</v>
          </cell>
          <cell r="T81">
            <v>60</v>
          </cell>
          <cell r="U81">
            <v>981</v>
          </cell>
          <cell r="V81">
            <v>898</v>
          </cell>
          <cell r="W81">
            <v>83</v>
          </cell>
          <cell r="X81">
            <v>0.91539245000000002</v>
          </cell>
          <cell r="Y81">
            <v>0.53113553000000002</v>
          </cell>
          <cell r="Z81">
            <v>0.25763124999999998</v>
          </cell>
          <cell r="AA81">
            <v>0.15689865</v>
          </cell>
          <cell r="AB81">
            <v>3.6630030000000001E-2</v>
          </cell>
          <cell r="AC81">
            <v>2899.4897202799998</v>
          </cell>
          <cell r="AD81">
            <v>0.56492697999999997</v>
          </cell>
        </row>
        <row r="82">
          <cell r="F82">
            <v>371190055232</v>
          </cell>
          <cell r="G82" t="str">
            <v>Block Group 2</v>
          </cell>
          <cell r="H82">
            <v>1479071</v>
          </cell>
          <cell r="I82">
            <v>40218</v>
          </cell>
          <cell r="J82">
            <v>35.3151054</v>
          </cell>
          <cell r="K82">
            <v>-80.751946799999999</v>
          </cell>
          <cell r="L82">
            <v>2587</v>
          </cell>
          <cell r="M82">
            <v>1064</v>
          </cell>
          <cell r="N82">
            <v>856</v>
          </cell>
          <cell r="O82">
            <v>11</v>
          </cell>
          <cell r="P82">
            <v>507</v>
          </cell>
          <cell r="Q82">
            <v>0</v>
          </cell>
          <cell r="R82">
            <v>74</v>
          </cell>
          <cell r="S82">
            <v>75</v>
          </cell>
          <cell r="T82">
            <v>197</v>
          </cell>
          <cell r="U82">
            <v>1345</v>
          </cell>
          <cell r="V82">
            <v>1267</v>
          </cell>
          <cell r="W82">
            <v>78</v>
          </cell>
          <cell r="X82">
            <v>0.94200742999999998</v>
          </cell>
          <cell r="Y82">
            <v>0.41128720000000002</v>
          </cell>
          <cell r="Z82">
            <v>0.33088519</v>
          </cell>
          <cell r="AA82">
            <v>0.19597988999999999</v>
          </cell>
          <cell r="AB82">
            <v>7.6149980000000006E-2</v>
          </cell>
          <cell r="AC82">
            <v>4411.28832822</v>
          </cell>
          <cell r="AD82">
            <v>0.58644998999999998</v>
          </cell>
        </row>
        <row r="83">
          <cell r="F83">
            <v>371190055211</v>
          </cell>
          <cell r="G83" t="str">
            <v>Block Group 1</v>
          </cell>
          <cell r="H83">
            <v>400548</v>
          </cell>
          <cell r="I83">
            <v>0</v>
          </cell>
          <cell r="J83">
            <v>35.326080400000002</v>
          </cell>
          <cell r="K83">
            <v>-80.734616200000005</v>
          </cell>
          <cell r="L83">
            <v>551</v>
          </cell>
          <cell r="M83">
            <v>217</v>
          </cell>
          <cell r="N83">
            <v>245</v>
          </cell>
          <cell r="O83">
            <v>3</v>
          </cell>
          <cell r="P83">
            <v>66</v>
          </cell>
          <cell r="Q83">
            <v>1</v>
          </cell>
          <cell r="R83">
            <v>5</v>
          </cell>
          <cell r="S83">
            <v>14</v>
          </cell>
          <cell r="T83">
            <v>20</v>
          </cell>
          <cell r="U83">
            <v>332</v>
          </cell>
          <cell r="V83">
            <v>302</v>
          </cell>
          <cell r="W83">
            <v>30</v>
          </cell>
          <cell r="X83">
            <v>0.90963855000000005</v>
          </cell>
          <cell r="Y83">
            <v>0.3938294</v>
          </cell>
          <cell r="Z83">
            <v>0.44464608999999999</v>
          </cell>
          <cell r="AA83">
            <v>0.11978221</v>
          </cell>
          <cell r="AB83">
            <v>3.6297639999999999E-2</v>
          </cell>
          <cell r="AC83">
            <v>3563.7347190199998</v>
          </cell>
          <cell r="AD83">
            <v>0.15461306999999999</v>
          </cell>
        </row>
        <row r="84">
          <cell r="F84">
            <v>371190041003</v>
          </cell>
          <cell r="G84" t="str">
            <v>Block Group 3</v>
          </cell>
          <cell r="H84">
            <v>1305594</v>
          </cell>
          <cell r="I84">
            <v>0</v>
          </cell>
          <cell r="J84">
            <v>35.226748399999998</v>
          </cell>
          <cell r="K84">
            <v>-80.871775400000004</v>
          </cell>
          <cell r="L84">
            <v>135</v>
          </cell>
          <cell r="M84">
            <v>23</v>
          </cell>
          <cell r="N84">
            <v>110</v>
          </cell>
          <cell r="O84">
            <v>0</v>
          </cell>
          <cell r="P84">
            <v>0</v>
          </cell>
          <cell r="Q84">
            <v>0</v>
          </cell>
          <cell r="R84">
            <v>2</v>
          </cell>
          <cell r="S84">
            <v>0</v>
          </cell>
          <cell r="T84">
            <v>7</v>
          </cell>
          <cell r="U84">
            <v>58</v>
          </cell>
          <cell r="V84">
            <v>52</v>
          </cell>
          <cell r="W84">
            <v>6</v>
          </cell>
          <cell r="X84">
            <v>0.89655172000000005</v>
          </cell>
          <cell r="Y84">
            <v>0.17037036999999999</v>
          </cell>
          <cell r="Z84">
            <v>0.81481481</v>
          </cell>
          <cell r="AA84">
            <v>0</v>
          </cell>
          <cell r="AB84">
            <v>5.1851849999999998E-2</v>
          </cell>
          <cell r="AC84">
            <v>267.87743578999999</v>
          </cell>
          <cell r="AD84">
            <v>0.50396180999999995</v>
          </cell>
        </row>
        <row r="85">
          <cell r="F85">
            <v>371190059143</v>
          </cell>
          <cell r="G85" t="str">
            <v>Block Group 3</v>
          </cell>
          <cell r="H85">
            <v>5134994</v>
          </cell>
          <cell r="I85">
            <v>3142</v>
          </cell>
          <cell r="J85">
            <v>35.125362299999999</v>
          </cell>
          <cell r="K85">
            <v>-80.963020700000001</v>
          </cell>
          <cell r="L85">
            <v>2667</v>
          </cell>
          <cell r="M85">
            <v>1529</v>
          </cell>
          <cell r="N85">
            <v>783</v>
          </cell>
          <cell r="O85">
            <v>11</v>
          </cell>
          <cell r="P85">
            <v>93</v>
          </cell>
          <cell r="Q85">
            <v>1</v>
          </cell>
          <cell r="R85">
            <v>134</v>
          </cell>
          <cell r="S85">
            <v>116</v>
          </cell>
          <cell r="T85">
            <v>395</v>
          </cell>
          <cell r="U85">
            <v>1326</v>
          </cell>
          <cell r="V85">
            <v>1219</v>
          </cell>
          <cell r="W85">
            <v>107</v>
          </cell>
          <cell r="X85">
            <v>0.91930617999999997</v>
          </cell>
          <cell r="Y85">
            <v>0.57330333</v>
          </cell>
          <cell r="Z85">
            <v>0.29358830000000002</v>
          </cell>
          <cell r="AA85">
            <v>3.4870640000000001E-2</v>
          </cell>
          <cell r="AB85">
            <v>0.14810648000000001</v>
          </cell>
          <cell r="AC85">
            <v>1344.6999006399999</v>
          </cell>
          <cell r="AD85">
            <v>1.9833421499999999</v>
          </cell>
        </row>
        <row r="86">
          <cell r="F86">
            <v>371190029052</v>
          </cell>
          <cell r="G86" t="str">
            <v>Block Group 2</v>
          </cell>
          <cell r="H86">
            <v>1536136</v>
          </cell>
          <cell r="I86">
            <v>4180</v>
          </cell>
          <cell r="J86">
            <v>35.166921299999998</v>
          </cell>
          <cell r="K86">
            <v>-80.823921200000001</v>
          </cell>
          <cell r="L86">
            <v>1181</v>
          </cell>
          <cell r="M86">
            <v>1029</v>
          </cell>
          <cell r="N86">
            <v>60</v>
          </cell>
          <cell r="O86">
            <v>7</v>
          </cell>
          <cell r="P86">
            <v>54</v>
          </cell>
          <cell r="Q86">
            <v>0</v>
          </cell>
          <cell r="R86">
            <v>16</v>
          </cell>
          <cell r="S86">
            <v>15</v>
          </cell>
          <cell r="T86">
            <v>42</v>
          </cell>
          <cell r="U86">
            <v>744</v>
          </cell>
          <cell r="V86">
            <v>599</v>
          </cell>
          <cell r="W86">
            <v>145</v>
          </cell>
          <cell r="X86">
            <v>0.80510751999999997</v>
          </cell>
          <cell r="Y86">
            <v>0.87129551000000005</v>
          </cell>
          <cell r="Z86">
            <v>5.08044E-2</v>
          </cell>
          <cell r="AA86">
            <v>4.5723960000000001E-2</v>
          </cell>
          <cell r="AB86">
            <v>3.5563079999999997E-2</v>
          </cell>
          <cell r="AC86">
            <v>1986.32064046</v>
          </cell>
          <cell r="AD86">
            <v>0.59456664000000004</v>
          </cell>
        </row>
        <row r="87">
          <cell r="F87">
            <v>371190028002</v>
          </cell>
          <cell r="G87" t="str">
            <v>Block Group 2</v>
          </cell>
          <cell r="H87">
            <v>849219</v>
          </cell>
          <cell r="I87">
            <v>20241</v>
          </cell>
          <cell r="J87">
            <v>35.188011199999998</v>
          </cell>
          <cell r="K87">
            <v>-80.827164300000007</v>
          </cell>
          <cell r="L87">
            <v>1201</v>
          </cell>
          <cell r="M87">
            <v>1162</v>
          </cell>
          <cell r="N87">
            <v>10</v>
          </cell>
          <cell r="O87">
            <v>0</v>
          </cell>
          <cell r="P87">
            <v>13</v>
          </cell>
          <cell r="Q87">
            <v>0</v>
          </cell>
          <cell r="R87">
            <v>0</v>
          </cell>
          <cell r="S87">
            <v>16</v>
          </cell>
          <cell r="T87">
            <v>17</v>
          </cell>
          <cell r="U87">
            <v>455</v>
          </cell>
          <cell r="V87">
            <v>414</v>
          </cell>
          <cell r="W87">
            <v>41</v>
          </cell>
          <cell r="X87">
            <v>0.90989010000000003</v>
          </cell>
          <cell r="Y87">
            <v>0.96752705999999999</v>
          </cell>
          <cell r="Z87">
            <v>8.3263899999999995E-3</v>
          </cell>
          <cell r="AA87">
            <v>1.082431E-2</v>
          </cell>
          <cell r="AB87">
            <v>1.415487E-2</v>
          </cell>
          <cell r="AC87">
            <v>3578.50922425</v>
          </cell>
          <cell r="AD87">
            <v>0.33561460999999998</v>
          </cell>
        </row>
        <row r="88">
          <cell r="F88">
            <v>371190024002</v>
          </cell>
          <cell r="G88" t="str">
            <v>Block Group 2</v>
          </cell>
          <cell r="H88">
            <v>414389</v>
          </cell>
          <cell r="I88">
            <v>0</v>
          </cell>
          <cell r="J88">
            <v>35.204106799999998</v>
          </cell>
          <cell r="K88">
            <v>-80.8140997</v>
          </cell>
          <cell r="L88">
            <v>945</v>
          </cell>
          <cell r="M88">
            <v>804</v>
          </cell>
          <cell r="N88">
            <v>111</v>
          </cell>
          <cell r="O88">
            <v>2</v>
          </cell>
          <cell r="P88">
            <v>11</v>
          </cell>
          <cell r="Q88">
            <v>0</v>
          </cell>
          <cell r="R88">
            <v>7</v>
          </cell>
          <cell r="S88">
            <v>10</v>
          </cell>
          <cell r="T88">
            <v>18</v>
          </cell>
          <cell r="U88">
            <v>622</v>
          </cell>
          <cell r="V88">
            <v>553</v>
          </cell>
          <cell r="W88">
            <v>69</v>
          </cell>
          <cell r="X88">
            <v>0.88906752</v>
          </cell>
          <cell r="Y88">
            <v>0.85079364999999996</v>
          </cell>
          <cell r="Z88">
            <v>0.11746031</v>
          </cell>
          <cell r="AA88">
            <v>1.164021E-2</v>
          </cell>
          <cell r="AB88">
            <v>1.904761E-2</v>
          </cell>
          <cell r="AC88">
            <v>5907.9086293999999</v>
          </cell>
          <cell r="AD88">
            <v>0.15995508</v>
          </cell>
        </row>
        <row r="89">
          <cell r="F89">
            <v>371190046001</v>
          </cell>
          <cell r="G89" t="str">
            <v>Block Group 1</v>
          </cell>
          <cell r="H89">
            <v>1196803</v>
          </cell>
          <cell r="I89">
            <v>0</v>
          </cell>
          <cell r="J89">
            <v>35.265739099999998</v>
          </cell>
          <cell r="K89">
            <v>-80.861772099999996</v>
          </cell>
          <cell r="L89">
            <v>1249</v>
          </cell>
          <cell r="M89">
            <v>24</v>
          </cell>
          <cell r="N89">
            <v>1204</v>
          </cell>
          <cell r="O89">
            <v>4</v>
          </cell>
          <cell r="P89">
            <v>0</v>
          </cell>
          <cell r="Q89">
            <v>0</v>
          </cell>
          <cell r="R89">
            <v>8</v>
          </cell>
          <cell r="S89">
            <v>9</v>
          </cell>
          <cell r="T89">
            <v>15</v>
          </cell>
          <cell r="U89">
            <v>518</v>
          </cell>
          <cell r="V89">
            <v>485</v>
          </cell>
          <cell r="W89">
            <v>33</v>
          </cell>
          <cell r="X89">
            <v>0.93629342999999998</v>
          </cell>
          <cell r="Y89">
            <v>1.9215369999999999E-2</v>
          </cell>
          <cell r="Z89">
            <v>0.96397116999999999</v>
          </cell>
          <cell r="AA89">
            <v>0</v>
          </cell>
          <cell r="AB89">
            <v>1.20096E-2</v>
          </cell>
          <cell r="AC89">
            <v>2703.6456092600001</v>
          </cell>
          <cell r="AD89">
            <v>0.46196883</v>
          </cell>
        </row>
        <row r="90">
          <cell r="F90">
            <v>371190038082</v>
          </cell>
          <cell r="G90" t="str">
            <v>Block Group 2</v>
          </cell>
          <cell r="H90">
            <v>1437226</v>
          </cell>
          <cell r="I90">
            <v>53771</v>
          </cell>
          <cell r="J90">
            <v>35.1455871</v>
          </cell>
          <cell r="K90">
            <v>-80.885068099999998</v>
          </cell>
          <cell r="L90">
            <v>3265</v>
          </cell>
          <cell r="M90">
            <v>1086</v>
          </cell>
          <cell r="N90">
            <v>865</v>
          </cell>
          <cell r="O90">
            <v>32</v>
          </cell>
          <cell r="P90">
            <v>61</v>
          </cell>
          <cell r="Q90">
            <v>32</v>
          </cell>
          <cell r="R90">
            <v>1024</v>
          </cell>
          <cell r="S90">
            <v>165</v>
          </cell>
          <cell r="T90">
            <v>2037</v>
          </cell>
          <cell r="U90">
            <v>1385</v>
          </cell>
          <cell r="V90">
            <v>1101</v>
          </cell>
          <cell r="W90">
            <v>284</v>
          </cell>
          <cell r="X90">
            <v>0.79494584000000001</v>
          </cell>
          <cell r="Y90">
            <v>0.33261868</v>
          </cell>
          <cell r="Z90">
            <v>0.26493107999999999</v>
          </cell>
          <cell r="AA90">
            <v>1.8683000000000002E-2</v>
          </cell>
          <cell r="AB90">
            <v>0.62388973000000003</v>
          </cell>
          <cell r="AC90">
            <v>5673.0284101200004</v>
          </cell>
          <cell r="AD90">
            <v>0.57553034000000003</v>
          </cell>
        </row>
        <row r="91">
          <cell r="F91">
            <v>371190061062</v>
          </cell>
          <cell r="G91" t="str">
            <v>Block Group 2</v>
          </cell>
          <cell r="H91">
            <v>4704847</v>
          </cell>
          <cell r="I91">
            <v>6059</v>
          </cell>
          <cell r="J91">
            <v>35.358901699999997</v>
          </cell>
          <cell r="K91">
            <v>-80.848154500000007</v>
          </cell>
          <cell r="L91">
            <v>1278</v>
          </cell>
          <cell r="M91">
            <v>657</v>
          </cell>
          <cell r="N91">
            <v>503</v>
          </cell>
          <cell r="O91">
            <v>2</v>
          </cell>
          <cell r="P91">
            <v>48</v>
          </cell>
          <cell r="Q91">
            <v>1</v>
          </cell>
          <cell r="R91">
            <v>27</v>
          </cell>
          <cell r="S91">
            <v>40</v>
          </cell>
          <cell r="T91">
            <v>75</v>
          </cell>
          <cell r="U91">
            <v>553</v>
          </cell>
          <cell r="V91">
            <v>537</v>
          </cell>
          <cell r="W91">
            <v>16</v>
          </cell>
          <cell r="X91">
            <v>0.97106689999999996</v>
          </cell>
          <cell r="Y91">
            <v>0.51408450000000006</v>
          </cell>
          <cell r="Z91">
            <v>0.39358372000000003</v>
          </cell>
          <cell r="AA91">
            <v>3.7558679999999997E-2</v>
          </cell>
          <cell r="AB91">
            <v>5.8685439999999998E-2</v>
          </cell>
          <cell r="AC91">
            <v>702.80503901999998</v>
          </cell>
          <cell r="AD91">
            <v>1.81842748</v>
          </cell>
        </row>
        <row r="92">
          <cell r="F92">
            <v>371190033001</v>
          </cell>
          <cell r="G92" t="str">
            <v>Block Group 1</v>
          </cell>
          <cell r="H92">
            <v>925455</v>
          </cell>
          <cell r="I92">
            <v>0</v>
          </cell>
          <cell r="J92">
            <v>35.192698499999999</v>
          </cell>
          <cell r="K92">
            <v>-80.856789699999993</v>
          </cell>
          <cell r="L92">
            <v>1374</v>
          </cell>
          <cell r="M92">
            <v>1108</v>
          </cell>
          <cell r="N92">
            <v>206</v>
          </cell>
          <cell r="O92">
            <v>4</v>
          </cell>
          <cell r="P92">
            <v>24</v>
          </cell>
          <cell r="Q92">
            <v>0</v>
          </cell>
          <cell r="R92">
            <v>14</v>
          </cell>
          <cell r="S92">
            <v>18</v>
          </cell>
          <cell r="T92">
            <v>29</v>
          </cell>
          <cell r="U92">
            <v>797</v>
          </cell>
          <cell r="V92">
            <v>722</v>
          </cell>
          <cell r="W92">
            <v>75</v>
          </cell>
          <cell r="X92">
            <v>0.90589710999999995</v>
          </cell>
          <cell r="Y92">
            <v>0.80640464999999995</v>
          </cell>
          <cell r="Z92">
            <v>0.14992721000000001</v>
          </cell>
          <cell r="AA92">
            <v>1.7467239999999998E-2</v>
          </cell>
          <cell r="AB92">
            <v>2.110625E-2</v>
          </cell>
          <cell r="AC92">
            <v>3846.2705948799999</v>
          </cell>
          <cell r="AD92">
            <v>0.35722915</v>
          </cell>
        </row>
        <row r="93">
          <cell r="F93">
            <v>371190057064</v>
          </cell>
          <cell r="G93" t="str">
            <v>Block Group 4</v>
          </cell>
          <cell r="H93">
            <v>6049808</v>
          </cell>
          <cell r="I93">
            <v>51918</v>
          </cell>
          <cell r="J93">
            <v>35.194595399999997</v>
          </cell>
          <cell r="K93">
            <v>-80.649717600000002</v>
          </cell>
          <cell r="L93">
            <v>1703</v>
          </cell>
          <cell r="M93">
            <v>1335</v>
          </cell>
          <cell r="N93">
            <v>214</v>
          </cell>
          <cell r="O93">
            <v>12</v>
          </cell>
          <cell r="P93">
            <v>92</v>
          </cell>
          <cell r="Q93">
            <v>0</v>
          </cell>
          <cell r="R93">
            <v>20</v>
          </cell>
          <cell r="S93">
            <v>30</v>
          </cell>
          <cell r="T93">
            <v>48</v>
          </cell>
          <cell r="U93">
            <v>677</v>
          </cell>
          <cell r="V93">
            <v>638</v>
          </cell>
          <cell r="W93">
            <v>39</v>
          </cell>
          <cell r="X93">
            <v>0.94239289999999998</v>
          </cell>
          <cell r="Y93">
            <v>0.78391074000000005</v>
          </cell>
          <cell r="Z93">
            <v>0.12566058999999999</v>
          </cell>
          <cell r="AA93">
            <v>5.4022309999999997E-2</v>
          </cell>
          <cell r="AB93">
            <v>2.818555E-2</v>
          </cell>
          <cell r="AC93">
            <v>723.05557742999997</v>
          </cell>
          <cell r="AD93">
            <v>2.3552822899999999</v>
          </cell>
        </row>
        <row r="94">
          <cell r="F94">
            <v>371190060051</v>
          </cell>
          <cell r="G94" t="str">
            <v>Block Group 1</v>
          </cell>
          <cell r="H94">
            <v>16505562</v>
          </cell>
          <cell r="I94">
            <v>844497</v>
          </cell>
          <cell r="J94">
            <v>35.273437100000002</v>
          </cell>
          <cell r="K94">
            <v>-80.988473900000002</v>
          </cell>
          <cell r="L94">
            <v>2854</v>
          </cell>
          <cell r="M94">
            <v>1452</v>
          </cell>
          <cell r="N94">
            <v>994</v>
          </cell>
          <cell r="O94">
            <v>20</v>
          </cell>
          <cell r="P94">
            <v>122</v>
          </cell>
          <cell r="Q94">
            <v>1</v>
          </cell>
          <cell r="R94">
            <v>154</v>
          </cell>
          <cell r="S94">
            <v>111</v>
          </cell>
          <cell r="T94">
            <v>321</v>
          </cell>
          <cell r="U94">
            <v>1128</v>
          </cell>
          <cell r="V94">
            <v>1062</v>
          </cell>
          <cell r="W94">
            <v>66</v>
          </cell>
          <cell r="X94">
            <v>0.94148936000000005</v>
          </cell>
          <cell r="Y94">
            <v>0.50875963000000002</v>
          </cell>
          <cell r="Z94">
            <v>0.34828311000000001</v>
          </cell>
          <cell r="AA94">
            <v>4.2747019999999997E-2</v>
          </cell>
          <cell r="AB94">
            <v>0.11247372</v>
          </cell>
          <cell r="AC94">
            <v>426.15061272000003</v>
          </cell>
          <cell r="AD94">
            <v>6.6971627199999997</v>
          </cell>
        </row>
        <row r="95">
          <cell r="F95">
            <v>371190056142</v>
          </cell>
          <cell r="G95" t="str">
            <v>Block Group 2</v>
          </cell>
          <cell r="H95">
            <v>2629071</v>
          </cell>
          <cell r="I95">
            <v>11344</v>
          </cell>
          <cell r="J95">
            <v>35.301656000000001</v>
          </cell>
          <cell r="K95">
            <v>-80.698680400000001</v>
          </cell>
          <cell r="L95">
            <v>3225</v>
          </cell>
          <cell r="M95">
            <v>909</v>
          </cell>
          <cell r="N95">
            <v>1920</v>
          </cell>
          <cell r="O95">
            <v>8</v>
          </cell>
          <cell r="P95">
            <v>167</v>
          </cell>
          <cell r="Q95">
            <v>9</v>
          </cell>
          <cell r="R95">
            <v>123</v>
          </cell>
          <cell r="S95">
            <v>89</v>
          </cell>
          <cell r="T95">
            <v>304</v>
          </cell>
          <cell r="U95">
            <v>1121</v>
          </cell>
          <cell r="V95">
            <v>1073</v>
          </cell>
          <cell r="W95">
            <v>48</v>
          </cell>
          <cell r="X95">
            <v>0.95718108000000002</v>
          </cell>
          <cell r="Y95">
            <v>0.28186045999999998</v>
          </cell>
          <cell r="Z95">
            <v>0.59534883000000005</v>
          </cell>
          <cell r="AA95">
            <v>5.178294E-2</v>
          </cell>
          <cell r="AB95">
            <v>9.4263559999999996E-2</v>
          </cell>
          <cell r="AC95">
            <v>3164.22979205</v>
          </cell>
          <cell r="AD95">
            <v>1.0192053700000001</v>
          </cell>
        </row>
        <row r="96">
          <cell r="F96">
            <v>371190043023</v>
          </cell>
          <cell r="G96" t="str">
            <v>Block Group 3</v>
          </cell>
          <cell r="H96">
            <v>924722</v>
          </cell>
          <cell r="I96">
            <v>0</v>
          </cell>
          <cell r="J96">
            <v>35.264918600000001</v>
          </cell>
          <cell r="K96">
            <v>-80.895199000000005</v>
          </cell>
          <cell r="L96">
            <v>1228</v>
          </cell>
          <cell r="M96">
            <v>149</v>
          </cell>
          <cell r="N96">
            <v>953</v>
          </cell>
          <cell r="O96">
            <v>9</v>
          </cell>
          <cell r="P96">
            <v>74</v>
          </cell>
          <cell r="Q96">
            <v>0</v>
          </cell>
          <cell r="R96">
            <v>22</v>
          </cell>
          <cell r="S96">
            <v>21</v>
          </cell>
          <cell r="T96">
            <v>54</v>
          </cell>
          <cell r="U96">
            <v>543</v>
          </cell>
          <cell r="V96">
            <v>471</v>
          </cell>
          <cell r="W96">
            <v>72</v>
          </cell>
          <cell r="X96">
            <v>0.86740331000000004</v>
          </cell>
          <cell r="Y96">
            <v>0.1213355</v>
          </cell>
          <cell r="Z96">
            <v>0.77605862999999997</v>
          </cell>
          <cell r="AA96">
            <v>6.0260580000000001E-2</v>
          </cell>
          <cell r="AB96">
            <v>4.3973940000000003E-2</v>
          </cell>
          <cell r="AC96">
            <v>3440.32130173</v>
          </cell>
          <cell r="AD96">
            <v>0.35694340000000002</v>
          </cell>
        </row>
        <row r="97">
          <cell r="F97">
            <v>371190057113</v>
          </cell>
          <cell r="G97" t="str">
            <v>Block Group 3</v>
          </cell>
          <cell r="H97">
            <v>4496675</v>
          </cell>
          <cell r="I97">
            <v>67047</v>
          </cell>
          <cell r="J97">
            <v>35.164633500000001</v>
          </cell>
          <cell r="K97">
            <v>-80.675003700000005</v>
          </cell>
          <cell r="L97">
            <v>2975</v>
          </cell>
          <cell r="M97">
            <v>2552</v>
          </cell>
          <cell r="N97">
            <v>229</v>
          </cell>
          <cell r="O97">
            <v>12</v>
          </cell>
          <cell r="P97">
            <v>48</v>
          </cell>
          <cell r="Q97">
            <v>3</v>
          </cell>
          <cell r="R97">
            <v>81</v>
          </cell>
          <cell r="S97">
            <v>50</v>
          </cell>
          <cell r="T97">
            <v>187</v>
          </cell>
          <cell r="U97">
            <v>1264</v>
          </cell>
          <cell r="V97">
            <v>1173</v>
          </cell>
          <cell r="W97">
            <v>91</v>
          </cell>
          <cell r="X97">
            <v>0.92800632000000005</v>
          </cell>
          <cell r="Y97">
            <v>0.85781512000000004</v>
          </cell>
          <cell r="Z97">
            <v>7.6974780000000007E-2</v>
          </cell>
          <cell r="AA97">
            <v>1.6134450000000002E-2</v>
          </cell>
          <cell r="AB97">
            <v>6.2857140000000006E-2</v>
          </cell>
          <cell r="AC97">
            <v>1688.79534577</v>
          </cell>
          <cell r="AD97">
            <v>1.76161072</v>
          </cell>
        </row>
        <row r="98">
          <cell r="F98">
            <v>371190058283</v>
          </cell>
          <cell r="G98" t="str">
            <v>Block Group 3</v>
          </cell>
          <cell r="H98">
            <v>809788</v>
          </cell>
          <cell r="I98">
            <v>2241</v>
          </cell>
          <cell r="J98">
            <v>35.112871800000001</v>
          </cell>
          <cell r="K98">
            <v>-80.8591421</v>
          </cell>
          <cell r="L98">
            <v>1089</v>
          </cell>
          <cell r="M98">
            <v>929</v>
          </cell>
          <cell r="N98">
            <v>95</v>
          </cell>
          <cell r="O98">
            <v>6</v>
          </cell>
          <cell r="P98">
            <v>14</v>
          </cell>
          <cell r="Q98">
            <v>0</v>
          </cell>
          <cell r="R98">
            <v>17</v>
          </cell>
          <cell r="S98">
            <v>28</v>
          </cell>
          <cell r="T98">
            <v>73</v>
          </cell>
          <cell r="U98">
            <v>743</v>
          </cell>
          <cell r="V98">
            <v>701</v>
          </cell>
          <cell r="W98">
            <v>42</v>
          </cell>
          <cell r="X98">
            <v>0.94347239999999999</v>
          </cell>
          <cell r="Y98">
            <v>0.85307621</v>
          </cell>
          <cell r="Z98">
            <v>8.7235989999999999E-2</v>
          </cell>
          <cell r="AA98">
            <v>1.285583E-2</v>
          </cell>
          <cell r="AB98">
            <v>6.7033969999999998E-2</v>
          </cell>
          <cell r="AC98">
            <v>3474.2714465099998</v>
          </cell>
          <cell r="AD98">
            <v>0.31344701000000003</v>
          </cell>
        </row>
        <row r="99">
          <cell r="F99">
            <v>371190058382</v>
          </cell>
          <cell r="G99" t="str">
            <v>Block Group 2</v>
          </cell>
          <cell r="H99">
            <v>1370115</v>
          </cell>
          <cell r="I99">
            <v>9511</v>
          </cell>
          <cell r="J99">
            <v>35.024442100000002</v>
          </cell>
          <cell r="K99">
            <v>-80.855395400000006</v>
          </cell>
          <cell r="L99">
            <v>1639</v>
          </cell>
          <cell r="M99">
            <v>1259</v>
          </cell>
          <cell r="N99">
            <v>201</v>
          </cell>
          <cell r="O99">
            <v>11</v>
          </cell>
          <cell r="P99">
            <v>102</v>
          </cell>
          <cell r="Q99">
            <v>0</v>
          </cell>
          <cell r="R99">
            <v>21</v>
          </cell>
          <cell r="S99">
            <v>45</v>
          </cell>
          <cell r="T99">
            <v>112</v>
          </cell>
          <cell r="U99">
            <v>671</v>
          </cell>
          <cell r="V99">
            <v>634</v>
          </cell>
          <cell r="W99">
            <v>37</v>
          </cell>
          <cell r="X99">
            <v>0.94485841999999998</v>
          </cell>
          <cell r="Y99">
            <v>0.76815131000000003</v>
          </cell>
          <cell r="Z99">
            <v>0.12263575</v>
          </cell>
          <cell r="AA99">
            <v>6.223306E-2</v>
          </cell>
          <cell r="AB99">
            <v>6.8334350000000002E-2</v>
          </cell>
          <cell r="AC99">
            <v>3077.6556732600002</v>
          </cell>
          <cell r="AD99">
            <v>0.53254820000000003</v>
          </cell>
        </row>
        <row r="100">
          <cell r="F100">
            <v>371190062043</v>
          </cell>
          <cell r="G100" t="str">
            <v>Block Group 3</v>
          </cell>
          <cell r="H100">
            <v>4022143</v>
          </cell>
          <cell r="I100">
            <v>6789196</v>
          </cell>
          <cell r="J100">
            <v>35.474182300000002</v>
          </cell>
          <cell r="K100">
            <v>-80.937784800000003</v>
          </cell>
          <cell r="L100">
            <v>2484</v>
          </cell>
          <cell r="M100">
            <v>2334</v>
          </cell>
          <cell r="N100">
            <v>54</v>
          </cell>
          <cell r="O100">
            <v>7</v>
          </cell>
          <cell r="P100">
            <v>55</v>
          </cell>
          <cell r="Q100">
            <v>0</v>
          </cell>
          <cell r="R100">
            <v>7</v>
          </cell>
          <cell r="S100">
            <v>27</v>
          </cell>
          <cell r="T100">
            <v>33</v>
          </cell>
          <cell r="U100">
            <v>1012</v>
          </cell>
          <cell r="V100">
            <v>916</v>
          </cell>
          <cell r="W100">
            <v>96</v>
          </cell>
          <cell r="X100">
            <v>0.90513832999999999</v>
          </cell>
          <cell r="Y100">
            <v>0.93961351999999998</v>
          </cell>
          <cell r="Z100">
            <v>2.1739129999999999E-2</v>
          </cell>
          <cell r="AA100">
            <v>2.21417E-2</v>
          </cell>
          <cell r="AB100">
            <v>1.328502E-2</v>
          </cell>
          <cell r="AC100">
            <v>595.21731824999995</v>
          </cell>
          <cell r="AD100">
            <v>4.1732656600000002</v>
          </cell>
        </row>
        <row r="101">
          <cell r="F101">
            <v>371190062044</v>
          </cell>
          <cell r="G101" t="str">
            <v>Block Group 4</v>
          </cell>
          <cell r="H101">
            <v>1064101</v>
          </cell>
          <cell r="I101">
            <v>510804</v>
          </cell>
          <cell r="J101">
            <v>35.459300900000002</v>
          </cell>
          <cell r="K101">
            <v>-80.898828499999993</v>
          </cell>
          <cell r="L101">
            <v>1290</v>
          </cell>
          <cell r="M101">
            <v>1189</v>
          </cell>
          <cell r="N101">
            <v>40</v>
          </cell>
          <cell r="O101">
            <v>12</v>
          </cell>
          <cell r="P101">
            <v>15</v>
          </cell>
          <cell r="Q101">
            <v>1</v>
          </cell>
          <cell r="R101">
            <v>12</v>
          </cell>
          <cell r="S101">
            <v>21</v>
          </cell>
          <cell r="T101">
            <v>26</v>
          </cell>
          <cell r="U101">
            <v>1004</v>
          </cell>
          <cell r="V101">
            <v>752</v>
          </cell>
          <cell r="W101">
            <v>252</v>
          </cell>
          <cell r="X101">
            <v>0.74900398000000001</v>
          </cell>
          <cell r="Y101">
            <v>0.92170542</v>
          </cell>
          <cell r="Z101">
            <v>3.1007750000000001E-2</v>
          </cell>
          <cell r="AA101">
            <v>1.16279E-2</v>
          </cell>
          <cell r="AB101">
            <v>2.0155030000000001E-2</v>
          </cell>
          <cell r="AC101">
            <v>2121.9731293</v>
          </cell>
          <cell r="AD101">
            <v>0.60792475000000001</v>
          </cell>
        </row>
        <row r="102">
          <cell r="F102">
            <v>371190059112</v>
          </cell>
          <cell r="G102" t="str">
            <v>Block Group 2</v>
          </cell>
          <cell r="H102">
            <v>5242796</v>
          </cell>
          <cell r="I102">
            <v>47975</v>
          </cell>
          <cell r="J102">
            <v>35.078839600000002</v>
          </cell>
          <cell r="K102">
            <v>-80.998621900000003</v>
          </cell>
          <cell r="L102">
            <v>1935</v>
          </cell>
          <cell r="M102">
            <v>1182</v>
          </cell>
          <cell r="N102">
            <v>525</v>
          </cell>
          <cell r="O102">
            <v>3</v>
          </cell>
          <cell r="P102">
            <v>125</v>
          </cell>
          <cell r="Q102">
            <v>0</v>
          </cell>
          <cell r="R102">
            <v>32</v>
          </cell>
          <cell r="S102">
            <v>68</v>
          </cell>
          <cell r="T102">
            <v>159</v>
          </cell>
          <cell r="U102">
            <v>755</v>
          </cell>
          <cell r="V102">
            <v>669</v>
          </cell>
          <cell r="W102">
            <v>86</v>
          </cell>
          <cell r="X102">
            <v>0.88609271000000001</v>
          </cell>
          <cell r="Y102">
            <v>0.61085270999999997</v>
          </cell>
          <cell r="Z102">
            <v>0.27131781999999999</v>
          </cell>
          <cell r="AA102">
            <v>6.4599480000000001E-2</v>
          </cell>
          <cell r="AB102">
            <v>8.217054E-2</v>
          </cell>
          <cell r="AC102">
            <v>947.47627690000002</v>
          </cell>
          <cell r="AD102">
            <v>2.04226749</v>
          </cell>
        </row>
        <row r="103">
          <cell r="F103">
            <v>371190059101</v>
          </cell>
          <cell r="G103" t="str">
            <v>Block Group 1</v>
          </cell>
          <cell r="H103">
            <v>4152753</v>
          </cell>
          <cell r="I103">
            <v>60465</v>
          </cell>
          <cell r="J103">
            <v>35.109154699999998</v>
          </cell>
          <cell r="K103">
            <v>-81.000602999999998</v>
          </cell>
          <cell r="L103">
            <v>4224</v>
          </cell>
          <cell r="M103">
            <v>2005</v>
          </cell>
          <cell r="N103">
            <v>1410</v>
          </cell>
          <cell r="O103">
            <v>21</v>
          </cell>
          <cell r="P103">
            <v>189</v>
          </cell>
          <cell r="Q103">
            <v>1</v>
          </cell>
          <cell r="R103">
            <v>443</v>
          </cell>
          <cell r="S103">
            <v>155</v>
          </cell>
          <cell r="T103">
            <v>965</v>
          </cell>
          <cell r="U103">
            <v>1797</v>
          </cell>
          <cell r="V103">
            <v>1586</v>
          </cell>
          <cell r="W103">
            <v>211</v>
          </cell>
          <cell r="X103">
            <v>0.88258208000000005</v>
          </cell>
          <cell r="Y103">
            <v>0.47466856000000002</v>
          </cell>
          <cell r="Z103">
            <v>0.33380681000000001</v>
          </cell>
          <cell r="AA103">
            <v>4.4744310000000002E-2</v>
          </cell>
          <cell r="AB103">
            <v>0.22845642999999999</v>
          </cell>
          <cell r="AC103">
            <v>2597.2734107800002</v>
          </cell>
          <cell r="AD103">
            <v>1.62632088</v>
          </cell>
        </row>
        <row r="104">
          <cell r="F104">
            <v>371190059172</v>
          </cell>
          <cell r="G104" t="str">
            <v>Block Group 2</v>
          </cell>
          <cell r="H104">
            <v>2550878</v>
          </cell>
          <cell r="I104">
            <v>18342</v>
          </cell>
          <cell r="J104">
            <v>35.110794300000002</v>
          </cell>
          <cell r="K104">
            <v>-80.959105600000001</v>
          </cell>
          <cell r="L104">
            <v>1679</v>
          </cell>
          <cell r="M104">
            <v>899</v>
          </cell>
          <cell r="N104">
            <v>474</v>
          </cell>
          <cell r="O104">
            <v>9</v>
          </cell>
          <cell r="P104">
            <v>136</v>
          </cell>
          <cell r="Q104">
            <v>0</v>
          </cell>
          <cell r="R104">
            <v>97</v>
          </cell>
          <cell r="S104">
            <v>64</v>
          </cell>
          <cell r="T104">
            <v>206</v>
          </cell>
          <cell r="U104">
            <v>812</v>
          </cell>
          <cell r="V104">
            <v>747</v>
          </cell>
          <cell r="W104">
            <v>65</v>
          </cell>
          <cell r="X104">
            <v>0.91995073000000005</v>
          </cell>
          <cell r="Y104">
            <v>0.53543775999999998</v>
          </cell>
          <cell r="Z104">
            <v>0.28231088999999998</v>
          </cell>
          <cell r="AA104">
            <v>8.1000589999999997E-2</v>
          </cell>
          <cell r="AB104">
            <v>0.12269207</v>
          </cell>
          <cell r="AC104">
            <v>1692.9981975600001</v>
          </cell>
          <cell r="AD104">
            <v>0.99173171000000004</v>
          </cell>
        </row>
        <row r="105">
          <cell r="F105">
            <v>371190038081</v>
          </cell>
          <cell r="G105" t="str">
            <v>Block Group 1</v>
          </cell>
          <cell r="H105">
            <v>295975</v>
          </cell>
          <cell r="I105">
            <v>0</v>
          </cell>
          <cell r="J105">
            <v>35.138701699999999</v>
          </cell>
          <cell r="K105">
            <v>-80.890006900000003</v>
          </cell>
          <cell r="L105">
            <v>1546</v>
          </cell>
          <cell r="M105">
            <v>490</v>
          </cell>
          <cell r="N105">
            <v>358</v>
          </cell>
          <cell r="O105">
            <v>16</v>
          </cell>
          <cell r="P105">
            <v>3</v>
          </cell>
          <cell r="Q105">
            <v>0</v>
          </cell>
          <cell r="R105">
            <v>568</v>
          </cell>
          <cell r="S105">
            <v>111</v>
          </cell>
          <cell r="T105">
            <v>1137</v>
          </cell>
          <cell r="U105">
            <v>593</v>
          </cell>
          <cell r="V105">
            <v>453</v>
          </cell>
          <cell r="W105">
            <v>140</v>
          </cell>
          <cell r="X105">
            <v>0.76391231000000004</v>
          </cell>
          <cell r="Y105">
            <v>0.31694695000000001</v>
          </cell>
          <cell r="Z105">
            <v>0.23156531999999999</v>
          </cell>
          <cell r="AA105">
            <v>1.94049E-3</v>
          </cell>
          <cell r="AB105">
            <v>0.73544631000000005</v>
          </cell>
          <cell r="AC105">
            <v>13532.026886019999</v>
          </cell>
          <cell r="AD105">
            <v>0.11424748</v>
          </cell>
        </row>
        <row r="106">
          <cell r="F106">
            <v>371190055212</v>
          </cell>
          <cell r="G106" t="str">
            <v>Block Group 2</v>
          </cell>
          <cell r="H106">
            <v>2788362</v>
          </cell>
          <cell r="I106">
            <v>5885</v>
          </cell>
          <cell r="J106">
            <v>35.336275700000002</v>
          </cell>
          <cell r="K106">
            <v>-80.731970500000003</v>
          </cell>
          <cell r="L106">
            <v>2050</v>
          </cell>
          <cell r="M106">
            <v>867</v>
          </cell>
          <cell r="N106">
            <v>863</v>
          </cell>
          <cell r="O106">
            <v>8</v>
          </cell>
          <cell r="P106">
            <v>152</v>
          </cell>
          <cell r="Q106">
            <v>0</v>
          </cell>
          <cell r="R106">
            <v>87</v>
          </cell>
          <cell r="S106">
            <v>73</v>
          </cell>
          <cell r="T106">
            <v>189</v>
          </cell>
          <cell r="U106">
            <v>1149</v>
          </cell>
          <cell r="V106">
            <v>1086</v>
          </cell>
          <cell r="W106">
            <v>63</v>
          </cell>
          <cell r="X106">
            <v>0.94516971000000005</v>
          </cell>
          <cell r="Y106">
            <v>0.42292681999999998</v>
          </cell>
          <cell r="Z106">
            <v>0.42097560000000001</v>
          </cell>
          <cell r="AA106">
            <v>7.4146340000000005E-2</v>
          </cell>
          <cell r="AB106">
            <v>9.2195120000000005E-2</v>
          </cell>
          <cell r="AC106">
            <v>1900.63395883</v>
          </cell>
          <cell r="AD106">
            <v>1.0785874799999999</v>
          </cell>
        </row>
        <row r="107">
          <cell r="F107">
            <v>371190059142</v>
          </cell>
          <cell r="G107" t="str">
            <v>Block Group 2</v>
          </cell>
          <cell r="H107">
            <v>781996</v>
          </cell>
          <cell r="I107">
            <v>71</v>
          </cell>
          <cell r="J107">
            <v>35.115906600000002</v>
          </cell>
          <cell r="K107">
            <v>-80.965969599999994</v>
          </cell>
          <cell r="L107">
            <v>1128</v>
          </cell>
          <cell r="M107">
            <v>671</v>
          </cell>
          <cell r="N107">
            <v>300</v>
          </cell>
          <cell r="O107">
            <v>0</v>
          </cell>
          <cell r="P107">
            <v>73</v>
          </cell>
          <cell r="Q107">
            <v>6</v>
          </cell>
          <cell r="R107">
            <v>40</v>
          </cell>
          <cell r="S107">
            <v>38</v>
          </cell>
          <cell r="T107">
            <v>131</v>
          </cell>
          <cell r="U107">
            <v>454</v>
          </cell>
          <cell r="V107">
            <v>435</v>
          </cell>
          <cell r="W107">
            <v>19</v>
          </cell>
          <cell r="X107">
            <v>0.95814977000000001</v>
          </cell>
          <cell r="Y107">
            <v>0.59485814999999997</v>
          </cell>
          <cell r="Z107">
            <v>0.26595743999999999</v>
          </cell>
          <cell r="AA107">
            <v>6.4716309999999999E-2</v>
          </cell>
          <cell r="AB107">
            <v>0.11613474999999999</v>
          </cell>
          <cell r="AC107">
            <v>3736.5656086099998</v>
          </cell>
          <cell r="AD107">
            <v>0.30188148999999997</v>
          </cell>
        </row>
        <row r="108">
          <cell r="F108">
            <v>371190059141</v>
          </cell>
          <cell r="G108" t="str">
            <v>Block Group 1</v>
          </cell>
          <cell r="H108">
            <v>1539431</v>
          </cell>
          <cell r="I108">
            <v>603</v>
          </cell>
          <cell r="J108">
            <v>35.112605199999997</v>
          </cell>
          <cell r="K108">
            <v>-80.978470900000005</v>
          </cell>
          <cell r="L108">
            <v>1768</v>
          </cell>
          <cell r="M108">
            <v>889</v>
          </cell>
          <cell r="N108">
            <v>505</v>
          </cell>
          <cell r="O108">
            <v>7</v>
          </cell>
          <cell r="P108">
            <v>194</v>
          </cell>
          <cell r="Q108">
            <v>0</v>
          </cell>
          <cell r="R108">
            <v>99</v>
          </cell>
          <cell r="S108">
            <v>74</v>
          </cell>
          <cell r="T108">
            <v>287</v>
          </cell>
          <cell r="U108">
            <v>685</v>
          </cell>
          <cell r="V108">
            <v>632</v>
          </cell>
          <cell r="W108">
            <v>53</v>
          </cell>
          <cell r="X108">
            <v>0.92262772999999998</v>
          </cell>
          <cell r="Y108">
            <v>0.50282804999999997</v>
          </cell>
          <cell r="Z108">
            <v>0.28563348</v>
          </cell>
          <cell r="AA108">
            <v>0.10972850000000001</v>
          </cell>
          <cell r="AB108">
            <v>0.16233031000000001</v>
          </cell>
          <cell r="AC108">
            <v>2974.1283765100002</v>
          </cell>
          <cell r="AD108">
            <v>0.59445988000000005</v>
          </cell>
        </row>
        <row r="109">
          <cell r="F109">
            <v>371190064071</v>
          </cell>
          <cell r="G109" t="str">
            <v>Block Group 1</v>
          </cell>
          <cell r="H109">
            <v>2114269</v>
          </cell>
          <cell r="I109">
            <v>9601</v>
          </cell>
          <cell r="J109">
            <v>35.4596296</v>
          </cell>
          <cell r="K109">
            <v>-80.849996000000004</v>
          </cell>
          <cell r="L109">
            <v>1392</v>
          </cell>
          <cell r="M109">
            <v>1162</v>
          </cell>
          <cell r="N109">
            <v>125</v>
          </cell>
          <cell r="O109">
            <v>0</v>
          </cell>
          <cell r="P109">
            <v>21</v>
          </cell>
          <cell r="Q109">
            <v>0</v>
          </cell>
          <cell r="R109">
            <v>53</v>
          </cell>
          <cell r="S109">
            <v>31</v>
          </cell>
          <cell r="T109">
            <v>128</v>
          </cell>
          <cell r="U109">
            <v>594</v>
          </cell>
          <cell r="V109">
            <v>554</v>
          </cell>
          <cell r="W109">
            <v>40</v>
          </cell>
          <cell r="X109">
            <v>0.93265993000000003</v>
          </cell>
          <cell r="Y109">
            <v>0.83477011000000001</v>
          </cell>
          <cell r="Z109">
            <v>8.979885E-2</v>
          </cell>
          <cell r="AA109">
            <v>1.5086199999999999E-2</v>
          </cell>
          <cell r="AB109">
            <v>9.1954019999999997E-2</v>
          </cell>
          <cell r="AC109">
            <v>1697.91619537</v>
          </cell>
          <cell r="AD109">
            <v>0.81982843999999999</v>
          </cell>
        </row>
        <row r="110">
          <cell r="F110">
            <v>371190029062</v>
          </cell>
          <cell r="G110" t="str">
            <v>Block Group 2</v>
          </cell>
          <cell r="H110">
            <v>1266848</v>
          </cell>
          <cell r="I110">
            <v>0</v>
          </cell>
          <cell r="J110">
            <v>35.157663900000003</v>
          </cell>
          <cell r="K110">
            <v>-80.841587700000005</v>
          </cell>
          <cell r="L110">
            <v>1353</v>
          </cell>
          <cell r="M110">
            <v>1260</v>
          </cell>
          <cell r="N110">
            <v>41</v>
          </cell>
          <cell r="O110">
            <v>1</v>
          </cell>
          <cell r="P110">
            <v>15</v>
          </cell>
          <cell r="Q110">
            <v>0</v>
          </cell>
          <cell r="R110">
            <v>13</v>
          </cell>
          <cell r="S110">
            <v>23</v>
          </cell>
          <cell r="T110">
            <v>29</v>
          </cell>
          <cell r="U110">
            <v>721</v>
          </cell>
          <cell r="V110">
            <v>612</v>
          </cell>
          <cell r="W110">
            <v>109</v>
          </cell>
          <cell r="X110">
            <v>0.84882108000000001</v>
          </cell>
          <cell r="Y110">
            <v>0.93126385</v>
          </cell>
          <cell r="Z110">
            <v>3.0303030000000002E-2</v>
          </cell>
          <cell r="AA110">
            <v>1.1086469999999999E-2</v>
          </cell>
          <cell r="AB110">
            <v>2.1433850000000001E-2</v>
          </cell>
          <cell r="AC110">
            <v>2766.8244540800001</v>
          </cell>
          <cell r="AD110">
            <v>0.48900824999999998</v>
          </cell>
        </row>
        <row r="111">
          <cell r="F111">
            <v>371190059063</v>
          </cell>
          <cell r="G111" t="str">
            <v>Block Group 3</v>
          </cell>
          <cell r="H111">
            <v>9708080</v>
          </cell>
          <cell r="I111">
            <v>2410081</v>
          </cell>
          <cell r="J111">
            <v>35.203836799999998</v>
          </cell>
          <cell r="K111">
            <v>-80.989715599999997</v>
          </cell>
          <cell r="L111">
            <v>1495</v>
          </cell>
          <cell r="M111">
            <v>831</v>
          </cell>
          <cell r="N111">
            <v>114</v>
          </cell>
          <cell r="O111">
            <v>15</v>
          </cell>
          <cell r="P111">
            <v>121</v>
          </cell>
          <cell r="Q111">
            <v>2</v>
          </cell>
          <cell r="R111">
            <v>338</v>
          </cell>
          <cell r="S111">
            <v>74</v>
          </cell>
          <cell r="T111">
            <v>557</v>
          </cell>
          <cell r="U111">
            <v>606</v>
          </cell>
          <cell r="V111">
            <v>496</v>
          </cell>
          <cell r="W111">
            <v>110</v>
          </cell>
          <cell r="X111">
            <v>0.81848184000000002</v>
          </cell>
          <cell r="Y111">
            <v>0.55585284000000001</v>
          </cell>
          <cell r="Z111">
            <v>7.6254180000000005E-2</v>
          </cell>
          <cell r="AA111">
            <v>8.0936449999999993E-2</v>
          </cell>
          <cell r="AB111">
            <v>0.37257525000000002</v>
          </cell>
          <cell r="AC111">
            <v>319.60570663999999</v>
          </cell>
          <cell r="AD111">
            <v>4.6776386299999997</v>
          </cell>
        </row>
        <row r="112">
          <cell r="F112">
            <v>371190059064</v>
          </cell>
          <cell r="G112" t="str">
            <v>Block Group 4</v>
          </cell>
          <cell r="H112">
            <v>10057180</v>
          </cell>
          <cell r="I112">
            <v>68797</v>
          </cell>
          <cell r="J112">
            <v>35.191443100000001</v>
          </cell>
          <cell r="K112">
            <v>-80.9743213</v>
          </cell>
          <cell r="L112">
            <v>628</v>
          </cell>
          <cell r="M112">
            <v>475</v>
          </cell>
          <cell r="N112">
            <v>93</v>
          </cell>
          <cell r="O112">
            <v>2</v>
          </cell>
          <cell r="P112">
            <v>20</v>
          </cell>
          <cell r="Q112">
            <v>0</v>
          </cell>
          <cell r="R112">
            <v>27</v>
          </cell>
          <cell r="S112">
            <v>11</v>
          </cell>
          <cell r="T112">
            <v>56</v>
          </cell>
          <cell r="U112">
            <v>250</v>
          </cell>
          <cell r="V112">
            <v>231</v>
          </cell>
          <cell r="W112">
            <v>19</v>
          </cell>
          <cell r="X112">
            <v>0.92400000000000004</v>
          </cell>
          <cell r="Y112">
            <v>0.75636941999999996</v>
          </cell>
          <cell r="Z112">
            <v>0.14808916999999999</v>
          </cell>
          <cell r="AA112">
            <v>3.1847130000000001E-2</v>
          </cell>
          <cell r="AB112">
            <v>8.9171970000000003E-2</v>
          </cell>
          <cell r="AC112">
            <v>160.66908552000001</v>
          </cell>
          <cell r="AD112">
            <v>3.9086548400000001</v>
          </cell>
        </row>
        <row r="113">
          <cell r="F113">
            <v>371190063041</v>
          </cell>
          <cell r="G113" t="str">
            <v>Block Group 1</v>
          </cell>
          <cell r="H113">
            <v>8164519</v>
          </cell>
          <cell r="I113">
            <v>27187</v>
          </cell>
          <cell r="J113">
            <v>35.446761500000001</v>
          </cell>
          <cell r="K113">
            <v>-80.821859000000003</v>
          </cell>
          <cell r="L113">
            <v>604</v>
          </cell>
          <cell r="M113">
            <v>579</v>
          </cell>
          <cell r="N113">
            <v>13</v>
          </cell>
          <cell r="O113">
            <v>4</v>
          </cell>
          <cell r="P113">
            <v>3</v>
          </cell>
          <cell r="Q113">
            <v>0</v>
          </cell>
          <cell r="R113">
            <v>0</v>
          </cell>
          <cell r="S113">
            <v>5</v>
          </cell>
          <cell r="T113">
            <v>10</v>
          </cell>
          <cell r="U113">
            <v>236</v>
          </cell>
          <cell r="V113">
            <v>225</v>
          </cell>
          <cell r="W113">
            <v>11</v>
          </cell>
          <cell r="X113">
            <v>0.95338982999999999</v>
          </cell>
          <cell r="Y113">
            <v>0.95860926999999996</v>
          </cell>
          <cell r="Z113">
            <v>2.1523170000000001E-2</v>
          </cell>
          <cell r="AA113">
            <v>4.9668799999999999E-3</v>
          </cell>
          <cell r="AB113">
            <v>1.6556290000000001E-2</v>
          </cell>
          <cell r="AC113">
            <v>191.01511771</v>
          </cell>
          <cell r="AD113">
            <v>3.1620533800000001</v>
          </cell>
        </row>
        <row r="114">
          <cell r="F114">
            <v>371190063042</v>
          </cell>
          <cell r="G114" t="str">
            <v>Block Group 2</v>
          </cell>
          <cell r="H114">
            <v>4785700</v>
          </cell>
          <cell r="I114">
            <v>11160</v>
          </cell>
          <cell r="J114">
            <v>35.431787499999999</v>
          </cell>
          <cell r="K114">
            <v>-80.827357000000006</v>
          </cell>
          <cell r="L114">
            <v>3581</v>
          </cell>
          <cell r="M114">
            <v>3271</v>
          </cell>
          <cell r="N114">
            <v>176</v>
          </cell>
          <cell r="O114">
            <v>7</v>
          </cell>
          <cell r="P114">
            <v>61</v>
          </cell>
          <cell r="Q114">
            <v>0</v>
          </cell>
          <cell r="R114">
            <v>15</v>
          </cell>
          <cell r="S114">
            <v>51</v>
          </cell>
          <cell r="T114">
            <v>134</v>
          </cell>
          <cell r="U114">
            <v>1180</v>
          </cell>
          <cell r="V114">
            <v>1134</v>
          </cell>
          <cell r="W114">
            <v>46</v>
          </cell>
          <cell r="X114">
            <v>0.96101694000000004</v>
          </cell>
          <cell r="Y114">
            <v>0.91343200000000002</v>
          </cell>
          <cell r="Z114">
            <v>4.9148280000000003E-2</v>
          </cell>
          <cell r="AA114">
            <v>1.7034339999999999E-2</v>
          </cell>
          <cell r="AB114">
            <v>3.7419710000000002E-2</v>
          </cell>
          <cell r="AC114">
            <v>1933.98590921</v>
          </cell>
          <cell r="AD114">
            <v>1.8516163800000001</v>
          </cell>
        </row>
        <row r="115">
          <cell r="F115">
            <v>371190046002</v>
          </cell>
          <cell r="G115" t="str">
            <v>Block Group 2</v>
          </cell>
          <cell r="H115">
            <v>1115175</v>
          </cell>
          <cell r="I115">
            <v>0</v>
          </cell>
          <cell r="J115">
            <v>35.257056300000002</v>
          </cell>
          <cell r="K115">
            <v>-80.860297299999999</v>
          </cell>
          <cell r="L115">
            <v>1791</v>
          </cell>
          <cell r="M115">
            <v>31</v>
          </cell>
          <cell r="N115">
            <v>1680</v>
          </cell>
          <cell r="O115">
            <v>3</v>
          </cell>
          <cell r="P115">
            <v>17</v>
          </cell>
          <cell r="Q115">
            <v>7</v>
          </cell>
          <cell r="R115">
            <v>16</v>
          </cell>
          <cell r="S115">
            <v>37</v>
          </cell>
          <cell r="T115">
            <v>35</v>
          </cell>
          <cell r="U115">
            <v>763</v>
          </cell>
          <cell r="V115">
            <v>663</v>
          </cell>
          <cell r="W115">
            <v>100</v>
          </cell>
          <cell r="X115">
            <v>0.8689384</v>
          </cell>
          <cell r="Y115">
            <v>1.7308759999999999E-2</v>
          </cell>
          <cell r="Z115">
            <v>0.93802344999999998</v>
          </cell>
          <cell r="AA115">
            <v>9.4918999999999993E-3</v>
          </cell>
          <cell r="AB115">
            <v>1.9542150000000001E-2</v>
          </cell>
          <cell r="AC115">
            <v>4160.6704722799996</v>
          </cell>
          <cell r="AD115">
            <v>0.43045946000000002</v>
          </cell>
        </row>
        <row r="116">
          <cell r="F116">
            <v>371190017012</v>
          </cell>
          <cell r="G116" t="str">
            <v>Block Group 2</v>
          </cell>
          <cell r="H116">
            <v>400906</v>
          </cell>
          <cell r="I116">
            <v>0</v>
          </cell>
          <cell r="J116">
            <v>35.214826000000002</v>
          </cell>
          <cell r="K116">
            <v>-80.794033400000004</v>
          </cell>
          <cell r="L116">
            <v>2297</v>
          </cell>
          <cell r="M116">
            <v>377</v>
          </cell>
          <cell r="N116">
            <v>939</v>
          </cell>
          <cell r="O116">
            <v>17</v>
          </cell>
          <cell r="P116">
            <v>390</v>
          </cell>
          <cell r="Q116">
            <v>2</v>
          </cell>
          <cell r="R116">
            <v>477</v>
          </cell>
          <cell r="S116">
            <v>95</v>
          </cell>
          <cell r="T116">
            <v>717</v>
          </cell>
          <cell r="U116">
            <v>997</v>
          </cell>
          <cell r="V116">
            <v>810</v>
          </cell>
          <cell r="W116">
            <v>187</v>
          </cell>
          <cell r="X116">
            <v>0.81243730999999997</v>
          </cell>
          <cell r="Y116">
            <v>0.16412711999999999</v>
          </cell>
          <cell r="Z116">
            <v>0.40879407000000001</v>
          </cell>
          <cell r="AA116">
            <v>0.16978667</v>
          </cell>
          <cell r="AB116">
            <v>0.31214627</v>
          </cell>
          <cell r="AC116">
            <v>14843.216354190001</v>
          </cell>
          <cell r="AD116">
            <v>0.15475082000000001</v>
          </cell>
        </row>
        <row r="117">
          <cell r="F117">
            <v>371190012002</v>
          </cell>
          <cell r="G117" t="str">
            <v>Block Group 2</v>
          </cell>
          <cell r="H117">
            <v>792540</v>
          </cell>
          <cell r="I117">
            <v>0</v>
          </cell>
          <cell r="J117">
            <v>35.2194614</v>
          </cell>
          <cell r="K117">
            <v>-80.786286500000003</v>
          </cell>
          <cell r="L117">
            <v>1554</v>
          </cell>
          <cell r="M117">
            <v>622</v>
          </cell>
          <cell r="N117">
            <v>352</v>
          </cell>
          <cell r="O117">
            <v>19</v>
          </cell>
          <cell r="P117">
            <v>353</v>
          </cell>
          <cell r="Q117">
            <v>3</v>
          </cell>
          <cell r="R117">
            <v>160</v>
          </cell>
          <cell r="S117">
            <v>45</v>
          </cell>
          <cell r="T117">
            <v>257</v>
          </cell>
          <cell r="U117">
            <v>681</v>
          </cell>
          <cell r="V117">
            <v>624</v>
          </cell>
          <cell r="W117">
            <v>57</v>
          </cell>
          <cell r="X117">
            <v>0.91629954999999996</v>
          </cell>
          <cell r="Y117">
            <v>0.40025739999999999</v>
          </cell>
          <cell r="Z117">
            <v>0.22651221999999999</v>
          </cell>
          <cell r="AA117">
            <v>0.22715572000000001</v>
          </cell>
          <cell r="AB117">
            <v>0.16537966000000001</v>
          </cell>
          <cell r="AC117">
            <v>5079.71829557</v>
          </cell>
          <cell r="AD117">
            <v>0.30592247</v>
          </cell>
        </row>
        <row r="118">
          <cell r="F118">
            <v>371190053052</v>
          </cell>
          <cell r="G118" t="str">
            <v>Block Group 2</v>
          </cell>
          <cell r="H118">
            <v>737503</v>
          </cell>
          <cell r="I118">
            <v>0</v>
          </cell>
          <cell r="J118">
            <v>35.271641299999999</v>
          </cell>
          <cell r="K118">
            <v>-80.786520699999997</v>
          </cell>
          <cell r="L118">
            <v>1814</v>
          </cell>
          <cell r="M118">
            <v>141</v>
          </cell>
          <cell r="N118">
            <v>1210</v>
          </cell>
          <cell r="O118">
            <v>1</v>
          </cell>
          <cell r="P118">
            <v>10</v>
          </cell>
          <cell r="Q118">
            <v>16</v>
          </cell>
          <cell r="R118">
            <v>406</v>
          </cell>
          <cell r="S118">
            <v>30</v>
          </cell>
          <cell r="T118">
            <v>494</v>
          </cell>
          <cell r="U118">
            <v>670</v>
          </cell>
          <cell r="V118">
            <v>590</v>
          </cell>
          <cell r="W118">
            <v>80</v>
          </cell>
          <cell r="X118">
            <v>0.88059701000000001</v>
          </cell>
          <cell r="Y118">
            <v>7.7728770000000003E-2</v>
          </cell>
          <cell r="Z118">
            <v>0.66703416999999998</v>
          </cell>
          <cell r="AA118">
            <v>5.5126699999999999E-3</v>
          </cell>
          <cell r="AB118">
            <v>0.27232634999999999</v>
          </cell>
          <cell r="AC118">
            <v>6372.0950745999999</v>
          </cell>
          <cell r="AD118">
            <v>0.28467873999999999</v>
          </cell>
        </row>
        <row r="119">
          <cell r="F119">
            <v>371190036002</v>
          </cell>
          <cell r="G119" t="str">
            <v>Block Group 2</v>
          </cell>
          <cell r="H119">
            <v>1143803</v>
          </cell>
          <cell r="I119">
            <v>0</v>
          </cell>
          <cell r="J119">
            <v>35.2153232</v>
          </cell>
          <cell r="K119">
            <v>-80.868550200000001</v>
          </cell>
          <cell r="L119">
            <v>879</v>
          </cell>
          <cell r="M119">
            <v>250</v>
          </cell>
          <cell r="N119">
            <v>589</v>
          </cell>
          <cell r="O119">
            <v>9</v>
          </cell>
          <cell r="P119">
            <v>12</v>
          </cell>
          <cell r="Q119">
            <v>0</v>
          </cell>
          <cell r="R119">
            <v>4</v>
          </cell>
          <cell r="S119">
            <v>15</v>
          </cell>
          <cell r="T119">
            <v>23</v>
          </cell>
          <cell r="U119">
            <v>484</v>
          </cell>
          <cell r="V119">
            <v>404</v>
          </cell>
          <cell r="W119">
            <v>80</v>
          </cell>
          <cell r="X119">
            <v>0.83471074000000001</v>
          </cell>
          <cell r="Y119">
            <v>0.2844141</v>
          </cell>
          <cell r="Z119">
            <v>0.67007963000000004</v>
          </cell>
          <cell r="AA119">
            <v>1.365187E-2</v>
          </cell>
          <cell r="AB119">
            <v>2.6166089999999999E-2</v>
          </cell>
          <cell r="AC119">
            <v>1990.89286612</v>
          </cell>
          <cell r="AD119">
            <v>0.44151044</v>
          </cell>
        </row>
        <row r="120">
          <cell r="F120">
            <v>371190045002</v>
          </cell>
          <cell r="G120" t="str">
            <v>Block Group 2</v>
          </cell>
          <cell r="H120">
            <v>1738484</v>
          </cell>
          <cell r="I120">
            <v>242</v>
          </cell>
          <cell r="J120">
            <v>35.251925700000001</v>
          </cell>
          <cell r="K120">
            <v>-80.875841899999998</v>
          </cell>
          <cell r="L120">
            <v>1182</v>
          </cell>
          <cell r="M120">
            <v>64</v>
          </cell>
          <cell r="N120">
            <v>979</v>
          </cell>
          <cell r="O120">
            <v>9</v>
          </cell>
          <cell r="P120">
            <v>103</v>
          </cell>
          <cell r="Q120">
            <v>0</v>
          </cell>
          <cell r="R120">
            <v>7</v>
          </cell>
          <cell r="S120">
            <v>20</v>
          </cell>
          <cell r="T120">
            <v>23</v>
          </cell>
          <cell r="U120">
            <v>458</v>
          </cell>
          <cell r="V120">
            <v>396</v>
          </cell>
          <cell r="W120">
            <v>62</v>
          </cell>
          <cell r="X120">
            <v>0.86462881999999996</v>
          </cell>
          <cell r="Y120">
            <v>5.4145510000000001E-2</v>
          </cell>
          <cell r="Z120">
            <v>0.82825718999999998</v>
          </cell>
          <cell r="AA120">
            <v>8.7140430000000005E-2</v>
          </cell>
          <cell r="AB120">
            <v>1.945854E-2</v>
          </cell>
          <cell r="AC120">
            <v>1761.1500862</v>
          </cell>
          <cell r="AD120">
            <v>0.67115232999999996</v>
          </cell>
        </row>
        <row r="121">
          <cell r="F121">
            <v>371190019111</v>
          </cell>
          <cell r="G121" t="str">
            <v>Block Group 1</v>
          </cell>
          <cell r="H121">
            <v>961847</v>
          </cell>
          <cell r="I121">
            <v>0</v>
          </cell>
          <cell r="J121">
            <v>35.182903899999999</v>
          </cell>
          <cell r="K121">
            <v>-80.722315600000002</v>
          </cell>
          <cell r="L121">
            <v>1456</v>
          </cell>
          <cell r="M121">
            <v>533</v>
          </cell>
          <cell r="N121">
            <v>615</v>
          </cell>
          <cell r="O121">
            <v>20</v>
          </cell>
          <cell r="P121">
            <v>55</v>
          </cell>
          <cell r="Q121">
            <v>1</v>
          </cell>
          <cell r="R121">
            <v>162</v>
          </cell>
          <cell r="S121">
            <v>70</v>
          </cell>
          <cell r="T121">
            <v>283</v>
          </cell>
          <cell r="U121">
            <v>543</v>
          </cell>
          <cell r="V121">
            <v>513</v>
          </cell>
          <cell r="W121">
            <v>30</v>
          </cell>
          <cell r="X121">
            <v>0.94475138000000003</v>
          </cell>
          <cell r="Y121">
            <v>0.36607141999999998</v>
          </cell>
          <cell r="Z121">
            <v>0.42239009999999999</v>
          </cell>
          <cell r="AA121">
            <v>3.7774719999999998E-2</v>
          </cell>
          <cell r="AB121">
            <v>0.19436813</v>
          </cell>
          <cell r="AC121">
            <v>3921.6162129999998</v>
          </cell>
          <cell r="AD121">
            <v>0.37127548999999999</v>
          </cell>
        </row>
        <row r="122">
          <cell r="F122">
            <v>371190031031</v>
          </cell>
          <cell r="G122" t="str">
            <v>Block Group 1</v>
          </cell>
          <cell r="H122">
            <v>1164972</v>
          </cell>
          <cell r="I122">
            <v>0</v>
          </cell>
          <cell r="J122">
            <v>35.167958200000001</v>
          </cell>
          <cell r="K122">
            <v>-80.852735300000006</v>
          </cell>
          <cell r="L122">
            <v>1756</v>
          </cell>
          <cell r="M122">
            <v>1274</v>
          </cell>
          <cell r="N122">
            <v>157</v>
          </cell>
          <cell r="O122">
            <v>3</v>
          </cell>
          <cell r="P122">
            <v>30</v>
          </cell>
          <cell r="Q122">
            <v>0</v>
          </cell>
          <cell r="R122">
            <v>250</v>
          </cell>
          <cell r="S122">
            <v>42</v>
          </cell>
          <cell r="T122">
            <v>423</v>
          </cell>
          <cell r="U122">
            <v>951</v>
          </cell>
          <cell r="V122">
            <v>852</v>
          </cell>
          <cell r="W122">
            <v>99</v>
          </cell>
          <cell r="X122">
            <v>0.89589905000000003</v>
          </cell>
          <cell r="Y122">
            <v>0.72551251999999999</v>
          </cell>
          <cell r="Z122">
            <v>8.9407739999999999E-2</v>
          </cell>
          <cell r="AA122">
            <v>1.708428E-2</v>
          </cell>
          <cell r="AB122">
            <v>0.24088838000000001</v>
          </cell>
          <cell r="AC122">
            <v>3904.9744867600002</v>
          </cell>
          <cell r="AD122">
            <v>0.44968282999999998</v>
          </cell>
        </row>
        <row r="123">
          <cell r="F123">
            <v>371190030073</v>
          </cell>
          <cell r="G123" t="str">
            <v>Block Group 3</v>
          </cell>
          <cell r="H123">
            <v>2154519</v>
          </cell>
          <cell r="I123">
            <v>13724</v>
          </cell>
          <cell r="J123">
            <v>35.1193879</v>
          </cell>
          <cell r="K123">
            <v>-80.815097899999998</v>
          </cell>
          <cell r="L123">
            <v>1747</v>
          </cell>
          <cell r="M123">
            <v>1656</v>
          </cell>
          <cell r="N123">
            <v>23</v>
          </cell>
          <cell r="O123">
            <v>0</v>
          </cell>
          <cell r="P123">
            <v>48</v>
          </cell>
          <cell r="Q123">
            <v>0</v>
          </cell>
          <cell r="R123">
            <v>0</v>
          </cell>
          <cell r="S123">
            <v>20</v>
          </cell>
          <cell r="T123">
            <v>20</v>
          </cell>
          <cell r="U123">
            <v>635</v>
          </cell>
          <cell r="V123">
            <v>621</v>
          </cell>
          <cell r="W123">
            <v>14</v>
          </cell>
          <cell r="X123">
            <v>0.97795275000000004</v>
          </cell>
          <cell r="Y123">
            <v>0.94791069999999999</v>
          </cell>
          <cell r="Z123">
            <v>1.3165420000000001E-2</v>
          </cell>
          <cell r="AA123">
            <v>2.7475670000000001E-2</v>
          </cell>
          <cell r="AB123">
            <v>1.144819E-2</v>
          </cell>
          <cell r="AC123">
            <v>2087.3406511799999</v>
          </cell>
          <cell r="AD123">
            <v>0.83695010999999997</v>
          </cell>
        </row>
        <row r="124">
          <cell r="F124">
            <v>371190053061</v>
          </cell>
          <cell r="G124" t="str">
            <v>Block Group 1</v>
          </cell>
          <cell r="H124">
            <v>659973</v>
          </cell>
          <cell r="I124">
            <v>1126</v>
          </cell>
          <cell r="J124">
            <v>35.263011200000001</v>
          </cell>
          <cell r="K124">
            <v>-80.788112799999993</v>
          </cell>
          <cell r="L124">
            <v>740</v>
          </cell>
          <cell r="M124">
            <v>77</v>
          </cell>
          <cell r="N124">
            <v>586</v>
          </cell>
          <cell r="O124">
            <v>5</v>
          </cell>
          <cell r="P124">
            <v>2</v>
          </cell>
          <cell r="Q124">
            <v>1</v>
          </cell>
          <cell r="R124">
            <v>56</v>
          </cell>
          <cell r="S124">
            <v>13</v>
          </cell>
          <cell r="T124">
            <v>86</v>
          </cell>
          <cell r="U124">
            <v>350</v>
          </cell>
          <cell r="V124">
            <v>281</v>
          </cell>
          <cell r="W124">
            <v>69</v>
          </cell>
          <cell r="X124">
            <v>0.80285713999999997</v>
          </cell>
          <cell r="Y124">
            <v>0.10405405</v>
          </cell>
          <cell r="Z124">
            <v>0.79189189000000004</v>
          </cell>
          <cell r="AA124">
            <v>2.7027000000000002E-3</v>
          </cell>
          <cell r="AB124">
            <v>0.11621621</v>
          </cell>
          <cell r="AC124">
            <v>2899.8507423999999</v>
          </cell>
          <cell r="AD124">
            <v>0.25518553999999999</v>
          </cell>
        </row>
        <row r="125">
          <cell r="F125">
            <v>371190038022</v>
          </cell>
          <cell r="G125" t="str">
            <v>Block Group 2</v>
          </cell>
          <cell r="H125">
            <v>2563462</v>
          </cell>
          <cell r="I125">
            <v>26874</v>
          </cell>
          <cell r="J125">
            <v>35.194351699999999</v>
          </cell>
          <cell r="K125">
            <v>-80.899230299999999</v>
          </cell>
          <cell r="L125">
            <v>1891</v>
          </cell>
          <cell r="M125">
            <v>84</v>
          </cell>
          <cell r="N125">
            <v>1684</v>
          </cell>
          <cell r="O125">
            <v>9</v>
          </cell>
          <cell r="P125">
            <v>3</v>
          </cell>
          <cell r="Q125">
            <v>0</v>
          </cell>
          <cell r="R125">
            <v>71</v>
          </cell>
          <cell r="S125">
            <v>40</v>
          </cell>
          <cell r="T125">
            <v>132</v>
          </cell>
          <cell r="U125">
            <v>906</v>
          </cell>
          <cell r="V125">
            <v>762</v>
          </cell>
          <cell r="W125">
            <v>144</v>
          </cell>
          <cell r="X125">
            <v>0.84105960000000002</v>
          </cell>
          <cell r="Y125">
            <v>4.4420939999999999E-2</v>
          </cell>
          <cell r="Z125">
            <v>0.8905341</v>
          </cell>
          <cell r="AA125">
            <v>1.58646E-3</v>
          </cell>
          <cell r="AB125">
            <v>6.9804329999999998E-2</v>
          </cell>
          <cell r="AC125">
            <v>1891.23291103</v>
          </cell>
          <cell r="AD125">
            <v>0.99987683999999999</v>
          </cell>
        </row>
        <row r="126">
          <cell r="F126">
            <v>371190016051</v>
          </cell>
          <cell r="G126" t="str">
            <v>Block Group 1</v>
          </cell>
          <cell r="H126">
            <v>1011061</v>
          </cell>
          <cell r="I126">
            <v>0</v>
          </cell>
          <cell r="J126">
            <v>35.220193000000002</v>
          </cell>
          <cell r="K126">
            <v>-80.775279299999994</v>
          </cell>
          <cell r="L126">
            <v>1776</v>
          </cell>
          <cell r="M126">
            <v>653</v>
          </cell>
          <cell r="N126">
            <v>518</v>
          </cell>
          <cell r="O126">
            <v>1</v>
          </cell>
          <cell r="P126">
            <v>102</v>
          </cell>
          <cell r="Q126">
            <v>5</v>
          </cell>
          <cell r="R126">
            <v>457</v>
          </cell>
          <cell r="S126">
            <v>40</v>
          </cell>
          <cell r="T126">
            <v>685</v>
          </cell>
          <cell r="U126">
            <v>828</v>
          </cell>
          <cell r="V126">
            <v>729</v>
          </cell>
          <cell r="W126">
            <v>99</v>
          </cell>
          <cell r="X126">
            <v>0.88043477999999997</v>
          </cell>
          <cell r="Y126">
            <v>0.36768018000000002</v>
          </cell>
          <cell r="Z126">
            <v>0.29166666000000002</v>
          </cell>
          <cell r="AA126">
            <v>5.743243E-2</v>
          </cell>
          <cell r="AB126">
            <v>0.38569819</v>
          </cell>
          <cell r="AC126">
            <v>4550.6765660000001</v>
          </cell>
          <cell r="AD126">
            <v>0.39027162999999998</v>
          </cell>
        </row>
        <row r="127">
          <cell r="F127">
            <v>371190019113</v>
          </cell>
          <cell r="G127" t="str">
            <v>Block Group 3</v>
          </cell>
          <cell r="H127">
            <v>1143481</v>
          </cell>
          <cell r="I127">
            <v>2315</v>
          </cell>
          <cell r="J127">
            <v>35.192333599999998</v>
          </cell>
          <cell r="K127">
            <v>-80.714376400000006</v>
          </cell>
          <cell r="L127">
            <v>2250</v>
          </cell>
          <cell r="M127">
            <v>1017</v>
          </cell>
          <cell r="N127">
            <v>761</v>
          </cell>
          <cell r="O127">
            <v>34</v>
          </cell>
          <cell r="P127">
            <v>28</v>
          </cell>
          <cell r="Q127">
            <v>12</v>
          </cell>
          <cell r="R127">
            <v>317</v>
          </cell>
          <cell r="S127">
            <v>81</v>
          </cell>
          <cell r="T127">
            <v>551</v>
          </cell>
          <cell r="U127">
            <v>842</v>
          </cell>
          <cell r="V127">
            <v>769</v>
          </cell>
          <cell r="W127">
            <v>73</v>
          </cell>
          <cell r="X127">
            <v>0.91330166000000002</v>
          </cell>
          <cell r="Y127">
            <v>0.45200000000000001</v>
          </cell>
          <cell r="Z127">
            <v>0.33822222000000002</v>
          </cell>
          <cell r="AA127">
            <v>1.2444439999999999E-2</v>
          </cell>
          <cell r="AB127">
            <v>0.24488888</v>
          </cell>
          <cell r="AC127">
            <v>5087.27068349</v>
          </cell>
          <cell r="AD127">
            <v>0.44228036999999998</v>
          </cell>
        </row>
        <row r="128">
          <cell r="F128">
            <v>371190059151</v>
          </cell>
          <cell r="G128" t="str">
            <v>Block Group 1</v>
          </cell>
          <cell r="H128">
            <v>1092723</v>
          </cell>
          <cell r="I128">
            <v>0</v>
          </cell>
          <cell r="J128">
            <v>35.134803099999999</v>
          </cell>
          <cell r="K128">
            <v>-80.933410100000003</v>
          </cell>
          <cell r="L128">
            <v>1495</v>
          </cell>
          <cell r="M128">
            <v>723</v>
          </cell>
          <cell r="N128">
            <v>614</v>
          </cell>
          <cell r="O128">
            <v>5</v>
          </cell>
          <cell r="P128">
            <v>86</v>
          </cell>
          <cell r="Q128">
            <v>1</v>
          </cell>
          <cell r="R128">
            <v>33</v>
          </cell>
          <cell r="S128">
            <v>33</v>
          </cell>
          <cell r="T128">
            <v>100</v>
          </cell>
          <cell r="U128">
            <v>1028</v>
          </cell>
          <cell r="V128">
            <v>834</v>
          </cell>
          <cell r="W128">
            <v>194</v>
          </cell>
          <cell r="X128">
            <v>0.81128403999999998</v>
          </cell>
          <cell r="Y128">
            <v>0.48361204000000002</v>
          </cell>
          <cell r="Z128">
            <v>0.41070234</v>
          </cell>
          <cell r="AA128">
            <v>5.7525079999999999E-2</v>
          </cell>
          <cell r="AB128">
            <v>6.6889630000000005E-2</v>
          </cell>
          <cell r="AC128">
            <v>3544.3743677500001</v>
          </cell>
          <cell r="AD128">
            <v>0.42179517</v>
          </cell>
        </row>
        <row r="129">
          <cell r="F129">
            <v>371190059161</v>
          </cell>
          <cell r="G129" t="str">
            <v>Block Group 1</v>
          </cell>
          <cell r="H129">
            <v>2370329</v>
          </cell>
          <cell r="I129">
            <v>21629</v>
          </cell>
          <cell r="J129">
            <v>35.138230399999998</v>
          </cell>
          <cell r="K129">
            <v>-80.919728000000006</v>
          </cell>
          <cell r="L129">
            <v>1236</v>
          </cell>
          <cell r="M129">
            <v>284</v>
          </cell>
          <cell r="N129">
            <v>648</v>
          </cell>
          <cell r="O129">
            <v>8</v>
          </cell>
          <cell r="P129">
            <v>79</v>
          </cell>
          <cell r="Q129">
            <v>0</v>
          </cell>
          <cell r="R129">
            <v>180</v>
          </cell>
          <cell r="S129">
            <v>37</v>
          </cell>
          <cell r="T129">
            <v>261</v>
          </cell>
          <cell r="U129">
            <v>624</v>
          </cell>
          <cell r="V129">
            <v>558</v>
          </cell>
          <cell r="W129">
            <v>66</v>
          </cell>
          <cell r="X129">
            <v>0.89423076000000001</v>
          </cell>
          <cell r="Y129">
            <v>0.22977346000000001</v>
          </cell>
          <cell r="Z129">
            <v>0.52427184000000004</v>
          </cell>
          <cell r="AA129">
            <v>6.3915849999999996E-2</v>
          </cell>
          <cell r="AB129">
            <v>0.21116504</v>
          </cell>
          <cell r="AC129">
            <v>1338.66923367</v>
          </cell>
          <cell r="AD129">
            <v>0.92330500000000004</v>
          </cell>
        </row>
        <row r="130">
          <cell r="F130">
            <v>371190059162</v>
          </cell>
          <cell r="G130" t="str">
            <v>Block Group 2</v>
          </cell>
          <cell r="H130">
            <v>2655132</v>
          </cell>
          <cell r="I130">
            <v>2382</v>
          </cell>
          <cell r="J130">
            <v>35.129320499999999</v>
          </cell>
          <cell r="K130">
            <v>-80.906231000000005</v>
          </cell>
          <cell r="L130">
            <v>1035</v>
          </cell>
          <cell r="M130">
            <v>97</v>
          </cell>
          <cell r="N130">
            <v>789</v>
          </cell>
          <cell r="O130">
            <v>11</v>
          </cell>
          <cell r="P130">
            <v>15</v>
          </cell>
          <cell r="Q130">
            <v>0</v>
          </cell>
          <cell r="R130">
            <v>100</v>
          </cell>
          <cell r="S130">
            <v>23</v>
          </cell>
          <cell r="T130">
            <v>188</v>
          </cell>
          <cell r="U130">
            <v>378</v>
          </cell>
          <cell r="V130">
            <v>352</v>
          </cell>
          <cell r="W130">
            <v>26</v>
          </cell>
          <cell r="X130">
            <v>0.93121693000000005</v>
          </cell>
          <cell r="Y130">
            <v>9.3719800000000006E-2</v>
          </cell>
          <cell r="Z130">
            <v>0.76231884000000005</v>
          </cell>
          <cell r="AA130">
            <v>1.449275E-2</v>
          </cell>
          <cell r="AB130">
            <v>0.18164251000000001</v>
          </cell>
          <cell r="AC130">
            <v>1008.95589289</v>
          </cell>
          <cell r="AD130">
            <v>1.0258129199999999</v>
          </cell>
        </row>
        <row r="131">
          <cell r="F131">
            <v>371190064032</v>
          </cell>
          <cell r="G131" t="str">
            <v>Block Group 2</v>
          </cell>
          <cell r="H131">
            <v>3660953</v>
          </cell>
          <cell r="I131">
            <v>27430</v>
          </cell>
          <cell r="J131">
            <v>35.503729</v>
          </cell>
          <cell r="K131">
            <v>-80.825038699999993</v>
          </cell>
          <cell r="L131">
            <v>1665</v>
          </cell>
          <cell r="M131">
            <v>1418</v>
          </cell>
          <cell r="N131">
            <v>118</v>
          </cell>
          <cell r="O131">
            <v>1</v>
          </cell>
          <cell r="P131">
            <v>72</v>
          </cell>
          <cell r="Q131">
            <v>2</v>
          </cell>
          <cell r="R131">
            <v>11</v>
          </cell>
          <cell r="S131">
            <v>43</v>
          </cell>
          <cell r="T131">
            <v>73</v>
          </cell>
          <cell r="U131">
            <v>93</v>
          </cell>
          <cell r="V131">
            <v>85</v>
          </cell>
          <cell r="W131">
            <v>8</v>
          </cell>
          <cell r="X131">
            <v>0.91397848999999998</v>
          </cell>
          <cell r="Y131">
            <v>0.85165164999999998</v>
          </cell>
          <cell r="Z131">
            <v>7.0870870000000002E-2</v>
          </cell>
          <cell r="AA131">
            <v>4.3243240000000002E-2</v>
          </cell>
          <cell r="AB131">
            <v>4.3843840000000002E-2</v>
          </cell>
          <cell r="AC131">
            <v>1169.4452256899999</v>
          </cell>
          <cell r="AD131">
            <v>1.4237520100000001</v>
          </cell>
        </row>
        <row r="132">
          <cell r="F132">
            <v>371190064041</v>
          </cell>
          <cell r="G132" t="str">
            <v>Block Group 1</v>
          </cell>
          <cell r="H132">
            <v>11262400</v>
          </cell>
          <cell r="I132">
            <v>25401</v>
          </cell>
          <cell r="J132">
            <v>35.491213899999998</v>
          </cell>
          <cell r="K132">
            <v>-80.799474099999998</v>
          </cell>
          <cell r="L132">
            <v>1750</v>
          </cell>
          <cell r="M132">
            <v>1690</v>
          </cell>
          <cell r="N132">
            <v>11</v>
          </cell>
          <cell r="O132">
            <v>1</v>
          </cell>
          <cell r="P132">
            <v>18</v>
          </cell>
          <cell r="Q132">
            <v>0</v>
          </cell>
          <cell r="R132">
            <v>7</v>
          </cell>
          <cell r="S132">
            <v>23</v>
          </cell>
          <cell r="T132">
            <v>34</v>
          </cell>
          <cell r="U132">
            <v>706</v>
          </cell>
          <cell r="V132">
            <v>644</v>
          </cell>
          <cell r="W132">
            <v>62</v>
          </cell>
          <cell r="X132">
            <v>0.91218129999999997</v>
          </cell>
          <cell r="Y132">
            <v>0.96571428000000004</v>
          </cell>
          <cell r="Z132">
            <v>6.2857099999999999E-3</v>
          </cell>
          <cell r="AA132">
            <v>1.028571E-2</v>
          </cell>
          <cell r="AB132">
            <v>1.9428569999999999E-2</v>
          </cell>
          <cell r="AC132">
            <v>401.63471125000001</v>
          </cell>
          <cell r="AD132">
            <v>4.3571931099999999</v>
          </cell>
        </row>
        <row r="133">
          <cell r="F133">
            <v>371190031092</v>
          </cell>
          <cell r="G133" t="str">
            <v>Block Group 2</v>
          </cell>
          <cell r="H133">
            <v>229698</v>
          </cell>
          <cell r="I133">
            <v>23388</v>
          </cell>
          <cell r="J133">
            <v>35.122778400000001</v>
          </cell>
          <cell r="K133">
            <v>-80.8712436</v>
          </cell>
          <cell r="L133">
            <v>1220</v>
          </cell>
          <cell r="M133">
            <v>275</v>
          </cell>
          <cell r="N133">
            <v>580</v>
          </cell>
          <cell r="O133">
            <v>12</v>
          </cell>
          <cell r="P133">
            <v>112</v>
          </cell>
          <cell r="Q133">
            <v>0</v>
          </cell>
          <cell r="R133">
            <v>161</v>
          </cell>
          <cell r="S133">
            <v>80</v>
          </cell>
          <cell r="T133">
            <v>344</v>
          </cell>
          <cell r="U133">
            <v>568</v>
          </cell>
          <cell r="V133">
            <v>487</v>
          </cell>
          <cell r="W133">
            <v>81</v>
          </cell>
          <cell r="X133">
            <v>0.85739436000000002</v>
          </cell>
          <cell r="Y133">
            <v>0.22540983000000001</v>
          </cell>
          <cell r="Z133">
            <v>0.47540982999999998</v>
          </cell>
          <cell r="AA133">
            <v>9.1803270000000006E-2</v>
          </cell>
          <cell r="AB133">
            <v>0.28196721000000002</v>
          </cell>
          <cell r="AC133">
            <v>12488.19984634</v>
          </cell>
          <cell r="AD133">
            <v>9.7692219999999996E-2</v>
          </cell>
        </row>
        <row r="134">
          <cell r="F134">
            <v>371190062122</v>
          </cell>
          <cell r="G134" t="str">
            <v>Block Group 2</v>
          </cell>
          <cell r="H134">
            <v>857287</v>
          </cell>
          <cell r="I134">
            <v>0</v>
          </cell>
          <cell r="J134">
            <v>35.409930799999998</v>
          </cell>
          <cell r="K134">
            <v>-80.862896500000005</v>
          </cell>
          <cell r="L134">
            <v>1279</v>
          </cell>
          <cell r="M134">
            <v>890</v>
          </cell>
          <cell r="N134">
            <v>227</v>
          </cell>
          <cell r="O134">
            <v>4</v>
          </cell>
          <cell r="P134">
            <v>76</v>
          </cell>
          <cell r="Q134">
            <v>6</v>
          </cell>
          <cell r="R134">
            <v>43</v>
          </cell>
          <cell r="S134">
            <v>33</v>
          </cell>
          <cell r="T134">
            <v>85</v>
          </cell>
          <cell r="U134">
            <v>739</v>
          </cell>
          <cell r="V134">
            <v>704</v>
          </cell>
          <cell r="W134">
            <v>35</v>
          </cell>
          <cell r="X134">
            <v>0.95263869999999995</v>
          </cell>
          <cell r="Y134">
            <v>0.69585613000000002</v>
          </cell>
          <cell r="Z134">
            <v>0.17748240000000001</v>
          </cell>
          <cell r="AA134">
            <v>5.9421420000000003E-2</v>
          </cell>
          <cell r="AB134">
            <v>6.6458169999999997E-2</v>
          </cell>
          <cell r="AC134">
            <v>3865.0179454899999</v>
          </cell>
          <cell r="AD134">
            <v>0.33091695999999998</v>
          </cell>
        </row>
        <row r="135">
          <cell r="F135">
            <v>371190062121</v>
          </cell>
          <cell r="G135" t="str">
            <v>Block Group 1</v>
          </cell>
          <cell r="H135">
            <v>2769787</v>
          </cell>
          <cell r="I135">
            <v>5895</v>
          </cell>
          <cell r="J135">
            <v>35.414184200000001</v>
          </cell>
          <cell r="K135">
            <v>-80.868128600000006</v>
          </cell>
          <cell r="L135">
            <v>1904</v>
          </cell>
          <cell r="M135">
            <v>1485</v>
          </cell>
          <cell r="N135">
            <v>209</v>
          </cell>
          <cell r="O135">
            <v>2</v>
          </cell>
          <cell r="P135">
            <v>108</v>
          </cell>
          <cell r="Q135">
            <v>4</v>
          </cell>
          <cell r="R135">
            <v>52</v>
          </cell>
          <cell r="S135">
            <v>44</v>
          </cell>
          <cell r="T135">
            <v>139</v>
          </cell>
          <cell r="U135">
            <v>650</v>
          </cell>
          <cell r="V135">
            <v>624</v>
          </cell>
          <cell r="W135">
            <v>26</v>
          </cell>
          <cell r="X135">
            <v>0.96</v>
          </cell>
          <cell r="Y135">
            <v>0.77993696999999995</v>
          </cell>
          <cell r="Z135">
            <v>0.1097689</v>
          </cell>
          <cell r="AA135">
            <v>5.6722679999999998E-2</v>
          </cell>
          <cell r="AB135">
            <v>7.3004200000000005E-2</v>
          </cell>
          <cell r="AC135">
            <v>1777.0696157</v>
          </cell>
          <cell r="AD135">
            <v>1.0714267900000001</v>
          </cell>
        </row>
        <row r="136">
          <cell r="F136">
            <v>371190062111</v>
          </cell>
          <cell r="G136" t="str">
            <v>Block Group 1</v>
          </cell>
          <cell r="H136">
            <v>3423174</v>
          </cell>
          <cell r="I136">
            <v>4499</v>
          </cell>
          <cell r="J136">
            <v>35.431957099999998</v>
          </cell>
          <cell r="K136">
            <v>-80.876879200000005</v>
          </cell>
          <cell r="L136">
            <v>3100</v>
          </cell>
          <cell r="M136">
            <v>2628</v>
          </cell>
          <cell r="N136">
            <v>202</v>
          </cell>
          <cell r="O136">
            <v>7</v>
          </cell>
          <cell r="P136">
            <v>151</v>
          </cell>
          <cell r="Q136">
            <v>1</v>
          </cell>
          <cell r="R136">
            <v>44</v>
          </cell>
          <cell r="S136">
            <v>67</v>
          </cell>
          <cell r="T136">
            <v>178</v>
          </cell>
          <cell r="U136">
            <v>1148</v>
          </cell>
          <cell r="V136">
            <v>1095</v>
          </cell>
          <cell r="W136">
            <v>53</v>
          </cell>
          <cell r="X136">
            <v>0.95383275000000001</v>
          </cell>
          <cell r="Y136">
            <v>0.84774192999999998</v>
          </cell>
          <cell r="Z136">
            <v>6.5161289999999997E-2</v>
          </cell>
          <cell r="AA136">
            <v>4.8709669999999997E-2</v>
          </cell>
          <cell r="AB136">
            <v>5.7419350000000001E-2</v>
          </cell>
          <cell r="AC136">
            <v>2342.9781469099999</v>
          </cell>
          <cell r="AD136">
            <v>1.3231023900000001</v>
          </cell>
        </row>
        <row r="137">
          <cell r="F137">
            <v>371190062112</v>
          </cell>
          <cell r="G137" t="str">
            <v>Block Group 2</v>
          </cell>
          <cell r="H137">
            <v>2290266</v>
          </cell>
          <cell r="I137">
            <v>0</v>
          </cell>
          <cell r="J137">
            <v>35.417636700000003</v>
          </cell>
          <cell r="K137">
            <v>-80.882442400000002</v>
          </cell>
          <cell r="L137">
            <v>3025</v>
          </cell>
          <cell r="M137">
            <v>2784</v>
          </cell>
          <cell r="N137">
            <v>118</v>
          </cell>
          <cell r="O137">
            <v>0</v>
          </cell>
          <cell r="P137">
            <v>53</v>
          </cell>
          <cell r="Q137">
            <v>2</v>
          </cell>
          <cell r="R137">
            <v>10</v>
          </cell>
          <cell r="S137">
            <v>58</v>
          </cell>
          <cell r="T137">
            <v>106</v>
          </cell>
          <cell r="U137">
            <v>953</v>
          </cell>
          <cell r="V137">
            <v>930</v>
          </cell>
          <cell r="W137">
            <v>23</v>
          </cell>
          <cell r="X137">
            <v>0.97586567999999996</v>
          </cell>
          <cell r="Y137">
            <v>0.92033056999999996</v>
          </cell>
          <cell r="Z137">
            <v>3.9008260000000003E-2</v>
          </cell>
          <cell r="AA137">
            <v>1.752066E-2</v>
          </cell>
          <cell r="AB137">
            <v>3.5041320000000001E-2</v>
          </cell>
          <cell r="AC137">
            <v>3421.7298422099998</v>
          </cell>
          <cell r="AD137">
            <v>0.88405575999999997</v>
          </cell>
        </row>
        <row r="138">
          <cell r="F138">
            <v>371190059133</v>
          </cell>
          <cell r="G138" t="str">
            <v>Block Group 3</v>
          </cell>
          <cell r="H138">
            <v>1795090</v>
          </cell>
          <cell r="I138">
            <v>729</v>
          </cell>
          <cell r="J138">
            <v>35.144669899999997</v>
          </cell>
          <cell r="K138">
            <v>-80.945401200000006</v>
          </cell>
          <cell r="L138">
            <v>1597</v>
          </cell>
          <cell r="M138">
            <v>712</v>
          </cell>
          <cell r="N138">
            <v>502</v>
          </cell>
          <cell r="O138">
            <v>3</v>
          </cell>
          <cell r="P138">
            <v>212</v>
          </cell>
          <cell r="Q138">
            <v>0</v>
          </cell>
          <cell r="R138">
            <v>114</v>
          </cell>
          <cell r="S138">
            <v>54</v>
          </cell>
          <cell r="T138">
            <v>281</v>
          </cell>
          <cell r="U138">
            <v>672</v>
          </cell>
          <cell r="V138">
            <v>642</v>
          </cell>
          <cell r="W138">
            <v>30</v>
          </cell>
          <cell r="X138">
            <v>0.95535714000000005</v>
          </cell>
          <cell r="Y138">
            <v>0.44583593999999999</v>
          </cell>
          <cell r="Z138">
            <v>0.31433938</v>
          </cell>
          <cell r="AA138">
            <v>0.1327489</v>
          </cell>
          <cell r="AB138">
            <v>0.17595490999999999</v>
          </cell>
          <cell r="AC138">
            <v>2303.83469818</v>
          </cell>
          <cell r="AD138">
            <v>0.69319209000000004</v>
          </cell>
        </row>
        <row r="139">
          <cell r="F139">
            <v>371190062101</v>
          </cell>
          <cell r="G139" t="str">
            <v>Block Group 1</v>
          </cell>
          <cell r="H139">
            <v>5258133</v>
          </cell>
          <cell r="I139">
            <v>11843</v>
          </cell>
          <cell r="J139">
            <v>35.421467900000003</v>
          </cell>
          <cell r="K139">
            <v>-80.8938864</v>
          </cell>
          <cell r="L139">
            <v>2485</v>
          </cell>
          <cell r="M139">
            <v>2236</v>
          </cell>
          <cell r="N139">
            <v>111</v>
          </cell>
          <cell r="O139">
            <v>3</v>
          </cell>
          <cell r="P139">
            <v>74</v>
          </cell>
          <cell r="Q139">
            <v>0</v>
          </cell>
          <cell r="R139">
            <v>32</v>
          </cell>
          <cell r="S139">
            <v>29</v>
          </cell>
          <cell r="T139">
            <v>113</v>
          </cell>
          <cell r="U139">
            <v>1072</v>
          </cell>
          <cell r="V139">
            <v>1012</v>
          </cell>
          <cell r="W139">
            <v>60</v>
          </cell>
          <cell r="X139">
            <v>0.94402984999999995</v>
          </cell>
          <cell r="Y139">
            <v>0.89979878999999996</v>
          </cell>
          <cell r="Z139">
            <v>4.4667999999999999E-2</v>
          </cell>
          <cell r="AA139">
            <v>2.977867E-2</v>
          </cell>
          <cell r="AB139">
            <v>4.5472829999999999E-2</v>
          </cell>
          <cell r="AC139">
            <v>1221.5852089</v>
          </cell>
          <cell r="AD139">
            <v>2.03424205</v>
          </cell>
        </row>
        <row r="140">
          <cell r="F140">
            <v>371190059122</v>
          </cell>
          <cell r="G140" t="str">
            <v>Block Group 2</v>
          </cell>
          <cell r="H140">
            <v>2927331</v>
          </cell>
          <cell r="I140">
            <v>22907</v>
          </cell>
          <cell r="J140">
            <v>35.151697599999999</v>
          </cell>
          <cell r="K140">
            <v>-80.933733399999994</v>
          </cell>
          <cell r="L140">
            <v>3232</v>
          </cell>
          <cell r="M140">
            <v>1248</v>
          </cell>
          <cell r="N140">
            <v>1359</v>
          </cell>
          <cell r="O140">
            <v>20</v>
          </cell>
          <cell r="P140">
            <v>211</v>
          </cell>
          <cell r="Q140">
            <v>0</v>
          </cell>
          <cell r="R140">
            <v>305</v>
          </cell>
          <cell r="S140">
            <v>89</v>
          </cell>
          <cell r="T140">
            <v>670</v>
          </cell>
          <cell r="U140">
            <v>1469</v>
          </cell>
          <cell r="V140">
            <v>1366</v>
          </cell>
          <cell r="W140">
            <v>103</v>
          </cell>
          <cell r="X140">
            <v>0.92988426999999996</v>
          </cell>
          <cell r="Y140">
            <v>0.38613860999999999</v>
          </cell>
          <cell r="Z140">
            <v>0.42048267</v>
          </cell>
          <cell r="AA140">
            <v>6.528465E-2</v>
          </cell>
          <cell r="AB140">
            <v>0.20730198</v>
          </cell>
          <cell r="AC140">
            <v>2838.0700205799999</v>
          </cell>
          <cell r="AD140">
            <v>1.1388020599999999</v>
          </cell>
        </row>
        <row r="141">
          <cell r="F141">
            <v>371190062102</v>
          </cell>
          <cell r="G141" t="str">
            <v>Block Group 2</v>
          </cell>
          <cell r="H141">
            <v>2929039</v>
          </cell>
          <cell r="I141">
            <v>21421</v>
          </cell>
          <cell r="J141">
            <v>35.412393299999998</v>
          </cell>
          <cell r="K141">
            <v>-80.901320499999997</v>
          </cell>
          <cell r="L141">
            <v>1193</v>
          </cell>
          <cell r="M141">
            <v>901</v>
          </cell>
          <cell r="N141">
            <v>161</v>
          </cell>
          <cell r="O141">
            <v>1</v>
          </cell>
          <cell r="P141">
            <v>88</v>
          </cell>
          <cell r="Q141">
            <v>1</v>
          </cell>
          <cell r="R141">
            <v>7</v>
          </cell>
          <cell r="S141">
            <v>34</v>
          </cell>
          <cell r="T141">
            <v>46</v>
          </cell>
          <cell r="U141">
            <v>449</v>
          </cell>
          <cell r="V141">
            <v>427</v>
          </cell>
          <cell r="W141">
            <v>22</v>
          </cell>
          <cell r="X141">
            <v>0.95100222000000001</v>
          </cell>
          <cell r="Y141">
            <v>0.75523889</v>
          </cell>
          <cell r="Z141">
            <v>0.13495388999999999</v>
          </cell>
          <cell r="AA141">
            <v>7.3763620000000002E-2</v>
          </cell>
          <cell r="AB141">
            <v>3.8558250000000002E-2</v>
          </cell>
          <cell r="AC141">
            <v>1047.5075555799999</v>
          </cell>
          <cell r="AD141">
            <v>1.1388939300000001</v>
          </cell>
        </row>
        <row r="142">
          <cell r="F142">
            <v>371190059171</v>
          </cell>
          <cell r="G142" t="str">
            <v>Block Group 1</v>
          </cell>
          <cell r="H142">
            <v>2202645</v>
          </cell>
          <cell r="I142">
            <v>11751</v>
          </cell>
          <cell r="J142">
            <v>35.104108099999998</v>
          </cell>
          <cell r="K142">
            <v>-80.972383800000003</v>
          </cell>
          <cell r="L142">
            <v>3551</v>
          </cell>
          <cell r="M142">
            <v>2192</v>
          </cell>
          <cell r="N142">
            <v>848</v>
          </cell>
          <cell r="O142">
            <v>30</v>
          </cell>
          <cell r="P142">
            <v>130</v>
          </cell>
          <cell r="Q142">
            <v>1</v>
          </cell>
          <cell r="R142">
            <v>249</v>
          </cell>
          <cell r="S142">
            <v>101</v>
          </cell>
          <cell r="T142">
            <v>588</v>
          </cell>
          <cell r="U142">
            <v>1550</v>
          </cell>
          <cell r="V142">
            <v>1455</v>
          </cell>
          <cell r="W142">
            <v>95</v>
          </cell>
          <cell r="X142">
            <v>0.93870967000000005</v>
          </cell>
          <cell r="Y142">
            <v>0.61729089999999998</v>
          </cell>
          <cell r="Z142">
            <v>0.23880597000000001</v>
          </cell>
          <cell r="AA142">
            <v>3.66094E-2</v>
          </cell>
          <cell r="AB142">
            <v>0.16558714999999999</v>
          </cell>
          <cell r="AC142">
            <v>4154.3435523799999</v>
          </cell>
          <cell r="AD142">
            <v>0.85476801000000002</v>
          </cell>
        </row>
        <row r="143">
          <cell r="F143">
            <v>371190025001</v>
          </cell>
          <cell r="G143" t="str">
            <v>Block Group 1</v>
          </cell>
          <cell r="H143">
            <v>548805</v>
          </cell>
          <cell r="I143">
            <v>0</v>
          </cell>
          <cell r="J143">
            <v>35.2151961</v>
          </cell>
          <cell r="K143">
            <v>-80.819734100000005</v>
          </cell>
          <cell r="L143">
            <v>874</v>
          </cell>
          <cell r="M143">
            <v>714</v>
          </cell>
          <cell r="N143">
            <v>108</v>
          </cell>
          <cell r="O143">
            <v>2</v>
          </cell>
          <cell r="P143">
            <v>11</v>
          </cell>
          <cell r="Q143">
            <v>0</v>
          </cell>
          <cell r="R143">
            <v>26</v>
          </cell>
          <cell r="S143">
            <v>13</v>
          </cell>
          <cell r="T143">
            <v>38</v>
          </cell>
          <cell r="U143">
            <v>563</v>
          </cell>
          <cell r="V143">
            <v>482</v>
          </cell>
          <cell r="W143">
            <v>81</v>
          </cell>
          <cell r="X143">
            <v>0.85612787999999995</v>
          </cell>
          <cell r="Y143">
            <v>0.81693362999999997</v>
          </cell>
          <cell r="Z143">
            <v>0.12356979</v>
          </cell>
          <cell r="AA143">
            <v>1.2585809999999999E-2</v>
          </cell>
          <cell r="AB143">
            <v>4.3478259999999998E-2</v>
          </cell>
          <cell r="AC143">
            <v>4125.7522088200003</v>
          </cell>
          <cell r="AD143">
            <v>0.21184015</v>
          </cell>
        </row>
        <row r="144">
          <cell r="F144">
            <v>371190062151</v>
          </cell>
          <cell r="G144" t="str">
            <v>Block Group 1</v>
          </cell>
          <cell r="H144">
            <v>12762658</v>
          </cell>
          <cell r="I144">
            <v>78842</v>
          </cell>
          <cell r="J144">
            <v>35.380746600000002</v>
          </cell>
          <cell r="K144">
            <v>-80.859744399999997</v>
          </cell>
          <cell r="L144">
            <v>1878</v>
          </cell>
          <cell r="M144">
            <v>1327</v>
          </cell>
          <cell r="N144">
            <v>141</v>
          </cell>
          <cell r="O144">
            <v>21</v>
          </cell>
          <cell r="P144">
            <v>20</v>
          </cell>
          <cell r="Q144">
            <v>0</v>
          </cell>
          <cell r="R144">
            <v>311</v>
          </cell>
          <cell r="S144">
            <v>58</v>
          </cell>
          <cell r="T144">
            <v>439</v>
          </cell>
          <cell r="U144">
            <v>811</v>
          </cell>
          <cell r="V144">
            <v>717</v>
          </cell>
          <cell r="W144">
            <v>94</v>
          </cell>
          <cell r="X144">
            <v>0.88409371000000003</v>
          </cell>
          <cell r="Y144">
            <v>0.70660276</v>
          </cell>
          <cell r="Z144">
            <v>7.5079870000000007E-2</v>
          </cell>
          <cell r="AA144">
            <v>1.064962E-2</v>
          </cell>
          <cell r="AB144">
            <v>0.23375931</v>
          </cell>
          <cell r="AC144">
            <v>378.86785951000002</v>
          </cell>
          <cell r="AD144">
            <v>4.9568733600000003</v>
          </cell>
        </row>
        <row r="145">
          <cell r="F145">
            <v>371190006001</v>
          </cell>
          <cell r="G145" t="str">
            <v>Block Group 1</v>
          </cell>
          <cell r="H145">
            <v>366220</v>
          </cell>
          <cell r="I145">
            <v>0</v>
          </cell>
          <cell r="J145">
            <v>35.225912999999998</v>
          </cell>
          <cell r="K145">
            <v>-80.829976700000003</v>
          </cell>
          <cell r="L145">
            <v>840</v>
          </cell>
          <cell r="M145">
            <v>501</v>
          </cell>
          <cell r="N145">
            <v>274</v>
          </cell>
          <cell r="O145">
            <v>1</v>
          </cell>
          <cell r="P145">
            <v>29</v>
          </cell>
          <cell r="Q145">
            <v>1</v>
          </cell>
          <cell r="R145">
            <v>11</v>
          </cell>
          <cell r="S145">
            <v>23</v>
          </cell>
          <cell r="T145">
            <v>31</v>
          </cell>
          <cell r="U145">
            <v>484</v>
          </cell>
          <cell r="V145">
            <v>449</v>
          </cell>
          <cell r="W145">
            <v>35</v>
          </cell>
          <cell r="X145">
            <v>0.92768594999999998</v>
          </cell>
          <cell r="Y145">
            <v>0.59642857000000005</v>
          </cell>
          <cell r="Z145">
            <v>0.32619047000000001</v>
          </cell>
          <cell r="AA145">
            <v>3.45238E-2</v>
          </cell>
          <cell r="AB145">
            <v>3.6904760000000002E-2</v>
          </cell>
          <cell r="AC145">
            <v>5942.2081970500003</v>
          </cell>
          <cell r="AD145">
            <v>0.14136159000000001</v>
          </cell>
        </row>
        <row r="146">
          <cell r="F146">
            <v>371190035001</v>
          </cell>
          <cell r="G146" t="str">
            <v>Block Group 1</v>
          </cell>
          <cell r="H146">
            <v>892508</v>
          </cell>
          <cell r="I146">
            <v>0</v>
          </cell>
          <cell r="J146">
            <v>35.204552100000001</v>
          </cell>
          <cell r="K146">
            <v>-80.841703100000004</v>
          </cell>
          <cell r="L146">
            <v>1116</v>
          </cell>
          <cell r="M146">
            <v>990</v>
          </cell>
          <cell r="N146">
            <v>63</v>
          </cell>
          <cell r="O146">
            <v>2</v>
          </cell>
          <cell r="P146">
            <v>35</v>
          </cell>
          <cell r="Q146">
            <v>0</v>
          </cell>
          <cell r="R146">
            <v>12</v>
          </cell>
          <cell r="S146">
            <v>14</v>
          </cell>
          <cell r="T146">
            <v>29</v>
          </cell>
          <cell r="U146">
            <v>788</v>
          </cell>
          <cell r="V146">
            <v>658</v>
          </cell>
          <cell r="W146">
            <v>130</v>
          </cell>
          <cell r="X146">
            <v>0.83502538000000004</v>
          </cell>
          <cell r="Y146">
            <v>0.88709676999999998</v>
          </cell>
          <cell r="Z146">
            <v>5.6451609999999999E-2</v>
          </cell>
          <cell r="AA146">
            <v>3.1362000000000001E-2</v>
          </cell>
          <cell r="AB146">
            <v>2.5985660000000001E-2</v>
          </cell>
          <cell r="AC146">
            <v>3239.3787141500002</v>
          </cell>
          <cell r="AD146">
            <v>0.3445105</v>
          </cell>
        </row>
        <row r="147">
          <cell r="F147">
            <v>371190056201</v>
          </cell>
          <cell r="G147" t="str">
            <v>Block Group 1</v>
          </cell>
          <cell r="H147">
            <v>6483910</v>
          </cell>
          <cell r="I147">
            <v>54861</v>
          </cell>
          <cell r="J147">
            <v>35.225375100000001</v>
          </cell>
          <cell r="K147">
            <v>-80.695700299999999</v>
          </cell>
          <cell r="L147">
            <v>2394</v>
          </cell>
          <cell r="M147">
            <v>767</v>
          </cell>
          <cell r="N147">
            <v>1229</v>
          </cell>
          <cell r="O147">
            <v>4</v>
          </cell>
          <cell r="P147">
            <v>52</v>
          </cell>
          <cell r="Q147">
            <v>0</v>
          </cell>
          <cell r="R147">
            <v>225</v>
          </cell>
          <cell r="S147">
            <v>117</v>
          </cell>
          <cell r="T147">
            <v>492</v>
          </cell>
          <cell r="U147">
            <v>881</v>
          </cell>
          <cell r="V147">
            <v>815</v>
          </cell>
          <cell r="W147">
            <v>66</v>
          </cell>
          <cell r="X147">
            <v>0.92508513000000003</v>
          </cell>
          <cell r="Y147">
            <v>0.32038429000000002</v>
          </cell>
          <cell r="Z147">
            <v>0.51336674999999998</v>
          </cell>
          <cell r="AA147">
            <v>2.1720960000000001E-2</v>
          </cell>
          <cell r="AB147">
            <v>0.20551378000000001</v>
          </cell>
          <cell r="AC147">
            <v>948.50083125000003</v>
          </cell>
          <cell r="AD147">
            <v>2.5239830200000002</v>
          </cell>
        </row>
        <row r="148">
          <cell r="F148">
            <v>371190019142</v>
          </cell>
          <cell r="G148" t="str">
            <v>Block Group 2</v>
          </cell>
          <cell r="H148">
            <v>1606052</v>
          </cell>
          <cell r="I148">
            <v>0</v>
          </cell>
          <cell r="J148">
            <v>35.174253</v>
          </cell>
          <cell r="K148">
            <v>-80.760897499999999</v>
          </cell>
          <cell r="L148">
            <v>1468</v>
          </cell>
          <cell r="M148">
            <v>1012</v>
          </cell>
          <cell r="N148">
            <v>300</v>
          </cell>
          <cell r="O148">
            <v>11</v>
          </cell>
          <cell r="P148">
            <v>60</v>
          </cell>
          <cell r="Q148">
            <v>0</v>
          </cell>
          <cell r="R148">
            <v>44</v>
          </cell>
          <cell r="S148">
            <v>41</v>
          </cell>
          <cell r="T148">
            <v>133</v>
          </cell>
          <cell r="U148">
            <v>640</v>
          </cell>
          <cell r="V148">
            <v>593</v>
          </cell>
          <cell r="W148">
            <v>47</v>
          </cell>
          <cell r="X148">
            <v>0.92656249999999996</v>
          </cell>
          <cell r="Y148">
            <v>0.68937329000000003</v>
          </cell>
          <cell r="Z148">
            <v>0.20435966999999999</v>
          </cell>
          <cell r="AA148">
            <v>4.0871930000000001E-2</v>
          </cell>
          <cell r="AB148">
            <v>9.0599449999999998E-2</v>
          </cell>
          <cell r="AC148">
            <v>2367.9649308500002</v>
          </cell>
          <cell r="AD148">
            <v>0.61994161000000003</v>
          </cell>
        </row>
        <row r="149">
          <cell r="F149">
            <v>371190057141</v>
          </cell>
          <cell r="G149" t="str">
            <v>Block Group 1</v>
          </cell>
          <cell r="H149">
            <v>11781478</v>
          </cell>
          <cell r="I149">
            <v>78774</v>
          </cell>
          <cell r="J149">
            <v>35.197575299999997</v>
          </cell>
          <cell r="K149">
            <v>-80.620542299999997</v>
          </cell>
          <cell r="L149">
            <v>1847</v>
          </cell>
          <cell r="M149">
            <v>1595</v>
          </cell>
          <cell r="N149">
            <v>143</v>
          </cell>
          <cell r="O149">
            <v>16</v>
          </cell>
          <cell r="P149">
            <v>52</v>
          </cell>
          <cell r="Q149">
            <v>0</v>
          </cell>
          <cell r="R149">
            <v>24</v>
          </cell>
          <cell r="S149">
            <v>17</v>
          </cell>
          <cell r="T149">
            <v>56</v>
          </cell>
          <cell r="U149">
            <v>693</v>
          </cell>
          <cell r="V149">
            <v>655</v>
          </cell>
          <cell r="W149">
            <v>38</v>
          </cell>
          <cell r="X149">
            <v>0.94516593999999998</v>
          </cell>
          <cell r="Y149">
            <v>0.86356253000000005</v>
          </cell>
          <cell r="Z149">
            <v>7.7422840000000007E-2</v>
          </cell>
          <cell r="AA149">
            <v>2.815376E-2</v>
          </cell>
          <cell r="AB149">
            <v>3.0319430000000001E-2</v>
          </cell>
          <cell r="AC149">
            <v>403.44355956999999</v>
          </cell>
          <cell r="AD149">
            <v>4.5780877000000002</v>
          </cell>
        </row>
        <row r="150">
          <cell r="F150">
            <v>371190062042</v>
          </cell>
          <cell r="G150" t="str">
            <v>Block Group 2</v>
          </cell>
          <cell r="H150">
            <v>4507730</v>
          </cell>
          <cell r="I150">
            <v>7604004</v>
          </cell>
          <cell r="J150">
            <v>35.440193700000002</v>
          </cell>
          <cell r="K150">
            <v>-80.926122000000007</v>
          </cell>
          <cell r="L150">
            <v>1479</v>
          </cell>
          <cell r="M150">
            <v>1386</v>
          </cell>
          <cell r="N150">
            <v>23</v>
          </cell>
          <cell r="O150">
            <v>4</v>
          </cell>
          <cell r="P150">
            <v>35</v>
          </cell>
          <cell r="Q150">
            <v>0</v>
          </cell>
          <cell r="R150">
            <v>2</v>
          </cell>
          <cell r="S150">
            <v>29</v>
          </cell>
          <cell r="T150">
            <v>30</v>
          </cell>
          <cell r="U150">
            <v>769</v>
          </cell>
          <cell r="V150">
            <v>680</v>
          </cell>
          <cell r="W150">
            <v>89</v>
          </cell>
          <cell r="X150">
            <v>0.88426526999999999</v>
          </cell>
          <cell r="Y150">
            <v>0.93711966999999996</v>
          </cell>
          <cell r="Z150">
            <v>1.555104E-2</v>
          </cell>
          <cell r="AA150">
            <v>2.3664629999999999E-2</v>
          </cell>
          <cell r="AB150">
            <v>2.0283969999999998E-2</v>
          </cell>
          <cell r="AC150">
            <v>316.34971674000002</v>
          </cell>
          <cell r="AD150">
            <v>4.6752057000000002</v>
          </cell>
        </row>
        <row r="151">
          <cell r="F151">
            <v>371190058262</v>
          </cell>
          <cell r="G151" t="str">
            <v>Block Group 2</v>
          </cell>
          <cell r="H151">
            <v>2627403</v>
          </cell>
          <cell r="I151">
            <v>53458</v>
          </cell>
          <cell r="J151">
            <v>35.074053499999998</v>
          </cell>
          <cell r="K151">
            <v>-80.868115299999999</v>
          </cell>
          <cell r="L151">
            <v>2135</v>
          </cell>
          <cell r="M151">
            <v>1517</v>
          </cell>
          <cell r="N151">
            <v>321</v>
          </cell>
          <cell r="O151">
            <v>9</v>
          </cell>
          <cell r="P151">
            <v>63</v>
          </cell>
          <cell r="Q151">
            <v>1</v>
          </cell>
          <cell r="R151">
            <v>158</v>
          </cell>
          <cell r="S151">
            <v>66</v>
          </cell>
          <cell r="T151">
            <v>371</v>
          </cell>
          <cell r="U151">
            <v>896</v>
          </cell>
          <cell r="V151">
            <v>844</v>
          </cell>
          <cell r="W151">
            <v>52</v>
          </cell>
          <cell r="X151">
            <v>0.94196427999999999</v>
          </cell>
          <cell r="Y151">
            <v>0.71053864</v>
          </cell>
          <cell r="Z151">
            <v>0.15035128</v>
          </cell>
          <cell r="AA151">
            <v>2.950819E-2</v>
          </cell>
          <cell r="AB151">
            <v>0.17377049</v>
          </cell>
          <cell r="AC151">
            <v>2063.1440457499998</v>
          </cell>
          <cell r="AD151">
            <v>1.0348283700000001</v>
          </cell>
        </row>
        <row r="152">
          <cell r="F152">
            <v>371190015092</v>
          </cell>
          <cell r="G152" t="str">
            <v>Block Group 2</v>
          </cell>
          <cell r="H152">
            <v>2907859</v>
          </cell>
          <cell r="I152">
            <v>27984</v>
          </cell>
          <cell r="J152">
            <v>35.256909800000003</v>
          </cell>
          <cell r="K152">
            <v>-80.763945199999995</v>
          </cell>
          <cell r="L152">
            <v>1813</v>
          </cell>
          <cell r="M152">
            <v>172</v>
          </cell>
          <cell r="N152">
            <v>1391</v>
          </cell>
          <cell r="O152">
            <v>23</v>
          </cell>
          <cell r="P152">
            <v>39</v>
          </cell>
          <cell r="Q152">
            <v>1</v>
          </cell>
          <cell r="R152">
            <v>139</v>
          </cell>
          <cell r="S152">
            <v>48</v>
          </cell>
          <cell r="T152">
            <v>230</v>
          </cell>
          <cell r="U152">
            <v>765</v>
          </cell>
          <cell r="V152">
            <v>709</v>
          </cell>
          <cell r="W152">
            <v>56</v>
          </cell>
          <cell r="X152">
            <v>0.92679738</v>
          </cell>
          <cell r="Y152">
            <v>9.4870380000000004E-2</v>
          </cell>
          <cell r="Z152">
            <v>0.76723662000000004</v>
          </cell>
          <cell r="AA152">
            <v>2.1511300000000001E-2</v>
          </cell>
          <cell r="AB152">
            <v>0.12686154999999999</v>
          </cell>
          <cell r="AC152">
            <v>1599.8355691899999</v>
          </cell>
          <cell r="AD152">
            <v>1.13324146</v>
          </cell>
        </row>
        <row r="153">
          <cell r="F153">
            <v>371190034004</v>
          </cell>
          <cell r="G153" t="str">
            <v>Block Group 4</v>
          </cell>
          <cell r="H153">
            <v>709650</v>
          </cell>
          <cell r="I153">
            <v>0</v>
          </cell>
          <cell r="J153">
            <v>35.202864099999999</v>
          </cell>
          <cell r="K153">
            <v>-80.859030500000003</v>
          </cell>
          <cell r="L153">
            <v>867</v>
          </cell>
          <cell r="M153">
            <v>785</v>
          </cell>
          <cell r="N153">
            <v>36</v>
          </cell>
          <cell r="O153">
            <v>10</v>
          </cell>
          <cell r="P153">
            <v>23</v>
          </cell>
          <cell r="Q153">
            <v>1</v>
          </cell>
          <cell r="R153">
            <v>2</v>
          </cell>
          <cell r="S153">
            <v>10</v>
          </cell>
          <cell r="T153">
            <v>17</v>
          </cell>
          <cell r="U153">
            <v>605</v>
          </cell>
          <cell r="V153">
            <v>478</v>
          </cell>
          <cell r="W153">
            <v>127</v>
          </cell>
          <cell r="X153">
            <v>0.79008263999999995</v>
          </cell>
          <cell r="Y153">
            <v>0.90542098999999998</v>
          </cell>
          <cell r="Z153">
            <v>4.1522490000000002E-2</v>
          </cell>
          <cell r="AA153">
            <v>2.652825E-2</v>
          </cell>
          <cell r="AB153">
            <v>1.9607840000000001E-2</v>
          </cell>
          <cell r="AC153">
            <v>3165.07879989</v>
          </cell>
          <cell r="AD153">
            <v>0.27392682000000002</v>
          </cell>
        </row>
        <row r="154">
          <cell r="F154">
            <v>371190053081</v>
          </cell>
          <cell r="G154" t="str">
            <v>Block Group 1</v>
          </cell>
          <cell r="H154">
            <v>511772</v>
          </cell>
          <cell r="I154">
            <v>0</v>
          </cell>
          <cell r="J154">
            <v>35.272971800000001</v>
          </cell>
          <cell r="K154">
            <v>-80.771794299999996</v>
          </cell>
          <cell r="L154">
            <v>1819</v>
          </cell>
          <cell r="M154">
            <v>365</v>
          </cell>
          <cell r="N154">
            <v>633</v>
          </cell>
          <cell r="O154">
            <v>38</v>
          </cell>
          <cell r="P154">
            <v>1</v>
          </cell>
          <cell r="Q154">
            <v>3</v>
          </cell>
          <cell r="R154">
            <v>713</v>
          </cell>
          <cell r="S154">
            <v>66</v>
          </cell>
          <cell r="T154">
            <v>1146</v>
          </cell>
          <cell r="U154">
            <v>712</v>
          </cell>
          <cell r="V154">
            <v>564</v>
          </cell>
          <cell r="W154">
            <v>148</v>
          </cell>
          <cell r="X154">
            <v>0.79213482999999996</v>
          </cell>
          <cell r="Y154">
            <v>0.2006597</v>
          </cell>
          <cell r="Z154">
            <v>0.34799340000000001</v>
          </cell>
          <cell r="AA154">
            <v>5.4975E-4</v>
          </cell>
          <cell r="AB154">
            <v>0.63001649000000004</v>
          </cell>
          <cell r="AC154">
            <v>9208.0411115099996</v>
          </cell>
          <cell r="AD154">
            <v>0.19754473</v>
          </cell>
        </row>
        <row r="155">
          <cell r="F155">
            <v>371190053062</v>
          </cell>
          <cell r="G155" t="str">
            <v>Block Group 2</v>
          </cell>
          <cell r="H155">
            <v>2719437</v>
          </cell>
          <cell r="I155">
            <v>5923</v>
          </cell>
          <cell r="J155">
            <v>35.262763499999998</v>
          </cell>
          <cell r="K155">
            <v>-80.777518700000002</v>
          </cell>
          <cell r="L155">
            <v>1697</v>
          </cell>
          <cell r="M155">
            <v>439</v>
          </cell>
          <cell r="N155">
            <v>832</v>
          </cell>
          <cell r="O155">
            <v>8</v>
          </cell>
          <cell r="P155">
            <v>37</v>
          </cell>
          <cell r="Q155">
            <v>6</v>
          </cell>
          <cell r="R155">
            <v>325</v>
          </cell>
          <cell r="S155">
            <v>50</v>
          </cell>
          <cell r="T155">
            <v>519</v>
          </cell>
          <cell r="U155">
            <v>720</v>
          </cell>
          <cell r="V155">
            <v>626</v>
          </cell>
          <cell r="W155">
            <v>94</v>
          </cell>
          <cell r="X155">
            <v>0.86944443999999999</v>
          </cell>
          <cell r="Y155">
            <v>0.25869180000000003</v>
          </cell>
          <cell r="Z155">
            <v>0.49027694999999999</v>
          </cell>
          <cell r="AA155">
            <v>2.1803179999999998E-2</v>
          </cell>
          <cell r="AB155">
            <v>0.30583381999999998</v>
          </cell>
          <cell r="AC155">
            <v>1613.1259604500001</v>
          </cell>
          <cell r="AD155">
            <v>1.0519947199999999</v>
          </cell>
        </row>
        <row r="156">
          <cell r="F156">
            <v>371190035002</v>
          </cell>
          <cell r="G156" t="str">
            <v>Block Group 2</v>
          </cell>
          <cell r="H156">
            <v>846477</v>
          </cell>
          <cell r="I156">
            <v>0</v>
          </cell>
          <cell r="J156">
            <v>35.210684399999998</v>
          </cell>
          <cell r="K156">
            <v>-80.849767799999995</v>
          </cell>
          <cell r="L156">
            <v>1213</v>
          </cell>
          <cell r="M156">
            <v>1151</v>
          </cell>
          <cell r="N156">
            <v>33</v>
          </cell>
          <cell r="O156">
            <v>0</v>
          </cell>
          <cell r="P156">
            <v>11</v>
          </cell>
          <cell r="Q156">
            <v>1</v>
          </cell>
          <cell r="R156">
            <v>2</v>
          </cell>
          <cell r="S156">
            <v>15</v>
          </cell>
          <cell r="T156">
            <v>13</v>
          </cell>
          <cell r="U156">
            <v>615</v>
          </cell>
          <cell r="V156">
            <v>550</v>
          </cell>
          <cell r="W156">
            <v>65</v>
          </cell>
          <cell r="X156">
            <v>0.89430894000000005</v>
          </cell>
          <cell r="Y156">
            <v>0.94888704999999995</v>
          </cell>
          <cell r="Z156">
            <v>2.720527E-2</v>
          </cell>
          <cell r="AA156">
            <v>9.0684200000000006E-3</v>
          </cell>
          <cell r="AB156">
            <v>1.0717229999999999E-2</v>
          </cell>
          <cell r="AC156">
            <v>3712.40814933</v>
          </cell>
          <cell r="AD156">
            <v>0.32674208999999999</v>
          </cell>
        </row>
        <row r="157">
          <cell r="F157">
            <v>371190015072</v>
          </cell>
          <cell r="G157" t="str">
            <v>Block Group 2</v>
          </cell>
          <cell r="H157">
            <v>797339</v>
          </cell>
          <cell r="I157">
            <v>0</v>
          </cell>
          <cell r="J157">
            <v>35.2510014</v>
          </cell>
          <cell r="K157">
            <v>-80.740736900000002</v>
          </cell>
          <cell r="L157">
            <v>1337</v>
          </cell>
          <cell r="M157">
            <v>308</v>
          </cell>
          <cell r="N157">
            <v>708</v>
          </cell>
          <cell r="O157">
            <v>3</v>
          </cell>
          <cell r="P157">
            <v>56</v>
          </cell>
          <cell r="Q157">
            <v>4</v>
          </cell>
          <cell r="R157">
            <v>196</v>
          </cell>
          <cell r="S157">
            <v>62</v>
          </cell>
          <cell r="T157">
            <v>372</v>
          </cell>
          <cell r="U157">
            <v>517</v>
          </cell>
          <cell r="V157">
            <v>468</v>
          </cell>
          <cell r="W157">
            <v>49</v>
          </cell>
          <cell r="X157">
            <v>0.90522243000000002</v>
          </cell>
          <cell r="Y157">
            <v>0.23036649000000001</v>
          </cell>
          <cell r="Z157">
            <v>0.52954374999999998</v>
          </cell>
          <cell r="AA157">
            <v>4.1884810000000001E-2</v>
          </cell>
          <cell r="AB157">
            <v>0.27823484999999998</v>
          </cell>
          <cell r="AC157">
            <v>4344.0868318700004</v>
          </cell>
          <cell r="AD157">
            <v>0.30777469000000002</v>
          </cell>
        </row>
        <row r="158">
          <cell r="F158">
            <v>371190029031</v>
          </cell>
          <cell r="G158" t="str">
            <v>Block Group 1</v>
          </cell>
          <cell r="H158">
            <v>1332396</v>
          </cell>
          <cell r="I158">
            <v>12063</v>
          </cell>
          <cell r="J158">
            <v>35.162964299999999</v>
          </cell>
          <cell r="K158">
            <v>-80.804602799999998</v>
          </cell>
          <cell r="L158">
            <v>1002</v>
          </cell>
          <cell r="M158">
            <v>940</v>
          </cell>
          <cell r="N158">
            <v>16</v>
          </cell>
          <cell r="O158">
            <v>0</v>
          </cell>
          <cell r="P158">
            <v>35</v>
          </cell>
          <cell r="Q158">
            <v>0</v>
          </cell>
          <cell r="R158">
            <v>4</v>
          </cell>
          <cell r="S158">
            <v>7</v>
          </cell>
          <cell r="T158">
            <v>9</v>
          </cell>
          <cell r="U158">
            <v>394</v>
          </cell>
          <cell r="V158">
            <v>371</v>
          </cell>
          <cell r="W158">
            <v>23</v>
          </cell>
          <cell r="X158">
            <v>0.94162436000000005</v>
          </cell>
          <cell r="Y158">
            <v>0.93812375000000003</v>
          </cell>
          <cell r="Z158">
            <v>1.5968059999999999E-2</v>
          </cell>
          <cell r="AA158">
            <v>3.4930129999999997E-2</v>
          </cell>
          <cell r="AB158">
            <v>8.9820300000000002E-3</v>
          </cell>
          <cell r="AC158">
            <v>1930.7612748199999</v>
          </cell>
          <cell r="AD158">
            <v>0.51896628</v>
          </cell>
        </row>
        <row r="159">
          <cell r="F159">
            <v>371190023002</v>
          </cell>
          <cell r="G159" t="str">
            <v>Block Group 2</v>
          </cell>
          <cell r="H159">
            <v>1566049</v>
          </cell>
          <cell r="I159">
            <v>18875</v>
          </cell>
          <cell r="J159">
            <v>35.194738899999997</v>
          </cell>
          <cell r="K159">
            <v>-80.802996300000004</v>
          </cell>
          <cell r="L159">
            <v>2115</v>
          </cell>
          <cell r="M159">
            <v>167</v>
          </cell>
          <cell r="N159">
            <v>1758</v>
          </cell>
          <cell r="O159">
            <v>11</v>
          </cell>
          <cell r="P159">
            <v>28</v>
          </cell>
          <cell r="Q159">
            <v>0</v>
          </cell>
          <cell r="R159">
            <v>113</v>
          </cell>
          <cell r="S159">
            <v>38</v>
          </cell>
          <cell r="T159">
            <v>225</v>
          </cell>
          <cell r="U159">
            <v>983</v>
          </cell>
          <cell r="V159">
            <v>749</v>
          </cell>
          <cell r="W159">
            <v>234</v>
          </cell>
          <cell r="X159">
            <v>0.7619532</v>
          </cell>
          <cell r="Y159">
            <v>7.8959810000000005E-2</v>
          </cell>
          <cell r="Z159">
            <v>0.83120567000000001</v>
          </cell>
          <cell r="AA159">
            <v>1.323877E-2</v>
          </cell>
          <cell r="AB159">
            <v>0.10638296999999999</v>
          </cell>
          <cell r="AC159">
            <v>3457.0978506199999</v>
          </cell>
          <cell r="AD159">
            <v>0.61178482000000001</v>
          </cell>
        </row>
        <row r="160">
          <cell r="F160">
            <v>371190053072</v>
          </cell>
          <cell r="G160" t="str">
            <v>Block Group 2</v>
          </cell>
          <cell r="H160">
            <v>549394</v>
          </cell>
          <cell r="I160">
            <v>0</v>
          </cell>
          <cell r="J160">
            <v>35.281244999999998</v>
          </cell>
          <cell r="K160">
            <v>-80.769421199999996</v>
          </cell>
          <cell r="L160">
            <v>1346</v>
          </cell>
          <cell r="M160">
            <v>300</v>
          </cell>
          <cell r="N160">
            <v>708</v>
          </cell>
          <cell r="O160">
            <v>0</v>
          </cell>
          <cell r="P160">
            <v>20</v>
          </cell>
          <cell r="Q160">
            <v>0</v>
          </cell>
          <cell r="R160">
            <v>301</v>
          </cell>
          <cell r="S160">
            <v>17</v>
          </cell>
          <cell r="T160">
            <v>505</v>
          </cell>
          <cell r="U160">
            <v>469</v>
          </cell>
          <cell r="V160">
            <v>402</v>
          </cell>
          <cell r="W160">
            <v>67</v>
          </cell>
          <cell r="X160">
            <v>0.85714285000000001</v>
          </cell>
          <cell r="Y160">
            <v>0.22288261000000001</v>
          </cell>
          <cell r="Z160">
            <v>0.52600296999999996</v>
          </cell>
          <cell r="AA160">
            <v>1.485884E-2</v>
          </cell>
          <cell r="AB160">
            <v>0.37518573</v>
          </cell>
          <cell r="AC160">
            <v>6347.0448568900001</v>
          </cell>
          <cell r="AD160">
            <v>0.21206718999999999</v>
          </cell>
        </row>
        <row r="161">
          <cell r="F161">
            <v>371190056052</v>
          </cell>
          <cell r="G161" t="str">
            <v>Block Group 2</v>
          </cell>
          <cell r="H161">
            <v>817633</v>
          </cell>
          <cell r="I161">
            <v>0</v>
          </cell>
          <cell r="J161">
            <v>35.294183699999998</v>
          </cell>
          <cell r="K161">
            <v>-80.734802999999999</v>
          </cell>
          <cell r="L161">
            <v>1467</v>
          </cell>
          <cell r="M161">
            <v>685</v>
          </cell>
          <cell r="N161">
            <v>521</v>
          </cell>
          <cell r="O161">
            <v>6</v>
          </cell>
          <cell r="P161">
            <v>110</v>
          </cell>
          <cell r="Q161">
            <v>0</v>
          </cell>
          <cell r="R161">
            <v>87</v>
          </cell>
          <cell r="S161">
            <v>58</v>
          </cell>
          <cell r="T161">
            <v>147</v>
          </cell>
          <cell r="U161">
            <v>930</v>
          </cell>
          <cell r="V161">
            <v>846</v>
          </cell>
          <cell r="W161">
            <v>84</v>
          </cell>
          <cell r="X161">
            <v>0.90967741000000002</v>
          </cell>
          <cell r="Y161">
            <v>0.46693932999999999</v>
          </cell>
          <cell r="Z161">
            <v>0.35514655000000001</v>
          </cell>
          <cell r="AA161">
            <v>7.4982950000000007E-2</v>
          </cell>
          <cell r="AB161">
            <v>0.10020448999999999</v>
          </cell>
          <cell r="AC161">
            <v>4648.1674707700004</v>
          </cell>
          <cell r="AD161">
            <v>0.31560823999999998</v>
          </cell>
        </row>
        <row r="162">
          <cell r="F162">
            <v>371190031081</v>
          </cell>
          <cell r="G162" t="str">
            <v>Block Group 1</v>
          </cell>
          <cell r="H162">
            <v>413098</v>
          </cell>
          <cell r="I162">
            <v>0</v>
          </cell>
          <cell r="J162">
            <v>35.124463300000002</v>
          </cell>
          <cell r="K162">
            <v>-80.869570899999999</v>
          </cell>
          <cell r="L162">
            <v>1276</v>
          </cell>
          <cell r="M162">
            <v>411</v>
          </cell>
          <cell r="N162">
            <v>635</v>
          </cell>
          <cell r="O162">
            <v>5</v>
          </cell>
          <cell r="P162">
            <v>31</v>
          </cell>
          <cell r="Q162">
            <v>2</v>
          </cell>
          <cell r="R162">
            <v>168</v>
          </cell>
          <cell r="S162">
            <v>24</v>
          </cell>
          <cell r="T162">
            <v>402</v>
          </cell>
          <cell r="U162">
            <v>755</v>
          </cell>
          <cell r="V162">
            <v>635</v>
          </cell>
          <cell r="W162">
            <v>120</v>
          </cell>
          <cell r="X162">
            <v>0.84105960000000002</v>
          </cell>
          <cell r="Y162">
            <v>0.32210031</v>
          </cell>
          <cell r="Z162">
            <v>0.49764890000000001</v>
          </cell>
          <cell r="AA162">
            <v>2.4294670000000001E-2</v>
          </cell>
          <cell r="AB162">
            <v>0.31504702000000001</v>
          </cell>
          <cell r="AC162">
            <v>8002.1297165899996</v>
          </cell>
          <cell r="AD162">
            <v>0.15945755</v>
          </cell>
        </row>
        <row r="163">
          <cell r="F163">
            <v>371190057143</v>
          </cell>
          <cell r="G163" t="str">
            <v>Block Group 3</v>
          </cell>
          <cell r="H163">
            <v>6441688</v>
          </cell>
          <cell r="I163">
            <v>17627</v>
          </cell>
          <cell r="J163">
            <v>35.1778282</v>
          </cell>
          <cell r="K163">
            <v>-80.604238199999998</v>
          </cell>
          <cell r="L163">
            <v>1158</v>
          </cell>
          <cell r="M163">
            <v>1064</v>
          </cell>
          <cell r="N163">
            <v>49</v>
          </cell>
          <cell r="O163">
            <v>1</v>
          </cell>
          <cell r="P163">
            <v>32</v>
          </cell>
          <cell r="Q163">
            <v>0</v>
          </cell>
          <cell r="R163">
            <v>1</v>
          </cell>
          <cell r="S163">
            <v>11</v>
          </cell>
          <cell r="T163">
            <v>17</v>
          </cell>
          <cell r="U163">
            <v>433</v>
          </cell>
          <cell r="V163">
            <v>405</v>
          </cell>
          <cell r="W163">
            <v>28</v>
          </cell>
          <cell r="X163">
            <v>0.93533487000000004</v>
          </cell>
          <cell r="Y163">
            <v>0.91882556000000004</v>
          </cell>
          <cell r="Z163">
            <v>4.2314329999999997E-2</v>
          </cell>
          <cell r="AA163">
            <v>2.7633850000000001E-2</v>
          </cell>
          <cell r="AB163">
            <v>1.4680479999999999E-2</v>
          </cell>
          <cell r="AC163">
            <v>464.44245239999998</v>
          </cell>
          <cell r="AD163">
            <v>2.4933121200000001</v>
          </cell>
        </row>
        <row r="164">
          <cell r="F164">
            <v>371190031062</v>
          </cell>
          <cell r="G164" t="str">
            <v>Block Group 2</v>
          </cell>
          <cell r="H164">
            <v>896609</v>
          </cell>
          <cell r="I164">
            <v>925</v>
          </cell>
          <cell r="J164">
            <v>35.143751100000003</v>
          </cell>
          <cell r="K164">
            <v>-80.864742800000002</v>
          </cell>
          <cell r="L164">
            <v>847</v>
          </cell>
          <cell r="M164">
            <v>573</v>
          </cell>
          <cell r="N164">
            <v>184</v>
          </cell>
          <cell r="O164">
            <v>3</v>
          </cell>
          <cell r="P164">
            <v>47</v>
          </cell>
          <cell r="Q164">
            <v>3</v>
          </cell>
          <cell r="R164">
            <v>25</v>
          </cell>
          <cell r="S164">
            <v>12</v>
          </cell>
          <cell r="T164">
            <v>74</v>
          </cell>
          <cell r="U164">
            <v>452</v>
          </cell>
          <cell r="V164">
            <v>388</v>
          </cell>
          <cell r="W164">
            <v>64</v>
          </cell>
          <cell r="X164">
            <v>0.85840707000000005</v>
          </cell>
          <cell r="Y164">
            <v>0.67650531000000003</v>
          </cell>
          <cell r="Z164">
            <v>0.21723729999999999</v>
          </cell>
          <cell r="AA164">
            <v>5.5489959999999998E-2</v>
          </cell>
          <cell r="AB164">
            <v>8.7367169999999994E-2</v>
          </cell>
          <cell r="AC164">
            <v>2444.7889775100002</v>
          </cell>
          <cell r="AD164">
            <v>0.34645115999999998</v>
          </cell>
        </row>
        <row r="165">
          <cell r="F165">
            <v>371190031023</v>
          </cell>
          <cell r="G165" t="str">
            <v>Block Group 3</v>
          </cell>
          <cell r="H165">
            <v>614503</v>
          </cell>
          <cell r="I165">
            <v>0</v>
          </cell>
          <cell r="J165">
            <v>35.159611599999998</v>
          </cell>
          <cell r="K165">
            <v>-80.873843800000003</v>
          </cell>
          <cell r="L165">
            <v>1256</v>
          </cell>
          <cell r="M165">
            <v>302</v>
          </cell>
          <cell r="N165">
            <v>332</v>
          </cell>
          <cell r="O165">
            <v>5</v>
          </cell>
          <cell r="P165">
            <v>49</v>
          </cell>
          <cell r="Q165">
            <v>0</v>
          </cell>
          <cell r="R165">
            <v>526</v>
          </cell>
          <cell r="S165">
            <v>42</v>
          </cell>
          <cell r="T165">
            <v>649</v>
          </cell>
          <cell r="U165">
            <v>712</v>
          </cell>
          <cell r="V165">
            <v>559</v>
          </cell>
          <cell r="W165">
            <v>153</v>
          </cell>
          <cell r="X165">
            <v>0.78511235000000001</v>
          </cell>
          <cell r="Y165">
            <v>0.24044584999999999</v>
          </cell>
          <cell r="Z165">
            <v>0.26433120999999998</v>
          </cell>
          <cell r="AA165">
            <v>3.9012730000000002E-2</v>
          </cell>
          <cell r="AB165">
            <v>0.51671973999999998</v>
          </cell>
          <cell r="AC165">
            <v>5295.1125386000003</v>
          </cell>
          <cell r="AD165">
            <v>0.23719986000000001</v>
          </cell>
        </row>
        <row r="166">
          <cell r="F166">
            <v>371190057092</v>
          </cell>
          <cell r="G166" t="str">
            <v>Block Group 2</v>
          </cell>
          <cell r="H166">
            <v>2020986</v>
          </cell>
          <cell r="I166">
            <v>19629</v>
          </cell>
          <cell r="J166">
            <v>35.137000100000002</v>
          </cell>
          <cell r="K166">
            <v>-80.701837499999996</v>
          </cell>
          <cell r="L166">
            <v>1982</v>
          </cell>
          <cell r="M166">
            <v>1476</v>
          </cell>
          <cell r="N166">
            <v>253</v>
          </cell>
          <cell r="O166">
            <v>5</v>
          </cell>
          <cell r="P166">
            <v>86</v>
          </cell>
          <cell r="Q166">
            <v>1</v>
          </cell>
          <cell r="R166">
            <v>101</v>
          </cell>
          <cell r="S166">
            <v>60</v>
          </cell>
          <cell r="T166">
            <v>231</v>
          </cell>
          <cell r="U166">
            <v>809</v>
          </cell>
          <cell r="V166">
            <v>785</v>
          </cell>
          <cell r="W166">
            <v>24</v>
          </cell>
          <cell r="X166">
            <v>0.97033373999999994</v>
          </cell>
          <cell r="Y166">
            <v>0.74470232000000003</v>
          </cell>
          <cell r="Z166">
            <v>0.12764882999999999</v>
          </cell>
          <cell r="AA166">
            <v>4.339051E-2</v>
          </cell>
          <cell r="AB166">
            <v>0.11654894</v>
          </cell>
          <cell r="AC166">
            <v>2516.22854263</v>
          </cell>
          <cell r="AD166">
            <v>0.78768678999999997</v>
          </cell>
        </row>
        <row r="167">
          <cell r="F167">
            <v>371190057171</v>
          </cell>
          <cell r="G167" t="str">
            <v>Block Group 1</v>
          </cell>
          <cell r="H167">
            <v>647947</v>
          </cell>
          <cell r="I167">
            <v>11345</v>
          </cell>
          <cell r="J167">
            <v>35.156352800000001</v>
          </cell>
          <cell r="K167">
            <v>-80.730181099999996</v>
          </cell>
          <cell r="L167">
            <v>1985</v>
          </cell>
          <cell r="M167">
            <v>672</v>
          </cell>
          <cell r="N167">
            <v>899</v>
          </cell>
          <cell r="O167">
            <v>9</v>
          </cell>
          <cell r="P167">
            <v>43</v>
          </cell>
          <cell r="Q167">
            <v>13</v>
          </cell>
          <cell r="R167">
            <v>248</v>
          </cell>
          <cell r="S167">
            <v>101</v>
          </cell>
          <cell r="T167">
            <v>351</v>
          </cell>
          <cell r="U167">
            <v>1066</v>
          </cell>
          <cell r="V167">
            <v>954</v>
          </cell>
          <cell r="W167">
            <v>112</v>
          </cell>
          <cell r="X167">
            <v>0.89493433</v>
          </cell>
          <cell r="Y167">
            <v>0.33853904000000001</v>
          </cell>
          <cell r="Z167">
            <v>0.45289671999999997</v>
          </cell>
          <cell r="AA167">
            <v>2.1662460000000001E-2</v>
          </cell>
          <cell r="AB167">
            <v>0.17682618999999999</v>
          </cell>
          <cell r="AC167">
            <v>7799.92309303</v>
          </cell>
          <cell r="AD167">
            <v>0.25448968</v>
          </cell>
        </row>
        <row r="168">
          <cell r="F168">
            <v>371190057172</v>
          </cell>
          <cell r="G168" t="str">
            <v>Block Group 2</v>
          </cell>
          <cell r="H168">
            <v>2314805</v>
          </cell>
          <cell r="I168">
            <v>15171</v>
          </cell>
          <cell r="J168">
            <v>35.153044899999998</v>
          </cell>
          <cell r="K168">
            <v>-80.715029999999999</v>
          </cell>
          <cell r="L168">
            <v>1319</v>
          </cell>
          <cell r="M168">
            <v>807</v>
          </cell>
          <cell r="N168">
            <v>352</v>
          </cell>
          <cell r="O168">
            <v>8</v>
          </cell>
          <cell r="P168">
            <v>44</v>
          </cell>
          <cell r="Q168">
            <v>1</v>
          </cell>
          <cell r="R168">
            <v>62</v>
          </cell>
          <cell r="S168">
            <v>45</v>
          </cell>
          <cell r="T168">
            <v>169</v>
          </cell>
          <cell r="U168">
            <v>541</v>
          </cell>
          <cell r="V168">
            <v>504</v>
          </cell>
          <cell r="W168">
            <v>37</v>
          </cell>
          <cell r="X168">
            <v>0.93160812999999998</v>
          </cell>
          <cell r="Y168">
            <v>0.61182714000000005</v>
          </cell>
          <cell r="Z168">
            <v>0.26686884</v>
          </cell>
          <cell r="AA168">
            <v>3.3358600000000002E-2</v>
          </cell>
          <cell r="AB168">
            <v>0.12812736</v>
          </cell>
          <cell r="AC168">
            <v>1466.5674961300001</v>
          </cell>
          <cell r="AD168">
            <v>0.89937898999999999</v>
          </cell>
        </row>
        <row r="169">
          <cell r="F169">
            <v>371190061031</v>
          </cell>
          <cell r="G169" t="str">
            <v>Block Group 1</v>
          </cell>
          <cell r="H169">
            <v>5021677</v>
          </cell>
          <cell r="I169">
            <v>913651</v>
          </cell>
          <cell r="J169">
            <v>35.334715699999997</v>
          </cell>
          <cell r="K169">
            <v>-80.951755800000001</v>
          </cell>
          <cell r="L169">
            <v>2147</v>
          </cell>
          <cell r="M169">
            <v>1451</v>
          </cell>
          <cell r="N169">
            <v>561</v>
          </cell>
          <cell r="O169">
            <v>4</v>
          </cell>
          <cell r="P169">
            <v>65</v>
          </cell>
          <cell r="Q169">
            <v>0</v>
          </cell>
          <cell r="R169">
            <v>24</v>
          </cell>
          <cell r="S169">
            <v>42</v>
          </cell>
          <cell r="T169">
            <v>65</v>
          </cell>
          <cell r="U169">
            <v>834</v>
          </cell>
          <cell r="V169">
            <v>788</v>
          </cell>
          <cell r="W169">
            <v>46</v>
          </cell>
          <cell r="X169">
            <v>0.94484411999999995</v>
          </cell>
          <cell r="Y169">
            <v>0.67582673000000004</v>
          </cell>
          <cell r="Z169">
            <v>0.26129481999999998</v>
          </cell>
          <cell r="AA169">
            <v>3.0274800000000001E-2</v>
          </cell>
          <cell r="AB169">
            <v>3.0274800000000001E-2</v>
          </cell>
          <cell r="AC169">
            <v>937.12322380000001</v>
          </cell>
          <cell r="AD169">
            <v>2.2910540899999998</v>
          </cell>
        </row>
        <row r="170">
          <cell r="F170">
            <v>371190061032</v>
          </cell>
          <cell r="G170" t="str">
            <v>Block Group 2</v>
          </cell>
          <cell r="H170">
            <v>5637260</v>
          </cell>
          <cell r="I170">
            <v>619693</v>
          </cell>
          <cell r="J170">
            <v>35.3393522</v>
          </cell>
          <cell r="K170">
            <v>-80.929890900000004</v>
          </cell>
          <cell r="L170">
            <v>1671</v>
          </cell>
          <cell r="M170">
            <v>1019</v>
          </cell>
          <cell r="N170">
            <v>513</v>
          </cell>
          <cell r="O170">
            <v>4</v>
          </cell>
          <cell r="P170">
            <v>40</v>
          </cell>
          <cell r="Q170">
            <v>0</v>
          </cell>
          <cell r="R170">
            <v>54</v>
          </cell>
          <cell r="S170">
            <v>41</v>
          </cell>
          <cell r="T170">
            <v>116</v>
          </cell>
          <cell r="U170">
            <v>744</v>
          </cell>
          <cell r="V170">
            <v>679</v>
          </cell>
          <cell r="W170">
            <v>65</v>
          </cell>
          <cell r="X170">
            <v>0.91263439999999996</v>
          </cell>
          <cell r="Y170">
            <v>0.60981448000000005</v>
          </cell>
          <cell r="Z170">
            <v>0.30700179</v>
          </cell>
          <cell r="AA170">
            <v>2.3937759999999999E-2</v>
          </cell>
          <cell r="AB170">
            <v>6.9419499999999995E-2</v>
          </cell>
          <cell r="AC170">
            <v>691.86731638000003</v>
          </cell>
          <cell r="AD170">
            <v>2.4152029700000002</v>
          </cell>
        </row>
        <row r="171">
          <cell r="F171">
            <v>371190059092</v>
          </cell>
          <cell r="G171" t="str">
            <v>Block Group 2</v>
          </cell>
          <cell r="H171">
            <v>3092503</v>
          </cell>
          <cell r="I171">
            <v>6774</v>
          </cell>
          <cell r="J171">
            <v>35.150176799999997</v>
          </cell>
          <cell r="K171">
            <v>-80.978632500000003</v>
          </cell>
          <cell r="L171">
            <v>2274</v>
          </cell>
          <cell r="M171">
            <v>737</v>
          </cell>
          <cell r="N171">
            <v>945</v>
          </cell>
          <cell r="O171">
            <v>4</v>
          </cell>
          <cell r="P171">
            <v>278</v>
          </cell>
          <cell r="Q171">
            <v>0</v>
          </cell>
          <cell r="R171">
            <v>251</v>
          </cell>
          <cell r="S171">
            <v>59</v>
          </cell>
          <cell r="T171">
            <v>437</v>
          </cell>
          <cell r="U171">
            <v>895</v>
          </cell>
          <cell r="V171">
            <v>817</v>
          </cell>
          <cell r="W171">
            <v>78</v>
          </cell>
          <cell r="X171">
            <v>0.91284916000000005</v>
          </cell>
          <cell r="Y171">
            <v>0.32409850000000001</v>
          </cell>
          <cell r="Z171">
            <v>0.41556727999999998</v>
          </cell>
          <cell r="AA171">
            <v>0.12225153</v>
          </cell>
          <cell r="AB171">
            <v>0.19217238</v>
          </cell>
          <cell r="AC171">
            <v>1900.81071273</v>
          </cell>
          <cell r="AD171">
            <v>1.1963316399999999</v>
          </cell>
        </row>
        <row r="172">
          <cell r="F172">
            <v>371190061041</v>
          </cell>
          <cell r="G172" t="str">
            <v>Block Group 1</v>
          </cell>
          <cell r="H172">
            <v>2703561</v>
          </cell>
          <cell r="I172">
            <v>20726</v>
          </cell>
          <cell r="J172">
            <v>35.3096411</v>
          </cell>
          <cell r="K172">
            <v>-80.933310500000005</v>
          </cell>
          <cell r="L172">
            <v>872</v>
          </cell>
          <cell r="M172">
            <v>596</v>
          </cell>
          <cell r="N172">
            <v>226</v>
          </cell>
          <cell r="O172">
            <v>2</v>
          </cell>
          <cell r="P172">
            <v>19</v>
          </cell>
          <cell r="Q172">
            <v>0</v>
          </cell>
          <cell r="R172">
            <v>6</v>
          </cell>
          <cell r="S172">
            <v>23</v>
          </cell>
          <cell r="T172">
            <v>52</v>
          </cell>
          <cell r="U172">
            <v>377</v>
          </cell>
          <cell r="V172">
            <v>347</v>
          </cell>
          <cell r="W172">
            <v>30</v>
          </cell>
          <cell r="X172">
            <v>0.92042440000000003</v>
          </cell>
          <cell r="Y172">
            <v>0.68348622999999997</v>
          </cell>
          <cell r="Z172">
            <v>0.25917431000000002</v>
          </cell>
          <cell r="AA172">
            <v>2.1788990000000001E-2</v>
          </cell>
          <cell r="AB172">
            <v>5.9633020000000002E-2</v>
          </cell>
          <cell r="AC172">
            <v>829.22778274999996</v>
          </cell>
          <cell r="AD172">
            <v>1.0515807800000001</v>
          </cell>
        </row>
        <row r="173">
          <cell r="F173">
            <v>371190061042</v>
          </cell>
          <cell r="G173" t="str">
            <v>Block Group 2</v>
          </cell>
          <cell r="H173">
            <v>6590723</v>
          </cell>
          <cell r="I173">
            <v>44618</v>
          </cell>
          <cell r="J173">
            <v>35.317546700000001</v>
          </cell>
          <cell r="K173">
            <v>-80.922918199999998</v>
          </cell>
          <cell r="L173">
            <v>1280</v>
          </cell>
          <cell r="M173">
            <v>656</v>
          </cell>
          <cell r="N173">
            <v>500</v>
          </cell>
          <cell r="O173">
            <v>4</v>
          </cell>
          <cell r="P173">
            <v>64</v>
          </cell>
          <cell r="Q173">
            <v>0</v>
          </cell>
          <cell r="R173">
            <v>27</v>
          </cell>
          <cell r="S173">
            <v>29</v>
          </cell>
          <cell r="T173">
            <v>58</v>
          </cell>
          <cell r="U173">
            <v>521</v>
          </cell>
          <cell r="V173">
            <v>472</v>
          </cell>
          <cell r="W173">
            <v>49</v>
          </cell>
          <cell r="X173">
            <v>0.90595009000000004</v>
          </cell>
          <cell r="Y173">
            <v>0.51249999999999996</v>
          </cell>
          <cell r="Z173">
            <v>0.390625</v>
          </cell>
          <cell r="AA173">
            <v>0.05</v>
          </cell>
          <cell r="AB173">
            <v>4.5312499999999999E-2</v>
          </cell>
          <cell r="AC173">
            <v>499.75368175</v>
          </cell>
          <cell r="AD173">
            <v>2.5612617700000002</v>
          </cell>
        </row>
        <row r="174">
          <cell r="F174">
            <v>371190061043</v>
          </cell>
          <cell r="G174" t="str">
            <v>Block Group 3</v>
          </cell>
          <cell r="H174">
            <v>5401118</v>
          </cell>
          <cell r="I174">
            <v>22504</v>
          </cell>
          <cell r="J174">
            <v>35.297219900000002</v>
          </cell>
          <cell r="K174">
            <v>-80.909272799999997</v>
          </cell>
          <cell r="L174">
            <v>3630</v>
          </cell>
          <cell r="M174">
            <v>958</v>
          </cell>
          <cell r="N174">
            <v>2294</v>
          </cell>
          <cell r="O174">
            <v>13</v>
          </cell>
          <cell r="P174">
            <v>88</v>
          </cell>
          <cell r="Q174">
            <v>0</v>
          </cell>
          <cell r="R174">
            <v>156</v>
          </cell>
          <cell r="S174">
            <v>121</v>
          </cell>
          <cell r="T174">
            <v>293</v>
          </cell>
          <cell r="U174">
            <v>1361</v>
          </cell>
          <cell r="V174">
            <v>1265</v>
          </cell>
          <cell r="W174">
            <v>96</v>
          </cell>
          <cell r="X174">
            <v>0.92946362000000005</v>
          </cell>
          <cell r="Y174">
            <v>0.26391184000000001</v>
          </cell>
          <cell r="Z174">
            <v>0.63195592</v>
          </cell>
          <cell r="AA174">
            <v>2.4242420000000001E-2</v>
          </cell>
          <cell r="AB174">
            <v>8.0716250000000003E-2</v>
          </cell>
          <cell r="AC174">
            <v>1733.91415693</v>
          </cell>
          <cell r="AD174">
            <v>2.0935292400000001</v>
          </cell>
        </row>
        <row r="175">
          <cell r="F175">
            <v>371190024001</v>
          </cell>
          <cell r="G175" t="str">
            <v>Block Group 1</v>
          </cell>
          <cell r="H175">
            <v>486940</v>
          </cell>
          <cell r="I175">
            <v>0</v>
          </cell>
          <cell r="J175">
            <v>35.209794799999997</v>
          </cell>
          <cell r="K175">
            <v>-80.814420400000003</v>
          </cell>
          <cell r="L175">
            <v>1022</v>
          </cell>
          <cell r="M175">
            <v>872</v>
          </cell>
          <cell r="N175">
            <v>79</v>
          </cell>
          <cell r="O175">
            <v>2</v>
          </cell>
          <cell r="P175">
            <v>31</v>
          </cell>
          <cell r="Q175">
            <v>0</v>
          </cell>
          <cell r="R175">
            <v>12</v>
          </cell>
          <cell r="S175">
            <v>26</v>
          </cell>
          <cell r="T175">
            <v>21</v>
          </cell>
          <cell r="U175">
            <v>643</v>
          </cell>
          <cell r="V175">
            <v>551</v>
          </cell>
          <cell r="W175">
            <v>92</v>
          </cell>
          <cell r="X175">
            <v>0.85692067999999999</v>
          </cell>
          <cell r="Y175">
            <v>0.85322896000000004</v>
          </cell>
          <cell r="Z175">
            <v>7.7299409999999999E-2</v>
          </cell>
          <cell r="AA175">
            <v>3.0332680000000001E-2</v>
          </cell>
          <cell r="AB175">
            <v>2.0547940000000001E-2</v>
          </cell>
          <cell r="AC175">
            <v>5437.3474065199998</v>
          </cell>
          <cell r="AD175">
            <v>0.18795929</v>
          </cell>
        </row>
        <row r="176">
          <cell r="F176">
            <v>371190039032</v>
          </cell>
          <cell r="G176" t="str">
            <v>Block Group 2</v>
          </cell>
          <cell r="H176">
            <v>2649698</v>
          </cell>
          <cell r="I176">
            <v>0</v>
          </cell>
          <cell r="J176">
            <v>35.216251999999997</v>
          </cell>
          <cell r="K176">
            <v>-80.918674899999999</v>
          </cell>
          <cell r="L176">
            <v>1206</v>
          </cell>
          <cell r="M176">
            <v>143</v>
          </cell>
          <cell r="N176">
            <v>836</v>
          </cell>
          <cell r="O176">
            <v>6</v>
          </cell>
          <cell r="P176">
            <v>84</v>
          </cell>
          <cell r="Q176">
            <v>18</v>
          </cell>
          <cell r="R176">
            <v>97</v>
          </cell>
          <cell r="S176">
            <v>22</v>
          </cell>
          <cell r="T176">
            <v>144</v>
          </cell>
          <cell r="U176">
            <v>491</v>
          </cell>
          <cell r="V176">
            <v>382</v>
          </cell>
          <cell r="W176">
            <v>109</v>
          </cell>
          <cell r="X176">
            <v>0.77800407000000005</v>
          </cell>
          <cell r="Y176">
            <v>0.11857379</v>
          </cell>
          <cell r="Z176">
            <v>0.69320066000000002</v>
          </cell>
          <cell r="AA176">
            <v>6.9651740000000004E-2</v>
          </cell>
          <cell r="AB176">
            <v>0.11940298000000001</v>
          </cell>
          <cell r="AC176">
            <v>1179.1271186900001</v>
          </cell>
          <cell r="AD176">
            <v>1.0227904800000001</v>
          </cell>
        </row>
        <row r="177">
          <cell r="F177">
            <v>371190058442</v>
          </cell>
          <cell r="G177" t="str">
            <v>Block Group 2</v>
          </cell>
          <cell r="H177">
            <v>2905734</v>
          </cell>
          <cell r="I177">
            <v>10304</v>
          </cell>
          <cell r="J177">
            <v>35.026952799999997</v>
          </cell>
          <cell r="K177">
            <v>-80.820505999999995</v>
          </cell>
          <cell r="L177">
            <v>3312</v>
          </cell>
          <cell r="M177">
            <v>2787</v>
          </cell>
          <cell r="N177">
            <v>223</v>
          </cell>
          <cell r="O177">
            <v>8</v>
          </cell>
          <cell r="P177">
            <v>210</v>
          </cell>
          <cell r="Q177">
            <v>0</v>
          </cell>
          <cell r="R177">
            <v>15</v>
          </cell>
          <cell r="S177">
            <v>69</v>
          </cell>
          <cell r="T177">
            <v>142</v>
          </cell>
          <cell r="U177">
            <v>1320</v>
          </cell>
          <cell r="V177">
            <v>1234</v>
          </cell>
          <cell r="W177">
            <v>86</v>
          </cell>
          <cell r="X177">
            <v>0.93484847999999998</v>
          </cell>
          <cell r="Y177">
            <v>0.8414855</v>
          </cell>
          <cell r="Z177">
            <v>6.7330909999999994E-2</v>
          </cell>
          <cell r="AA177">
            <v>6.3405790000000004E-2</v>
          </cell>
          <cell r="AB177">
            <v>4.2874389999999998E-2</v>
          </cell>
          <cell r="AC177">
            <v>2942.3894269500001</v>
          </cell>
          <cell r="AD177">
            <v>1.1256157899999999</v>
          </cell>
        </row>
        <row r="178">
          <cell r="F178">
            <v>371190058241</v>
          </cell>
          <cell r="G178" t="str">
            <v>Block Group 1</v>
          </cell>
          <cell r="H178">
            <v>14807034</v>
          </cell>
          <cell r="I178">
            <v>57443</v>
          </cell>
          <cell r="J178">
            <v>35.108424100000001</v>
          </cell>
          <cell r="K178">
            <v>-80.900047099999995</v>
          </cell>
          <cell r="L178">
            <v>2817</v>
          </cell>
          <cell r="M178">
            <v>771</v>
          </cell>
          <cell r="N178">
            <v>1133</v>
          </cell>
          <cell r="O178">
            <v>44</v>
          </cell>
          <cell r="P178">
            <v>54</v>
          </cell>
          <cell r="Q178">
            <v>5</v>
          </cell>
          <cell r="R178">
            <v>705</v>
          </cell>
          <cell r="S178">
            <v>105</v>
          </cell>
          <cell r="T178">
            <v>1245</v>
          </cell>
          <cell r="U178">
            <v>1035</v>
          </cell>
          <cell r="V178">
            <v>915</v>
          </cell>
          <cell r="W178">
            <v>120</v>
          </cell>
          <cell r="X178">
            <v>0.88405796999999997</v>
          </cell>
          <cell r="Y178">
            <v>0.27369542000000002</v>
          </cell>
          <cell r="Z178">
            <v>0.40220092000000002</v>
          </cell>
          <cell r="AA178">
            <v>1.916932E-2</v>
          </cell>
          <cell r="AB178">
            <v>0.44195952999999999</v>
          </cell>
          <cell r="AC178">
            <v>490.95813995999998</v>
          </cell>
          <cell r="AD178">
            <v>5.7377600400000004</v>
          </cell>
        </row>
        <row r="179">
          <cell r="F179">
            <v>371190055102</v>
          </cell>
          <cell r="G179" t="str">
            <v>Block Group 2</v>
          </cell>
          <cell r="H179">
            <v>4008306</v>
          </cell>
          <cell r="I179">
            <v>49844</v>
          </cell>
          <cell r="J179">
            <v>35.326321700000001</v>
          </cell>
          <cell r="K179">
            <v>-80.819444399999995</v>
          </cell>
          <cell r="L179">
            <v>3308</v>
          </cell>
          <cell r="M179">
            <v>634</v>
          </cell>
          <cell r="N179">
            <v>2270</v>
          </cell>
          <cell r="O179">
            <v>16</v>
          </cell>
          <cell r="P179">
            <v>76</v>
          </cell>
          <cell r="Q179">
            <v>0</v>
          </cell>
          <cell r="R179">
            <v>248</v>
          </cell>
          <cell r="S179">
            <v>64</v>
          </cell>
          <cell r="T179">
            <v>476</v>
          </cell>
          <cell r="U179">
            <v>1342</v>
          </cell>
          <cell r="V179">
            <v>1206</v>
          </cell>
          <cell r="W179">
            <v>136</v>
          </cell>
          <cell r="X179">
            <v>0.89865870999999997</v>
          </cell>
          <cell r="Y179">
            <v>0.19165658999999999</v>
          </cell>
          <cell r="Z179">
            <v>0.68621522999999995</v>
          </cell>
          <cell r="AA179">
            <v>2.2974600000000001E-2</v>
          </cell>
          <cell r="AB179">
            <v>0.14389358999999999</v>
          </cell>
          <cell r="AC179">
            <v>2111.7736381899999</v>
          </cell>
          <cell r="AD179">
            <v>1.56645576</v>
          </cell>
        </row>
        <row r="180">
          <cell r="F180">
            <v>371190062033</v>
          </cell>
          <cell r="G180" t="str">
            <v>Block Group 3</v>
          </cell>
          <cell r="H180">
            <v>2019348</v>
          </cell>
          <cell r="I180">
            <v>3966716</v>
          </cell>
          <cell r="J180">
            <v>35.513451799999999</v>
          </cell>
          <cell r="K180">
            <v>-80.890423499999997</v>
          </cell>
          <cell r="L180">
            <v>1770</v>
          </cell>
          <cell r="M180">
            <v>1659</v>
          </cell>
          <cell r="N180">
            <v>36</v>
          </cell>
          <cell r="O180">
            <v>7</v>
          </cell>
          <cell r="P180">
            <v>22</v>
          </cell>
          <cell r="Q180">
            <v>0</v>
          </cell>
          <cell r="R180">
            <v>19</v>
          </cell>
          <cell r="S180">
            <v>27</v>
          </cell>
          <cell r="T180">
            <v>56</v>
          </cell>
          <cell r="U180">
            <v>1023</v>
          </cell>
          <cell r="V180">
            <v>780</v>
          </cell>
          <cell r="W180">
            <v>243</v>
          </cell>
          <cell r="X180">
            <v>0.76246334000000004</v>
          </cell>
          <cell r="Y180">
            <v>0.93728813</v>
          </cell>
          <cell r="Z180">
            <v>2.033898E-2</v>
          </cell>
          <cell r="AA180">
            <v>1.242937E-2</v>
          </cell>
          <cell r="AB180">
            <v>3.1638409999999999E-2</v>
          </cell>
          <cell r="AC180">
            <v>766.00856906000001</v>
          </cell>
          <cell r="AD180">
            <v>2.3106791100000001</v>
          </cell>
        </row>
        <row r="181">
          <cell r="F181">
            <v>371190030153</v>
          </cell>
          <cell r="G181" t="str">
            <v>Block Group 3</v>
          </cell>
          <cell r="H181">
            <v>1294081</v>
          </cell>
          <cell r="I181">
            <v>0</v>
          </cell>
          <cell r="J181">
            <v>35.120049199999997</v>
          </cell>
          <cell r="K181">
            <v>-80.749891899999994</v>
          </cell>
          <cell r="L181">
            <v>1159</v>
          </cell>
          <cell r="M181">
            <v>1031</v>
          </cell>
          <cell r="N181">
            <v>45</v>
          </cell>
          <cell r="O181">
            <v>2</v>
          </cell>
          <cell r="P181">
            <v>66</v>
          </cell>
          <cell r="Q181">
            <v>0</v>
          </cell>
          <cell r="R181">
            <v>4</v>
          </cell>
          <cell r="S181">
            <v>11</v>
          </cell>
          <cell r="T181">
            <v>55</v>
          </cell>
          <cell r="U181">
            <v>416</v>
          </cell>
          <cell r="V181">
            <v>398</v>
          </cell>
          <cell r="W181">
            <v>18</v>
          </cell>
          <cell r="X181">
            <v>0.95673076000000001</v>
          </cell>
          <cell r="Y181">
            <v>0.88955996000000004</v>
          </cell>
          <cell r="Z181">
            <v>3.8826569999999998E-2</v>
          </cell>
          <cell r="AA181">
            <v>5.6945639999999999E-2</v>
          </cell>
          <cell r="AB181">
            <v>4.7454700000000002E-2</v>
          </cell>
          <cell r="AC181">
            <v>2320.2276710400001</v>
          </cell>
          <cell r="AD181">
            <v>0.49951994</v>
          </cell>
        </row>
        <row r="182">
          <cell r="F182">
            <v>371190060063</v>
          </cell>
          <cell r="G182" t="str">
            <v>Block Group 3</v>
          </cell>
          <cell r="H182">
            <v>4120659</v>
          </cell>
          <cell r="I182">
            <v>12747</v>
          </cell>
          <cell r="J182">
            <v>35.249321100000003</v>
          </cell>
          <cell r="K182">
            <v>-80.951847099999995</v>
          </cell>
          <cell r="L182">
            <v>1311</v>
          </cell>
          <cell r="M182">
            <v>605</v>
          </cell>
          <cell r="N182">
            <v>301</v>
          </cell>
          <cell r="O182">
            <v>10</v>
          </cell>
          <cell r="P182">
            <v>278</v>
          </cell>
          <cell r="Q182">
            <v>8</v>
          </cell>
          <cell r="R182">
            <v>75</v>
          </cell>
          <cell r="S182">
            <v>34</v>
          </cell>
          <cell r="T182">
            <v>156</v>
          </cell>
          <cell r="U182">
            <v>468</v>
          </cell>
          <cell r="V182">
            <v>440</v>
          </cell>
          <cell r="W182">
            <v>28</v>
          </cell>
          <cell r="X182">
            <v>0.94017094000000001</v>
          </cell>
          <cell r="Y182">
            <v>0.46147978000000001</v>
          </cell>
          <cell r="Z182">
            <v>0.22959572</v>
          </cell>
          <cell r="AA182">
            <v>0.21205186000000001</v>
          </cell>
          <cell r="AB182">
            <v>0.11899313</v>
          </cell>
          <cell r="AC182">
            <v>821.68464276999998</v>
          </cell>
          <cell r="AD182">
            <v>1.59550261</v>
          </cell>
        </row>
        <row r="183">
          <cell r="F183">
            <v>371190039022</v>
          </cell>
          <cell r="G183" t="str">
            <v>Block Group 2</v>
          </cell>
          <cell r="H183">
            <v>1548967</v>
          </cell>
          <cell r="I183">
            <v>9952</v>
          </cell>
          <cell r="J183">
            <v>35.216944499999997</v>
          </cell>
          <cell r="K183">
            <v>-80.899732999999998</v>
          </cell>
          <cell r="L183">
            <v>1451</v>
          </cell>
          <cell r="M183">
            <v>29</v>
          </cell>
          <cell r="N183">
            <v>1360</v>
          </cell>
          <cell r="O183">
            <v>8</v>
          </cell>
          <cell r="P183">
            <v>15</v>
          </cell>
          <cell r="Q183">
            <v>0</v>
          </cell>
          <cell r="R183">
            <v>10</v>
          </cell>
          <cell r="S183">
            <v>29</v>
          </cell>
          <cell r="T183">
            <v>46</v>
          </cell>
          <cell r="U183">
            <v>583</v>
          </cell>
          <cell r="V183">
            <v>548</v>
          </cell>
          <cell r="W183">
            <v>35</v>
          </cell>
          <cell r="X183">
            <v>0.93996568999999996</v>
          </cell>
          <cell r="Y183">
            <v>1.9986210000000001E-2</v>
          </cell>
          <cell r="Z183">
            <v>0.93728462999999995</v>
          </cell>
          <cell r="AA183">
            <v>1.033769E-2</v>
          </cell>
          <cell r="AB183">
            <v>3.1702269999999998E-2</v>
          </cell>
          <cell r="AC183">
            <v>2411.3108037900001</v>
          </cell>
          <cell r="AD183">
            <v>0.60174738999999999</v>
          </cell>
        </row>
        <row r="184">
          <cell r="F184">
            <v>371190057062</v>
          </cell>
          <cell r="G184" t="str">
            <v>Block Group 2</v>
          </cell>
          <cell r="H184">
            <v>5655610</v>
          </cell>
          <cell r="I184">
            <v>54882</v>
          </cell>
          <cell r="J184">
            <v>35.210124399999998</v>
          </cell>
          <cell r="K184">
            <v>-80.652726099999995</v>
          </cell>
          <cell r="L184">
            <v>1478</v>
          </cell>
          <cell r="M184">
            <v>1065</v>
          </cell>
          <cell r="N184">
            <v>145</v>
          </cell>
          <cell r="O184">
            <v>20</v>
          </cell>
          <cell r="P184">
            <v>44</v>
          </cell>
          <cell r="Q184">
            <v>0</v>
          </cell>
          <cell r="R184">
            <v>177</v>
          </cell>
          <cell r="S184">
            <v>27</v>
          </cell>
          <cell r="T184">
            <v>265</v>
          </cell>
          <cell r="U184">
            <v>536</v>
          </cell>
          <cell r="V184">
            <v>512</v>
          </cell>
          <cell r="W184">
            <v>24</v>
          </cell>
          <cell r="X184">
            <v>0.95522388000000003</v>
          </cell>
          <cell r="Y184">
            <v>0.72056832999999998</v>
          </cell>
          <cell r="Z184">
            <v>9.8105540000000005E-2</v>
          </cell>
          <cell r="AA184">
            <v>2.976995E-2</v>
          </cell>
          <cell r="AB184">
            <v>0.17929634</v>
          </cell>
          <cell r="AC184">
            <v>670.51879784000005</v>
          </cell>
          <cell r="AD184">
            <v>2.2042633299999999</v>
          </cell>
        </row>
        <row r="185">
          <cell r="F185">
            <v>371190037001</v>
          </cell>
          <cell r="G185" t="str">
            <v>Block Group 1</v>
          </cell>
          <cell r="H185">
            <v>618861</v>
          </cell>
          <cell r="I185">
            <v>0</v>
          </cell>
          <cell r="J185">
            <v>35.208279699999999</v>
          </cell>
          <cell r="K185">
            <v>-80.867333000000002</v>
          </cell>
          <cell r="L185">
            <v>1141</v>
          </cell>
          <cell r="M185">
            <v>357</v>
          </cell>
          <cell r="N185">
            <v>721</v>
          </cell>
          <cell r="O185">
            <v>6</v>
          </cell>
          <cell r="P185">
            <v>21</v>
          </cell>
          <cell r="Q185">
            <v>2</v>
          </cell>
          <cell r="R185">
            <v>11</v>
          </cell>
          <cell r="S185">
            <v>23</v>
          </cell>
          <cell r="T185">
            <v>33</v>
          </cell>
          <cell r="U185">
            <v>1046</v>
          </cell>
          <cell r="V185">
            <v>669</v>
          </cell>
          <cell r="W185">
            <v>377</v>
          </cell>
          <cell r="X185">
            <v>0.63957934000000005</v>
          </cell>
          <cell r="Y185">
            <v>0.31288343000000002</v>
          </cell>
          <cell r="Z185">
            <v>0.63190184000000005</v>
          </cell>
          <cell r="AA185">
            <v>1.8404899999999998E-2</v>
          </cell>
          <cell r="AB185">
            <v>2.8921990000000002E-2</v>
          </cell>
          <cell r="AC185">
            <v>4776.4110701899999</v>
          </cell>
          <cell r="AD185">
            <v>0.23888228</v>
          </cell>
        </row>
        <row r="186">
          <cell r="F186">
            <v>371190038064</v>
          </cell>
          <cell r="G186" t="str">
            <v>Block Group 4</v>
          </cell>
          <cell r="H186">
            <v>1871572</v>
          </cell>
          <cell r="I186">
            <v>0</v>
          </cell>
          <cell r="J186">
            <v>35.169755500000001</v>
          </cell>
          <cell r="K186">
            <v>-80.894854699999996</v>
          </cell>
          <cell r="L186">
            <v>2072</v>
          </cell>
          <cell r="M186">
            <v>601</v>
          </cell>
          <cell r="N186">
            <v>1039</v>
          </cell>
          <cell r="O186">
            <v>17</v>
          </cell>
          <cell r="P186">
            <v>58</v>
          </cell>
          <cell r="Q186">
            <v>0</v>
          </cell>
          <cell r="R186">
            <v>292</v>
          </cell>
          <cell r="S186">
            <v>65</v>
          </cell>
          <cell r="T186">
            <v>504</v>
          </cell>
          <cell r="U186">
            <v>816</v>
          </cell>
          <cell r="V186">
            <v>737</v>
          </cell>
          <cell r="W186">
            <v>79</v>
          </cell>
          <cell r="X186">
            <v>0.90318626999999996</v>
          </cell>
          <cell r="Y186">
            <v>0.29005790999999997</v>
          </cell>
          <cell r="Z186">
            <v>0.50144787000000002</v>
          </cell>
          <cell r="AA186">
            <v>2.799227E-2</v>
          </cell>
          <cell r="AB186">
            <v>0.24324324</v>
          </cell>
          <cell r="AC186">
            <v>2868.0854070199998</v>
          </cell>
          <cell r="AD186">
            <v>0.72243314999999997</v>
          </cell>
        </row>
        <row r="187">
          <cell r="F187">
            <v>371199801001</v>
          </cell>
          <cell r="G187" t="str">
            <v>Block Group 1</v>
          </cell>
          <cell r="H187">
            <v>15395085</v>
          </cell>
          <cell r="I187">
            <v>21120</v>
          </cell>
          <cell r="J187">
            <v>35.212060600000001</v>
          </cell>
          <cell r="K187">
            <v>-80.949800300000007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AC187">
            <v>0</v>
          </cell>
          <cell r="AD187">
            <v>5.9506922600000003</v>
          </cell>
        </row>
        <row r="188">
          <cell r="F188">
            <v>371190010002</v>
          </cell>
          <cell r="G188" t="str">
            <v>Block Group 2</v>
          </cell>
          <cell r="H188">
            <v>387528</v>
          </cell>
          <cell r="I188">
            <v>0</v>
          </cell>
          <cell r="J188">
            <v>35.222134599999997</v>
          </cell>
          <cell r="K188">
            <v>-80.806194000000005</v>
          </cell>
          <cell r="L188">
            <v>617</v>
          </cell>
          <cell r="M188">
            <v>505</v>
          </cell>
          <cell r="N188">
            <v>63</v>
          </cell>
          <cell r="O188">
            <v>1</v>
          </cell>
          <cell r="P188">
            <v>10</v>
          </cell>
          <cell r="Q188">
            <v>0</v>
          </cell>
          <cell r="R188">
            <v>17</v>
          </cell>
          <cell r="S188">
            <v>21</v>
          </cell>
          <cell r="T188">
            <v>27</v>
          </cell>
          <cell r="U188">
            <v>348</v>
          </cell>
          <cell r="V188">
            <v>318</v>
          </cell>
          <cell r="W188">
            <v>30</v>
          </cell>
          <cell r="X188">
            <v>0.91379310000000002</v>
          </cell>
          <cell r="Y188">
            <v>0.81847649</v>
          </cell>
          <cell r="Z188">
            <v>0.10210696</v>
          </cell>
          <cell r="AA188">
            <v>1.6207450000000002E-2</v>
          </cell>
          <cell r="AB188">
            <v>4.376012E-2</v>
          </cell>
          <cell r="AC188">
            <v>4124.7050075699999</v>
          </cell>
          <cell r="AD188">
            <v>0.14958645000000001</v>
          </cell>
        </row>
        <row r="189">
          <cell r="F189">
            <v>371190054012</v>
          </cell>
          <cell r="G189" t="str">
            <v>Block Group 2</v>
          </cell>
          <cell r="H189">
            <v>4907062</v>
          </cell>
          <cell r="I189">
            <v>60569</v>
          </cell>
          <cell r="J189">
            <v>35.291354800000001</v>
          </cell>
          <cell r="K189">
            <v>-80.861711999999997</v>
          </cell>
          <cell r="L189">
            <v>2443</v>
          </cell>
          <cell r="M189">
            <v>86</v>
          </cell>
          <cell r="N189">
            <v>2261</v>
          </cell>
          <cell r="O189">
            <v>1</v>
          </cell>
          <cell r="P189">
            <v>7</v>
          </cell>
          <cell r="Q189">
            <v>0</v>
          </cell>
          <cell r="R189">
            <v>29</v>
          </cell>
          <cell r="S189">
            <v>59</v>
          </cell>
          <cell r="T189">
            <v>106</v>
          </cell>
          <cell r="U189">
            <v>1088</v>
          </cell>
          <cell r="V189">
            <v>1025</v>
          </cell>
          <cell r="W189">
            <v>63</v>
          </cell>
          <cell r="X189">
            <v>0.94209558000000004</v>
          </cell>
          <cell r="Y189">
            <v>3.5202610000000002E-2</v>
          </cell>
          <cell r="Z189">
            <v>0.92550142999999996</v>
          </cell>
          <cell r="AA189">
            <v>2.8653200000000002E-3</v>
          </cell>
          <cell r="AB189">
            <v>4.3389270000000001E-2</v>
          </cell>
          <cell r="AC189">
            <v>1274.0424796699999</v>
          </cell>
          <cell r="AD189">
            <v>1.91751848</v>
          </cell>
        </row>
        <row r="190">
          <cell r="F190">
            <v>371190040001</v>
          </cell>
          <cell r="G190" t="str">
            <v>Block Group 1</v>
          </cell>
          <cell r="H190">
            <v>1849097</v>
          </cell>
          <cell r="I190">
            <v>1041</v>
          </cell>
          <cell r="J190">
            <v>35.236539299999997</v>
          </cell>
          <cell r="K190">
            <v>-80.892721600000002</v>
          </cell>
          <cell r="L190">
            <v>976</v>
          </cell>
          <cell r="M190">
            <v>197</v>
          </cell>
          <cell r="N190">
            <v>710</v>
          </cell>
          <cell r="O190">
            <v>14</v>
          </cell>
          <cell r="P190">
            <v>7</v>
          </cell>
          <cell r="Q190">
            <v>0</v>
          </cell>
          <cell r="R190">
            <v>23</v>
          </cell>
          <cell r="S190">
            <v>25</v>
          </cell>
          <cell r="T190">
            <v>43</v>
          </cell>
          <cell r="U190">
            <v>499</v>
          </cell>
          <cell r="V190">
            <v>415</v>
          </cell>
          <cell r="W190">
            <v>84</v>
          </cell>
          <cell r="X190">
            <v>0.83166331999999998</v>
          </cell>
          <cell r="Y190">
            <v>0.20184426</v>
          </cell>
          <cell r="Z190">
            <v>0.72745901000000002</v>
          </cell>
          <cell r="AA190">
            <v>7.1721299999999997E-3</v>
          </cell>
          <cell r="AB190">
            <v>4.4057369999999998E-2</v>
          </cell>
          <cell r="AC190">
            <v>1366.6473794000001</v>
          </cell>
          <cell r="AD190">
            <v>0.71415642000000001</v>
          </cell>
        </row>
        <row r="191">
          <cell r="F191">
            <v>371190064051</v>
          </cell>
          <cell r="G191" t="str">
            <v>Block Group 1</v>
          </cell>
          <cell r="H191">
            <v>2276154</v>
          </cell>
          <cell r="I191">
            <v>469173</v>
          </cell>
          <cell r="J191">
            <v>35.492450099999999</v>
          </cell>
          <cell r="K191">
            <v>-80.865899200000001</v>
          </cell>
          <cell r="L191">
            <v>2469</v>
          </cell>
          <cell r="M191">
            <v>1949</v>
          </cell>
          <cell r="N191">
            <v>243</v>
          </cell>
          <cell r="O191">
            <v>8</v>
          </cell>
          <cell r="P191">
            <v>173</v>
          </cell>
          <cell r="Q191">
            <v>2</v>
          </cell>
          <cell r="R191">
            <v>36</v>
          </cell>
          <cell r="S191">
            <v>58</v>
          </cell>
          <cell r="T191">
            <v>114</v>
          </cell>
          <cell r="U191">
            <v>1261</v>
          </cell>
          <cell r="V191">
            <v>1135</v>
          </cell>
          <cell r="W191">
            <v>126</v>
          </cell>
          <cell r="X191">
            <v>0.90007930000000003</v>
          </cell>
          <cell r="Y191">
            <v>0.78938841000000004</v>
          </cell>
          <cell r="Z191">
            <v>9.842041E-2</v>
          </cell>
          <cell r="AA191">
            <v>7.0068850000000002E-2</v>
          </cell>
          <cell r="AB191">
            <v>4.6172530000000003E-2</v>
          </cell>
          <cell r="AC191">
            <v>2329.8601395199998</v>
          </cell>
          <cell r="AD191">
            <v>1.05972026</v>
          </cell>
        </row>
        <row r="192">
          <cell r="F192">
            <v>371190054011</v>
          </cell>
          <cell r="G192" t="str">
            <v>Block Group 1</v>
          </cell>
          <cell r="H192">
            <v>4126631</v>
          </cell>
          <cell r="I192">
            <v>49183</v>
          </cell>
          <cell r="J192">
            <v>35.290440199999999</v>
          </cell>
          <cell r="K192">
            <v>-80.841043499999998</v>
          </cell>
          <cell r="L192">
            <v>2935</v>
          </cell>
          <cell r="M192">
            <v>488</v>
          </cell>
          <cell r="N192">
            <v>2077</v>
          </cell>
          <cell r="O192">
            <v>22</v>
          </cell>
          <cell r="P192">
            <v>87</v>
          </cell>
          <cell r="Q192">
            <v>8</v>
          </cell>
          <cell r="R192">
            <v>151</v>
          </cell>
          <cell r="S192">
            <v>102</v>
          </cell>
          <cell r="T192">
            <v>268</v>
          </cell>
          <cell r="U192">
            <v>1200</v>
          </cell>
          <cell r="V192">
            <v>1038</v>
          </cell>
          <cell r="W192">
            <v>162</v>
          </cell>
          <cell r="X192">
            <v>0.86499999999999999</v>
          </cell>
          <cell r="Y192">
            <v>0.16626916</v>
          </cell>
          <cell r="Z192">
            <v>0.70766609000000003</v>
          </cell>
          <cell r="AA192">
            <v>2.964224E-2</v>
          </cell>
          <cell r="AB192">
            <v>9.1311749999999997E-2</v>
          </cell>
          <cell r="AC192">
            <v>1820.8613906</v>
          </cell>
          <cell r="AD192">
            <v>1.6118744700000001</v>
          </cell>
        </row>
        <row r="193">
          <cell r="F193">
            <v>371190050002</v>
          </cell>
          <cell r="G193" t="str">
            <v>Block Group 2</v>
          </cell>
          <cell r="H193">
            <v>568737</v>
          </cell>
          <cell r="I193">
            <v>0</v>
          </cell>
          <cell r="J193">
            <v>35.255502800000002</v>
          </cell>
          <cell r="K193">
            <v>-80.838908200000006</v>
          </cell>
          <cell r="L193">
            <v>13</v>
          </cell>
          <cell r="M193">
            <v>0</v>
          </cell>
          <cell r="N193">
            <v>13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6</v>
          </cell>
          <cell r="V193">
            <v>6</v>
          </cell>
          <cell r="W193">
            <v>0</v>
          </cell>
          <cell r="X193">
            <v>1</v>
          </cell>
          <cell r="Y193">
            <v>0</v>
          </cell>
          <cell r="Z193">
            <v>1</v>
          </cell>
          <cell r="AA193">
            <v>0</v>
          </cell>
          <cell r="AB193">
            <v>0</v>
          </cell>
          <cell r="AC193">
            <v>59.216507929999999</v>
          </cell>
          <cell r="AD193">
            <v>0.21953337000000001</v>
          </cell>
        </row>
        <row r="194">
          <cell r="F194">
            <v>371190016071</v>
          </cell>
          <cell r="G194" t="str">
            <v>Block Group 1</v>
          </cell>
          <cell r="H194">
            <v>1815756</v>
          </cell>
          <cell r="I194">
            <v>9783</v>
          </cell>
          <cell r="J194">
            <v>35.212450099999998</v>
          </cell>
          <cell r="K194">
            <v>-80.749092500000003</v>
          </cell>
          <cell r="L194">
            <v>2613</v>
          </cell>
          <cell r="M194">
            <v>697</v>
          </cell>
          <cell r="N194">
            <v>1203</v>
          </cell>
          <cell r="O194">
            <v>4</v>
          </cell>
          <cell r="P194">
            <v>64</v>
          </cell>
          <cell r="Q194">
            <v>4</v>
          </cell>
          <cell r="R194">
            <v>563</v>
          </cell>
          <cell r="S194">
            <v>78</v>
          </cell>
          <cell r="T194">
            <v>775</v>
          </cell>
          <cell r="U194">
            <v>1187</v>
          </cell>
          <cell r="V194">
            <v>1069</v>
          </cell>
          <cell r="W194">
            <v>118</v>
          </cell>
          <cell r="X194">
            <v>0.90058972000000004</v>
          </cell>
          <cell r="Y194">
            <v>0.26674320000000001</v>
          </cell>
          <cell r="Z194">
            <v>0.46039035</v>
          </cell>
          <cell r="AA194">
            <v>2.4492920000000001E-2</v>
          </cell>
          <cell r="AB194">
            <v>0.29659395</v>
          </cell>
          <cell r="AC194">
            <v>3708.1622182199999</v>
          </cell>
          <cell r="AD194">
            <v>0.70466172000000005</v>
          </cell>
        </row>
        <row r="195">
          <cell r="F195">
            <v>371190016081</v>
          </cell>
          <cell r="G195" t="str">
            <v>Block Group 1</v>
          </cell>
          <cell r="H195">
            <v>1087684</v>
          </cell>
          <cell r="I195">
            <v>2376</v>
          </cell>
          <cell r="J195">
            <v>35.239032199999997</v>
          </cell>
          <cell r="K195">
            <v>-80.770279200000004</v>
          </cell>
          <cell r="L195">
            <v>2503</v>
          </cell>
          <cell r="M195">
            <v>586</v>
          </cell>
          <cell r="N195">
            <v>1093</v>
          </cell>
          <cell r="O195">
            <v>29</v>
          </cell>
          <cell r="P195">
            <v>86</v>
          </cell>
          <cell r="Q195">
            <v>0</v>
          </cell>
          <cell r="R195">
            <v>583</v>
          </cell>
          <cell r="S195">
            <v>126</v>
          </cell>
          <cell r="T195">
            <v>971</v>
          </cell>
          <cell r="U195">
            <v>1039</v>
          </cell>
          <cell r="V195">
            <v>870</v>
          </cell>
          <cell r="W195">
            <v>169</v>
          </cell>
          <cell r="X195">
            <v>0.83734359000000003</v>
          </cell>
          <cell r="Y195">
            <v>0.23411905</v>
          </cell>
          <cell r="Z195">
            <v>0.43667598000000002</v>
          </cell>
          <cell r="AA195">
            <v>3.4358760000000002E-2</v>
          </cell>
          <cell r="AB195">
            <v>0.38793446999999998</v>
          </cell>
          <cell r="AC195">
            <v>5948.6770863700003</v>
          </cell>
          <cell r="AD195">
            <v>0.42076582000000001</v>
          </cell>
        </row>
        <row r="196">
          <cell r="F196">
            <v>371190016031</v>
          </cell>
          <cell r="G196" t="str">
            <v>Block Group 1</v>
          </cell>
          <cell r="H196">
            <v>1240049</v>
          </cell>
          <cell r="I196">
            <v>15427</v>
          </cell>
          <cell r="J196">
            <v>35.228900099999997</v>
          </cell>
          <cell r="K196">
            <v>-80.767871</v>
          </cell>
          <cell r="L196">
            <v>2787</v>
          </cell>
          <cell r="M196">
            <v>1200</v>
          </cell>
          <cell r="N196">
            <v>874</v>
          </cell>
          <cell r="O196">
            <v>14</v>
          </cell>
          <cell r="P196">
            <v>26</v>
          </cell>
          <cell r="Q196">
            <v>6</v>
          </cell>
          <cell r="R196">
            <v>579</v>
          </cell>
          <cell r="S196">
            <v>88</v>
          </cell>
          <cell r="T196">
            <v>895</v>
          </cell>
          <cell r="U196">
            <v>1347</v>
          </cell>
          <cell r="V196">
            <v>1236</v>
          </cell>
          <cell r="W196">
            <v>111</v>
          </cell>
          <cell r="X196">
            <v>0.91759464999999996</v>
          </cell>
          <cell r="Y196">
            <v>0.43057050000000002</v>
          </cell>
          <cell r="Z196">
            <v>0.31359884999999998</v>
          </cell>
          <cell r="AA196">
            <v>9.3290200000000004E-3</v>
          </cell>
          <cell r="AB196">
            <v>0.32113383000000001</v>
          </cell>
          <cell r="AC196">
            <v>5750.9357989800001</v>
          </cell>
          <cell r="AD196">
            <v>0.48461678000000002</v>
          </cell>
        </row>
        <row r="197">
          <cell r="F197">
            <v>371190058281</v>
          </cell>
          <cell r="G197" t="str">
            <v>Block Group 1</v>
          </cell>
          <cell r="H197">
            <v>1963466</v>
          </cell>
          <cell r="I197">
            <v>0</v>
          </cell>
          <cell r="J197">
            <v>35.105907000000002</v>
          </cell>
          <cell r="K197">
            <v>-80.867911100000001</v>
          </cell>
          <cell r="L197">
            <v>2184</v>
          </cell>
          <cell r="M197">
            <v>2046</v>
          </cell>
          <cell r="N197">
            <v>62</v>
          </cell>
          <cell r="O197">
            <v>6</v>
          </cell>
          <cell r="P197">
            <v>35</v>
          </cell>
          <cell r="Q197">
            <v>0</v>
          </cell>
          <cell r="R197">
            <v>13</v>
          </cell>
          <cell r="S197">
            <v>22</v>
          </cell>
          <cell r="T197">
            <v>48</v>
          </cell>
          <cell r="U197">
            <v>871</v>
          </cell>
          <cell r="V197">
            <v>845</v>
          </cell>
          <cell r="W197">
            <v>26</v>
          </cell>
          <cell r="X197">
            <v>0.97014924999999996</v>
          </cell>
          <cell r="Y197">
            <v>0.93681318000000002</v>
          </cell>
          <cell r="Z197">
            <v>2.838827E-2</v>
          </cell>
          <cell r="AA197">
            <v>1.6025640000000001E-2</v>
          </cell>
          <cell r="AB197">
            <v>2.1978020000000001E-2</v>
          </cell>
          <cell r="AC197">
            <v>2881.6182471500001</v>
          </cell>
          <cell r="AD197">
            <v>0.75790747000000003</v>
          </cell>
        </row>
        <row r="198">
          <cell r="F198">
            <v>371190058251</v>
          </cell>
          <cell r="G198" t="str">
            <v>Block Group 1</v>
          </cell>
          <cell r="H198">
            <v>2614504</v>
          </cell>
          <cell r="I198">
            <v>23359</v>
          </cell>
          <cell r="J198">
            <v>35.066400000000002</v>
          </cell>
          <cell r="K198">
            <v>-80.887398599999997</v>
          </cell>
          <cell r="L198">
            <v>2460</v>
          </cell>
          <cell r="M198">
            <v>1291</v>
          </cell>
          <cell r="N198">
            <v>730</v>
          </cell>
          <cell r="O198">
            <v>11</v>
          </cell>
          <cell r="P198">
            <v>101</v>
          </cell>
          <cell r="Q198">
            <v>6</v>
          </cell>
          <cell r="R198">
            <v>239</v>
          </cell>
          <cell r="S198">
            <v>82</v>
          </cell>
          <cell r="T198">
            <v>492</v>
          </cell>
          <cell r="U198">
            <v>1448</v>
          </cell>
          <cell r="V198">
            <v>1287</v>
          </cell>
          <cell r="W198">
            <v>161</v>
          </cell>
          <cell r="X198">
            <v>0.88881215000000002</v>
          </cell>
          <cell r="Y198">
            <v>0.52479673999999998</v>
          </cell>
          <cell r="Z198">
            <v>0.29674795999999998</v>
          </cell>
          <cell r="AA198">
            <v>4.1056910000000002E-2</v>
          </cell>
          <cell r="AB198">
            <v>0.2</v>
          </cell>
          <cell r="AC198">
            <v>2415.95376717</v>
          </cell>
          <cell r="AD198">
            <v>1.0182313999999999</v>
          </cell>
        </row>
        <row r="199">
          <cell r="F199">
            <v>371190059081</v>
          </cell>
          <cell r="G199" t="str">
            <v>Block Group 1</v>
          </cell>
          <cell r="H199">
            <v>14639181</v>
          </cell>
          <cell r="I199">
            <v>3553343</v>
          </cell>
          <cell r="J199">
            <v>35.124924499999999</v>
          </cell>
          <cell r="K199">
            <v>-81.023252999999997</v>
          </cell>
          <cell r="L199">
            <v>1535</v>
          </cell>
          <cell r="M199">
            <v>1367</v>
          </cell>
          <cell r="N199">
            <v>96</v>
          </cell>
          <cell r="O199">
            <v>3</v>
          </cell>
          <cell r="P199">
            <v>37</v>
          </cell>
          <cell r="Q199">
            <v>0</v>
          </cell>
          <cell r="R199">
            <v>14</v>
          </cell>
          <cell r="S199">
            <v>18</v>
          </cell>
          <cell r="T199">
            <v>43</v>
          </cell>
          <cell r="U199">
            <v>748</v>
          </cell>
          <cell r="V199">
            <v>650</v>
          </cell>
          <cell r="W199">
            <v>98</v>
          </cell>
          <cell r="X199">
            <v>0.86898394999999995</v>
          </cell>
          <cell r="Y199">
            <v>0.89055373999999998</v>
          </cell>
          <cell r="Z199">
            <v>6.2540709999999999E-2</v>
          </cell>
          <cell r="AA199">
            <v>2.4104230000000001E-2</v>
          </cell>
          <cell r="AB199">
            <v>2.801302E-2</v>
          </cell>
          <cell r="AC199">
            <v>218.58656586000001</v>
          </cell>
          <cell r="AD199">
            <v>7.0223894700000002</v>
          </cell>
        </row>
        <row r="200">
          <cell r="F200">
            <v>371190057061</v>
          </cell>
          <cell r="G200" t="str">
            <v>Block Group 1</v>
          </cell>
          <cell r="H200">
            <v>2919454</v>
          </cell>
          <cell r="I200">
            <v>15339</v>
          </cell>
          <cell r="J200">
            <v>35.191028299999999</v>
          </cell>
          <cell r="K200">
            <v>-80.666369700000004</v>
          </cell>
          <cell r="L200">
            <v>1778</v>
          </cell>
          <cell r="M200">
            <v>1254</v>
          </cell>
          <cell r="N200">
            <v>272</v>
          </cell>
          <cell r="O200">
            <v>8</v>
          </cell>
          <cell r="P200">
            <v>46</v>
          </cell>
          <cell r="Q200">
            <v>0</v>
          </cell>
          <cell r="R200">
            <v>143</v>
          </cell>
          <cell r="S200">
            <v>55</v>
          </cell>
          <cell r="T200">
            <v>269</v>
          </cell>
          <cell r="U200">
            <v>686</v>
          </cell>
          <cell r="V200">
            <v>659</v>
          </cell>
          <cell r="W200">
            <v>27</v>
          </cell>
          <cell r="X200">
            <v>0.96064139000000004</v>
          </cell>
          <cell r="Y200">
            <v>0.70528683000000003</v>
          </cell>
          <cell r="Z200">
            <v>0.15298086999999999</v>
          </cell>
          <cell r="AA200">
            <v>2.5871760000000001E-2</v>
          </cell>
          <cell r="AB200">
            <v>0.15129358000000001</v>
          </cell>
          <cell r="AC200">
            <v>1569.50936488</v>
          </cell>
          <cell r="AD200">
            <v>1.1328380899999999</v>
          </cell>
        </row>
        <row r="201">
          <cell r="F201">
            <v>371190020041</v>
          </cell>
          <cell r="G201" t="str">
            <v>Block Group 1</v>
          </cell>
          <cell r="H201">
            <v>2049334</v>
          </cell>
          <cell r="I201">
            <v>11159</v>
          </cell>
          <cell r="J201">
            <v>35.152854900000001</v>
          </cell>
          <cell r="K201">
            <v>-80.785346599999997</v>
          </cell>
          <cell r="L201">
            <v>1308</v>
          </cell>
          <cell r="M201">
            <v>1219</v>
          </cell>
          <cell r="N201">
            <v>49</v>
          </cell>
          <cell r="O201">
            <v>3</v>
          </cell>
          <cell r="P201">
            <v>10</v>
          </cell>
          <cell r="Q201">
            <v>0</v>
          </cell>
          <cell r="R201">
            <v>17</v>
          </cell>
          <cell r="S201">
            <v>10</v>
          </cell>
          <cell r="T201">
            <v>41</v>
          </cell>
          <cell r="U201">
            <v>633</v>
          </cell>
          <cell r="V201">
            <v>581</v>
          </cell>
          <cell r="W201">
            <v>52</v>
          </cell>
          <cell r="X201">
            <v>0.91785150000000004</v>
          </cell>
          <cell r="Y201">
            <v>0.93195718000000005</v>
          </cell>
          <cell r="Z201">
            <v>3.7461769999999998E-2</v>
          </cell>
          <cell r="AA201">
            <v>7.6452500000000001E-3</v>
          </cell>
          <cell r="AB201">
            <v>3.1345560000000001E-2</v>
          </cell>
          <cell r="AC201">
            <v>1644.5447762199999</v>
          </cell>
          <cell r="AD201">
            <v>0.79535686999999999</v>
          </cell>
        </row>
        <row r="202">
          <cell r="F202">
            <v>371190056191</v>
          </cell>
          <cell r="G202" t="str">
            <v>Block Group 1</v>
          </cell>
          <cell r="H202">
            <v>2885503</v>
          </cell>
          <cell r="I202">
            <v>9083</v>
          </cell>
          <cell r="J202">
            <v>35.250136599999998</v>
          </cell>
          <cell r="K202">
            <v>-80.674423500000003</v>
          </cell>
          <cell r="L202">
            <v>2296</v>
          </cell>
          <cell r="M202">
            <v>825</v>
          </cell>
          <cell r="N202">
            <v>1176</v>
          </cell>
          <cell r="O202">
            <v>4</v>
          </cell>
          <cell r="P202">
            <v>70</v>
          </cell>
          <cell r="Q202">
            <v>0</v>
          </cell>
          <cell r="R202">
            <v>152</v>
          </cell>
          <cell r="S202">
            <v>69</v>
          </cell>
          <cell r="T202">
            <v>319</v>
          </cell>
          <cell r="U202">
            <v>822</v>
          </cell>
          <cell r="V202">
            <v>770</v>
          </cell>
          <cell r="W202">
            <v>52</v>
          </cell>
          <cell r="X202">
            <v>0.93673965000000003</v>
          </cell>
          <cell r="Y202">
            <v>0.35932055000000002</v>
          </cell>
          <cell r="Z202">
            <v>0.51219512</v>
          </cell>
          <cell r="AA202">
            <v>3.0487799999999999E-2</v>
          </cell>
          <cell r="AB202">
            <v>0.13893728</v>
          </cell>
          <cell r="AC202">
            <v>2054.9242990100001</v>
          </cell>
          <cell r="AD202">
            <v>1.1173160900000001</v>
          </cell>
        </row>
        <row r="203">
          <cell r="F203">
            <v>371190020032</v>
          </cell>
          <cell r="G203" t="str">
            <v>Block Group 2</v>
          </cell>
          <cell r="H203">
            <v>944285</v>
          </cell>
          <cell r="I203">
            <v>0</v>
          </cell>
          <cell r="J203">
            <v>35.161228899999998</v>
          </cell>
          <cell r="K203">
            <v>-80.767243100000002</v>
          </cell>
          <cell r="L203">
            <v>1040</v>
          </cell>
          <cell r="M203">
            <v>980</v>
          </cell>
          <cell r="N203">
            <v>35</v>
          </cell>
          <cell r="O203">
            <v>2</v>
          </cell>
          <cell r="P203">
            <v>9</v>
          </cell>
          <cell r="Q203">
            <v>0</v>
          </cell>
          <cell r="R203">
            <v>8</v>
          </cell>
          <cell r="S203">
            <v>6</v>
          </cell>
          <cell r="T203">
            <v>30</v>
          </cell>
          <cell r="U203">
            <v>447</v>
          </cell>
          <cell r="V203">
            <v>431</v>
          </cell>
          <cell r="W203">
            <v>16</v>
          </cell>
          <cell r="X203">
            <v>0.96420581000000005</v>
          </cell>
          <cell r="Y203">
            <v>0.94230769000000003</v>
          </cell>
          <cell r="Z203">
            <v>3.3653839999999997E-2</v>
          </cell>
          <cell r="AA203">
            <v>8.6538399999999994E-3</v>
          </cell>
          <cell r="AB203">
            <v>2.8846150000000001E-2</v>
          </cell>
          <cell r="AC203">
            <v>2853.2452195699998</v>
          </cell>
          <cell r="AD203">
            <v>0.36449723000000001</v>
          </cell>
        </row>
        <row r="204">
          <cell r="F204">
            <v>371190057161</v>
          </cell>
          <cell r="G204" t="str">
            <v>Block Group 1</v>
          </cell>
          <cell r="H204">
            <v>1093880</v>
          </cell>
          <cell r="I204">
            <v>0</v>
          </cell>
          <cell r="J204">
            <v>35.163965599999997</v>
          </cell>
          <cell r="K204">
            <v>-80.7231831</v>
          </cell>
          <cell r="L204">
            <v>1806</v>
          </cell>
          <cell r="M204">
            <v>1069</v>
          </cell>
          <cell r="N204">
            <v>438</v>
          </cell>
          <cell r="O204">
            <v>4</v>
          </cell>
          <cell r="P204">
            <v>78</v>
          </cell>
          <cell r="Q204">
            <v>0</v>
          </cell>
          <cell r="R204">
            <v>163</v>
          </cell>
          <cell r="S204">
            <v>54</v>
          </cell>
          <cell r="T204">
            <v>298</v>
          </cell>
          <cell r="U204">
            <v>713</v>
          </cell>
          <cell r="V204">
            <v>669</v>
          </cell>
          <cell r="W204">
            <v>44</v>
          </cell>
          <cell r="X204">
            <v>0.93828891999999997</v>
          </cell>
          <cell r="Y204">
            <v>0.59191583000000003</v>
          </cell>
          <cell r="Z204">
            <v>0.24252491000000001</v>
          </cell>
          <cell r="AA204">
            <v>4.3189360000000003E-2</v>
          </cell>
          <cell r="AB204">
            <v>0.16500553000000001</v>
          </cell>
          <cell r="AC204">
            <v>4277.17536724</v>
          </cell>
          <cell r="AD204">
            <v>0.42224127</v>
          </cell>
        </row>
        <row r="205">
          <cell r="F205">
            <v>371190031033</v>
          </cell>
          <cell r="G205" t="str">
            <v>Block Group 3</v>
          </cell>
          <cell r="H205">
            <v>763487</v>
          </cell>
          <cell r="I205">
            <v>0</v>
          </cell>
          <cell r="J205">
            <v>35.161352800000003</v>
          </cell>
          <cell r="K205">
            <v>-80.855168800000001</v>
          </cell>
          <cell r="L205">
            <v>458</v>
          </cell>
          <cell r="M205">
            <v>405</v>
          </cell>
          <cell r="N205">
            <v>25</v>
          </cell>
          <cell r="O205">
            <v>0</v>
          </cell>
          <cell r="P205">
            <v>9</v>
          </cell>
          <cell r="Q205">
            <v>0</v>
          </cell>
          <cell r="R205">
            <v>15</v>
          </cell>
          <cell r="S205">
            <v>4</v>
          </cell>
          <cell r="T205">
            <v>26</v>
          </cell>
          <cell r="U205">
            <v>285</v>
          </cell>
          <cell r="V205">
            <v>241</v>
          </cell>
          <cell r="W205">
            <v>44</v>
          </cell>
          <cell r="X205">
            <v>0.84561403000000002</v>
          </cell>
          <cell r="Y205">
            <v>0.88427946999999996</v>
          </cell>
          <cell r="Z205">
            <v>5.4585149999999999E-2</v>
          </cell>
          <cell r="AA205">
            <v>1.9650649999999999E-2</v>
          </cell>
          <cell r="AB205">
            <v>5.6768550000000001E-2</v>
          </cell>
          <cell r="AC205">
            <v>1554.08000859</v>
          </cell>
          <cell r="AD205">
            <v>0.29470812000000002</v>
          </cell>
        </row>
        <row r="206">
          <cell r="F206">
            <v>371190029061</v>
          </cell>
          <cell r="G206" t="str">
            <v>Block Group 1</v>
          </cell>
          <cell r="H206">
            <v>641751</v>
          </cell>
          <cell r="I206">
            <v>0</v>
          </cell>
          <cell r="J206">
            <v>35.165668500000002</v>
          </cell>
          <cell r="K206">
            <v>-80.843706100000006</v>
          </cell>
          <cell r="L206">
            <v>983</v>
          </cell>
          <cell r="M206">
            <v>903</v>
          </cell>
          <cell r="N206">
            <v>31</v>
          </cell>
          <cell r="O206">
            <v>1</v>
          </cell>
          <cell r="P206">
            <v>20</v>
          </cell>
          <cell r="Q206">
            <v>0</v>
          </cell>
          <cell r="R206">
            <v>15</v>
          </cell>
          <cell r="S206">
            <v>13</v>
          </cell>
          <cell r="T206">
            <v>35</v>
          </cell>
          <cell r="U206">
            <v>618</v>
          </cell>
          <cell r="V206">
            <v>563</v>
          </cell>
          <cell r="W206">
            <v>55</v>
          </cell>
          <cell r="X206">
            <v>0.91100323000000005</v>
          </cell>
          <cell r="Y206">
            <v>0.91861647999999996</v>
          </cell>
          <cell r="Z206">
            <v>3.1536109999999999E-2</v>
          </cell>
          <cell r="AA206">
            <v>2.0345869999999999E-2</v>
          </cell>
          <cell r="AB206">
            <v>3.5605280000000003E-2</v>
          </cell>
          <cell r="AC206">
            <v>3968.2254182800002</v>
          </cell>
          <cell r="AD206">
            <v>0.24771778</v>
          </cell>
        </row>
        <row r="207">
          <cell r="F207">
            <v>371190019203</v>
          </cell>
          <cell r="G207" t="str">
            <v>Block Group 3</v>
          </cell>
          <cell r="H207">
            <v>467742</v>
          </cell>
          <cell r="I207">
            <v>0</v>
          </cell>
          <cell r="J207">
            <v>35.183124900000003</v>
          </cell>
          <cell r="K207">
            <v>-80.734813399999993</v>
          </cell>
          <cell r="L207">
            <v>794</v>
          </cell>
          <cell r="M207">
            <v>268</v>
          </cell>
          <cell r="N207">
            <v>363</v>
          </cell>
          <cell r="O207">
            <v>8</v>
          </cell>
          <cell r="P207">
            <v>32</v>
          </cell>
          <cell r="Q207">
            <v>0</v>
          </cell>
          <cell r="R207">
            <v>101</v>
          </cell>
          <cell r="S207">
            <v>22</v>
          </cell>
          <cell r="T207">
            <v>197</v>
          </cell>
          <cell r="U207">
            <v>297</v>
          </cell>
          <cell r="V207">
            <v>278</v>
          </cell>
          <cell r="W207">
            <v>19</v>
          </cell>
          <cell r="X207">
            <v>0.93602693000000003</v>
          </cell>
          <cell r="Y207">
            <v>0.33753147999999999</v>
          </cell>
          <cell r="Z207">
            <v>0.45717883999999998</v>
          </cell>
          <cell r="AA207">
            <v>4.0302259999999999E-2</v>
          </cell>
          <cell r="AB207">
            <v>0.24811083</v>
          </cell>
          <cell r="AC207">
            <v>4397.6938492199997</v>
          </cell>
          <cell r="AD207">
            <v>0.18054917000000001</v>
          </cell>
        </row>
        <row r="208">
          <cell r="F208">
            <v>371190019183</v>
          </cell>
          <cell r="G208" t="str">
            <v>Block Group 3</v>
          </cell>
          <cell r="H208">
            <v>571569</v>
          </cell>
          <cell r="I208">
            <v>0</v>
          </cell>
          <cell r="J208">
            <v>35.200498000000003</v>
          </cell>
          <cell r="K208">
            <v>-80.746272300000001</v>
          </cell>
          <cell r="L208">
            <v>1248</v>
          </cell>
          <cell r="M208">
            <v>273</v>
          </cell>
          <cell r="N208">
            <v>828</v>
          </cell>
          <cell r="O208">
            <v>6</v>
          </cell>
          <cell r="P208">
            <v>11</v>
          </cell>
          <cell r="Q208">
            <v>0</v>
          </cell>
          <cell r="R208">
            <v>92</v>
          </cell>
          <cell r="S208">
            <v>38</v>
          </cell>
          <cell r="T208">
            <v>179</v>
          </cell>
          <cell r="U208">
            <v>625</v>
          </cell>
          <cell r="V208">
            <v>509</v>
          </cell>
          <cell r="W208">
            <v>116</v>
          </cell>
          <cell r="X208">
            <v>0.81440000000000001</v>
          </cell>
          <cell r="Y208">
            <v>0.21875</v>
          </cell>
          <cell r="Z208">
            <v>0.66346152999999997</v>
          </cell>
          <cell r="AA208">
            <v>8.8141000000000001E-3</v>
          </cell>
          <cell r="AB208">
            <v>0.14342948</v>
          </cell>
          <cell r="AC208">
            <v>5656.6008166000001</v>
          </cell>
          <cell r="AD208">
            <v>0.2206272</v>
          </cell>
        </row>
        <row r="209">
          <cell r="F209">
            <v>371190060072</v>
          </cell>
          <cell r="G209" t="str">
            <v>Block Group 2</v>
          </cell>
          <cell r="H209">
            <v>2789005</v>
          </cell>
          <cell r="I209">
            <v>60955</v>
          </cell>
          <cell r="J209">
            <v>35.323230199999998</v>
          </cell>
          <cell r="K209">
            <v>-80.965427500000004</v>
          </cell>
          <cell r="L209">
            <v>1848</v>
          </cell>
          <cell r="M209">
            <v>1316</v>
          </cell>
          <cell r="N209">
            <v>410</v>
          </cell>
          <cell r="O209">
            <v>9</v>
          </cell>
          <cell r="P209">
            <v>34</v>
          </cell>
          <cell r="Q209">
            <v>0</v>
          </cell>
          <cell r="R209">
            <v>31</v>
          </cell>
          <cell r="S209">
            <v>48</v>
          </cell>
          <cell r="T209">
            <v>113</v>
          </cell>
          <cell r="U209">
            <v>768</v>
          </cell>
          <cell r="V209">
            <v>712</v>
          </cell>
          <cell r="W209">
            <v>56</v>
          </cell>
          <cell r="X209">
            <v>0.92708332999999998</v>
          </cell>
          <cell r="Y209">
            <v>0.71212120999999995</v>
          </cell>
          <cell r="Z209">
            <v>0.22186147000000001</v>
          </cell>
          <cell r="AA209">
            <v>1.839826E-2</v>
          </cell>
          <cell r="AB209">
            <v>6.1147180000000002E-2</v>
          </cell>
          <cell r="AC209">
            <v>1679.8565429099999</v>
          </cell>
          <cell r="AD209">
            <v>1.1000939300000001</v>
          </cell>
        </row>
        <row r="210">
          <cell r="F210">
            <v>371190058351</v>
          </cell>
          <cell r="G210" t="str">
            <v>Block Group 1</v>
          </cell>
          <cell r="H210">
            <v>5351087</v>
          </cell>
          <cell r="I210">
            <v>15006</v>
          </cell>
          <cell r="J210">
            <v>35.097641899999999</v>
          </cell>
          <cell r="K210">
            <v>-80.699884600000004</v>
          </cell>
          <cell r="L210">
            <v>2632</v>
          </cell>
          <cell r="M210">
            <v>2376</v>
          </cell>
          <cell r="N210">
            <v>108</v>
          </cell>
          <cell r="O210">
            <v>28</v>
          </cell>
          <cell r="P210">
            <v>63</v>
          </cell>
          <cell r="Q210">
            <v>0</v>
          </cell>
          <cell r="R210">
            <v>11</v>
          </cell>
          <cell r="S210">
            <v>46</v>
          </cell>
          <cell r="T210">
            <v>85</v>
          </cell>
          <cell r="U210">
            <v>958</v>
          </cell>
          <cell r="V210">
            <v>910</v>
          </cell>
          <cell r="W210">
            <v>48</v>
          </cell>
          <cell r="X210">
            <v>0.94989561</v>
          </cell>
          <cell r="Y210">
            <v>0.90273555999999999</v>
          </cell>
          <cell r="Z210">
            <v>4.1033430000000003E-2</v>
          </cell>
          <cell r="AA210">
            <v>2.393617E-2</v>
          </cell>
          <cell r="AB210">
            <v>3.2294829999999997E-2</v>
          </cell>
          <cell r="AC210">
            <v>1270.67501021</v>
          </cell>
          <cell r="AD210">
            <v>2.0713400100000001</v>
          </cell>
        </row>
        <row r="211">
          <cell r="F211">
            <v>371190060103</v>
          </cell>
          <cell r="G211" t="str">
            <v>Block Group 3</v>
          </cell>
          <cell r="H211">
            <v>2949933</v>
          </cell>
          <cell r="I211">
            <v>23150</v>
          </cell>
          <cell r="J211">
            <v>35.292865800000001</v>
          </cell>
          <cell r="K211">
            <v>-80.919693300000006</v>
          </cell>
          <cell r="L211">
            <v>1839</v>
          </cell>
          <cell r="M211">
            <v>425</v>
          </cell>
          <cell r="N211">
            <v>970</v>
          </cell>
          <cell r="O211">
            <v>30</v>
          </cell>
          <cell r="P211">
            <v>33</v>
          </cell>
          <cell r="Q211">
            <v>0</v>
          </cell>
          <cell r="R211">
            <v>327</v>
          </cell>
          <cell r="S211">
            <v>54</v>
          </cell>
          <cell r="T211">
            <v>532</v>
          </cell>
          <cell r="U211">
            <v>644</v>
          </cell>
          <cell r="V211">
            <v>574</v>
          </cell>
          <cell r="W211">
            <v>70</v>
          </cell>
          <cell r="X211">
            <v>0.89130434000000003</v>
          </cell>
          <cell r="Y211">
            <v>0.23110385999999999</v>
          </cell>
          <cell r="Z211">
            <v>0.52746057000000002</v>
          </cell>
          <cell r="AA211">
            <v>1.794453E-2</v>
          </cell>
          <cell r="AB211">
            <v>0.28928765000000001</v>
          </cell>
          <cell r="AC211">
            <v>1602.4508345199999</v>
          </cell>
          <cell r="AD211">
            <v>1.1476171100000001</v>
          </cell>
        </row>
        <row r="212">
          <cell r="F212">
            <v>371190058483</v>
          </cell>
          <cell r="G212" t="str">
            <v>Block Group 3</v>
          </cell>
          <cell r="H212">
            <v>965100</v>
          </cell>
          <cell r="I212">
            <v>11763</v>
          </cell>
          <cell r="J212">
            <v>35.095016299999997</v>
          </cell>
          <cell r="K212">
            <v>-80.729770299999998</v>
          </cell>
          <cell r="L212">
            <v>998</v>
          </cell>
          <cell r="M212">
            <v>895</v>
          </cell>
          <cell r="N212">
            <v>47</v>
          </cell>
          <cell r="O212">
            <v>3</v>
          </cell>
          <cell r="P212">
            <v>17</v>
          </cell>
          <cell r="Q212">
            <v>0</v>
          </cell>
          <cell r="R212">
            <v>2</v>
          </cell>
          <cell r="S212">
            <v>34</v>
          </cell>
          <cell r="T212">
            <v>28</v>
          </cell>
          <cell r="U212">
            <v>328</v>
          </cell>
          <cell r="V212">
            <v>321</v>
          </cell>
          <cell r="W212">
            <v>7</v>
          </cell>
          <cell r="X212">
            <v>0.97865853000000003</v>
          </cell>
          <cell r="Y212">
            <v>0.89679357999999998</v>
          </cell>
          <cell r="Z212">
            <v>4.7094179999999999E-2</v>
          </cell>
          <cell r="AA212">
            <v>1.703406E-2</v>
          </cell>
          <cell r="AB212">
            <v>2.8056109999999999E-2</v>
          </cell>
          <cell r="AC212">
            <v>2646.6957845100001</v>
          </cell>
          <cell r="AD212">
            <v>0.37707393</v>
          </cell>
        </row>
        <row r="213">
          <cell r="F213">
            <v>371190058482</v>
          </cell>
          <cell r="G213" t="str">
            <v>Block Group 2</v>
          </cell>
          <cell r="H213">
            <v>2059265</v>
          </cell>
          <cell r="I213">
            <v>0</v>
          </cell>
          <cell r="J213">
            <v>35.083035000000002</v>
          </cell>
          <cell r="K213">
            <v>-80.745409100000003</v>
          </cell>
          <cell r="L213">
            <v>1789</v>
          </cell>
          <cell r="M213">
            <v>1617</v>
          </cell>
          <cell r="N213">
            <v>63</v>
          </cell>
          <cell r="O213">
            <v>6</v>
          </cell>
          <cell r="P213">
            <v>66</v>
          </cell>
          <cell r="Q213">
            <v>3</v>
          </cell>
          <cell r="R213">
            <v>5</v>
          </cell>
          <cell r="S213">
            <v>29</v>
          </cell>
          <cell r="T213">
            <v>53</v>
          </cell>
          <cell r="U213">
            <v>578</v>
          </cell>
          <cell r="V213">
            <v>562</v>
          </cell>
          <cell r="W213">
            <v>16</v>
          </cell>
          <cell r="X213">
            <v>0.97231833000000001</v>
          </cell>
          <cell r="Y213">
            <v>0.90385689999999996</v>
          </cell>
          <cell r="Z213">
            <v>3.5215200000000002E-2</v>
          </cell>
          <cell r="AA213">
            <v>3.6892109999999999E-2</v>
          </cell>
          <cell r="AB213">
            <v>2.9625479999999999E-2</v>
          </cell>
          <cell r="AC213">
            <v>2250.6322790999998</v>
          </cell>
          <cell r="AD213">
            <v>0.79488773000000001</v>
          </cell>
        </row>
        <row r="214">
          <cell r="F214">
            <v>371190053012</v>
          </cell>
          <cell r="G214" t="str">
            <v>Block Group 2</v>
          </cell>
          <cell r="H214">
            <v>2057994</v>
          </cell>
          <cell r="I214">
            <v>1388</v>
          </cell>
          <cell r="J214">
            <v>35.272342799999997</v>
          </cell>
          <cell r="K214">
            <v>-80.797501299999993</v>
          </cell>
          <cell r="L214">
            <v>704</v>
          </cell>
          <cell r="M214">
            <v>185</v>
          </cell>
          <cell r="N214">
            <v>272</v>
          </cell>
          <cell r="O214">
            <v>11</v>
          </cell>
          <cell r="P214">
            <v>34</v>
          </cell>
          <cell r="Q214">
            <v>0</v>
          </cell>
          <cell r="R214">
            <v>180</v>
          </cell>
          <cell r="S214">
            <v>22</v>
          </cell>
          <cell r="T214">
            <v>220</v>
          </cell>
          <cell r="U214">
            <v>253</v>
          </cell>
          <cell r="V214">
            <v>225</v>
          </cell>
          <cell r="W214">
            <v>28</v>
          </cell>
          <cell r="X214">
            <v>0.88932805999999998</v>
          </cell>
          <cell r="Y214">
            <v>0.26278409000000003</v>
          </cell>
          <cell r="Z214">
            <v>0.38636363000000001</v>
          </cell>
          <cell r="AA214">
            <v>4.8295449999999997E-2</v>
          </cell>
          <cell r="AB214">
            <v>0.3125</v>
          </cell>
          <cell r="AC214">
            <v>885.61613160000002</v>
          </cell>
          <cell r="AD214">
            <v>0.79492680000000004</v>
          </cell>
        </row>
        <row r="215">
          <cell r="F215">
            <v>371190054013</v>
          </cell>
          <cell r="G215" t="str">
            <v>Block Group 3</v>
          </cell>
          <cell r="H215">
            <v>2578403</v>
          </cell>
          <cell r="I215">
            <v>33152</v>
          </cell>
          <cell r="J215">
            <v>35.287647399999997</v>
          </cell>
          <cell r="K215">
            <v>-80.851778600000003</v>
          </cell>
          <cell r="L215">
            <v>1475</v>
          </cell>
          <cell r="M215">
            <v>93</v>
          </cell>
          <cell r="N215">
            <v>1230</v>
          </cell>
          <cell r="O215">
            <v>3</v>
          </cell>
          <cell r="P215">
            <v>20</v>
          </cell>
          <cell r="Q215">
            <v>0</v>
          </cell>
          <cell r="R215">
            <v>81</v>
          </cell>
          <cell r="S215">
            <v>48</v>
          </cell>
          <cell r="T215">
            <v>123</v>
          </cell>
          <cell r="U215">
            <v>629</v>
          </cell>
          <cell r="V215">
            <v>570</v>
          </cell>
          <cell r="W215">
            <v>59</v>
          </cell>
          <cell r="X215">
            <v>0.90620031000000001</v>
          </cell>
          <cell r="Y215">
            <v>6.3050839999999997E-2</v>
          </cell>
          <cell r="Z215">
            <v>0.83389829999999998</v>
          </cell>
          <cell r="AA215">
            <v>1.355932E-2</v>
          </cell>
          <cell r="AB215">
            <v>8.3389829999999998E-2</v>
          </cell>
          <cell r="AC215">
            <v>1463.1965832999999</v>
          </cell>
          <cell r="AD215">
            <v>1.0080668699999999</v>
          </cell>
        </row>
        <row r="216">
          <cell r="F216">
            <v>371190043031</v>
          </cell>
          <cell r="G216" t="str">
            <v>Block Group 1</v>
          </cell>
          <cell r="H216">
            <v>4228651</v>
          </cell>
          <cell r="I216">
            <v>41583</v>
          </cell>
          <cell r="J216">
            <v>35.255020600000002</v>
          </cell>
          <cell r="K216">
            <v>-80.934215499999993</v>
          </cell>
          <cell r="L216">
            <v>2557</v>
          </cell>
          <cell r="M216">
            <v>918</v>
          </cell>
          <cell r="N216">
            <v>1218</v>
          </cell>
          <cell r="O216">
            <v>28</v>
          </cell>
          <cell r="P216">
            <v>122</v>
          </cell>
          <cell r="Q216">
            <v>0</v>
          </cell>
          <cell r="R216">
            <v>214</v>
          </cell>
          <cell r="S216">
            <v>57</v>
          </cell>
          <cell r="T216">
            <v>395</v>
          </cell>
          <cell r="U216">
            <v>973</v>
          </cell>
          <cell r="V216">
            <v>905</v>
          </cell>
          <cell r="W216">
            <v>68</v>
          </cell>
          <cell r="X216">
            <v>0.93011305</v>
          </cell>
          <cell r="Y216">
            <v>0.35901446999999997</v>
          </cell>
          <cell r="Z216">
            <v>0.47633945999999999</v>
          </cell>
          <cell r="AA216">
            <v>4.7712160000000003E-2</v>
          </cell>
          <cell r="AB216">
            <v>0.1544779</v>
          </cell>
          <cell r="AC216">
            <v>1551.2777117099999</v>
          </cell>
          <cell r="AD216">
            <v>1.6483186599999999</v>
          </cell>
        </row>
        <row r="217">
          <cell r="F217">
            <v>371190043041</v>
          </cell>
          <cell r="G217" t="str">
            <v>Block Group 1</v>
          </cell>
          <cell r="H217">
            <v>2952932</v>
          </cell>
          <cell r="I217">
            <v>3764</v>
          </cell>
          <cell r="J217">
            <v>35.266241800000003</v>
          </cell>
          <cell r="K217">
            <v>-80.907149500000003</v>
          </cell>
          <cell r="L217">
            <v>2514</v>
          </cell>
          <cell r="M217">
            <v>525</v>
          </cell>
          <cell r="N217">
            <v>1512</v>
          </cell>
          <cell r="O217">
            <v>45</v>
          </cell>
          <cell r="P217">
            <v>225</v>
          </cell>
          <cell r="Q217">
            <v>1</v>
          </cell>
          <cell r="R217">
            <v>133</v>
          </cell>
          <cell r="S217">
            <v>73</v>
          </cell>
          <cell r="T217">
            <v>205</v>
          </cell>
          <cell r="U217">
            <v>1035</v>
          </cell>
          <cell r="V217">
            <v>900</v>
          </cell>
          <cell r="W217">
            <v>135</v>
          </cell>
          <cell r="X217">
            <v>0.86956520999999998</v>
          </cell>
          <cell r="Y217">
            <v>0.20883054000000001</v>
          </cell>
          <cell r="Z217">
            <v>0.60143197999999998</v>
          </cell>
          <cell r="AA217">
            <v>8.9498800000000003E-2</v>
          </cell>
          <cell r="AB217">
            <v>8.1543350000000001E-2</v>
          </cell>
          <cell r="AC217">
            <v>2202.7680556700002</v>
          </cell>
          <cell r="AD217">
            <v>1.1412912900000001</v>
          </cell>
        </row>
        <row r="218">
          <cell r="F218">
            <v>371190043022</v>
          </cell>
          <cell r="G218" t="str">
            <v>Block Group 2</v>
          </cell>
          <cell r="H218">
            <v>1658771</v>
          </cell>
          <cell r="I218">
            <v>0</v>
          </cell>
          <cell r="J218">
            <v>35.259899900000001</v>
          </cell>
          <cell r="K218">
            <v>-80.889920399999994</v>
          </cell>
          <cell r="L218">
            <v>2295</v>
          </cell>
          <cell r="M218">
            <v>416</v>
          </cell>
          <cell r="N218">
            <v>1590</v>
          </cell>
          <cell r="O218">
            <v>13</v>
          </cell>
          <cell r="P218">
            <v>154</v>
          </cell>
          <cell r="Q218">
            <v>2</v>
          </cell>
          <cell r="R218">
            <v>80</v>
          </cell>
          <cell r="S218">
            <v>40</v>
          </cell>
          <cell r="T218">
            <v>127</v>
          </cell>
          <cell r="U218">
            <v>1040</v>
          </cell>
          <cell r="V218">
            <v>885</v>
          </cell>
          <cell r="W218">
            <v>155</v>
          </cell>
          <cell r="X218">
            <v>0.85096152999999997</v>
          </cell>
          <cell r="Y218">
            <v>0.18126360999999999</v>
          </cell>
          <cell r="Z218">
            <v>0.69281044999999997</v>
          </cell>
          <cell r="AA218">
            <v>6.7102389999999998E-2</v>
          </cell>
          <cell r="AB218">
            <v>5.5337690000000002E-2</v>
          </cell>
          <cell r="AC218">
            <v>3584.3173797499999</v>
          </cell>
          <cell r="AD218">
            <v>0.64028927999999996</v>
          </cell>
        </row>
        <row r="219">
          <cell r="F219">
            <v>371190029043</v>
          </cell>
          <cell r="G219" t="str">
            <v>Block Group 3</v>
          </cell>
          <cell r="H219">
            <v>1261369</v>
          </cell>
          <cell r="I219">
            <v>1295</v>
          </cell>
          <cell r="J219">
            <v>35.142417500000001</v>
          </cell>
          <cell r="K219">
            <v>-80.809960500000003</v>
          </cell>
          <cell r="L219">
            <v>1474</v>
          </cell>
          <cell r="M219">
            <v>1311</v>
          </cell>
          <cell r="N219">
            <v>65</v>
          </cell>
          <cell r="O219">
            <v>5</v>
          </cell>
          <cell r="P219">
            <v>33</v>
          </cell>
          <cell r="Q219">
            <v>0</v>
          </cell>
          <cell r="R219">
            <v>33</v>
          </cell>
          <cell r="S219">
            <v>27</v>
          </cell>
          <cell r="T219">
            <v>108</v>
          </cell>
          <cell r="U219">
            <v>742</v>
          </cell>
          <cell r="V219">
            <v>698</v>
          </cell>
          <cell r="W219">
            <v>44</v>
          </cell>
          <cell r="X219">
            <v>0.9407008</v>
          </cell>
          <cell r="Y219">
            <v>0.88941654999999997</v>
          </cell>
          <cell r="Z219">
            <v>4.4097690000000002E-2</v>
          </cell>
          <cell r="AA219">
            <v>2.238805E-2</v>
          </cell>
          <cell r="AB219">
            <v>7.3270009999999997E-2</v>
          </cell>
          <cell r="AC219">
            <v>3024.2549016500002</v>
          </cell>
          <cell r="AD219">
            <v>0.48739276999999998</v>
          </cell>
        </row>
        <row r="220">
          <cell r="F220">
            <v>371190058261</v>
          </cell>
          <cell r="G220" t="str">
            <v>Block Group 1</v>
          </cell>
          <cell r="H220">
            <v>1868995</v>
          </cell>
          <cell r="I220">
            <v>2988</v>
          </cell>
          <cell r="J220">
            <v>35.081385599999997</v>
          </cell>
          <cell r="K220">
            <v>-80.876628100000005</v>
          </cell>
          <cell r="L220">
            <v>704</v>
          </cell>
          <cell r="M220">
            <v>448</v>
          </cell>
          <cell r="N220">
            <v>97</v>
          </cell>
          <cell r="O220">
            <v>1</v>
          </cell>
          <cell r="P220">
            <v>7</v>
          </cell>
          <cell r="Q220">
            <v>0</v>
          </cell>
          <cell r="R220">
            <v>116</v>
          </cell>
          <cell r="S220">
            <v>35</v>
          </cell>
          <cell r="T220">
            <v>222</v>
          </cell>
          <cell r="U220">
            <v>275</v>
          </cell>
          <cell r="V220">
            <v>263</v>
          </cell>
          <cell r="W220">
            <v>12</v>
          </cell>
          <cell r="X220">
            <v>0.95636363000000002</v>
          </cell>
          <cell r="Y220">
            <v>0.63636362999999996</v>
          </cell>
          <cell r="Z220">
            <v>0.13778409</v>
          </cell>
          <cell r="AA220">
            <v>9.9431799999999994E-3</v>
          </cell>
          <cell r="AB220">
            <v>0.31534089999999998</v>
          </cell>
          <cell r="AC220">
            <v>974.26414370999998</v>
          </cell>
          <cell r="AD220">
            <v>0.72259664000000001</v>
          </cell>
        </row>
        <row r="221">
          <cell r="F221">
            <v>371190044001</v>
          </cell>
          <cell r="G221" t="str">
            <v>Block Group 1</v>
          </cell>
          <cell r="H221">
            <v>2757396</v>
          </cell>
          <cell r="I221">
            <v>0</v>
          </cell>
          <cell r="J221">
            <v>35.271060599999998</v>
          </cell>
          <cell r="K221">
            <v>-80.880248300000005</v>
          </cell>
          <cell r="L221">
            <v>881</v>
          </cell>
          <cell r="M221">
            <v>176</v>
          </cell>
          <cell r="N221">
            <v>559</v>
          </cell>
          <cell r="O221">
            <v>12</v>
          </cell>
          <cell r="P221">
            <v>29</v>
          </cell>
          <cell r="Q221">
            <v>0</v>
          </cell>
          <cell r="R221">
            <v>79</v>
          </cell>
          <cell r="S221">
            <v>26</v>
          </cell>
          <cell r="T221">
            <v>131</v>
          </cell>
          <cell r="U221">
            <v>337</v>
          </cell>
          <cell r="V221">
            <v>303</v>
          </cell>
          <cell r="W221">
            <v>34</v>
          </cell>
          <cell r="X221">
            <v>0.89910979000000002</v>
          </cell>
          <cell r="Y221">
            <v>0.19977297999999999</v>
          </cell>
          <cell r="Z221">
            <v>0.63450624</v>
          </cell>
          <cell r="AA221">
            <v>3.2917130000000003E-2</v>
          </cell>
          <cell r="AB221">
            <v>0.14869466000000001</v>
          </cell>
          <cell r="AC221">
            <v>827.72804364000001</v>
          </cell>
          <cell r="AD221">
            <v>1.0643592500000001</v>
          </cell>
        </row>
        <row r="222">
          <cell r="F222">
            <v>371190031061</v>
          </cell>
          <cell r="G222" t="str">
            <v>Block Group 1</v>
          </cell>
          <cell r="H222">
            <v>1339387</v>
          </cell>
          <cell r="I222">
            <v>0</v>
          </cell>
          <cell r="J222">
            <v>35.144823799999998</v>
          </cell>
          <cell r="K222">
            <v>-80.873056199999994</v>
          </cell>
          <cell r="L222">
            <v>1777</v>
          </cell>
          <cell r="M222">
            <v>962</v>
          </cell>
          <cell r="N222">
            <v>273</v>
          </cell>
          <cell r="O222">
            <v>8</v>
          </cell>
          <cell r="P222">
            <v>63</v>
          </cell>
          <cell r="Q222">
            <v>0</v>
          </cell>
          <cell r="R222">
            <v>413</v>
          </cell>
          <cell r="S222">
            <v>58</v>
          </cell>
          <cell r="T222">
            <v>621</v>
          </cell>
          <cell r="U222">
            <v>809</v>
          </cell>
          <cell r="V222">
            <v>689</v>
          </cell>
          <cell r="W222">
            <v>120</v>
          </cell>
          <cell r="X222">
            <v>0.85166872000000005</v>
          </cell>
          <cell r="Y222">
            <v>0.54136183999999998</v>
          </cell>
          <cell r="Z222">
            <v>0.15362971</v>
          </cell>
          <cell r="AA222">
            <v>3.545301E-2</v>
          </cell>
          <cell r="AB222">
            <v>0.34946538999999999</v>
          </cell>
          <cell r="AC222">
            <v>3437.08179918</v>
          </cell>
          <cell r="AD222">
            <v>0.51700835000000001</v>
          </cell>
        </row>
        <row r="223">
          <cell r="F223">
            <v>371190063023</v>
          </cell>
          <cell r="G223" t="str">
            <v>Block Group 3</v>
          </cell>
          <cell r="H223">
            <v>15176564</v>
          </cell>
          <cell r="I223">
            <v>120205</v>
          </cell>
          <cell r="J223">
            <v>35.406935300000001</v>
          </cell>
          <cell r="K223">
            <v>-80.781158300000001</v>
          </cell>
          <cell r="L223">
            <v>2447</v>
          </cell>
          <cell r="M223">
            <v>1825</v>
          </cell>
          <cell r="N223">
            <v>386</v>
          </cell>
          <cell r="O223">
            <v>9</v>
          </cell>
          <cell r="P223">
            <v>119</v>
          </cell>
          <cell r="Q223">
            <v>0</v>
          </cell>
          <cell r="R223">
            <v>42</v>
          </cell>
          <cell r="S223">
            <v>66</v>
          </cell>
          <cell r="T223">
            <v>115</v>
          </cell>
          <cell r="U223">
            <v>899</v>
          </cell>
          <cell r="V223">
            <v>826</v>
          </cell>
          <cell r="W223">
            <v>73</v>
          </cell>
          <cell r="X223">
            <v>0.91879865999999999</v>
          </cell>
          <cell r="Y223">
            <v>0.74581118999999996</v>
          </cell>
          <cell r="Z223">
            <v>0.15774416999999999</v>
          </cell>
          <cell r="AA223">
            <v>4.8630970000000003E-2</v>
          </cell>
          <cell r="AB223">
            <v>4.6996320000000001E-2</v>
          </cell>
          <cell r="AC223">
            <v>414.42061210000003</v>
          </cell>
          <cell r="AD223">
            <v>5.9046290800000003</v>
          </cell>
        </row>
        <row r="224">
          <cell r="F224">
            <v>371190032043</v>
          </cell>
          <cell r="G224" t="str">
            <v>Block Group 3</v>
          </cell>
          <cell r="H224">
            <v>920032</v>
          </cell>
          <cell r="I224">
            <v>2373</v>
          </cell>
          <cell r="J224">
            <v>35.182390300000002</v>
          </cell>
          <cell r="K224">
            <v>-80.847298199999997</v>
          </cell>
          <cell r="L224">
            <v>828</v>
          </cell>
          <cell r="M224">
            <v>758</v>
          </cell>
          <cell r="N224">
            <v>24</v>
          </cell>
          <cell r="O224">
            <v>3</v>
          </cell>
          <cell r="P224">
            <v>23</v>
          </cell>
          <cell r="Q224">
            <v>0</v>
          </cell>
          <cell r="R224">
            <v>5</v>
          </cell>
          <cell r="S224">
            <v>15</v>
          </cell>
          <cell r="T224">
            <v>14</v>
          </cell>
          <cell r="U224">
            <v>461</v>
          </cell>
          <cell r="V224">
            <v>407</v>
          </cell>
          <cell r="W224">
            <v>54</v>
          </cell>
          <cell r="X224">
            <v>0.88286334</v>
          </cell>
          <cell r="Y224">
            <v>0.91545893</v>
          </cell>
          <cell r="Z224">
            <v>2.8985500000000001E-2</v>
          </cell>
          <cell r="AA224">
            <v>2.777777E-2</v>
          </cell>
          <cell r="AB224">
            <v>1.690821E-2</v>
          </cell>
          <cell r="AC224">
            <v>2325.50753076</v>
          </cell>
          <cell r="AD224">
            <v>0.35605130000000002</v>
          </cell>
        </row>
        <row r="225">
          <cell r="F225">
            <v>371190023001</v>
          </cell>
          <cell r="G225" t="str">
            <v>Block Group 1</v>
          </cell>
          <cell r="H225">
            <v>342198</v>
          </cell>
          <cell r="I225">
            <v>0</v>
          </cell>
          <cell r="J225">
            <v>35.201147900000002</v>
          </cell>
          <cell r="K225">
            <v>-80.808776499999993</v>
          </cell>
          <cell r="L225">
            <v>537</v>
          </cell>
          <cell r="M225">
            <v>56</v>
          </cell>
          <cell r="N225">
            <v>445</v>
          </cell>
          <cell r="O225">
            <v>1</v>
          </cell>
          <cell r="P225">
            <v>3</v>
          </cell>
          <cell r="Q225">
            <v>0</v>
          </cell>
          <cell r="R225">
            <v>14</v>
          </cell>
          <cell r="S225">
            <v>18</v>
          </cell>
          <cell r="T225">
            <v>40</v>
          </cell>
          <cell r="U225">
            <v>250</v>
          </cell>
          <cell r="V225">
            <v>210</v>
          </cell>
          <cell r="W225">
            <v>40</v>
          </cell>
          <cell r="X225">
            <v>0.84</v>
          </cell>
          <cell r="Y225">
            <v>0.10428305</v>
          </cell>
          <cell r="Z225">
            <v>0.82867782999999995</v>
          </cell>
          <cell r="AA225">
            <v>5.5865899999999998E-3</v>
          </cell>
          <cell r="AB225">
            <v>7.4487890000000001E-2</v>
          </cell>
          <cell r="AC225">
            <v>4065.4393420800002</v>
          </cell>
          <cell r="AD225">
            <v>0.13208903999999999</v>
          </cell>
        </row>
        <row r="226">
          <cell r="F226">
            <v>371190058271</v>
          </cell>
          <cell r="G226" t="str">
            <v>Block Group 1</v>
          </cell>
          <cell r="H226">
            <v>1788185</v>
          </cell>
          <cell r="I226">
            <v>15616</v>
          </cell>
          <cell r="J226">
            <v>35.108367800000003</v>
          </cell>
          <cell r="K226">
            <v>-80.8755685</v>
          </cell>
          <cell r="L226">
            <v>2366</v>
          </cell>
          <cell r="M226">
            <v>910</v>
          </cell>
          <cell r="N226">
            <v>1168</v>
          </cell>
          <cell r="O226">
            <v>12</v>
          </cell>
          <cell r="P226">
            <v>47</v>
          </cell>
          <cell r="Q226">
            <v>0</v>
          </cell>
          <cell r="R226">
            <v>156</v>
          </cell>
          <cell r="S226">
            <v>73</v>
          </cell>
          <cell r="T226">
            <v>337</v>
          </cell>
          <cell r="U226">
            <v>1301</v>
          </cell>
          <cell r="V226">
            <v>1128</v>
          </cell>
          <cell r="W226">
            <v>173</v>
          </cell>
          <cell r="X226">
            <v>0.86702535999999997</v>
          </cell>
          <cell r="Y226">
            <v>0.38461538000000001</v>
          </cell>
          <cell r="Z226">
            <v>0.49366018</v>
          </cell>
          <cell r="AA226">
            <v>1.986475E-2</v>
          </cell>
          <cell r="AB226">
            <v>0.14243448</v>
          </cell>
          <cell r="AC226">
            <v>3398.0832209199998</v>
          </cell>
          <cell r="AD226">
            <v>0.69627488000000004</v>
          </cell>
        </row>
        <row r="227">
          <cell r="F227">
            <v>371190057111</v>
          </cell>
          <cell r="G227" t="str">
            <v>Block Group 1</v>
          </cell>
          <cell r="H227">
            <v>1938388</v>
          </cell>
          <cell r="I227">
            <v>4875</v>
          </cell>
          <cell r="J227">
            <v>35.174956199999997</v>
          </cell>
          <cell r="K227">
            <v>-80.687061999999997</v>
          </cell>
          <cell r="L227">
            <v>625</v>
          </cell>
          <cell r="M227">
            <v>563</v>
          </cell>
          <cell r="N227">
            <v>41</v>
          </cell>
          <cell r="O227">
            <v>2</v>
          </cell>
          <cell r="P227">
            <v>9</v>
          </cell>
          <cell r="Q227">
            <v>0</v>
          </cell>
          <cell r="R227">
            <v>4</v>
          </cell>
          <cell r="S227">
            <v>6</v>
          </cell>
          <cell r="T227">
            <v>30</v>
          </cell>
          <cell r="U227">
            <v>251</v>
          </cell>
          <cell r="V227">
            <v>242</v>
          </cell>
          <cell r="W227">
            <v>9</v>
          </cell>
          <cell r="X227">
            <v>0.96414341999999997</v>
          </cell>
          <cell r="Y227">
            <v>0.90080000000000005</v>
          </cell>
          <cell r="Z227">
            <v>6.5600000000000006E-2</v>
          </cell>
          <cell r="AA227">
            <v>1.44E-2</v>
          </cell>
          <cell r="AB227">
            <v>4.8000000000000001E-2</v>
          </cell>
          <cell r="AC227">
            <v>833.21611000999997</v>
          </cell>
          <cell r="AD227">
            <v>0.75010551000000003</v>
          </cell>
        </row>
        <row r="228">
          <cell r="F228">
            <v>371190030113</v>
          </cell>
          <cell r="G228" t="str">
            <v>Block Group 3</v>
          </cell>
          <cell r="H228">
            <v>1275436</v>
          </cell>
          <cell r="I228">
            <v>3876</v>
          </cell>
          <cell r="J228">
            <v>35.130742499999997</v>
          </cell>
          <cell r="K228">
            <v>-80.846219199999993</v>
          </cell>
          <cell r="L228">
            <v>1562</v>
          </cell>
          <cell r="M228">
            <v>1479</v>
          </cell>
          <cell r="N228">
            <v>28</v>
          </cell>
          <cell r="O228">
            <v>5</v>
          </cell>
          <cell r="P228">
            <v>25</v>
          </cell>
          <cell r="Q228">
            <v>0</v>
          </cell>
          <cell r="R228">
            <v>7</v>
          </cell>
          <cell r="S228">
            <v>18</v>
          </cell>
          <cell r="T228">
            <v>44</v>
          </cell>
          <cell r="U228">
            <v>822</v>
          </cell>
          <cell r="V228">
            <v>749</v>
          </cell>
          <cell r="W228">
            <v>73</v>
          </cell>
          <cell r="X228">
            <v>0.91119220999999995</v>
          </cell>
          <cell r="Y228">
            <v>0.94686298999999996</v>
          </cell>
          <cell r="Z228">
            <v>1.7925730000000001E-2</v>
          </cell>
          <cell r="AA228">
            <v>1.6005120000000001E-2</v>
          </cell>
          <cell r="AB228">
            <v>2.8169010000000001E-2</v>
          </cell>
          <cell r="AC228">
            <v>3163.10199521</v>
          </cell>
          <cell r="AD228">
            <v>0.49381903999999999</v>
          </cell>
        </row>
        <row r="229">
          <cell r="F229">
            <v>371190031082</v>
          </cell>
          <cell r="G229" t="str">
            <v>Block Group 2</v>
          </cell>
          <cell r="H229">
            <v>1160262</v>
          </cell>
          <cell r="I229">
            <v>8052</v>
          </cell>
          <cell r="J229">
            <v>35.131396600000002</v>
          </cell>
          <cell r="K229">
            <v>-80.870373299999997</v>
          </cell>
          <cell r="L229">
            <v>1945</v>
          </cell>
          <cell r="M229">
            <v>1109</v>
          </cell>
          <cell r="N229">
            <v>339</v>
          </cell>
          <cell r="O229">
            <v>4</v>
          </cell>
          <cell r="P229">
            <v>91</v>
          </cell>
          <cell r="Q229">
            <v>0</v>
          </cell>
          <cell r="R229">
            <v>311</v>
          </cell>
          <cell r="S229">
            <v>91</v>
          </cell>
          <cell r="T229">
            <v>629</v>
          </cell>
          <cell r="U229">
            <v>777</v>
          </cell>
          <cell r="V229">
            <v>725</v>
          </cell>
          <cell r="W229">
            <v>52</v>
          </cell>
          <cell r="X229">
            <v>0.93307593</v>
          </cell>
          <cell r="Y229">
            <v>0.57017994000000005</v>
          </cell>
          <cell r="Z229">
            <v>0.17429305</v>
          </cell>
          <cell r="AA229">
            <v>4.6786630000000003E-2</v>
          </cell>
          <cell r="AB229">
            <v>0.32339330999999999</v>
          </cell>
          <cell r="AC229">
            <v>4312.8861425900004</v>
          </cell>
          <cell r="AD229">
            <v>0.45097410999999998</v>
          </cell>
        </row>
        <row r="230">
          <cell r="F230">
            <v>371190030115</v>
          </cell>
          <cell r="G230" t="str">
            <v>Block Group 5</v>
          </cell>
          <cell r="H230">
            <v>1185102</v>
          </cell>
          <cell r="I230">
            <v>3843</v>
          </cell>
          <cell r="J230">
            <v>35.123225699999999</v>
          </cell>
          <cell r="K230">
            <v>-80.846511699999994</v>
          </cell>
          <cell r="L230">
            <v>1323</v>
          </cell>
          <cell r="M230">
            <v>1256</v>
          </cell>
          <cell r="N230">
            <v>22</v>
          </cell>
          <cell r="O230">
            <v>0</v>
          </cell>
          <cell r="P230">
            <v>25</v>
          </cell>
          <cell r="Q230">
            <v>0</v>
          </cell>
          <cell r="R230">
            <v>5</v>
          </cell>
          <cell r="S230">
            <v>15</v>
          </cell>
          <cell r="T230">
            <v>25</v>
          </cell>
          <cell r="U230">
            <v>618</v>
          </cell>
          <cell r="V230">
            <v>591</v>
          </cell>
          <cell r="W230">
            <v>27</v>
          </cell>
          <cell r="X230">
            <v>0.95631067000000003</v>
          </cell>
          <cell r="Y230">
            <v>0.94935751999999995</v>
          </cell>
          <cell r="Z230">
            <v>1.662887E-2</v>
          </cell>
          <cell r="AA230">
            <v>1.889644E-2</v>
          </cell>
          <cell r="AB230">
            <v>1.889644E-2</v>
          </cell>
          <cell r="AC230">
            <v>2882.7400758899998</v>
          </cell>
          <cell r="AD230">
            <v>0.45893834999999999</v>
          </cell>
        </row>
        <row r="231">
          <cell r="F231">
            <v>371190019193</v>
          </cell>
          <cell r="G231" t="str">
            <v>Block Group 3</v>
          </cell>
          <cell r="H231">
            <v>598324</v>
          </cell>
          <cell r="I231">
            <v>2072</v>
          </cell>
          <cell r="J231">
            <v>35.192982899999997</v>
          </cell>
          <cell r="K231">
            <v>-80.745633799999993</v>
          </cell>
          <cell r="L231">
            <v>1243</v>
          </cell>
          <cell r="M231">
            <v>338</v>
          </cell>
          <cell r="N231">
            <v>625</v>
          </cell>
          <cell r="O231">
            <v>16</v>
          </cell>
          <cell r="P231">
            <v>41</v>
          </cell>
          <cell r="Q231">
            <v>0</v>
          </cell>
          <cell r="R231">
            <v>171</v>
          </cell>
          <cell r="S231">
            <v>52</v>
          </cell>
          <cell r="T231">
            <v>264</v>
          </cell>
          <cell r="U231">
            <v>535</v>
          </cell>
          <cell r="V231">
            <v>486</v>
          </cell>
          <cell r="W231">
            <v>49</v>
          </cell>
          <cell r="X231">
            <v>0.90841121000000002</v>
          </cell>
          <cell r="Y231">
            <v>0.27192275999999999</v>
          </cell>
          <cell r="Z231">
            <v>0.50281575999999994</v>
          </cell>
          <cell r="AA231">
            <v>3.298471E-2</v>
          </cell>
          <cell r="AB231">
            <v>0.21238937999999999</v>
          </cell>
          <cell r="AC231">
            <v>5363.4331180999998</v>
          </cell>
          <cell r="AD231">
            <v>0.23175454000000001</v>
          </cell>
        </row>
        <row r="232">
          <cell r="F232">
            <v>371190057102</v>
          </cell>
          <cell r="G232" t="str">
            <v>Block Group 2</v>
          </cell>
          <cell r="H232">
            <v>993702</v>
          </cell>
          <cell r="I232">
            <v>1609</v>
          </cell>
          <cell r="J232">
            <v>35.178502799999997</v>
          </cell>
          <cell r="K232">
            <v>-80.712674199999995</v>
          </cell>
          <cell r="L232">
            <v>2055</v>
          </cell>
          <cell r="M232">
            <v>762</v>
          </cell>
          <cell r="N232">
            <v>901</v>
          </cell>
          <cell r="O232">
            <v>10</v>
          </cell>
          <cell r="P232">
            <v>53</v>
          </cell>
          <cell r="Q232">
            <v>0</v>
          </cell>
          <cell r="R232">
            <v>227</v>
          </cell>
          <cell r="S232">
            <v>102</v>
          </cell>
          <cell r="T232">
            <v>401</v>
          </cell>
          <cell r="U232">
            <v>1052</v>
          </cell>
          <cell r="V232">
            <v>923</v>
          </cell>
          <cell r="W232">
            <v>129</v>
          </cell>
          <cell r="X232">
            <v>0.87737642000000005</v>
          </cell>
          <cell r="Y232">
            <v>0.37080290999999999</v>
          </cell>
          <cell r="Z232">
            <v>0.43844282000000001</v>
          </cell>
          <cell r="AA232">
            <v>2.5790750000000001E-2</v>
          </cell>
          <cell r="AB232">
            <v>0.19513380999999999</v>
          </cell>
          <cell r="AC232">
            <v>5348.8774612300003</v>
          </cell>
          <cell r="AD232">
            <v>0.38419276000000002</v>
          </cell>
        </row>
        <row r="233">
          <cell r="F233">
            <v>371190057063</v>
          </cell>
          <cell r="G233" t="str">
            <v>Block Group 3</v>
          </cell>
          <cell r="H233">
            <v>1621069</v>
          </cell>
          <cell r="I233">
            <v>8763</v>
          </cell>
          <cell r="J233">
            <v>35.189523899999998</v>
          </cell>
          <cell r="K233">
            <v>-80.684198699999996</v>
          </cell>
          <cell r="L233">
            <v>1678</v>
          </cell>
          <cell r="M233">
            <v>1204</v>
          </cell>
          <cell r="N233">
            <v>279</v>
          </cell>
          <cell r="O233">
            <v>14</v>
          </cell>
          <cell r="P233">
            <v>22</v>
          </cell>
          <cell r="Q233">
            <v>0</v>
          </cell>
          <cell r="R233">
            <v>117</v>
          </cell>
          <cell r="S233">
            <v>42</v>
          </cell>
          <cell r="T233">
            <v>237</v>
          </cell>
          <cell r="U233">
            <v>665</v>
          </cell>
          <cell r="V233">
            <v>624</v>
          </cell>
          <cell r="W233">
            <v>41</v>
          </cell>
          <cell r="X233">
            <v>0.93834585999999998</v>
          </cell>
          <cell r="Y233">
            <v>0.71752084999999999</v>
          </cell>
          <cell r="Z233">
            <v>0.16626936</v>
          </cell>
          <cell r="AA233">
            <v>1.311084E-2</v>
          </cell>
          <cell r="AB233">
            <v>0.14123957000000001</v>
          </cell>
          <cell r="AC233">
            <v>2667.2153270600002</v>
          </cell>
          <cell r="AD233">
            <v>0.62912055</v>
          </cell>
        </row>
        <row r="234">
          <cell r="F234">
            <v>371190019171</v>
          </cell>
          <cell r="G234" t="str">
            <v>Block Group 1</v>
          </cell>
          <cell r="H234">
            <v>2103996</v>
          </cell>
          <cell r="I234">
            <v>1635</v>
          </cell>
          <cell r="J234">
            <v>35.194006000000002</v>
          </cell>
          <cell r="K234">
            <v>-80.691063700000001</v>
          </cell>
          <cell r="L234">
            <v>1875</v>
          </cell>
          <cell r="M234">
            <v>831</v>
          </cell>
          <cell r="N234">
            <v>603</v>
          </cell>
          <cell r="O234">
            <v>11</v>
          </cell>
          <cell r="P234">
            <v>34</v>
          </cell>
          <cell r="Q234">
            <v>0</v>
          </cell>
          <cell r="R234">
            <v>315</v>
          </cell>
          <cell r="S234">
            <v>81</v>
          </cell>
          <cell r="T234">
            <v>477</v>
          </cell>
          <cell r="U234">
            <v>767</v>
          </cell>
          <cell r="V234">
            <v>700</v>
          </cell>
          <cell r="W234">
            <v>67</v>
          </cell>
          <cell r="X234">
            <v>0.91264666999999999</v>
          </cell>
          <cell r="Y234">
            <v>0.44319999999999998</v>
          </cell>
          <cell r="Z234">
            <v>0.3216</v>
          </cell>
          <cell r="AA234">
            <v>1.813333E-2</v>
          </cell>
          <cell r="AB234">
            <v>0.25440000000000002</v>
          </cell>
          <cell r="AC234">
            <v>2306.9013207100002</v>
          </cell>
          <cell r="AD234">
            <v>0.81277858000000003</v>
          </cell>
        </row>
        <row r="235">
          <cell r="F235">
            <v>371190060081</v>
          </cell>
          <cell r="G235" t="str">
            <v>Block Group 1</v>
          </cell>
          <cell r="H235">
            <v>2429910</v>
          </cell>
          <cell r="I235">
            <v>11749</v>
          </cell>
          <cell r="J235">
            <v>35.300460600000001</v>
          </cell>
          <cell r="K235">
            <v>-80.978418099999999</v>
          </cell>
          <cell r="L235">
            <v>1595</v>
          </cell>
          <cell r="M235">
            <v>1021</v>
          </cell>
          <cell r="N235">
            <v>445</v>
          </cell>
          <cell r="O235">
            <v>12</v>
          </cell>
          <cell r="P235">
            <v>30</v>
          </cell>
          <cell r="Q235">
            <v>0</v>
          </cell>
          <cell r="R235">
            <v>49</v>
          </cell>
          <cell r="S235">
            <v>38</v>
          </cell>
          <cell r="T235">
            <v>96</v>
          </cell>
          <cell r="U235">
            <v>622</v>
          </cell>
          <cell r="V235">
            <v>588</v>
          </cell>
          <cell r="W235">
            <v>34</v>
          </cell>
          <cell r="X235">
            <v>0.94533761999999999</v>
          </cell>
          <cell r="Y235">
            <v>0.64012539000000002</v>
          </cell>
          <cell r="Z235">
            <v>0.27899686000000001</v>
          </cell>
          <cell r="AA235">
            <v>1.8808769999999999E-2</v>
          </cell>
          <cell r="AB235">
            <v>6.0188079999999998E-2</v>
          </cell>
          <cell r="AC235">
            <v>1692.3300814199999</v>
          </cell>
          <cell r="AD235">
            <v>0.94248752999999996</v>
          </cell>
        </row>
        <row r="236">
          <cell r="F236">
            <v>371190060082</v>
          </cell>
          <cell r="G236" t="str">
            <v>Block Group 2</v>
          </cell>
          <cell r="H236">
            <v>2228287</v>
          </cell>
          <cell r="I236">
            <v>11128</v>
          </cell>
          <cell r="J236">
            <v>35.310616600000003</v>
          </cell>
          <cell r="K236">
            <v>-80.962279199999998</v>
          </cell>
          <cell r="L236">
            <v>2040</v>
          </cell>
          <cell r="M236">
            <v>896</v>
          </cell>
          <cell r="N236">
            <v>944</v>
          </cell>
          <cell r="O236">
            <v>8</v>
          </cell>
          <cell r="P236">
            <v>70</v>
          </cell>
          <cell r="Q236">
            <v>5</v>
          </cell>
          <cell r="R236">
            <v>82</v>
          </cell>
          <cell r="S236">
            <v>35</v>
          </cell>
          <cell r="T236">
            <v>160</v>
          </cell>
          <cell r="U236">
            <v>799</v>
          </cell>
          <cell r="V236">
            <v>737</v>
          </cell>
          <cell r="W236">
            <v>62</v>
          </cell>
          <cell r="X236">
            <v>0.92240299999999997</v>
          </cell>
          <cell r="Y236">
            <v>0.43921568</v>
          </cell>
          <cell r="Z236">
            <v>0.46274509000000003</v>
          </cell>
          <cell r="AA236">
            <v>3.4313719999999999E-2</v>
          </cell>
          <cell r="AB236">
            <v>7.843137E-2</v>
          </cell>
          <cell r="AC236">
            <v>2359.9623085100002</v>
          </cell>
          <cell r="AD236">
            <v>0.86442057999999999</v>
          </cell>
        </row>
        <row r="237">
          <cell r="F237">
            <v>371190060101</v>
          </cell>
          <cell r="G237" t="str">
            <v>Block Group 1</v>
          </cell>
          <cell r="H237">
            <v>3007812</v>
          </cell>
          <cell r="I237">
            <v>413</v>
          </cell>
          <cell r="J237">
            <v>35.305529800000002</v>
          </cell>
          <cell r="K237">
            <v>-80.9434203</v>
          </cell>
          <cell r="L237">
            <v>1694</v>
          </cell>
          <cell r="M237">
            <v>1091</v>
          </cell>
          <cell r="N237">
            <v>486</v>
          </cell>
          <cell r="O237">
            <v>10</v>
          </cell>
          <cell r="P237">
            <v>49</v>
          </cell>
          <cell r="Q237">
            <v>2</v>
          </cell>
          <cell r="R237">
            <v>27</v>
          </cell>
          <cell r="S237">
            <v>29</v>
          </cell>
          <cell r="T237">
            <v>69</v>
          </cell>
          <cell r="U237">
            <v>723</v>
          </cell>
          <cell r="V237">
            <v>687</v>
          </cell>
          <cell r="W237">
            <v>36</v>
          </cell>
          <cell r="X237">
            <v>0.95020746</v>
          </cell>
          <cell r="Y237">
            <v>0.64403778</v>
          </cell>
          <cell r="Z237">
            <v>0.28689492</v>
          </cell>
          <cell r="AA237">
            <v>2.8925610000000001E-2</v>
          </cell>
          <cell r="AB237">
            <v>4.0731990000000003E-2</v>
          </cell>
          <cell r="AC237">
            <v>1458.86089333</v>
          </cell>
          <cell r="AD237">
            <v>1.1611799300000001</v>
          </cell>
        </row>
        <row r="238">
          <cell r="F238">
            <v>371190019161</v>
          </cell>
          <cell r="G238" t="str">
            <v>Block Group 1</v>
          </cell>
          <cell r="H238">
            <v>1758022</v>
          </cell>
          <cell r="I238">
            <v>22296</v>
          </cell>
          <cell r="J238">
            <v>35.208623600000003</v>
          </cell>
          <cell r="K238">
            <v>-80.696097800000004</v>
          </cell>
          <cell r="L238">
            <v>1701</v>
          </cell>
          <cell r="M238">
            <v>785</v>
          </cell>
          <cell r="N238">
            <v>587</v>
          </cell>
          <cell r="O238">
            <v>13</v>
          </cell>
          <cell r="P238">
            <v>90</v>
          </cell>
          <cell r="Q238">
            <v>0</v>
          </cell>
          <cell r="R238">
            <v>176</v>
          </cell>
          <cell r="S238">
            <v>50</v>
          </cell>
          <cell r="T238">
            <v>343</v>
          </cell>
          <cell r="U238">
            <v>632</v>
          </cell>
          <cell r="V238">
            <v>592</v>
          </cell>
          <cell r="W238">
            <v>40</v>
          </cell>
          <cell r="X238">
            <v>0.93670885999999998</v>
          </cell>
          <cell r="Y238">
            <v>0.46149322999999998</v>
          </cell>
          <cell r="Z238">
            <v>0.34509111999999997</v>
          </cell>
          <cell r="AA238">
            <v>5.291005E-2</v>
          </cell>
          <cell r="AB238">
            <v>0.20164609</v>
          </cell>
          <cell r="AC238">
            <v>2475.2400385999999</v>
          </cell>
          <cell r="AD238">
            <v>0.68720607</v>
          </cell>
        </row>
        <row r="239">
          <cell r="F239">
            <v>371190060091</v>
          </cell>
          <cell r="G239" t="str">
            <v>Block Group 1</v>
          </cell>
          <cell r="H239">
            <v>3432302</v>
          </cell>
          <cell r="I239">
            <v>27501</v>
          </cell>
          <cell r="J239">
            <v>35.287587100000003</v>
          </cell>
          <cell r="K239">
            <v>-80.9510322</v>
          </cell>
          <cell r="L239">
            <v>1389</v>
          </cell>
          <cell r="M239">
            <v>745</v>
          </cell>
          <cell r="N239">
            <v>552</v>
          </cell>
          <cell r="O239">
            <v>3</v>
          </cell>
          <cell r="P239">
            <v>10</v>
          </cell>
          <cell r="Q239">
            <v>0</v>
          </cell>
          <cell r="R239">
            <v>45</v>
          </cell>
          <cell r="S239">
            <v>34</v>
          </cell>
          <cell r="T239">
            <v>77</v>
          </cell>
          <cell r="U239">
            <v>563</v>
          </cell>
          <cell r="V239">
            <v>537</v>
          </cell>
          <cell r="W239">
            <v>26</v>
          </cell>
          <cell r="X239">
            <v>0.95381881999999996</v>
          </cell>
          <cell r="Y239">
            <v>0.53635708999999998</v>
          </cell>
          <cell r="Z239">
            <v>0.39740819999999999</v>
          </cell>
          <cell r="AA239">
            <v>7.1994199999999998E-3</v>
          </cell>
          <cell r="AB239">
            <v>5.5435560000000002E-2</v>
          </cell>
          <cell r="AC239">
            <v>1040.0656736599999</v>
          </cell>
          <cell r="AD239">
            <v>1.3354925799999999</v>
          </cell>
        </row>
        <row r="240">
          <cell r="F240">
            <v>371190019162</v>
          </cell>
          <cell r="G240" t="str">
            <v>Block Group 2</v>
          </cell>
          <cell r="H240">
            <v>1842872</v>
          </cell>
          <cell r="I240">
            <v>43280</v>
          </cell>
          <cell r="J240">
            <v>35.200105899999997</v>
          </cell>
          <cell r="K240">
            <v>-80.710177000000002</v>
          </cell>
          <cell r="L240">
            <v>2024</v>
          </cell>
          <cell r="M240">
            <v>906</v>
          </cell>
          <cell r="N240">
            <v>745</v>
          </cell>
          <cell r="O240">
            <v>5</v>
          </cell>
          <cell r="P240">
            <v>60</v>
          </cell>
          <cell r="Q240">
            <v>0</v>
          </cell>
          <cell r="R240">
            <v>204</v>
          </cell>
          <cell r="S240">
            <v>104</v>
          </cell>
          <cell r="T240">
            <v>343</v>
          </cell>
          <cell r="U240">
            <v>1038</v>
          </cell>
          <cell r="V240">
            <v>921</v>
          </cell>
          <cell r="W240">
            <v>117</v>
          </cell>
          <cell r="X240">
            <v>0.88728322999999998</v>
          </cell>
          <cell r="Y240">
            <v>0.44762845000000001</v>
          </cell>
          <cell r="Z240">
            <v>0.36808299999999999</v>
          </cell>
          <cell r="AA240">
            <v>2.9644259999999999E-2</v>
          </cell>
          <cell r="AB240">
            <v>0.16946639999999999</v>
          </cell>
          <cell r="AC240">
            <v>2779.9859836800001</v>
          </cell>
          <cell r="AD240">
            <v>0.72806121999999995</v>
          </cell>
        </row>
        <row r="241">
          <cell r="F241">
            <v>371190058472</v>
          </cell>
          <cell r="G241" t="str">
            <v>Block Group 2</v>
          </cell>
          <cell r="H241">
            <v>2415425</v>
          </cell>
          <cell r="I241">
            <v>6604</v>
          </cell>
          <cell r="J241">
            <v>35.072827199999999</v>
          </cell>
          <cell r="K241">
            <v>-80.764504700000003</v>
          </cell>
          <cell r="L241">
            <v>2146</v>
          </cell>
          <cell r="M241">
            <v>1873</v>
          </cell>
          <cell r="N241">
            <v>131</v>
          </cell>
          <cell r="O241">
            <v>3</v>
          </cell>
          <cell r="P241">
            <v>97</v>
          </cell>
          <cell r="Q241">
            <v>0</v>
          </cell>
          <cell r="R241">
            <v>26</v>
          </cell>
          <cell r="S241">
            <v>16</v>
          </cell>
          <cell r="T241">
            <v>67</v>
          </cell>
          <cell r="U241">
            <v>866</v>
          </cell>
          <cell r="V241">
            <v>818</v>
          </cell>
          <cell r="W241">
            <v>48</v>
          </cell>
          <cell r="X241">
            <v>0.94457274000000002</v>
          </cell>
          <cell r="Y241">
            <v>0.87278657000000004</v>
          </cell>
          <cell r="Z241">
            <v>6.1043800000000002E-2</v>
          </cell>
          <cell r="AA241">
            <v>4.5200369999999997E-2</v>
          </cell>
          <cell r="AB241">
            <v>3.1220870000000001E-2</v>
          </cell>
          <cell r="AC241">
            <v>2295.3919067699999</v>
          </cell>
          <cell r="AD241">
            <v>0.93491659999999999</v>
          </cell>
        </row>
        <row r="242">
          <cell r="F242">
            <v>371190058473</v>
          </cell>
          <cell r="G242" t="str">
            <v>Block Group 3</v>
          </cell>
          <cell r="H242">
            <v>1118696</v>
          </cell>
          <cell r="I242">
            <v>5330</v>
          </cell>
          <cell r="J242">
            <v>35.064848499999997</v>
          </cell>
          <cell r="K242">
            <v>-80.757861399999996</v>
          </cell>
          <cell r="L242">
            <v>643</v>
          </cell>
          <cell r="M242">
            <v>500</v>
          </cell>
          <cell r="N242">
            <v>57</v>
          </cell>
          <cell r="O242">
            <v>1</v>
          </cell>
          <cell r="P242">
            <v>58</v>
          </cell>
          <cell r="Q242">
            <v>0</v>
          </cell>
          <cell r="R242">
            <v>10</v>
          </cell>
          <cell r="S242">
            <v>17</v>
          </cell>
          <cell r="T242">
            <v>54</v>
          </cell>
          <cell r="U242">
            <v>353</v>
          </cell>
          <cell r="V242">
            <v>316</v>
          </cell>
          <cell r="W242">
            <v>37</v>
          </cell>
          <cell r="X242">
            <v>0.89518412999999997</v>
          </cell>
          <cell r="Y242">
            <v>0.77760496999999995</v>
          </cell>
          <cell r="Z242">
            <v>8.8646959999999997E-2</v>
          </cell>
          <cell r="AA242">
            <v>9.0202169999999998E-2</v>
          </cell>
          <cell r="AB242">
            <v>8.3981330000000007E-2</v>
          </cell>
          <cell r="AC242">
            <v>1481.9698982100001</v>
          </cell>
          <cell r="AD242">
            <v>0.43388195000000002</v>
          </cell>
        </row>
        <row r="243">
          <cell r="F243">
            <v>371190054032</v>
          </cell>
          <cell r="G243" t="str">
            <v>Block Group 2</v>
          </cell>
          <cell r="H243">
            <v>2258704</v>
          </cell>
          <cell r="I243">
            <v>22580</v>
          </cell>
          <cell r="J243">
            <v>35.300295800000001</v>
          </cell>
          <cell r="K243">
            <v>-80.822226499999999</v>
          </cell>
          <cell r="L243">
            <v>1758</v>
          </cell>
          <cell r="M243">
            <v>271</v>
          </cell>
          <cell r="N243">
            <v>1150</v>
          </cell>
          <cell r="O243">
            <v>7</v>
          </cell>
          <cell r="P243">
            <v>70</v>
          </cell>
          <cell r="Q243">
            <v>3</v>
          </cell>
          <cell r="R243">
            <v>217</v>
          </cell>
          <cell r="S243">
            <v>40</v>
          </cell>
          <cell r="T243">
            <v>306</v>
          </cell>
          <cell r="U243">
            <v>696</v>
          </cell>
          <cell r="V243">
            <v>642</v>
          </cell>
          <cell r="W243">
            <v>54</v>
          </cell>
          <cell r="X243">
            <v>0.92241379000000001</v>
          </cell>
          <cell r="Y243">
            <v>0.15415244</v>
          </cell>
          <cell r="Z243">
            <v>0.65415243999999995</v>
          </cell>
          <cell r="AA243">
            <v>3.9817970000000001E-2</v>
          </cell>
          <cell r="AB243">
            <v>0.17406142999999999</v>
          </cell>
          <cell r="AC243">
            <v>1996.4087053000001</v>
          </cell>
          <cell r="AD243">
            <v>0.88058121</v>
          </cell>
        </row>
        <row r="244">
          <cell r="F244">
            <v>371190021002</v>
          </cell>
          <cell r="G244" t="str">
            <v>Block Group 2</v>
          </cell>
          <cell r="H244">
            <v>1186429</v>
          </cell>
          <cell r="I244">
            <v>0</v>
          </cell>
          <cell r="J244">
            <v>35.183305900000001</v>
          </cell>
          <cell r="K244">
            <v>-80.784199400000006</v>
          </cell>
          <cell r="L244">
            <v>1906</v>
          </cell>
          <cell r="M244">
            <v>1251</v>
          </cell>
          <cell r="N244">
            <v>464</v>
          </cell>
          <cell r="O244">
            <v>7</v>
          </cell>
          <cell r="P244">
            <v>38</v>
          </cell>
          <cell r="Q244">
            <v>0</v>
          </cell>
          <cell r="R244">
            <v>104</v>
          </cell>
          <cell r="S244">
            <v>42</v>
          </cell>
          <cell r="T244">
            <v>205</v>
          </cell>
          <cell r="U244">
            <v>1004</v>
          </cell>
          <cell r="V244">
            <v>900</v>
          </cell>
          <cell r="W244">
            <v>104</v>
          </cell>
          <cell r="X244">
            <v>0.89641433999999998</v>
          </cell>
          <cell r="Y244">
            <v>0.65634837000000001</v>
          </cell>
          <cell r="Z244">
            <v>0.24344176000000001</v>
          </cell>
          <cell r="AA244">
            <v>1.993704E-2</v>
          </cell>
          <cell r="AB244">
            <v>0.10755508</v>
          </cell>
          <cell r="AC244">
            <v>4161.8896243999998</v>
          </cell>
          <cell r="AD244">
            <v>0.45796504999999998</v>
          </cell>
        </row>
        <row r="245">
          <cell r="F245">
            <v>371190063021</v>
          </cell>
          <cell r="G245" t="str">
            <v>Block Group 1</v>
          </cell>
          <cell r="H245">
            <v>14220691</v>
          </cell>
          <cell r="I245">
            <v>60947</v>
          </cell>
          <cell r="J245">
            <v>35.394513000000003</v>
          </cell>
          <cell r="K245">
            <v>-80.822100500000005</v>
          </cell>
          <cell r="L245">
            <v>2124</v>
          </cell>
          <cell r="M245">
            <v>1591</v>
          </cell>
          <cell r="N245">
            <v>388</v>
          </cell>
          <cell r="O245">
            <v>5</v>
          </cell>
          <cell r="P245">
            <v>19</v>
          </cell>
          <cell r="Q245">
            <v>0</v>
          </cell>
          <cell r="R245">
            <v>86</v>
          </cell>
          <cell r="S245">
            <v>35</v>
          </cell>
          <cell r="T245">
            <v>191</v>
          </cell>
          <cell r="U245">
            <v>970</v>
          </cell>
          <cell r="V245">
            <v>907</v>
          </cell>
          <cell r="W245">
            <v>63</v>
          </cell>
          <cell r="X245">
            <v>0.93505154000000001</v>
          </cell>
          <cell r="Y245">
            <v>0.74905838000000002</v>
          </cell>
          <cell r="Z245">
            <v>0.18267418999999999</v>
          </cell>
          <cell r="AA245">
            <v>8.9453799999999993E-3</v>
          </cell>
          <cell r="AB245">
            <v>8.9924669999999998E-2</v>
          </cell>
          <cell r="AC245">
            <v>385.28663181000002</v>
          </cell>
          <cell r="AD245">
            <v>5.5127788600000001</v>
          </cell>
        </row>
        <row r="246">
          <cell r="F246">
            <v>371190058441</v>
          </cell>
          <cell r="G246" t="str">
            <v>Block Group 1</v>
          </cell>
          <cell r="H246">
            <v>2164123</v>
          </cell>
          <cell r="I246">
            <v>2562</v>
          </cell>
          <cell r="J246">
            <v>35.029692799999999</v>
          </cell>
          <cell r="K246">
            <v>-80.833531600000001</v>
          </cell>
          <cell r="L246">
            <v>3227</v>
          </cell>
          <cell r="M246">
            <v>2264</v>
          </cell>
          <cell r="N246">
            <v>230</v>
          </cell>
          <cell r="O246">
            <v>5</v>
          </cell>
          <cell r="P246">
            <v>605</v>
          </cell>
          <cell r="Q246">
            <v>2</v>
          </cell>
          <cell r="R246">
            <v>58</v>
          </cell>
          <cell r="S246">
            <v>63</v>
          </cell>
          <cell r="T246">
            <v>206</v>
          </cell>
          <cell r="U246">
            <v>1081</v>
          </cell>
          <cell r="V246">
            <v>1045</v>
          </cell>
          <cell r="W246">
            <v>36</v>
          </cell>
          <cell r="X246">
            <v>0.96669749999999999</v>
          </cell>
          <cell r="Y246">
            <v>0.70158041000000004</v>
          </cell>
          <cell r="Z246">
            <v>7.1273619999999996E-2</v>
          </cell>
          <cell r="AA246">
            <v>0.18748063000000001</v>
          </cell>
          <cell r="AB246">
            <v>6.3836379999999998E-2</v>
          </cell>
          <cell r="AC246">
            <v>3858.3956927300001</v>
          </cell>
          <cell r="AD246">
            <v>0.83635797000000001</v>
          </cell>
        </row>
        <row r="247">
          <cell r="F247">
            <v>371190055202</v>
          </cell>
          <cell r="G247" t="str">
            <v>Block Group 2</v>
          </cell>
          <cell r="H247">
            <v>2392717</v>
          </cell>
          <cell r="I247">
            <v>13262</v>
          </cell>
          <cell r="J247">
            <v>35.353174799999998</v>
          </cell>
          <cell r="K247">
            <v>-80.737373399999996</v>
          </cell>
          <cell r="L247">
            <v>742</v>
          </cell>
          <cell r="M247">
            <v>269</v>
          </cell>
          <cell r="N247">
            <v>394</v>
          </cell>
          <cell r="O247">
            <v>3</v>
          </cell>
          <cell r="P247">
            <v>40</v>
          </cell>
          <cell r="Q247">
            <v>0</v>
          </cell>
          <cell r="R247">
            <v>7</v>
          </cell>
          <cell r="S247">
            <v>29</v>
          </cell>
          <cell r="T247">
            <v>61</v>
          </cell>
          <cell r="U247">
            <v>290</v>
          </cell>
          <cell r="V247">
            <v>271</v>
          </cell>
          <cell r="W247">
            <v>19</v>
          </cell>
          <cell r="X247">
            <v>0.93448275000000003</v>
          </cell>
          <cell r="Y247">
            <v>0.36253369000000002</v>
          </cell>
          <cell r="Z247">
            <v>0.53099730000000001</v>
          </cell>
          <cell r="AA247">
            <v>5.3908350000000001E-2</v>
          </cell>
          <cell r="AB247">
            <v>8.2210240000000004E-2</v>
          </cell>
          <cell r="AC247">
            <v>798.95182605000002</v>
          </cell>
          <cell r="AD247">
            <v>0.92871682</v>
          </cell>
        </row>
        <row r="248">
          <cell r="F248">
            <v>371190055201</v>
          </cell>
          <cell r="G248" t="str">
            <v>Block Group 1</v>
          </cell>
          <cell r="H248">
            <v>3288217</v>
          </cell>
          <cell r="I248">
            <v>11810</v>
          </cell>
          <cell r="J248">
            <v>35.342440799999999</v>
          </cell>
          <cell r="K248">
            <v>-80.7516648</v>
          </cell>
          <cell r="L248">
            <v>3753</v>
          </cell>
          <cell r="M248">
            <v>1177</v>
          </cell>
          <cell r="N248">
            <v>1418</v>
          </cell>
          <cell r="O248">
            <v>11</v>
          </cell>
          <cell r="P248">
            <v>941</v>
          </cell>
          <cell r="Q248">
            <v>0</v>
          </cell>
          <cell r="R248">
            <v>99</v>
          </cell>
          <cell r="S248">
            <v>107</v>
          </cell>
          <cell r="T248">
            <v>215</v>
          </cell>
          <cell r="U248">
            <v>1223</v>
          </cell>
          <cell r="V248">
            <v>1177</v>
          </cell>
          <cell r="W248">
            <v>46</v>
          </cell>
          <cell r="X248">
            <v>0.96238756999999997</v>
          </cell>
          <cell r="Y248">
            <v>0.31361577000000002</v>
          </cell>
          <cell r="Z248">
            <v>0.37783106</v>
          </cell>
          <cell r="AA248">
            <v>0.25073274000000001</v>
          </cell>
          <cell r="AB248">
            <v>5.7287499999999998E-2</v>
          </cell>
          <cell r="AC248">
            <v>2946.2560092499998</v>
          </cell>
          <cell r="AD248">
            <v>1.2738200500000001</v>
          </cell>
        </row>
        <row r="249">
          <cell r="F249">
            <v>371190055181</v>
          </cell>
          <cell r="G249" t="str">
            <v>Block Group 1</v>
          </cell>
          <cell r="H249">
            <v>2957468</v>
          </cell>
          <cell r="I249">
            <v>19389</v>
          </cell>
          <cell r="J249">
            <v>35.350706600000002</v>
          </cell>
          <cell r="K249">
            <v>-80.769533100000004</v>
          </cell>
          <cell r="L249">
            <v>2920</v>
          </cell>
          <cell r="M249">
            <v>1348</v>
          </cell>
          <cell r="N249">
            <v>885</v>
          </cell>
          <cell r="O249">
            <v>5</v>
          </cell>
          <cell r="P249">
            <v>528</v>
          </cell>
          <cell r="Q249">
            <v>1</v>
          </cell>
          <cell r="R249">
            <v>52</v>
          </cell>
          <cell r="S249">
            <v>101</v>
          </cell>
          <cell r="T249">
            <v>191</v>
          </cell>
          <cell r="U249">
            <v>1177</v>
          </cell>
          <cell r="V249">
            <v>1109</v>
          </cell>
          <cell r="W249">
            <v>68</v>
          </cell>
          <cell r="X249">
            <v>0.94222598999999996</v>
          </cell>
          <cell r="Y249">
            <v>0.46164382999999998</v>
          </cell>
          <cell r="Z249">
            <v>0.30308218999999997</v>
          </cell>
          <cell r="AA249">
            <v>0.18082191</v>
          </cell>
          <cell r="AB249">
            <v>6.5410949999999995E-2</v>
          </cell>
          <cell r="AC249">
            <v>2541.17104905</v>
          </cell>
          <cell r="AD249">
            <v>1.1490765199999999</v>
          </cell>
        </row>
        <row r="250">
          <cell r="F250">
            <v>371190056111</v>
          </cell>
          <cell r="G250" t="str">
            <v>Block Group 1</v>
          </cell>
          <cell r="H250">
            <v>5042790</v>
          </cell>
          <cell r="I250">
            <v>6634</v>
          </cell>
          <cell r="J250">
            <v>35.329233500000001</v>
          </cell>
          <cell r="K250">
            <v>-80.698909</v>
          </cell>
          <cell r="L250">
            <v>2383</v>
          </cell>
          <cell r="M250">
            <v>943</v>
          </cell>
          <cell r="N250">
            <v>1064</v>
          </cell>
          <cell r="O250">
            <v>11</v>
          </cell>
          <cell r="P250">
            <v>100</v>
          </cell>
          <cell r="Q250">
            <v>0</v>
          </cell>
          <cell r="R250">
            <v>161</v>
          </cell>
          <cell r="S250">
            <v>104</v>
          </cell>
          <cell r="T250">
            <v>293</v>
          </cell>
          <cell r="U250">
            <v>956</v>
          </cell>
          <cell r="V250">
            <v>862</v>
          </cell>
          <cell r="W250">
            <v>94</v>
          </cell>
          <cell r="X250">
            <v>0.90167364000000005</v>
          </cell>
          <cell r="Y250">
            <v>0.39571968000000002</v>
          </cell>
          <cell r="Z250">
            <v>0.44649601</v>
          </cell>
          <cell r="AA250">
            <v>4.196391E-2</v>
          </cell>
          <cell r="AB250">
            <v>0.12295425</v>
          </cell>
          <cell r="AC250">
            <v>1222.62021654</v>
          </cell>
          <cell r="AD250">
            <v>1.9490925800000001</v>
          </cell>
        </row>
        <row r="251">
          <cell r="F251">
            <v>371199803001</v>
          </cell>
          <cell r="G251" t="str">
            <v>Block Group 1</v>
          </cell>
          <cell r="H251">
            <v>479017</v>
          </cell>
          <cell r="I251">
            <v>4103</v>
          </cell>
          <cell r="J251">
            <v>35.216909600000001</v>
          </cell>
          <cell r="K251">
            <v>-80.837982400000001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AC251">
            <v>0</v>
          </cell>
          <cell r="AD251">
            <v>0.18648564000000001</v>
          </cell>
        </row>
        <row r="252">
          <cell r="F252">
            <v>371190058462</v>
          </cell>
          <cell r="G252" t="str">
            <v>Block Group 2</v>
          </cell>
          <cell r="H252">
            <v>2497157</v>
          </cell>
          <cell r="I252">
            <v>51616</v>
          </cell>
          <cell r="J252">
            <v>35.041041999999997</v>
          </cell>
          <cell r="K252">
            <v>-80.774265999999997</v>
          </cell>
          <cell r="L252">
            <v>2335</v>
          </cell>
          <cell r="M252">
            <v>2005</v>
          </cell>
          <cell r="N252">
            <v>105</v>
          </cell>
          <cell r="O252">
            <v>2</v>
          </cell>
          <cell r="P252">
            <v>177</v>
          </cell>
          <cell r="Q252">
            <v>1</v>
          </cell>
          <cell r="R252">
            <v>15</v>
          </cell>
          <cell r="S252">
            <v>30</v>
          </cell>
          <cell r="T252">
            <v>68</v>
          </cell>
          <cell r="U252">
            <v>749</v>
          </cell>
          <cell r="V252">
            <v>721</v>
          </cell>
          <cell r="W252">
            <v>28</v>
          </cell>
          <cell r="X252">
            <v>0.96261682000000004</v>
          </cell>
          <cell r="Y252">
            <v>0.85867236999999996</v>
          </cell>
          <cell r="Z252">
            <v>4.4967880000000002E-2</v>
          </cell>
          <cell r="AA252">
            <v>7.5802990000000001E-2</v>
          </cell>
          <cell r="AB252">
            <v>2.912205E-2</v>
          </cell>
          <cell r="AC252">
            <v>2373.33961451</v>
          </cell>
          <cell r="AD252">
            <v>0.98384570999999998</v>
          </cell>
        </row>
        <row r="253">
          <cell r="F253">
            <v>371190003001</v>
          </cell>
          <cell r="G253" t="str">
            <v>Block Group 1</v>
          </cell>
          <cell r="H253">
            <v>807628</v>
          </cell>
          <cell r="I253">
            <v>0</v>
          </cell>
          <cell r="J253">
            <v>35.213402000000002</v>
          </cell>
          <cell r="K253">
            <v>-80.840845400000006</v>
          </cell>
          <cell r="L253">
            <v>407</v>
          </cell>
          <cell r="M253">
            <v>228</v>
          </cell>
          <cell r="N253">
            <v>162</v>
          </cell>
          <cell r="O253">
            <v>0</v>
          </cell>
          <cell r="P253">
            <v>6</v>
          </cell>
          <cell r="Q253">
            <v>0</v>
          </cell>
          <cell r="R253">
            <v>3</v>
          </cell>
          <cell r="S253">
            <v>8</v>
          </cell>
          <cell r="T253">
            <v>4</v>
          </cell>
          <cell r="U253">
            <v>479</v>
          </cell>
          <cell r="V253">
            <v>336</v>
          </cell>
          <cell r="W253">
            <v>143</v>
          </cell>
          <cell r="X253">
            <v>0.70146136999999997</v>
          </cell>
          <cell r="Y253">
            <v>0.56019655999999995</v>
          </cell>
          <cell r="Z253">
            <v>0.39803439000000002</v>
          </cell>
          <cell r="AA253">
            <v>1.474201E-2</v>
          </cell>
          <cell r="AB253">
            <v>9.8279999999999999E-3</v>
          </cell>
          <cell r="AC253">
            <v>1305.5490889800001</v>
          </cell>
          <cell r="AD253">
            <v>0.31174622000000002</v>
          </cell>
        </row>
        <row r="254">
          <cell r="F254">
            <v>371190060071</v>
          </cell>
          <cell r="G254" t="str">
            <v>Block Group 1</v>
          </cell>
          <cell r="H254">
            <v>4520310</v>
          </cell>
          <cell r="I254">
            <v>310830</v>
          </cell>
          <cell r="J254">
            <v>35.308358800000001</v>
          </cell>
          <cell r="K254">
            <v>-80.984329399999993</v>
          </cell>
          <cell r="L254">
            <v>2958</v>
          </cell>
          <cell r="M254">
            <v>777</v>
          </cell>
          <cell r="N254">
            <v>1858</v>
          </cell>
          <cell r="O254">
            <v>6</v>
          </cell>
          <cell r="P254">
            <v>73</v>
          </cell>
          <cell r="Q254">
            <v>2</v>
          </cell>
          <cell r="R254">
            <v>139</v>
          </cell>
          <cell r="S254">
            <v>103</v>
          </cell>
          <cell r="T254">
            <v>262</v>
          </cell>
          <cell r="U254">
            <v>1110</v>
          </cell>
          <cell r="V254">
            <v>1009</v>
          </cell>
          <cell r="W254">
            <v>101</v>
          </cell>
          <cell r="X254">
            <v>0.90900899999999996</v>
          </cell>
          <cell r="Y254">
            <v>0.26267748000000002</v>
          </cell>
          <cell r="Z254">
            <v>0.62812710999999999</v>
          </cell>
          <cell r="AA254">
            <v>2.4678829999999999E-2</v>
          </cell>
          <cell r="AB254">
            <v>8.8573360000000004E-2</v>
          </cell>
          <cell r="AC254">
            <v>1586.20305927</v>
          </cell>
          <cell r="AD254">
            <v>1.86483059</v>
          </cell>
        </row>
        <row r="255">
          <cell r="F255">
            <v>371190064052</v>
          </cell>
          <cell r="G255" t="str">
            <v>Block Group 2</v>
          </cell>
          <cell r="H255">
            <v>8736237</v>
          </cell>
          <cell r="I255">
            <v>14208</v>
          </cell>
          <cell r="J255">
            <v>35.470825300000001</v>
          </cell>
          <cell r="K255">
            <v>-80.837511000000006</v>
          </cell>
          <cell r="L255">
            <v>612</v>
          </cell>
          <cell r="M255">
            <v>563</v>
          </cell>
          <cell r="N255">
            <v>30</v>
          </cell>
          <cell r="O255">
            <v>3</v>
          </cell>
          <cell r="P255">
            <v>5</v>
          </cell>
          <cell r="Q255">
            <v>0</v>
          </cell>
          <cell r="R255">
            <v>0</v>
          </cell>
          <cell r="S255">
            <v>11</v>
          </cell>
          <cell r="T255">
            <v>15</v>
          </cell>
          <cell r="U255">
            <v>298</v>
          </cell>
          <cell r="V255">
            <v>250</v>
          </cell>
          <cell r="W255">
            <v>48</v>
          </cell>
          <cell r="X255">
            <v>0.83892617000000003</v>
          </cell>
          <cell r="Y255">
            <v>0.91993464000000003</v>
          </cell>
          <cell r="Z255">
            <v>4.9019600000000003E-2</v>
          </cell>
          <cell r="AA255">
            <v>8.1699300000000006E-3</v>
          </cell>
          <cell r="AB255">
            <v>2.4509800000000002E-2</v>
          </cell>
          <cell r="AC255">
            <v>181.18611931999999</v>
          </cell>
          <cell r="AD255">
            <v>3.3777421900000002</v>
          </cell>
        </row>
        <row r="256">
          <cell r="F256">
            <v>371190052003</v>
          </cell>
          <cell r="G256" t="str">
            <v>Block Group 3</v>
          </cell>
          <cell r="H256">
            <v>2314386</v>
          </cell>
          <cell r="I256">
            <v>0</v>
          </cell>
          <cell r="J256">
            <v>35.241988900000003</v>
          </cell>
          <cell r="K256">
            <v>-80.827309900000003</v>
          </cell>
          <cell r="L256">
            <v>1531</v>
          </cell>
          <cell r="M256">
            <v>159</v>
          </cell>
          <cell r="N256">
            <v>1300</v>
          </cell>
          <cell r="O256">
            <v>5</v>
          </cell>
          <cell r="P256">
            <v>8</v>
          </cell>
          <cell r="Q256">
            <v>0</v>
          </cell>
          <cell r="R256">
            <v>44</v>
          </cell>
          <cell r="S256">
            <v>15</v>
          </cell>
          <cell r="T256">
            <v>67</v>
          </cell>
          <cell r="U256">
            <v>432</v>
          </cell>
          <cell r="V256">
            <v>349</v>
          </cell>
          <cell r="W256">
            <v>83</v>
          </cell>
          <cell r="X256">
            <v>0.80787036999999995</v>
          </cell>
          <cell r="Y256">
            <v>0.10385369</v>
          </cell>
          <cell r="Z256">
            <v>0.84911822000000003</v>
          </cell>
          <cell r="AA256">
            <v>5.2253400000000002E-3</v>
          </cell>
          <cell r="AB256">
            <v>4.3762240000000001E-2</v>
          </cell>
          <cell r="AC256">
            <v>1713.75960235</v>
          </cell>
          <cell r="AD256">
            <v>0.89335750000000003</v>
          </cell>
        </row>
        <row r="257">
          <cell r="F257">
            <v>371190034003</v>
          </cell>
          <cell r="G257" t="str">
            <v>Block Group 3</v>
          </cell>
          <cell r="H257">
            <v>641333</v>
          </cell>
          <cell r="I257">
            <v>0</v>
          </cell>
          <cell r="J257">
            <v>35.2067069</v>
          </cell>
          <cell r="K257">
            <v>-80.855401499999999</v>
          </cell>
          <cell r="L257">
            <v>1172</v>
          </cell>
          <cell r="M257">
            <v>1089</v>
          </cell>
          <cell r="N257">
            <v>27</v>
          </cell>
          <cell r="O257">
            <v>4</v>
          </cell>
          <cell r="P257">
            <v>25</v>
          </cell>
          <cell r="Q257">
            <v>0</v>
          </cell>
          <cell r="R257">
            <v>5</v>
          </cell>
          <cell r="S257">
            <v>22</v>
          </cell>
          <cell r="T257">
            <v>31</v>
          </cell>
          <cell r="U257">
            <v>726</v>
          </cell>
          <cell r="V257">
            <v>600</v>
          </cell>
          <cell r="W257">
            <v>126</v>
          </cell>
          <cell r="X257">
            <v>0.82644627999999998</v>
          </cell>
          <cell r="Y257">
            <v>0.92918087999999999</v>
          </cell>
          <cell r="Z257">
            <v>2.3037539999999999E-2</v>
          </cell>
          <cell r="AA257">
            <v>2.1331050000000001E-2</v>
          </cell>
          <cell r="AB257">
            <v>2.645051E-2</v>
          </cell>
          <cell r="AC257">
            <v>4734.2589013200004</v>
          </cell>
          <cell r="AD257">
            <v>0.24755721999999999</v>
          </cell>
        </row>
        <row r="258">
          <cell r="F258">
            <v>371190034001</v>
          </cell>
          <cell r="G258" t="str">
            <v>Block Group 1</v>
          </cell>
          <cell r="H258">
            <v>1144225</v>
          </cell>
          <cell r="I258">
            <v>26962</v>
          </cell>
          <cell r="J258">
            <v>35.194952499999999</v>
          </cell>
          <cell r="K258">
            <v>-80.847205500000001</v>
          </cell>
          <cell r="L258">
            <v>1529</v>
          </cell>
          <cell r="M258">
            <v>1430</v>
          </cell>
          <cell r="N258">
            <v>35</v>
          </cell>
          <cell r="O258">
            <v>0</v>
          </cell>
          <cell r="P258">
            <v>36</v>
          </cell>
          <cell r="Q258">
            <v>0</v>
          </cell>
          <cell r="R258">
            <v>6</v>
          </cell>
          <cell r="S258">
            <v>22</v>
          </cell>
          <cell r="T258">
            <v>22</v>
          </cell>
          <cell r="U258">
            <v>719</v>
          </cell>
          <cell r="V258">
            <v>668</v>
          </cell>
          <cell r="W258">
            <v>51</v>
          </cell>
          <cell r="X258">
            <v>0.92906814999999998</v>
          </cell>
          <cell r="Y258">
            <v>0.93525179000000003</v>
          </cell>
          <cell r="Z258">
            <v>2.2890770000000001E-2</v>
          </cell>
          <cell r="AA258">
            <v>2.3544800000000001E-2</v>
          </cell>
          <cell r="AB258">
            <v>1.438848E-2</v>
          </cell>
          <cell r="AC258">
            <v>3382.1390163400001</v>
          </cell>
          <cell r="AD258">
            <v>0.45208076000000003</v>
          </cell>
        </row>
        <row r="259">
          <cell r="F259">
            <v>371190044002</v>
          </cell>
          <cell r="G259" t="str">
            <v>Block Group 2</v>
          </cell>
          <cell r="H259">
            <v>4943077</v>
          </cell>
          <cell r="I259">
            <v>225220</v>
          </cell>
          <cell r="J259">
            <v>35.284845599999997</v>
          </cell>
          <cell r="K259">
            <v>-80.882908200000003</v>
          </cell>
          <cell r="L259">
            <v>3368</v>
          </cell>
          <cell r="M259">
            <v>396</v>
          </cell>
          <cell r="N259">
            <v>2653</v>
          </cell>
          <cell r="O259">
            <v>17</v>
          </cell>
          <cell r="P259">
            <v>77</v>
          </cell>
          <cell r="Q259">
            <v>10</v>
          </cell>
          <cell r="R259">
            <v>125</v>
          </cell>
          <cell r="S259">
            <v>90</v>
          </cell>
          <cell r="T259">
            <v>248</v>
          </cell>
          <cell r="U259">
            <v>1254</v>
          </cell>
          <cell r="V259">
            <v>1152</v>
          </cell>
          <cell r="W259">
            <v>102</v>
          </cell>
          <cell r="X259">
            <v>0.91866028</v>
          </cell>
          <cell r="Y259">
            <v>0.11757719</v>
          </cell>
          <cell r="Z259">
            <v>0.78770783</v>
          </cell>
          <cell r="AA259">
            <v>2.2862230000000001E-2</v>
          </cell>
          <cell r="AB259">
            <v>7.3634199999999997E-2</v>
          </cell>
          <cell r="AC259">
            <v>1688.24168302</v>
          </cell>
          <cell r="AD259">
            <v>1.99497502</v>
          </cell>
        </row>
        <row r="260">
          <cell r="F260">
            <v>371190039024</v>
          </cell>
          <cell r="G260" t="str">
            <v>Block Group 4</v>
          </cell>
          <cell r="H260">
            <v>1977013</v>
          </cell>
          <cell r="I260">
            <v>7704</v>
          </cell>
          <cell r="J260">
            <v>35.202032000000003</v>
          </cell>
          <cell r="K260">
            <v>-80.905617399999997</v>
          </cell>
          <cell r="L260">
            <v>909</v>
          </cell>
          <cell r="M260">
            <v>30</v>
          </cell>
          <cell r="N260">
            <v>838</v>
          </cell>
          <cell r="O260">
            <v>2</v>
          </cell>
          <cell r="P260">
            <v>13</v>
          </cell>
          <cell r="Q260">
            <v>0</v>
          </cell>
          <cell r="R260">
            <v>3</v>
          </cell>
          <cell r="S260">
            <v>23</v>
          </cell>
          <cell r="T260">
            <v>23</v>
          </cell>
          <cell r="U260">
            <v>374</v>
          </cell>
          <cell r="V260">
            <v>310</v>
          </cell>
          <cell r="W260">
            <v>64</v>
          </cell>
          <cell r="X260">
            <v>0.82887699999999997</v>
          </cell>
          <cell r="Y260">
            <v>3.3003299999999999E-2</v>
          </cell>
          <cell r="Z260">
            <v>0.92189217999999995</v>
          </cell>
          <cell r="AA260">
            <v>1.430143E-2</v>
          </cell>
          <cell r="AB260">
            <v>2.530253E-2</v>
          </cell>
          <cell r="AC260">
            <v>1186.5191263199999</v>
          </cell>
          <cell r="AD260">
            <v>0.76610648000000003</v>
          </cell>
        </row>
        <row r="261">
          <cell r="F261">
            <v>371190041004</v>
          </cell>
          <cell r="G261" t="str">
            <v>Block Group 4</v>
          </cell>
          <cell r="H261">
            <v>699866</v>
          </cell>
          <cell r="I261">
            <v>0</v>
          </cell>
          <cell r="J261">
            <v>35.228990600000003</v>
          </cell>
          <cell r="K261">
            <v>-80.881005900000005</v>
          </cell>
          <cell r="L261">
            <v>859</v>
          </cell>
          <cell r="M261">
            <v>93</v>
          </cell>
          <cell r="N261">
            <v>725</v>
          </cell>
          <cell r="O261">
            <v>4</v>
          </cell>
          <cell r="P261">
            <v>13</v>
          </cell>
          <cell r="Q261">
            <v>0</v>
          </cell>
          <cell r="R261">
            <v>7</v>
          </cell>
          <cell r="S261">
            <v>17</v>
          </cell>
          <cell r="T261">
            <v>17</v>
          </cell>
          <cell r="U261">
            <v>376</v>
          </cell>
          <cell r="V261">
            <v>322</v>
          </cell>
          <cell r="W261">
            <v>54</v>
          </cell>
          <cell r="X261">
            <v>0.85638296999999997</v>
          </cell>
          <cell r="Y261">
            <v>0.10826542</v>
          </cell>
          <cell r="Z261">
            <v>0.84400465000000002</v>
          </cell>
          <cell r="AA261">
            <v>1.5133870000000001E-2</v>
          </cell>
          <cell r="AB261">
            <v>1.9790450000000001E-2</v>
          </cell>
          <cell r="AC261">
            <v>3179.7192778799999</v>
          </cell>
          <cell r="AD261">
            <v>0.27014962999999997</v>
          </cell>
        </row>
        <row r="262">
          <cell r="F262">
            <v>371190042003</v>
          </cell>
          <cell r="G262" t="str">
            <v>Block Group 3</v>
          </cell>
          <cell r="H262">
            <v>576885</v>
          </cell>
          <cell r="I262">
            <v>0</v>
          </cell>
          <cell r="J262">
            <v>35.2386336</v>
          </cell>
          <cell r="K262">
            <v>-80.879379900000004</v>
          </cell>
          <cell r="L262">
            <v>595</v>
          </cell>
          <cell r="M262">
            <v>83</v>
          </cell>
          <cell r="N262">
            <v>488</v>
          </cell>
          <cell r="O262">
            <v>6</v>
          </cell>
          <cell r="P262">
            <v>11</v>
          </cell>
          <cell r="Q262">
            <v>0</v>
          </cell>
          <cell r="R262">
            <v>2</v>
          </cell>
          <cell r="S262">
            <v>5</v>
          </cell>
          <cell r="T262">
            <v>30</v>
          </cell>
          <cell r="U262">
            <v>277</v>
          </cell>
          <cell r="V262">
            <v>233</v>
          </cell>
          <cell r="W262">
            <v>44</v>
          </cell>
          <cell r="X262">
            <v>0.84115523000000003</v>
          </cell>
          <cell r="Y262">
            <v>0.13949579000000001</v>
          </cell>
          <cell r="Z262">
            <v>0.82016805999999998</v>
          </cell>
          <cell r="AA262">
            <v>1.8487389999999999E-2</v>
          </cell>
          <cell r="AB262">
            <v>5.0420159999999999E-2</v>
          </cell>
          <cell r="AC262">
            <v>2672.0132615900002</v>
          </cell>
          <cell r="AD262">
            <v>0.22267853000000001</v>
          </cell>
        </row>
        <row r="263">
          <cell r="F263">
            <v>371190054041</v>
          </cell>
          <cell r="G263" t="str">
            <v>Block Group 1</v>
          </cell>
          <cell r="H263">
            <v>3140921</v>
          </cell>
          <cell r="I263">
            <v>9570</v>
          </cell>
          <cell r="J263">
            <v>35.281749699999999</v>
          </cell>
          <cell r="K263">
            <v>-80.821360400000003</v>
          </cell>
          <cell r="L263">
            <v>2707</v>
          </cell>
          <cell r="M263">
            <v>213</v>
          </cell>
          <cell r="N263">
            <v>2217</v>
          </cell>
          <cell r="O263">
            <v>18</v>
          </cell>
          <cell r="P263">
            <v>59</v>
          </cell>
          <cell r="Q263">
            <v>0</v>
          </cell>
          <cell r="R263">
            <v>160</v>
          </cell>
          <cell r="S263">
            <v>40</v>
          </cell>
          <cell r="T263">
            <v>226</v>
          </cell>
          <cell r="U263">
            <v>1091</v>
          </cell>
          <cell r="V263">
            <v>1017</v>
          </cell>
          <cell r="W263">
            <v>74</v>
          </cell>
          <cell r="X263">
            <v>0.93217231</v>
          </cell>
          <cell r="Y263">
            <v>7.8684889999999993E-2</v>
          </cell>
          <cell r="Z263">
            <v>0.81898780000000004</v>
          </cell>
          <cell r="AA263">
            <v>2.179534E-2</v>
          </cell>
          <cell r="AB263">
            <v>8.3487249999999999E-2</v>
          </cell>
          <cell r="AC263">
            <v>2225.9721917299998</v>
          </cell>
          <cell r="AD263">
            <v>1.2160978499999999</v>
          </cell>
        </row>
        <row r="264">
          <cell r="F264">
            <v>371190062031</v>
          </cell>
          <cell r="G264" t="str">
            <v>Block Group 1</v>
          </cell>
          <cell r="H264">
            <v>1645343</v>
          </cell>
          <cell r="I264">
            <v>4252822</v>
          </cell>
          <cell r="J264">
            <v>35.4934315</v>
          </cell>
          <cell r="K264">
            <v>-80.913738499999994</v>
          </cell>
          <cell r="L264">
            <v>1140</v>
          </cell>
          <cell r="M264">
            <v>1069</v>
          </cell>
          <cell r="N264">
            <v>39</v>
          </cell>
          <cell r="O264">
            <v>1</v>
          </cell>
          <cell r="P264">
            <v>20</v>
          </cell>
          <cell r="Q264">
            <v>3</v>
          </cell>
          <cell r="R264">
            <v>1</v>
          </cell>
          <cell r="S264">
            <v>7</v>
          </cell>
          <cell r="T264">
            <v>17</v>
          </cell>
          <cell r="U264">
            <v>526</v>
          </cell>
          <cell r="V264">
            <v>469</v>
          </cell>
          <cell r="W264">
            <v>57</v>
          </cell>
          <cell r="X264">
            <v>0.89163497999999997</v>
          </cell>
          <cell r="Y264">
            <v>0.93771928999999998</v>
          </cell>
          <cell r="Z264">
            <v>3.4210520000000001E-2</v>
          </cell>
          <cell r="AA264">
            <v>1.754385E-2</v>
          </cell>
          <cell r="AB264">
            <v>1.491228E-2</v>
          </cell>
          <cell r="AC264">
            <v>500.71474974</v>
          </cell>
          <cell r="AD264">
            <v>2.2767453899999999</v>
          </cell>
        </row>
        <row r="265">
          <cell r="F265">
            <v>371190020043</v>
          </cell>
          <cell r="G265" t="str">
            <v>Block Group 3</v>
          </cell>
          <cell r="H265">
            <v>1190818</v>
          </cell>
          <cell r="I265">
            <v>16570</v>
          </cell>
          <cell r="J265">
            <v>35.1355419</v>
          </cell>
          <cell r="K265">
            <v>-80.7760313</v>
          </cell>
          <cell r="L265">
            <v>2548</v>
          </cell>
          <cell r="M265">
            <v>976</v>
          </cell>
          <cell r="N265">
            <v>1179</v>
          </cell>
          <cell r="O265">
            <v>3</v>
          </cell>
          <cell r="P265">
            <v>48</v>
          </cell>
          <cell r="Q265">
            <v>8</v>
          </cell>
          <cell r="R265">
            <v>209</v>
          </cell>
          <cell r="S265">
            <v>125</v>
          </cell>
          <cell r="T265">
            <v>360</v>
          </cell>
          <cell r="U265">
            <v>1134</v>
          </cell>
          <cell r="V265">
            <v>1060</v>
          </cell>
          <cell r="W265">
            <v>74</v>
          </cell>
          <cell r="X265">
            <v>0.93474425999999999</v>
          </cell>
          <cell r="Y265">
            <v>0.38304551999999997</v>
          </cell>
          <cell r="Z265">
            <v>0.46271584999999998</v>
          </cell>
          <cell r="AA265">
            <v>1.8838299999999999E-2</v>
          </cell>
          <cell r="AB265">
            <v>0.14128727999999999</v>
          </cell>
          <cell r="AC265">
            <v>5467.1541666900002</v>
          </cell>
          <cell r="AD265">
            <v>0.46605598999999998</v>
          </cell>
        </row>
        <row r="266">
          <cell r="F266">
            <v>371190064031</v>
          </cell>
          <cell r="G266" t="str">
            <v>Block Group 1</v>
          </cell>
          <cell r="H266">
            <v>1966315</v>
          </cell>
          <cell r="I266">
            <v>517743</v>
          </cell>
          <cell r="J266">
            <v>35.505559499999997</v>
          </cell>
          <cell r="K266">
            <v>-80.854800900000001</v>
          </cell>
          <cell r="L266">
            <v>1879</v>
          </cell>
          <cell r="M266">
            <v>1336</v>
          </cell>
          <cell r="N266">
            <v>388</v>
          </cell>
          <cell r="O266">
            <v>8</v>
          </cell>
          <cell r="P266">
            <v>41</v>
          </cell>
          <cell r="Q266">
            <v>0</v>
          </cell>
          <cell r="R266">
            <v>68</v>
          </cell>
          <cell r="S266">
            <v>38</v>
          </cell>
          <cell r="T266">
            <v>155</v>
          </cell>
          <cell r="U266">
            <v>1001</v>
          </cell>
          <cell r="V266">
            <v>867</v>
          </cell>
          <cell r="W266">
            <v>134</v>
          </cell>
          <cell r="X266">
            <v>0.86613386000000003</v>
          </cell>
          <cell r="Y266">
            <v>0.71101649</v>
          </cell>
          <cell r="Z266">
            <v>0.20649281</v>
          </cell>
          <cell r="AA266">
            <v>2.182011E-2</v>
          </cell>
          <cell r="AB266">
            <v>8.2490679999999997E-2</v>
          </cell>
          <cell r="AC266">
            <v>1959.59791404</v>
          </cell>
          <cell r="AD266">
            <v>0.95887016999999997</v>
          </cell>
        </row>
        <row r="267">
          <cell r="F267">
            <v>371190027023</v>
          </cell>
          <cell r="G267" t="str">
            <v>Block Group 3</v>
          </cell>
          <cell r="H267">
            <v>707047</v>
          </cell>
          <cell r="I267">
            <v>0</v>
          </cell>
          <cell r="J267">
            <v>35.175604200000002</v>
          </cell>
          <cell r="K267">
            <v>-80.835828199999995</v>
          </cell>
          <cell r="L267">
            <v>988</v>
          </cell>
          <cell r="M267">
            <v>947</v>
          </cell>
          <cell r="N267">
            <v>13</v>
          </cell>
          <cell r="O267">
            <v>0</v>
          </cell>
          <cell r="P267">
            <v>13</v>
          </cell>
          <cell r="Q267">
            <v>0</v>
          </cell>
          <cell r="R267">
            <v>3</v>
          </cell>
          <cell r="S267">
            <v>12</v>
          </cell>
          <cell r="T267">
            <v>15</v>
          </cell>
          <cell r="U267">
            <v>493</v>
          </cell>
          <cell r="V267">
            <v>454</v>
          </cell>
          <cell r="W267">
            <v>39</v>
          </cell>
          <cell r="X267">
            <v>0.92089248999999995</v>
          </cell>
          <cell r="Y267">
            <v>0.95850201999999995</v>
          </cell>
          <cell r="Z267">
            <v>1.315789E-2</v>
          </cell>
          <cell r="AA267">
            <v>1.315789E-2</v>
          </cell>
          <cell r="AB267">
            <v>1.518218E-2</v>
          </cell>
          <cell r="AC267">
            <v>3620.0899152000002</v>
          </cell>
          <cell r="AD267">
            <v>0.27292138999999999</v>
          </cell>
        </row>
        <row r="268">
          <cell r="F268">
            <v>371190019221</v>
          </cell>
          <cell r="G268" t="str">
            <v>Block Group 1</v>
          </cell>
          <cell r="H268">
            <v>1489474</v>
          </cell>
          <cell r="I268">
            <v>0</v>
          </cell>
          <cell r="J268">
            <v>35.223579600000001</v>
          </cell>
          <cell r="K268">
            <v>-80.716089299999993</v>
          </cell>
          <cell r="L268">
            <v>1822</v>
          </cell>
          <cell r="M268">
            <v>489</v>
          </cell>
          <cell r="N268">
            <v>976</v>
          </cell>
          <cell r="O268">
            <v>33</v>
          </cell>
          <cell r="P268">
            <v>19</v>
          </cell>
          <cell r="Q268">
            <v>0</v>
          </cell>
          <cell r="R268">
            <v>218</v>
          </cell>
          <cell r="S268">
            <v>87</v>
          </cell>
          <cell r="T268">
            <v>372</v>
          </cell>
          <cell r="U268">
            <v>688</v>
          </cell>
          <cell r="V268">
            <v>638</v>
          </cell>
          <cell r="W268">
            <v>50</v>
          </cell>
          <cell r="X268">
            <v>0.92732557999999998</v>
          </cell>
          <cell r="Y268">
            <v>0.26838637999999998</v>
          </cell>
          <cell r="Z268">
            <v>0.53567507999999997</v>
          </cell>
          <cell r="AA268">
            <v>1.0428099999999999E-2</v>
          </cell>
          <cell r="AB268">
            <v>0.20417124</v>
          </cell>
          <cell r="AC268">
            <v>3169.0249661399998</v>
          </cell>
          <cell r="AD268">
            <v>0.57494023999999999</v>
          </cell>
        </row>
        <row r="269">
          <cell r="F269">
            <v>371190026001</v>
          </cell>
          <cell r="G269" t="str">
            <v>Block Group 1</v>
          </cell>
          <cell r="H269">
            <v>704620</v>
          </cell>
          <cell r="I269">
            <v>0</v>
          </cell>
          <cell r="J269">
            <v>35.2100741</v>
          </cell>
          <cell r="K269">
            <v>-80.8316138</v>
          </cell>
          <cell r="L269">
            <v>818</v>
          </cell>
          <cell r="M269">
            <v>469</v>
          </cell>
          <cell r="N269">
            <v>306</v>
          </cell>
          <cell r="O269">
            <v>4</v>
          </cell>
          <cell r="P269">
            <v>21</v>
          </cell>
          <cell r="Q269">
            <v>0</v>
          </cell>
          <cell r="R269">
            <v>8</v>
          </cell>
          <cell r="S269">
            <v>10</v>
          </cell>
          <cell r="T269">
            <v>18</v>
          </cell>
          <cell r="U269">
            <v>527</v>
          </cell>
          <cell r="V269">
            <v>447</v>
          </cell>
          <cell r="W269">
            <v>80</v>
          </cell>
          <cell r="X269">
            <v>0.84819734000000002</v>
          </cell>
          <cell r="Y269">
            <v>0.57334963000000005</v>
          </cell>
          <cell r="Z269">
            <v>0.37408311999999999</v>
          </cell>
          <cell r="AA269">
            <v>2.567237E-2</v>
          </cell>
          <cell r="AB269">
            <v>2.2004880000000001E-2</v>
          </cell>
          <cell r="AC269">
            <v>3007.5205243400001</v>
          </cell>
          <cell r="AD269">
            <v>0.27198484000000001</v>
          </cell>
        </row>
        <row r="270">
          <cell r="F270">
            <v>371190017024</v>
          </cell>
          <cell r="G270" t="str">
            <v>Block Group 4</v>
          </cell>
          <cell r="H270">
            <v>835500</v>
          </cell>
          <cell r="I270">
            <v>4389</v>
          </cell>
          <cell r="J270">
            <v>35.207779000000002</v>
          </cell>
          <cell r="K270">
            <v>-80.758273700000004</v>
          </cell>
          <cell r="L270">
            <v>2135</v>
          </cell>
          <cell r="M270">
            <v>590</v>
          </cell>
          <cell r="N270">
            <v>686</v>
          </cell>
          <cell r="O270">
            <v>53</v>
          </cell>
          <cell r="P270">
            <v>35</v>
          </cell>
          <cell r="Q270">
            <v>4</v>
          </cell>
          <cell r="R270">
            <v>661</v>
          </cell>
          <cell r="S270">
            <v>106</v>
          </cell>
          <cell r="T270">
            <v>1152</v>
          </cell>
          <cell r="U270">
            <v>1041</v>
          </cell>
          <cell r="V270">
            <v>730</v>
          </cell>
          <cell r="W270">
            <v>311</v>
          </cell>
          <cell r="X270">
            <v>0.70124878999999996</v>
          </cell>
          <cell r="Y270">
            <v>0.2763466</v>
          </cell>
          <cell r="Z270">
            <v>0.32131146999999999</v>
          </cell>
          <cell r="AA270">
            <v>1.6393439999999999E-2</v>
          </cell>
          <cell r="AB270">
            <v>0.53957845000000004</v>
          </cell>
          <cell r="AC270">
            <v>6585.4585267100001</v>
          </cell>
          <cell r="AD270">
            <v>0.32419914</v>
          </cell>
        </row>
        <row r="271">
          <cell r="F271">
            <v>371190016062</v>
          </cell>
          <cell r="G271" t="str">
            <v>Block Group 2</v>
          </cell>
          <cell r="H271">
            <v>656171</v>
          </cell>
          <cell r="I271">
            <v>0</v>
          </cell>
          <cell r="J271">
            <v>35.2181943</v>
          </cell>
          <cell r="K271">
            <v>-80.767240299999997</v>
          </cell>
          <cell r="L271">
            <v>1276</v>
          </cell>
          <cell r="M271">
            <v>460</v>
          </cell>
          <cell r="N271">
            <v>449</v>
          </cell>
          <cell r="O271">
            <v>14</v>
          </cell>
          <cell r="P271">
            <v>113</v>
          </cell>
          <cell r="Q271">
            <v>0</v>
          </cell>
          <cell r="R271">
            <v>191</v>
          </cell>
          <cell r="S271">
            <v>49</v>
          </cell>
          <cell r="T271">
            <v>259</v>
          </cell>
          <cell r="U271">
            <v>596</v>
          </cell>
          <cell r="V271">
            <v>532</v>
          </cell>
          <cell r="W271">
            <v>64</v>
          </cell>
          <cell r="X271">
            <v>0.89261743999999998</v>
          </cell>
          <cell r="Y271">
            <v>0.36050156</v>
          </cell>
          <cell r="Z271">
            <v>0.35188087000000001</v>
          </cell>
          <cell r="AA271">
            <v>8.8557990000000003E-2</v>
          </cell>
          <cell r="AB271">
            <v>0.20297804999999999</v>
          </cell>
          <cell r="AC271">
            <v>5037.8385945700002</v>
          </cell>
          <cell r="AD271">
            <v>0.25328321999999998</v>
          </cell>
        </row>
        <row r="272">
          <cell r="F272">
            <v>371190016061</v>
          </cell>
          <cell r="G272" t="str">
            <v>Block Group 1</v>
          </cell>
          <cell r="H272">
            <v>1307154</v>
          </cell>
          <cell r="I272">
            <v>0</v>
          </cell>
          <cell r="J272">
            <v>35.218601700000001</v>
          </cell>
          <cell r="K272">
            <v>-80.760149699999999</v>
          </cell>
          <cell r="L272">
            <v>3019</v>
          </cell>
          <cell r="M272">
            <v>1039</v>
          </cell>
          <cell r="N272">
            <v>618</v>
          </cell>
          <cell r="O272">
            <v>12</v>
          </cell>
          <cell r="P272">
            <v>256</v>
          </cell>
          <cell r="Q272">
            <v>26</v>
          </cell>
          <cell r="R272">
            <v>1001</v>
          </cell>
          <cell r="S272">
            <v>67</v>
          </cell>
          <cell r="T272">
            <v>1344</v>
          </cell>
          <cell r="U272">
            <v>1111</v>
          </cell>
          <cell r="V272">
            <v>987</v>
          </cell>
          <cell r="W272">
            <v>124</v>
          </cell>
          <cell r="X272">
            <v>0.88838883000000002</v>
          </cell>
          <cell r="Y272">
            <v>0.34415369000000001</v>
          </cell>
          <cell r="Z272">
            <v>0.20470353999999999</v>
          </cell>
          <cell r="AA272">
            <v>8.4796289999999996E-2</v>
          </cell>
          <cell r="AB272">
            <v>0.44518052000000002</v>
          </cell>
          <cell r="AC272">
            <v>5983.36510567</v>
          </cell>
          <cell r="AD272">
            <v>0.50456555999999997</v>
          </cell>
        </row>
        <row r="273">
          <cell r="F273">
            <v>371190019124</v>
          </cell>
          <cell r="G273" t="str">
            <v>Block Group 4</v>
          </cell>
          <cell r="H273">
            <v>731010</v>
          </cell>
          <cell r="I273">
            <v>0</v>
          </cell>
          <cell r="J273">
            <v>35.206832400000003</v>
          </cell>
          <cell r="K273">
            <v>-80.730784200000002</v>
          </cell>
          <cell r="L273">
            <v>1991</v>
          </cell>
          <cell r="M273">
            <v>280</v>
          </cell>
          <cell r="N273">
            <v>1133</v>
          </cell>
          <cell r="O273">
            <v>33</v>
          </cell>
          <cell r="P273">
            <v>84</v>
          </cell>
          <cell r="Q273">
            <v>10</v>
          </cell>
          <cell r="R273">
            <v>358</v>
          </cell>
          <cell r="S273">
            <v>93</v>
          </cell>
          <cell r="T273">
            <v>631</v>
          </cell>
          <cell r="U273">
            <v>903</v>
          </cell>
          <cell r="V273">
            <v>727</v>
          </cell>
          <cell r="W273">
            <v>176</v>
          </cell>
          <cell r="X273">
            <v>0.80509412999999996</v>
          </cell>
          <cell r="Y273">
            <v>0.14063284000000001</v>
          </cell>
          <cell r="Z273">
            <v>0.56906076999999999</v>
          </cell>
          <cell r="AA273">
            <v>4.2189850000000001E-2</v>
          </cell>
          <cell r="AB273">
            <v>0.31692616000000001</v>
          </cell>
          <cell r="AC273">
            <v>7055.9795984299999</v>
          </cell>
          <cell r="AD273">
            <v>0.28217200999999997</v>
          </cell>
        </row>
        <row r="274">
          <cell r="F274">
            <v>371190019123</v>
          </cell>
          <cell r="G274" t="str">
            <v>Block Group 3</v>
          </cell>
          <cell r="H274">
            <v>612566</v>
          </cell>
          <cell r="I274">
            <v>11063</v>
          </cell>
          <cell r="J274">
            <v>35.226615600000002</v>
          </cell>
          <cell r="K274">
            <v>-80.731615599999998</v>
          </cell>
          <cell r="L274">
            <v>946</v>
          </cell>
          <cell r="M274">
            <v>169</v>
          </cell>
          <cell r="N274">
            <v>666</v>
          </cell>
          <cell r="O274">
            <v>10</v>
          </cell>
          <cell r="P274">
            <v>25</v>
          </cell>
          <cell r="Q274">
            <v>0</v>
          </cell>
          <cell r="R274">
            <v>62</v>
          </cell>
          <cell r="S274">
            <v>14</v>
          </cell>
          <cell r="T274">
            <v>139</v>
          </cell>
          <cell r="U274">
            <v>432</v>
          </cell>
          <cell r="V274">
            <v>396</v>
          </cell>
          <cell r="W274">
            <v>36</v>
          </cell>
          <cell r="X274">
            <v>0.91666665999999997</v>
          </cell>
          <cell r="Y274">
            <v>0.17864693000000001</v>
          </cell>
          <cell r="Z274">
            <v>0.70401691</v>
          </cell>
          <cell r="AA274">
            <v>2.6427059999999999E-2</v>
          </cell>
          <cell r="AB274">
            <v>0.14693445999999999</v>
          </cell>
          <cell r="AC274">
            <v>3929.8567381500002</v>
          </cell>
          <cell r="AD274">
            <v>0.24072124</v>
          </cell>
        </row>
        <row r="275">
          <cell r="F275">
            <v>371190016091</v>
          </cell>
          <cell r="G275" t="str">
            <v>Block Group 1</v>
          </cell>
          <cell r="H275">
            <v>744242</v>
          </cell>
          <cell r="I275">
            <v>0</v>
          </cell>
          <cell r="J275">
            <v>35.226936899999998</v>
          </cell>
          <cell r="K275">
            <v>-80.741069800000005</v>
          </cell>
          <cell r="L275">
            <v>765</v>
          </cell>
          <cell r="M275">
            <v>134</v>
          </cell>
          <cell r="N275">
            <v>449</v>
          </cell>
          <cell r="O275">
            <v>4</v>
          </cell>
          <cell r="P275">
            <v>33</v>
          </cell>
          <cell r="Q275">
            <v>0</v>
          </cell>
          <cell r="R275">
            <v>101</v>
          </cell>
          <cell r="S275">
            <v>44</v>
          </cell>
          <cell r="T275">
            <v>184</v>
          </cell>
          <cell r="U275">
            <v>352</v>
          </cell>
          <cell r="V275">
            <v>336</v>
          </cell>
          <cell r="W275">
            <v>16</v>
          </cell>
          <cell r="X275">
            <v>0.95454545000000002</v>
          </cell>
          <cell r="Y275">
            <v>0.17516339</v>
          </cell>
          <cell r="Z275">
            <v>0.58692809999999995</v>
          </cell>
          <cell r="AA275">
            <v>4.3137250000000002E-2</v>
          </cell>
          <cell r="AB275">
            <v>0.24052287</v>
          </cell>
          <cell r="AC275">
            <v>2662.92337559</v>
          </cell>
          <cell r="AD275">
            <v>0.28727826000000001</v>
          </cell>
        </row>
        <row r="276">
          <cell r="F276">
            <v>371190016082</v>
          </cell>
          <cell r="G276" t="str">
            <v>Block Group 2</v>
          </cell>
          <cell r="H276">
            <v>923963</v>
          </cell>
          <cell r="I276">
            <v>0</v>
          </cell>
          <cell r="J276">
            <v>35.232472399999999</v>
          </cell>
          <cell r="K276">
            <v>-80.750577100000001</v>
          </cell>
          <cell r="L276">
            <v>1430</v>
          </cell>
          <cell r="M276">
            <v>343</v>
          </cell>
          <cell r="N276">
            <v>791</v>
          </cell>
          <cell r="O276">
            <v>11</v>
          </cell>
          <cell r="P276">
            <v>82</v>
          </cell>
          <cell r="Q276">
            <v>5</v>
          </cell>
          <cell r="R276">
            <v>152</v>
          </cell>
          <cell r="S276">
            <v>46</v>
          </cell>
          <cell r="T276">
            <v>240</v>
          </cell>
          <cell r="U276">
            <v>615</v>
          </cell>
          <cell r="V276">
            <v>547</v>
          </cell>
          <cell r="W276">
            <v>68</v>
          </cell>
          <cell r="X276">
            <v>0.88943088999999997</v>
          </cell>
          <cell r="Y276">
            <v>0.23986013</v>
          </cell>
          <cell r="Z276">
            <v>0.55314684999999997</v>
          </cell>
          <cell r="AA276">
            <v>5.7342650000000002E-2</v>
          </cell>
          <cell r="AB276">
            <v>0.16783216000000001</v>
          </cell>
          <cell r="AC276">
            <v>4009.51384078</v>
          </cell>
          <cell r="AD276">
            <v>0.35665171000000001</v>
          </cell>
        </row>
        <row r="277">
          <cell r="F277">
            <v>371190058381</v>
          </cell>
          <cell r="G277" t="str">
            <v>Block Group 1</v>
          </cell>
          <cell r="H277">
            <v>990368</v>
          </cell>
          <cell r="I277">
            <v>0</v>
          </cell>
          <cell r="J277">
            <v>35.035169600000003</v>
          </cell>
          <cell r="K277">
            <v>-80.862945400000001</v>
          </cell>
          <cell r="L277">
            <v>1972</v>
          </cell>
          <cell r="M277">
            <v>1230</v>
          </cell>
          <cell r="N277">
            <v>241</v>
          </cell>
          <cell r="O277">
            <v>5</v>
          </cell>
          <cell r="P277">
            <v>372</v>
          </cell>
          <cell r="Q277">
            <v>3</v>
          </cell>
          <cell r="R277">
            <v>55</v>
          </cell>
          <cell r="S277">
            <v>66</v>
          </cell>
          <cell r="T277">
            <v>181</v>
          </cell>
          <cell r="U277">
            <v>743</v>
          </cell>
          <cell r="V277">
            <v>711</v>
          </cell>
          <cell r="W277">
            <v>32</v>
          </cell>
          <cell r="X277">
            <v>0.95693134999999996</v>
          </cell>
          <cell r="Y277">
            <v>0.62373224999999999</v>
          </cell>
          <cell r="Z277">
            <v>0.12221095</v>
          </cell>
          <cell r="AA277">
            <v>0.18864096999999999</v>
          </cell>
          <cell r="AB277">
            <v>9.1784980000000002E-2</v>
          </cell>
          <cell r="AC277">
            <v>5158.4019512599998</v>
          </cell>
          <cell r="AD277">
            <v>0.38228893000000003</v>
          </cell>
        </row>
        <row r="278">
          <cell r="F278">
            <v>371190058431</v>
          </cell>
          <cell r="G278" t="str">
            <v>Block Group 1</v>
          </cell>
          <cell r="H278">
            <v>1923263</v>
          </cell>
          <cell r="I278">
            <v>1163</v>
          </cell>
          <cell r="J278">
            <v>35.040564099999997</v>
          </cell>
          <cell r="K278">
            <v>-80.820119099999999</v>
          </cell>
          <cell r="L278">
            <v>1722</v>
          </cell>
          <cell r="M278">
            <v>1384</v>
          </cell>
          <cell r="N278">
            <v>117</v>
          </cell>
          <cell r="O278">
            <v>4</v>
          </cell>
          <cell r="P278">
            <v>172</v>
          </cell>
          <cell r="Q278">
            <v>0</v>
          </cell>
          <cell r="R278">
            <v>20</v>
          </cell>
          <cell r="S278">
            <v>25</v>
          </cell>
          <cell r="T278">
            <v>85</v>
          </cell>
          <cell r="U278">
            <v>607</v>
          </cell>
          <cell r="V278">
            <v>594</v>
          </cell>
          <cell r="W278">
            <v>13</v>
          </cell>
          <cell r="X278">
            <v>0.97858319000000005</v>
          </cell>
          <cell r="Y278">
            <v>0.8037166</v>
          </cell>
          <cell r="Z278">
            <v>6.7944249999999998E-2</v>
          </cell>
          <cell r="AA278">
            <v>9.9883849999999996E-2</v>
          </cell>
          <cell r="AB278">
            <v>4.9361200000000001E-2</v>
          </cell>
          <cell r="AC278">
            <v>2318.1191727599999</v>
          </cell>
          <cell r="AD278">
            <v>0.74284360000000005</v>
          </cell>
        </row>
        <row r="279">
          <cell r="F279">
            <v>371190058421</v>
          </cell>
          <cell r="G279" t="str">
            <v>Block Group 1</v>
          </cell>
          <cell r="H279">
            <v>794582</v>
          </cell>
          <cell r="I279">
            <v>7280</v>
          </cell>
          <cell r="J279">
            <v>35.046931100000002</v>
          </cell>
          <cell r="K279">
            <v>-80.811917199999996</v>
          </cell>
          <cell r="L279">
            <v>1594</v>
          </cell>
          <cell r="M279">
            <v>1340</v>
          </cell>
          <cell r="N279">
            <v>107</v>
          </cell>
          <cell r="O279">
            <v>10</v>
          </cell>
          <cell r="P279">
            <v>62</v>
          </cell>
          <cell r="Q279">
            <v>0</v>
          </cell>
          <cell r="R279">
            <v>36</v>
          </cell>
          <cell r="S279">
            <v>39</v>
          </cell>
          <cell r="T279">
            <v>145</v>
          </cell>
          <cell r="U279">
            <v>848</v>
          </cell>
          <cell r="V279">
            <v>793</v>
          </cell>
          <cell r="W279">
            <v>55</v>
          </cell>
          <cell r="X279">
            <v>0.93514149999999996</v>
          </cell>
          <cell r="Y279">
            <v>0.84065243999999995</v>
          </cell>
          <cell r="Z279">
            <v>6.7126720000000001E-2</v>
          </cell>
          <cell r="AA279">
            <v>3.8895850000000003E-2</v>
          </cell>
          <cell r="AB279">
            <v>9.0966119999999998E-2</v>
          </cell>
          <cell r="AC279">
            <v>5149.8408214800002</v>
          </cell>
          <cell r="AD279">
            <v>0.30952413000000001</v>
          </cell>
        </row>
        <row r="280">
          <cell r="F280">
            <v>371190058422</v>
          </cell>
          <cell r="G280" t="str">
            <v>Block Group 2</v>
          </cell>
          <cell r="H280">
            <v>820987</v>
          </cell>
          <cell r="I280">
            <v>0</v>
          </cell>
          <cell r="J280">
            <v>35.044998300000003</v>
          </cell>
          <cell r="K280">
            <v>-80.803337299999995</v>
          </cell>
          <cell r="L280">
            <v>1381</v>
          </cell>
          <cell r="M280">
            <v>1109</v>
          </cell>
          <cell r="N280">
            <v>74</v>
          </cell>
          <cell r="O280">
            <v>4</v>
          </cell>
          <cell r="P280">
            <v>136</v>
          </cell>
          <cell r="Q280">
            <v>0</v>
          </cell>
          <cell r="R280">
            <v>27</v>
          </cell>
          <cell r="S280">
            <v>31</v>
          </cell>
          <cell r="T280">
            <v>110</v>
          </cell>
          <cell r="U280">
            <v>597</v>
          </cell>
          <cell r="V280">
            <v>578</v>
          </cell>
          <cell r="W280">
            <v>19</v>
          </cell>
          <cell r="X280">
            <v>0.96817419999999998</v>
          </cell>
          <cell r="Y280">
            <v>0.80304127000000003</v>
          </cell>
          <cell r="Z280">
            <v>5.3584350000000003E-2</v>
          </cell>
          <cell r="AA280">
            <v>9.8479360000000002E-2</v>
          </cell>
          <cell r="AB280">
            <v>7.9652420000000002E-2</v>
          </cell>
          <cell r="AC280">
            <v>4357.7425323899997</v>
          </cell>
          <cell r="AD280">
            <v>0.3169072</v>
          </cell>
        </row>
        <row r="281">
          <cell r="F281">
            <v>371190058162</v>
          </cell>
          <cell r="G281" t="str">
            <v>Block Group 2</v>
          </cell>
          <cell r="H281">
            <v>1158759</v>
          </cell>
          <cell r="I281">
            <v>5876</v>
          </cell>
          <cell r="J281">
            <v>35.060363500000001</v>
          </cell>
          <cell r="K281">
            <v>-80.811092299999999</v>
          </cell>
          <cell r="L281">
            <v>853</v>
          </cell>
          <cell r="M281">
            <v>629</v>
          </cell>
          <cell r="N281">
            <v>108</v>
          </cell>
          <cell r="O281">
            <v>0</v>
          </cell>
          <cell r="P281">
            <v>77</v>
          </cell>
          <cell r="Q281">
            <v>0</v>
          </cell>
          <cell r="R281">
            <v>13</v>
          </cell>
          <cell r="S281">
            <v>26</v>
          </cell>
          <cell r="T281">
            <v>65</v>
          </cell>
          <cell r="U281">
            <v>401</v>
          </cell>
          <cell r="V281">
            <v>378</v>
          </cell>
          <cell r="W281">
            <v>23</v>
          </cell>
          <cell r="X281">
            <v>0.94264338999999997</v>
          </cell>
          <cell r="Y281">
            <v>0.73739741999999997</v>
          </cell>
          <cell r="Z281">
            <v>0.12661195</v>
          </cell>
          <cell r="AA281">
            <v>9.0269630000000003E-2</v>
          </cell>
          <cell r="AB281">
            <v>7.6201640000000001E-2</v>
          </cell>
          <cell r="AC281">
            <v>1897.4282959699999</v>
          </cell>
          <cell r="AD281">
            <v>0.44955584999999998</v>
          </cell>
        </row>
        <row r="282">
          <cell r="F282">
            <v>371190058452</v>
          </cell>
          <cell r="G282" t="str">
            <v>Block Group 2</v>
          </cell>
          <cell r="H282">
            <v>3813091</v>
          </cell>
          <cell r="I282">
            <v>6119</v>
          </cell>
          <cell r="J282">
            <v>35.052681999999997</v>
          </cell>
          <cell r="K282">
            <v>-80.786494500000003</v>
          </cell>
          <cell r="L282">
            <v>2538</v>
          </cell>
          <cell r="M282">
            <v>1632</v>
          </cell>
          <cell r="N282">
            <v>248</v>
          </cell>
          <cell r="O282">
            <v>10</v>
          </cell>
          <cell r="P282">
            <v>566</v>
          </cell>
          <cell r="Q282">
            <v>1</v>
          </cell>
          <cell r="R282">
            <v>32</v>
          </cell>
          <cell r="S282">
            <v>49</v>
          </cell>
          <cell r="T282">
            <v>195</v>
          </cell>
          <cell r="U282">
            <v>1021</v>
          </cell>
          <cell r="V282">
            <v>940</v>
          </cell>
          <cell r="W282">
            <v>81</v>
          </cell>
          <cell r="X282">
            <v>0.92066601000000003</v>
          </cell>
          <cell r="Y282">
            <v>0.64302599999999999</v>
          </cell>
          <cell r="Z282">
            <v>9.771473E-2</v>
          </cell>
          <cell r="AA282">
            <v>0.22301024</v>
          </cell>
          <cell r="AB282">
            <v>7.6832150000000002E-2</v>
          </cell>
          <cell r="AC282">
            <v>1721.56390917</v>
          </cell>
          <cell r="AD282">
            <v>1.4742409400000001</v>
          </cell>
        </row>
        <row r="283">
          <cell r="F283">
            <v>371190043042</v>
          </cell>
          <cell r="G283" t="str">
            <v>Block Group 2</v>
          </cell>
          <cell r="H283">
            <v>1535820</v>
          </cell>
          <cell r="I283">
            <v>8406</v>
          </cell>
          <cell r="J283">
            <v>35.267399699999999</v>
          </cell>
          <cell r="K283">
            <v>-80.924662900000001</v>
          </cell>
          <cell r="L283">
            <v>952</v>
          </cell>
          <cell r="M283">
            <v>114</v>
          </cell>
          <cell r="N283">
            <v>726</v>
          </cell>
          <cell r="O283">
            <v>9</v>
          </cell>
          <cell r="P283">
            <v>43</v>
          </cell>
          <cell r="Q283">
            <v>0</v>
          </cell>
          <cell r="R283">
            <v>24</v>
          </cell>
          <cell r="S283">
            <v>36</v>
          </cell>
          <cell r="T283">
            <v>85</v>
          </cell>
          <cell r="U283">
            <v>376</v>
          </cell>
          <cell r="V283">
            <v>324</v>
          </cell>
          <cell r="W283">
            <v>52</v>
          </cell>
          <cell r="X283">
            <v>0.86170212000000002</v>
          </cell>
          <cell r="Y283">
            <v>0.11974789</v>
          </cell>
          <cell r="Z283">
            <v>0.76260503999999996</v>
          </cell>
          <cell r="AA283">
            <v>4.5168060000000003E-2</v>
          </cell>
          <cell r="AB283">
            <v>8.9285710000000004E-2</v>
          </cell>
          <cell r="AC283">
            <v>1597.1140880200001</v>
          </cell>
          <cell r="AD283">
            <v>0.59607513000000001</v>
          </cell>
        </row>
        <row r="284">
          <cell r="F284">
            <v>371190028001</v>
          </cell>
          <cell r="G284" t="str">
            <v>Block Group 1</v>
          </cell>
          <cell r="H284">
            <v>970192</v>
          </cell>
          <cell r="I284">
            <v>0</v>
          </cell>
          <cell r="J284">
            <v>35.193072800000003</v>
          </cell>
          <cell r="K284">
            <v>-80.816806499999998</v>
          </cell>
          <cell r="L284">
            <v>879</v>
          </cell>
          <cell r="M284">
            <v>874</v>
          </cell>
          <cell r="N284">
            <v>0</v>
          </cell>
          <cell r="O284">
            <v>0</v>
          </cell>
          <cell r="P284">
            <v>3</v>
          </cell>
          <cell r="Q284">
            <v>0</v>
          </cell>
          <cell r="R284">
            <v>0</v>
          </cell>
          <cell r="S284">
            <v>2</v>
          </cell>
          <cell r="T284">
            <v>14</v>
          </cell>
          <cell r="U284">
            <v>306</v>
          </cell>
          <cell r="V284">
            <v>290</v>
          </cell>
          <cell r="W284">
            <v>16</v>
          </cell>
          <cell r="X284">
            <v>0.94771240999999995</v>
          </cell>
          <cell r="Y284">
            <v>0.99431170999999996</v>
          </cell>
          <cell r="Z284">
            <v>0</v>
          </cell>
          <cell r="AA284">
            <v>3.41296E-3</v>
          </cell>
          <cell r="AB284">
            <v>1.5927179999999999E-2</v>
          </cell>
          <cell r="AC284">
            <v>2347.15249872</v>
          </cell>
          <cell r="AD284">
            <v>0.37449632999999999</v>
          </cell>
        </row>
        <row r="285">
          <cell r="F285">
            <v>371190027013</v>
          </cell>
          <cell r="G285" t="str">
            <v>Block Group 3</v>
          </cell>
          <cell r="H285">
            <v>455585</v>
          </cell>
          <cell r="I285">
            <v>0</v>
          </cell>
          <cell r="J285">
            <v>35.199567100000003</v>
          </cell>
          <cell r="K285">
            <v>-80.835187500000004</v>
          </cell>
          <cell r="L285">
            <v>489</v>
          </cell>
          <cell r="M285">
            <v>445</v>
          </cell>
          <cell r="N285">
            <v>16</v>
          </cell>
          <cell r="O285">
            <v>0</v>
          </cell>
          <cell r="P285">
            <v>24</v>
          </cell>
          <cell r="Q285">
            <v>1</v>
          </cell>
          <cell r="R285">
            <v>0</v>
          </cell>
          <cell r="S285">
            <v>3</v>
          </cell>
          <cell r="T285">
            <v>9</v>
          </cell>
          <cell r="U285">
            <v>252</v>
          </cell>
          <cell r="V285">
            <v>225</v>
          </cell>
          <cell r="W285">
            <v>27</v>
          </cell>
          <cell r="X285">
            <v>0.89285714000000005</v>
          </cell>
          <cell r="Y285">
            <v>0.91002044000000004</v>
          </cell>
          <cell r="Z285">
            <v>3.2719829999999998E-2</v>
          </cell>
          <cell r="AA285">
            <v>4.9079749999999998E-2</v>
          </cell>
          <cell r="AB285">
            <v>1.8404899999999998E-2</v>
          </cell>
          <cell r="AC285">
            <v>2780.6736519699998</v>
          </cell>
          <cell r="AD285">
            <v>0.17585666</v>
          </cell>
        </row>
        <row r="286">
          <cell r="F286">
            <v>371190028003</v>
          </cell>
          <cell r="G286" t="str">
            <v>Block Group 3</v>
          </cell>
          <cell r="H286">
            <v>986266</v>
          </cell>
          <cell r="I286">
            <v>0</v>
          </cell>
          <cell r="J286">
            <v>35.196780099999998</v>
          </cell>
          <cell r="K286">
            <v>-80.821838799999995</v>
          </cell>
          <cell r="L286">
            <v>1547</v>
          </cell>
          <cell r="M286">
            <v>1523</v>
          </cell>
          <cell r="N286">
            <v>6</v>
          </cell>
          <cell r="O286">
            <v>0</v>
          </cell>
          <cell r="P286">
            <v>3</v>
          </cell>
          <cell r="Q286">
            <v>0</v>
          </cell>
          <cell r="R286">
            <v>5</v>
          </cell>
          <cell r="S286">
            <v>10</v>
          </cell>
          <cell r="T286">
            <v>20</v>
          </cell>
          <cell r="U286">
            <v>745</v>
          </cell>
          <cell r="V286">
            <v>670</v>
          </cell>
          <cell r="W286">
            <v>75</v>
          </cell>
          <cell r="X286">
            <v>0.89932884999999996</v>
          </cell>
          <cell r="Y286">
            <v>0.98448610000000003</v>
          </cell>
          <cell r="Z286">
            <v>3.8784700000000002E-3</v>
          </cell>
          <cell r="AA286">
            <v>1.9392299999999999E-3</v>
          </cell>
          <cell r="AB286">
            <v>1.2928240000000001E-2</v>
          </cell>
          <cell r="AC286">
            <v>4063.55746636</v>
          </cell>
          <cell r="AD286">
            <v>0.38070090000000001</v>
          </cell>
        </row>
        <row r="287">
          <cell r="F287">
            <v>371190036001</v>
          </cell>
          <cell r="G287" t="str">
            <v>Block Group 1</v>
          </cell>
          <cell r="H287">
            <v>464890</v>
          </cell>
          <cell r="I287">
            <v>0</v>
          </cell>
          <cell r="J287">
            <v>35.216832500000002</v>
          </cell>
          <cell r="K287">
            <v>-80.862784199999993</v>
          </cell>
          <cell r="L287">
            <v>594</v>
          </cell>
          <cell r="M287">
            <v>212</v>
          </cell>
          <cell r="N287">
            <v>372</v>
          </cell>
          <cell r="O287">
            <v>0</v>
          </cell>
          <cell r="P287">
            <v>2</v>
          </cell>
          <cell r="Q287">
            <v>0</v>
          </cell>
          <cell r="R287">
            <v>3</v>
          </cell>
          <cell r="S287">
            <v>5</v>
          </cell>
          <cell r="T287">
            <v>12</v>
          </cell>
          <cell r="U287">
            <v>334</v>
          </cell>
          <cell r="V287">
            <v>262</v>
          </cell>
          <cell r="W287">
            <v>72</v>
          </cell>
          <cell r="X287">
            <v>0.78443112999999998</v>
          </cell>
          <cell r="Y287">
            <v>0.35690234999999998</v>
          </cell>
          <cell r="Z287">
            <v>0.62626261999999999</v>
          </cell>
          <cell r="AA287">
            <v>3.3670000000000002E-3</v>
          </cell>
          <cell r="AB287">
            <v>2.0202020000000001E-2</v>
          </cell>
          <cell r="AC287">
            <v>3310.1331294000001</v>
          </cell>
          <cell r="AD287">
            <v>0.17944897000000001</v>
          </cell>
        </row>
        <row r="288">
          <cell r="F288">
            <v>371190059121</v>
          </cell>
          <cell r="G288" t="str">
            <v>Block Group 1</v>
          </cell>
          <cell r="H288">
            <v>12862954</v>
          </cell>
          <cell r="I288">
            <v>157353</v>
          </cell>
          <cell r="J288">
            <v>35.172384200000003</v>
          </cell>
          <cell r="K288">
            <v>-80.950080099999994</v>
          </cell>
          <cell r="L288">
            <v>1584</v>
          </cell>
          <cell r="M288">
            <v>825</v>
          </cell>
          <cell r="N288">
            <v>405</v>
          </cell>
          <cell r="O288">
            <v>23</v>
          </cell>
          <cell r="P288">
            <v>119</v>
          </cell>
          <cell r="Q288">
            <v>0</v>
          </cell>
          <cell r="R288">
            <v>139</v>
          </cell>
          <cell r="S288">
            <v>73</v>
          </cell>
          <cell r="T288">
            <v>336</v>
          </cell>
          <cell r="U288">
            <v>609</v>
          </cell>
          <cell r="V288">
            <v>576</v>
          </cell>
          <cell r="W288">
            <v>33</v>
          </cell>
          <cell r="X288">
            <v>0.94581280000000001</v>
          </cell>
          <cell r="Y288">
            <v>0.52083332999999998</v>
          </cell>
          <cell r="Z288">
            <v>0.25568181000000001</v>
          </cell>
          <cell r="AA288">
            <v>7.512626E-2</v>
          </cell>
          <cell r="AB288">
            <v>0.21212121</v>
          </cell>
          <cell r="AC288">
            <v>315.16873552999999</v>
          </cell>
          <cell r="AD288">
            <v>5.0258792200000002</v>
          </cell>
        </row>
        <row r="289">
          <cell r="F289">
            <v>371190030152</v>
          </cell>
          <cell r="G289" t="str">
            <v>Block Group 2</v>
          </cell>
          <cell r="H289">
            <v>2109645</v>
          </cell>
          <cell r="I289">
            <v>5264</v>
          </cell>
          <cell r="J289">
            <v>35.127986900000003</v>
          </cell>
          <cell r="K289">
            <v>-80.763984100000002</v>
          </cell>
          <cell r="L289">
            <v>1741</v>
          </cell>
          <cell r="M289">
            <v>1616</v>
          </cell>
          <cell r="N289">
            <v>52</v>
          </cell>
          <cell r="O289">
            <v>2</v>
          </cell>
          <cell r="P289">
            <v>34</v>
          </cell>
          <cell r="Q289">
            <v>0</v>
          </cell>
          <cell r="R289">
            <v>17</v>
          </cell>
          <cell r="S289">
            <v>20</v>
          </cell>
          <cell r="T289">
            <v>77</v>
          </cell>
          <cell r="U289">
            <v>679</v>
          </cell>
          <cell r="V289">
            <v>654</v>
          </cell>
          <cell r="W289">
            <v>25</v>
          </cell>
          <cell r="X289">
            <v>0.96318113999999999</v>
          </cell>
          <cell r="Y289">
            <v>0.92820217999999999</v>
          </cell>
          <cell r="Z289">
            <v>2.9867890000000001E-2</v>
          </cell>
          <cell r="AA289">
            <v>1.9529000000000001E-2</v>
          </cell>
          <cell r="AB289">
            <v>4.4227450000000001E-2</v>
          </cell>
          <cell r="AC289">
            <v>2132.6290919200001</v>
          </cell>
          <cell r="AD289">
            <v>0.81636324000000005</v>
          </cell>
        </row>
        <row r="290">
          <cell r="F290">
            <v>371190058423</v>
          </cell>
          <cell r="G290" t="str">
            <v>Block Group 3</v>
          </cell>
          <cell r="H290">
            <v>1896939</v>
          </cell>
          <cell r="I290">
            <v>34819</v>
          </cell>
          <cell r="J290">
            <v>35.057032300000003</v>
          </cell>
          <cell r="K290">
            <v>-80.801864699999996</v>
          </cell>
          <cell r="L290">
            <v>2961</v>
          </cell>
          <cell r="M290">
            <v>2294</v>
          </cell>
          <cell r="N290">
            <v>181</v>
          </cell>
          <cell r="O290">
            <v>5</v>
          </cell>
          <cell r="P290">
            <v>364</v>
          </cell>
          <cell r="Q290">
            <v>0</v>
          </cell>
          <cell r="R290">
            <v>35</v>
          </cell>
          <cell r="S290">
            <v>82</v>
          </cell>
          <cell r="T290">
            <v>165</v>
          </cell>
          <cell r="U290">
            <v>1162</v>
          </cell>
          <cell r="V290">
            <v>1135</v>
          </cell>
          <cell r="W290">
            <v>27</v>
          </cell>
          <cell r="X290">
            <v>0.97676419000000003</v>
          </cell>
          <cell r="Y290">
            <v>0.77473826000000001</v>
          </cell>
          <cell r="Z290">
            <v>6.112799E-2</v>
          </cell>
          <cell r="AA290">
            <v>0.12293144</v>
          </cell>
          <cell r="AB290">
            <v>5.5724410000000002E-2</v>
          </cell>
          <cell r="AC290">
            <v>3970.9223265700002</v>
          </cell>
          <cell r="AD290">
            <v>0.74567059000000002</v>
          </cell>
        </row>
        <row r="291">
          <cell r="F291">
            <v>371190030075</v>
          </cell>
          <cell r="G291" t="str">
            <v>Block Group 5</v>
          </cell>
          <cell r="H291">
            <v>1852648</v>
          </cell>
          <cell r="I291">
            <v>5913</v>
          </cell>
          <cell r="J291">
            <v>35.102697399999997</v>
          </cell>
          <cell r="K291">
            <v>-80.8221293</v>
          </cell>
          <cell r="L291">
            <v>734</v>
          </cell>
          <cell r="M291">
            <v>704</v>
          </cell>
          <cell r="N291">
            <v>10</v>
          </cell>
          <cell r="O291">
            <v>0</v>
          </cell>
          <cell r="P291">
            <v>2</v>
          </cell>
          <cell r="Q291">
            <v>0</v>
          </cell>
          <cell r="R291">
            <v>8</v>
          </cell>
          <cell r="S291">
            <v>10</v>
          </cell>
          <cell r="T291">
            <v>10</v>
          </cell>
          <cell r="U291">
            <v>277</v>
          </cell>
          <cell r="V291">
            <v>266</v>
          </cell>
          <cell r="W291">
            <v>11</v>
          </cell>
          <cell r="X291">
            <v>0.96028880000000005</v>
          </cell>
          <cell r="Y291">
            <v>0.95912805999999995</v>
          </cell>
          <cell r="Z291">
            <v>1.3623969999999999E-2</v>
          </cell>
          <cell r="AA291">
            <v>2.7247899999999999E-3</v>
          </cell>
          <cell r="AB291">
            <v>1.3623969999999999E-2</v>
          </cell>
          <cell r="AC291">
            <v>1023.12076355</v>
          </cell>
          <cell r="AD291">
            <v>0.71741286000000004</v>
          </cell>
        </row>
        <row r="292">
          <cell r="F292">
            <v>371190030081</v>
          </cell>
          <cell r="G292" t="str">
            <v>Block Group 1</v>
          </cell>
          <cell r="H292">
            <v>2050723</v>
          </cell>
          <cell r="I292">
            <v>1296</v>
          </cell>
          <cell r="J292">
            <v>35.105637799999997</v>
          </cell>
          <cell r="K292">
            <v>-80.831976299999994</v>
          </cell>
          <cell r="L292">
            <v>1979</v>
          </cell>
          <cell r="M292">
            <v>1807</v>
          </cell>
          <cell r="N292">
            <v>62</v>
          </cell>
          <cell r="O292">
            <v>1</v>
          </cell>
          <cell r="P292">
            <v>53</v>
          </cell>
          <cell r="Q292">
            <v>6</v>
          </cell>
          <cell r="R292">
            <v>19</v>
          </cell>
          <cell r="S292">
            <v>31</v>
          </cell>
          <cell r="T292">
            <v>53</v>
          </cell>
          <cell r="U292">
            <v>917</v>
          </cell>
          <cell r="V292">
            <v>831</v>
          </cell>
          <cell r="W292">
            <v>86</v>
          </cell>
          <cell r="X292">
            <v>0.90621591999999995</v>
          </cell>
          <cell r="Y292">
            <v>0.91308741000000004</v>
          </cell>
          <cell r="Z292">
            <v>3.1328950000000001E-2</v>
          </cell>
          <cell r="AA292">
            <v>2.6781200000000002E-2</v>
          </cell>
          <cell r="AB292">
            <v>2.6781200000000002E-2</v>
          </cell>
          <cell r="AC292">
            <v>2498.45260207</v>
          </cell>
          <cell r="AD292">
            <v>0.79209026999999999</v>
          </cell>
        </row>
        <row r="293">
          <cell r="F293">
            <v>371190058461</v>
          </cell>
          <cell r="G293" t="str">
            <v>Block Group 1</v>
          </cell>
          <cell r="H293">
            <v>1850952</v>
          </cell>
          <cell r="I293">
            <v>29239</v>
          </cell>
          <cell r="J293">
            <v>35.035128899999997</v>
          </cell>
          <cell r="K293">
            <v>-80.794687999999994</v>
          </cell>
          <cell r="L293">
            <v>1694</v>
          </cell>
          <cell r="M293">
            <v>1562</v>
          </cell>
          <cell r="N293">
            <v>57</v>
          </cell>
          <cell r="O293">
            <v>0</v>
          </cell>
          <cell r="P293">
            <v>59</v>
          </cell>
          <cell r="Q293">
            <v>1</v>
          </cell>
          <cell r="R293">
            <v>3</v>
          </cell>
          <cell r="S293">
            <v>12</v>
          </cell>
          <cell r="T293">
            <v>58</v>
          </cell>
          <cell r="U293">
            <v>555</v>
          </cell>
          <cell r="V293">
            <v>546</v>
          </cell>
          <cell r="W293">
            <v>9</v>
          </cell>
          <cell r="X293">
            <v>0.98378378</v>
          </cell>
          <cell r="Y293">
            <v>0.92207792</v>
          </cell>
          <cell r="Z293">
            <v>3.3648169999999998E-2</v>
          </cell>
          <cell r="AA293">
            <v>3.48288E-2</v>
          </cell>
          <cell r="AB293">
            <v>3.4238480000000002E-2</v>
          </cell>
          <cell r="AC293">
            <v>2334.0806398499999</v>
          </cell>
          <cell r="AD293">
            <v>0.72576755000000004</v>
          </cell>
        </row>
        <row r="294">
          <cell r="F294">
            <v>371190017022</v>
          </cell>
          <cell r="G294" t="str">
            <v>Block Group 2</v>
          </cell>
          <cell r="H294">
            <v>423054</v>
          </cell>
          <cell r="I294">
            <v>99</v>
          </cell>
          <cell r="J294">
            <v>35.204830800000003</v>
          </cell>
          <cell r="K294">
            <v>-80.780572599999999</v>
          </cell>
          <cell r="L294">
            <v>507</v>
          </cell>
          <cell r="M294">
            <v>338</v>
          </cell>
          <cell r="N294">
            <v>109</v>
          </cell>
          <cell r="O294">
            <v>1</v>
          </cell>
          <cell r="P294">
            <v>5</v>
          </cell>
          <cell r="Q294">
            <v>0</v>
          </cell>
          <cell r="R294">
            <v>49</v>
          </cell>
          <cell r="S294">
            <v>5</v>
          </cell>
          <cell r="T294">
            <v>62</v>
          </cell>
          <cell r="U294">
            <v>287</v>
          </cell>
          <cell r="V294">
            <v>251</v>
          </cell>
          <cell r="W294">
            <v>36</v>
          </cell>
          <cell r="X294">
            <v>0.87456445000000005</v>
          </cell>
          <cell r="Y294">
            <v>0.66666665999999997</v>
          </cell>
          <cell r="Z294">
            <v>0.21499013</v>
          </cell>
          <cell r="AA294">
            <v>9.8619299999999997E-3</v>
          </cell>
          <cell r="AB294">
            <v>0.12228796</v>
          </cell>
          <cell r="AC294">
            <v>3103.9835866399999</v>
          </cell>
          <cell r="AD294">
            <v>0.16333849</v>
          </cell>
        </row>
        <row r="295">
          <cell r="F295">
            <v>371190062032</v>
          </cell>
          <cell r="G295" t="str">
            <v>Block Group 2</v>
          </cell>
          <cell r="H295">
            <v>2030647</v>
          </cell>
          <cell r="I295">
            <v>2098861</v>
          </cell>
          <cell r="J295">
            <v>35.5026747</v>
          </cell>
          <cell r="K295">
            <v>-80.896277400000002</v>
          </cell>
          <cell r="L295">
            <v>2173</v>
          </cell>
          <cell r="M295">
            <v>2022</v>
          </cell>
          <cell r="N295">
            <v>64</v>
          </cell>
          <cell r="O295">
            <v>3</v>
          </cell>
          <cell r="P295">
            <v>32</v>
          </cell>
          <cell r="Q295">
            <v>0</v>
          </cell>
          <cell r="R295">
            <v>35</v>
          </cell>
          <cell r="S295">
            <v>17</v>
          </cell>
          <cell r="T295">
            <v>66</v>
          </cell>
          <cell r="U295">
            <v>1146</v>
          </cell>
          <cell r="V295">
            <v>1047</v>
          </cell>
          <cell r="W295">
            <v>99</v>
          </cell>
          <cell r="X295">
            <v>0.91361256000000002</v>
          </cell>
          <cell r="Y295">
            <v>0.93051081000000002</v>
          </cell>
          <cell r="Z295">
            <v>2.945236E-2</v>
          </cell>
          <cell r="AA295">
            <v>1.472618E-2</v>
          </cell>
          <cell r="AB295">
            <v>3.037275E-2</v>
          </cell>
          <cell r="AC295">
            <v>1363.21251611</v>
          </cell>
          <cell r="AD295">
            <v>1.5940287900000001</v>
          </cell>
        </row>
        <row r="296">
          <cell r="F296">
            <v>371190038051</v>
          </cell>
          <cell r="G296" t="str">
            <v>Block Group 1</v>
          </cell>
          <cell r="H296">
            <v>8180724</v>
          </cell>
          <cell r="I296">
            <v>90169</v>
          </cell>
          <cell r="J296">
            <v>35.177185399999999</v>
          </cell>
          <cell r="K296">
            <v>-80.912774799999994</v>
          </cell>
          <cell r="L296">
            <v>1824</v>
          </cell>
          <cell r="M296">
            <v>588</v>
          </cell>
          <cell r="N296">
            <v>351</v>
          </cell>
          <cell r="O296">
            <v>19</v>
          </cell>
          <cell r="P296">
            <v>768</v>
          </cell>
          <cell r="Q296">
            <v>0</v>
          </cell>
          <cell r="R296">
            <v>58</v>
          </cell>
          <cell r="S296">
            <v>40</v>
          </cell>
          <cell r="T296">
            <v>131</v>
          </cell>
          <cell r="U296">
            <v>958</v>
          </cell>
          <cell r="V296">
            <v>868</v>
          </cell>
          <cell r="W296">
            <v>90</v>
          </cell>
          <cell r="X296">
            <v>0.90605427000000005</v>
          </cell>
          <cell r="Y296">
            <v>0.32236841999999999</v>
          </cell>
          <cell r="Z296">
            <v>0.19243420999999999</v>
          </cell>
          <cell r="AA296">
            <v>0.42105262999999998</v>
          </cell>
          <cell r="AB296">
            <v>7.1820170000000003E-2</v>
          </cell>
          <cell r="AC296">
            <v>571.32318523000004</v>
          </cell>
          <cell r="AD296">
            <v>3.1925887899999998</v>
          </cell>
        </row>
        <row r="297">
          <cell r="F297">
            <v>371190040003</v>
          </cell>
          <cell r="G297" t="str">
            <v>Block Group 3</v>
          </cell>
          <cell r="H297">
            <v>1132277</v>
          </cell>
          <cell r="I297">
            <v>0</v>
          </cell>
          <cell r="J297">
            <v>35.226785999999997</v>
          </cell>
          <cell r="K297">
            <v>-80.903438800000004</v>
          </cell>
          <cell r="L297">
            <v>1033</v>
          </cell>
          <cell r="M297">
            <v>200</v>
          </cell>
          <cell r="N297">
            <v>652</v>
          </cell>
          <cell r="O297">
            <v>3</v>
          </cell>
          <cell r="P297">
            <v>117</v>
          </cell>
          <cell r="Q297">
            <v>4</v>
          </cell>
          <cell r="R297">
            <v>24</v>
          </cell>
          <cell r="S297">
            <v>33</v>
          </cell>
          <cell r="T297">
            <v>69</v>
          </cell>
          <cell r="U297">
            <v>442</v>
          </cell>
          <cell r="V297">
            <v>403</v>
          </cell>
          <cell r="W297">
            <v>39</v>
          </cell>
          <cell r="X297">
            <v>0.91176469999999998</v>
          </cell>
          <cell r="Y297">
            <v>0.19361084000000001</v>
          </cell>
          <cell r="Z297">
            <v>0.63117133999999997</v>
          </cell>
          <cell r="AA297">
            <v>0.11326234</v>
          </cell>
          <cell r="AB297">
            <v>6.6795740000000006E-2</v>
          </cell>
          <cell r="AC297">
            <v>2363.51380191</v>
          </cell>
          <cell r="AD297">
            <v>0.43706112000000003</v>
          </cell>
        </row>
        <row r="298">
          <cell r="F298">
            <v>371190020022</v>
          </cell>
          <cell r="G298" t="str">
            <v>Block Group 2</v>
          </cell>
          <cell r="H298">
            <v>2030663</v>
          </cell>
          <cell r="I298">
            <v>2449</v>
          </cell>
          <cell r="J298">
            <v>35.167301199999997</v>
          </cell>
          <cell r="K298">
            <v>-80.788479300000006</v>
          </cell>
          <cell r="L298">
            <v>1581</v>
          </cell>
          <cell r="M298">
            <v>1484</v>
          </cell>
          <cell r="N298">
            <v>41</v>
          </cell>
          <cell r="O298">
            <v>5</v>
          </cell>
          <cell r="P298">
            <v>27</v>
          </cell>
          <cell r="Q298">
            <v>1</v>
          </cell>
          <cell r="R298">
            <v>9</v>
          </cell>
          <cell r="S298">
            <v>14</v>
          </cell>
          <cell r="T298">
            <v>24</v>
          </cell>
          <cell r="U298">
            <v>668</v>
          </cell>
          <cell r="V298">
            <v>646</v>
          </cell>
          <cell r="W298">
            <v>22</v>
          </cell>
          <cell r="X298">
            <v>0.96706586000000005</v>
          </cell>
          <cell r="Y298">
            <v>0.93864641999999998</v>
          </cell>
          <cell r="Z298">
            <v>2.593295E-2</v>
          </cell>
          <cell r="AA298">
            <v>1.7077789999999999E-2</v>
          </cell>
          <cell r="AB298">
            <v>1.5180259999999999E-2</v>
          </cell>
          <cell r="AC298">
            <v>2014.5575421799999</v>
          </cell>
          <cell r="AD298">
            <v>0.78478769999999998</v>
          </cell>
        </row>
        <row r="299">
          <cell r="F299">
            <v>371190019202</v>
          </cell>
          <cell r="G299" t="str">
            <v>Block Group 2</v>
          </cell>
          <cell r="H299">
            <v>1211664</v>
          </cell>
          <cell r="I299">
            <v>0</v>
          </cell>
          <cell r="J299">
            <v>35.174461800000003</v>
          </cell>
          <cell r="K299">
            <v>-80.742632499999999</v>
          </cell>
          <cell r="L299">
            <v>1220</v>
          </cell>
          <cell r="M299">
            <v>527</v>
          </cell>
          <cell r="N299">
            <v>406</v>
          </cell>
          <cell r="O299">
            <v>12</v>
          </cell>
          <cell r="P299">
            <v>61</v>
          </cell>
          <cell r="Q299">
            <v>2</v>
          </cell>
          <cell r="R299">
            <v>181</v>
          </cell>
          <cell r="S299">
            <v>31</v>
          </cell>
          <cell r="T299">
            <v>385</v>
          </cell>
          <cell r="U299">
            <v>462</v>
          </cell>
          <cell r="V299">
            <v>417</v>
          </cell>
          <cell r="W299">
            <v>45</v>
          </cell>
          <cell r="X299">
            <v>0.90259739999999999</v>
          </cell>
          <cell r="Y299">
            <v>0.43196720999999999</v>
          </cell>
          <cell r="Z299">
            <v>0.33278688000000001</v>
          </cell>
          <cell r="AA299">
            <v>0.05</v>
          </cell>
          <cell r="AB299">
            <v>0.31557376999999998</v>
          </cell>
          <cell r="AC299">
            <v>2608.4780918400002</v>
          </cell>
          <cell r="AD299">
            <v>0.46770567000000002</v>
          </cell>
        </row>
        <row r="300">
          <cell r="F300">
            <v>371190020033</v>
          </cell>
          <cell r="G300" t="str">
            <v>Block Group 3</v>
          </cell>
          <cell r="H300">
            <v>1009790</v>
          </cell>
          <cell r="I300">
            <v>2100</v>
          </cell>
          <cell r="J300">
            <v>35.156596999999998</v>
          </cell>
          <cell r="K300">
            <v>-80.770211099999997</v>
          </cell>
          <cell r="L300">
            <v>1229</v>
          </cell>
          <cell r="M300">
            <v>960</v>
          </cell>
          <cell r="N300">
            <v>136</v>
          </cell>
          <cell r="O300">
            <v>3</v>
          </cell>
          <cell r="P300">
            <v>70</v>
          </cell>
          <cell r="Q300">
            <v>0</v>
          </cell>
          <cell r="R300">
            <v>31</v>
          </cell>
          <cell r="S300">
            <v>29</v>
          </cell>
          <cell r="T300">
            <v>72</v>
          </cell>
          <cell r="U300">
            <v>483</v>
          </cell>
          <cell r="V300">
            <v>454</v>
          </cell>
          <cell r="W300">
            <v>29</v>
          </cell>
          <cell r="X300">
            <v>0.93995859000000004</v>
          </cell>
          <cell r="Y300">
            <v>0.78112285999999997</v>
          </cell>
          <cell r="Z300">
            <v>0.11065907</v>
          </cell>
          <cell r="AA300">
            <v>5.695687E-2</v>
          </cell>
          <cell r="AB300">
            <v>5.8584209999999998E-2</v>
          </cell>
          <cell r="AC300">
            <v>3146.4950401299998</v>
          </cell>
          <cell r="AD300">
            <v>0.39059333000000002</v>
          </cell>
        </row>
        <row r="301">
          <cell r="F301">
            <v>371190058151</v>
          </cell>
          <cell r="G301" t="str">
            <v>Block Group 1</v>
          </cell>
          <cell r="H301">
            <v>4131034</v>
          </cell>
          <cell r="I301">
            <v>128835</v>
          </cell>
          <cell r="J301">
            <v>35.086992799999997</v>
          </cell>
          <cell r="K301">
            <v>-80.802766599999998</v>
          </cell>
          <cell r="L301">
            <v>2516</v>
          </cell>
          <cell r="M301">
            <v>2195</v>
          </cell>
          <cell r="N301">
            <v>166</v>
          </cell>
          <cell r="O301">
            <v>4</v>
          </cell>
          <cell r="P301">
            <v>78</v>
          </cell>
          <cell r="Q301">
            <v>0</v>
          </cell>
          <cell r="R301">
            <v>38</v>
          </cell>
          <cell r="S301">
            <v>35</v>
          </cell>
          <cell r="T301">
            <v>118</v>
          </cell>
          <cell r="U301">
            <v>1204</v>
          </cell>
          <cell r="V301">
            <v>1107</v>
          </cell>
          <cell r="W301">
            <v>97</v>
          </cell>
          <cell r="X301">
            <v>0.91943520999999995</v>
          </cell>
          <cell r="Y301">
            <v>0.87241652999999997</v>
          </cell>
          <cell r="Z301">
            <v>6.5977740000000007E-2</v>
          </cell>
          <cell r="AA301">
            <v>3.1001580000000001E-2</v>
          </cell>
          <cell r="AB301">
            <v>4.6899839999999998E-2</v>
          </cell>
          <cell r="AC301">
            <v>1530.10307771</v>
          </cell>
          <cell r="AD301">
            <v>1.64433366</v>
          </cell>
        </row>
        <row r="302">
          <cell r="F302">
            <v>371190057101</v>
          </cell>
          <cell r="G302" t="str">
            <v>Block Group 1</v>
          </cell>
          <cell r="H302">
            <v>1871788</v>
          </cell>
          <cell r="I302">
            <v>18361</v>
          </cell>
          <cell r="J302">
            <v>35.184429899999998</v>
          </cell>
          <cell r="K302">
            <v>-80.701248800000002</v>
          </cell>
          <cell r="L302">
            <v>1930</v>
          </cell>
          <cell r="M302">
            <v>1022</v>
          </cell>
          <cell r="N302">
            <v>518</v>
          </cell>
          <cell r="O302">
            <v>33</v>
          </cell>
          <cell r="P302">
            <v>58</v>
          </cell>
          <cell r="Q302">
            <v>0</v>
          </cell>
          <cell r="R302">
            <v>238</v>
          </cell>
          <cell r="S302">
            <v>61</v>
          </cell>
          <cell r="T302">
            <v>451</v>
          </cell>
          <cell r="U302">
            <v>754</v>
          </cell>
          <cell r="V302">
            <v>690</v>
          </cell>
          <cell r="W302">
            <v>64</v>
          </cell>
          <cell r="X302">
            <v>0.91511936000000005</v>
          </cell>
          <cell r="Y302">
            <v>0.52953366999999996</v>
          </cell>
          <cell r="Z302">
            <v>0.26839378000000003</v>
          </cell>
          <cell r="AA302">
            <v>3.0051810000000002E-2</v>
          </cell>
          <cell r="AB302">
            <v>0.23367874999999999</v>
          </cell>
          <cell r="AC302">
            <v>2645.27571979</v>
          </cell>
          <cell r="AD302">
            <v>0.72960258</v>
          </cell>
        </row>
        <row r="303">
          <cell r="F303">
            <v>371190049001</v>
          </cell>
          <cell r="G303" t="str">
            <v>Block Group 1</v>
          </cell>
          <cell r="H303">
            <v>881859</v>
          </cell>
          <cell r="I303">
            <v>0</v>
          </cell>
          <cell r="J303">
            <v>35.242760799999999</v>
          </cell>
          <cell r="K303">
            <v>-80.842844099999994</v>
          </cell>
          <cell r="L303">
            <v>737</v>
          </cell>
          <cell r="M303">
            <v>17</v>
          </cell>
          <cell r="N303">
            <v>705</v>
          </cell>
          <cell r="O303">
            <v>1</v>
          </cell>
          <cell r="P303">
            <v>6</v>
          </cell>
          <cell r="Q303">
            <v>0</v>
          </cell>
          <cell r="R303">
            <v>5</v>
          </cell>
          <cell r="S303">
            <v>3</v>
          </cell>
          <cell r="T303">
            <v>8</v>
          </cell>
          <cell r="U303">
            <v>265</v>
          </cell>
          <cell r="V303">
            <v>250</v>
          </cell>
          <cell r="W303">
            <v>15</v>
          </cell>
          <cell r="X303">
            <v>0.94339622000000001</v>
          </cell>
          <cell r="Y303">
            <v>2.306648E-2</v>
          </cell>
          <cell r="Z303">
            <v>0.95658072999999999</v>
          </cell>
          <cell r="AA303">
            <v>8.14111E-3</v>
          </cell>
          <cell r="AB303">
            <v>1.0854809999999999E-2</v>
          </cell>
          <cell r="AC303">
            <v>2165.09513027</v>
          </cell>
          <cell r="AD303">
            <v>0.34040073999999998</v>
          </cell>
        </row>
        <row r="304">
          <cell r="F304">
            <v>371190019122</v>
          </cell>
          <cell r="G304" t="str">
            <v>Block Group 2</v>
          </cell>
          <cell r="H304">
            <v>902805</v>
          </cell>
          <cell r="I304">
            <v>11042</v>
          </cell>
          <cell r="J304">
            <v>35.217281</v>
          </cell>
          <cell r="K304">
            <v>-80.726761999999994</v>
          </cell>
          <cell r="L304">
            <v>805</v>
          </cell>
          <cell r="M304">
            <v>186</v>
          </cell>
          <cell r="N304">
            <v>460</v>
          </cell>
          <cell r="O304">
            <v>5</v>
          </cell>
          <cell r="P304">
            <v>13</v>
          </cell>
          <cell r="Q304">
            <v>0</v>
          </cell>
          <cell r="R304">
            <v>111</v>
          </cell>
          <cell r="S304">
            <v>30</v>
          </cell>
          <cell r="T304">
            <v>183</v>
          </cell>
          <cell r="U304">
            <v>349</v>
          </cell>
          <cell r="V304">
            <v>321</v>
          </cell>
          <cell r="W304">
            <v>28</v>
          </cell>
          <cell r="X304">
            <v>0.91977076999999996</v>
          </cell>
          <cell r="Y304">
            <v>0.23105590000000001</v>
          </cell>
          <cell r="Z304">
            <v>0.57142857000000002</v>
          </cell>
          <cell r="AA304">
            <v>1.614906E-2</v>
          </cell>
          <cell r="AB304">
            <v>0.22732918999999999</v>
          </cell>
          <cell r="AC304">
            <v>2282.0863737700001</v>
          </cell>
          <cell r="AD304">
            <v>0.35274738</v>
          </cell>
        </row>
        <row r="305">
          <cell r="F305">
            <v>371190011002</v>
          </cell>
          <cell r="G305" t="str">
            <v>Block Group 2</v>
          </cell>
          <cell r="H305">
            <v>946673</v>
          </cell>
          <cell r="I305">
            <v>0</v>
          </cell>
          <cell r="J305">
            <v>35.211774200000001</v>
          </cell>
          <cell r="K305">
            <v>-80.808496300000002</v>
          </cell>
          <cell r="L305">
            <v>1263</v>
          </cell>
          <cell r="M305">
            <v>1164</v>
          </cell>
          <cell r="N305">
            <v>52</v>
          </cell>
          <cell r="O305">
            <v>2</v>
          </cell>
          <cell r="P305">
            <v>14</v>
          </cell>
          <cell r="Q305">
            <v>0</v>
          </cell>
          <cell r="R305">
            <v>10</v>
          </cell>
          <cell r="S305">
            <v>21</v>
          </cell>
          <cell r="T305">
            <v>35</v>
          </cell>
          <cell r="U305">
            <v>681</v>
          </cell>
          <cell r="V305">
            <v>627</v>
          </cell>
          <cell r="W305">
            <v>54</v>
          </cell>
          <cell r="X305">
            <v>0.92070483999999997</v>
          </cell>
          <cell r="Y305">
            <v>0.92161519999999997</v>
          </cell>
          <cell r="Z305">
            <v>4.1171810000000003E-2</v>
          </cell>
          <cell r="AA305">
            <v>1.1084709999999999E-2</v>
          </cell>
          <cell r="AB305">
            <v>2.771179E-2</v>
          </cell>
          <cell r="AC305">
            <v>3456.3059716399998</v>
          </cell>
          <cell r="AD305">
            <v>0.36541902999999998</v>
          </cell>
        </row>
        <row r="306">
          <cell r="F306">
            <v>371190013003</v>
          </cell>
          <cell r="G306" t="str">
            <v>Block Group 3</v>
          </cell>
          <cell r="H306">
            <v>378634</v>
          </cell>
          <cell r="I306">
            <v>0</v>
          </cell>
          <cell r="J306">
            <v>35.234352800000003</v>
          </cell>
          <cell r="K306">
            <v>-80.801810500000002</v>
          </cell>
          <cell r="L306">
            <v>538</v>
          </cell>
          <cell r="M306">
            <v>401</v>
          </cell>
          <cell r="N306">
            <v>99</v>
          </cell>
          <cell r="O306">
            <v>2</v>
          </cell>
          <cell r="P306">
            <v>13</v>
          </cell>
          <cell r="Q306">
            <v>0</v>
          </cell>
          <cell r="R306">
            <v>15</v>
          </cell>
          <cell r="S306">
            <v>8</v>
          </cell>
          <cell r="T306">
            <v>35</v>
          </cell>
          <cell r="U306">
            <v>307</v>
          </cell>
          <cell r="V306">
            <v>253</v>
          </cell>
          <cell r="W306">
            <v>54</v>
          </cell>
          <cell r="X306">
            <v>0.82410422999999999</v>
          </cell>
          <cell r="Y306">
            <v>0.74535315000000002</v>
          </cell>
          <cell r="Z306">
            <v>0.18401486</v>
          </cell>
          <cell r="AA306">
            <v>2.4163560000000001E-2</v>
          </cell>
          <cell r="AB306">
            <v>6.5055760000000004E-2</v>
          </cell>
          <cell r="AC306">
            <v>3681.0584152699998</v>
          </cell>
          <cell r="AD306">
            <v>0.14615360999999999</v>
          </cell>
        </row>
        <row r="307">
          <cell r="F307">
            <v>371190031091</v>
          </cell>
          <cell r="G307" t="str">
            <v>Block Group 1</v>
          </cell>
          <cell r="H307">
            <v>528605</v>
          </cell>
          <cell r="I307">
            <v>13946</v>
          </cell>
          <cell r="J307">
            <v>35.121012700000001</v>
          </cell>
          <cell r="K307">
            <v>-80.875327900000002</v>
          </cell>
          <cell r="L307">
            <v>2748</v>
          </cell>
          <cell r="M307">
            <v>822</v>
          </cell>
          <cell r="N307">
            <v>993</v>
          </cell>
          <cell r="O307">
            <v>17</v>
          </cell>
          <cell r="P307">
            <v>50</v>
          </cell>
          <cell r="Q307">
            <v>3</v>
          </cell>
          <cell r="R307">
            <v>739</v>
          </cell>
          <cell r="S307">
            <v>124</v>
          </cell>
          <cell r="T307">
            <v>1308</v>
          </cell>
          <cell r="U307">
            <v>1272</v>
          </cell>
          <cell r="V307">
            <v>1207</v>
          </cell>
          <cell r="W307">
            <v>65</v>
          </cell>
          <cell r="X307">
            <v>0.94889937000000002</v>
          </cell>
          <cell r="Y307">
            <v>0.29912663</v>
          </cell>
          <cell r="Z307">
            <v>0.36135370999999999</v>
          </cell>
          <cell r="AA307">
            <v>1.8195050000000001E-2</v>
          </cell>
          <cell r="AB307">
            <v>0.47598253000000001</v>
          </cell>
          <cell r="AC307">
            <v>13121.513377740001</v>
          </cell>
          <cell r="AD307">
            <v>0.20942706</v>
          </cell>
        </row>
        <row r="308">
          <cell r="F308">
            <v>371190019211</v>
          </cell>
          <cell r="G308" t="str">
            <v>Block Group 1</v>
          </cell>
          <cell r="H308">
            <v>2570932</v>
          </cell>
          <cell r="I308">
            <v>2586</v>
          </cell>
          <cell r="J308">
            <v>35.170528099999999</v>
          </cell>
          <cell r="K308">
            <v>-80.731074300000003</v>
          </cell>
          <cell r="L308">
            <v>2356</v>
          </cell>
          <cell r="M308">
            <v>969</v>
          </cell>
          <cell r="N308">
            <v>975</v>
          </cell>
          <cell r="O308">
            <v>11</v>
          </cell>
          <cell r="P308">
            <v>73</v>
          </cell>
          <cell r="Q308">
            <v>0</v>
          </cell>
          <cell r="R308">
            <v>251</v>
          </cell>
          <cell r="S308">
            <v>77</v>
          </cell>
          <cell r="T308">
            <v>553</v>
          </cell>
          <cell r="U308">
            <v>824</v>
          </cell>
          <cell r="V308">
            <v>767</v>
          </cell>
          <cell r="W308">
            <v>57</v>
          </cell>
          <cell r="X308">
            <v>0.93082524</v>
          </cell>
          <cell r="Y308">
            <v>0.41129031999999999</v>
          </cell>
          <cell r="Z308">
            <v>0.41383701000000001</v>
          </cell>
          <cell r="AA308">
            <v>3.0984709999999999E-2</v>
          </cell>
          <cell r="AB308">
            <v>0.23471986</v>
          </cell>
          <cell r="AC308">
            <v>2371.6859294800001</v>
          </cell>
          <cell r="AD308">
            <v>0.99338616000000002</v>
          </cell>
        </row>
        <row r="309">
          <cell r="F309">
            <v>371190030112</v>
          </cell>
          <cell r="G309" t="str">
            <v>Block Group 2</v>
          </cell>
          <cell r="H309">
            <v>406091</v>
          </cell>
          <cell r="I309">
            <v>0</v>
          </cell>
          <cell r="J309">
            <v>35.135858499999998</v>
          </cell>
          <cell r="K309">
            <v>-80.841787600000004</v>
          </cell>
          <cell r="L309">
            <v>567</v>
          </cell>
          <cell r="M309">
            <v>546</v>
          </cell>
          <cell r="N309">
            <v>6</v>
          </cell>
          <cell r="O309">
            <v>0</v>
          </cell>
          <cell r="P309">
            <v>15</v>
          </cell>
          <cell r="Q309">
            <v>0</v>
          </cell>
          <cell r="R309">
            <v>0</v>
          </cell>
          <cell r="S309">
            <v>0</v>
          </cell>
          <cell r="T309">
            <v>8</v>
          </cell>
          <cell r="U309">
            <v>238</v>
          </cell>
          <cell r="V309">
            <v>228</v>
          </cell>
          <cell r="W309">
            <v>10</v>
          </cell>
          <cell r="X309">
            <v>0.95798318999999998</v>
          </cell>
          <cell r="Y309">
            <v>0.96296296000000003</v>
          </cell>
          <cell r="Z309">
            <v>1.0582009999999999E-2</v>
          </cell>
          <cell r="AA309">
            <v>2.6455019999999999E-2</v>
          </cell>
          <cell r="AB309">
            <v>1.410934E-2</v>
          </cell>
          <cell r="AC309">
            <v>3617.15744098</v>
          </cell>
          <cell r="AD309">
            <v>0.15675291999999999</v>
          </cell>
        </row>
        <row r="310">
          <cell r="F310">
            <v>371190058362</v>
          </cell>
          <cell r="G310" t="str">
            <v>Block Group 2</v>
          </cell>
          <cell r="H310">
            <v>1116974</v>
          </cell>
          <cell r="I310">
            <v>0</v>
          </cell>
          <cell r="J310">
            <v>35.043622499999998</v>
          </cell>
          <cell r="K310">
            <v>-80.871148300000002</v>
          </cell>
          <cell r="L310">
            <v>1672</v>
          </cell>
          <cell r="M310">
            <v>1119</v>
          </cell>
          <cell r="N310">
            <v>218</v>
          </cell>
          <cell r="O310">
            <v>4</v>
          </cell>
          <cell r="P310">
            <v>211</v>
          </cell>
          <cell r="Q310">
            <v>1</v>
          </cell>
          <cell r="R310">
            <v>68</v>
          </cell>
          <cell r="S310">
            <v>51</v>
          </cell>
          <cell r="T310">
            <v>142</v>
          </cell>
          <cell r="U310">
            <v>561</v>
          </cell>
          <cell r="V310">
            <v>544</v>
          </cell>
          <cell r="W310">
            <v>17</v>
          </cell>
          <cell r="X310">
            <v>0.96969696000000005</v>
          </cell>
          <cell r="Y310">
            <v>0.66925836999999999</v>
          </cell>
          <cell r="Z310">
            <v>0.13038277000000001</v>
          </cell>
          <cell r="AA310">
            <v>0.12619617</v>
          </cell>
          <cell r="AB310">
            <v>8.4928219999999999E-2</v>
          </cell>
          <cell r="AC310">
            <v>3877.9078416500001</v>
          </cell>
          <cell r="AD310">
            <v>0.43116031999999999</v>
          </cell>
        </row>
        <row r="311">
          <cell r="F311">
            <v>371190058361</v>
          </cell>
          <cell r="G311" t="str">
            <v>Block Group 1</v>
          </cell>
          <cell r="H311">
            <v>1529483</v>
          </cell>
          <cell r="I311">
            <v>4715</v>
          </cell>
          <cell r="J311">
            <v>35.0545191</v>
          </cell>
          <cell r="K311">
            <v>-80.8782669</v>
          </cell>
          <cell r="L311">
            <v>2341</v>
          </cell>
          <cell r="M311">
            <v>1711</v>
          </cell>
          <cell r="N311">
            <v>227</v>
          </cell>
          <cell r="O311">
            <v>8</v>
          </cell>
          <cell r="P311">
            <v>123</v>
          </cell>
          <cell r="Q311">
            <v>9</v>
          </cell>
          <cell r="R311">
            <v>207</v>
          </cell>
          <cell r="S311">
            <v>56</v>
          </cell>
          <cell r="T311">
            <v>419</v>
          </cell>
          <cell r="U311">
            <v>879</v>
          </cell>
          <cell r="V311">
            <v>845</v>
          </cell>
          <cell r="W311">
            <v>34</v>
          </cell>
          <cell r="X311">
            <v>0.96131968000000001</v>
          </cell>
          <cell r="Y311">
            <v>0.73088423000000002</v>
          </cell>
          <cell r="Z311">
            <v>9.6967100000000001E-2</v>
          </cell>
          <cell r="AA311">
            <v>5.2541640000000001E-2</v>
          </cell>
          <cell r="AB311">
            <v>0.17898333999999999</v>
          </cell>
          <cell r="AC311">
            <v>3952.9749435899998</v>
          </cell>
          <cell r="AD311">
            <v>0.59221219999999997</v>
          </cell>
        </row>
        <row r="312">
          <cell r="F312">
            <v>371190001002</v>
          </cell>
          <cell r="G312" t="str">
            <v>Block Group 2</v>
          </cell>
          <cell r="H312">
            <v>179471</v>
          </cell>
          <cell r="I312">
            <v>0</v>
          </cell>
          <cell r="J312">
            <v>35.231604699999998</v>
          </cell>
          <cell r="K312">
            <v>-80.845168799999996</v>
          </cell>
          <cell r="L312">
            <v>1637</v>
          </cell>
          <cell r="M312">
            <v>1238</v>
          </cell>
          <cell r="N312">
            <v>275</v>
          </cell>
          <cell r="O312">
            <v>2</v>
          </cell>
          <cell r="P312">
            <v>66</v>
          </cell>
          <cell r="Q312">
            <v>0</v>
          </cell>
          <cell r="R312">
            <v>18</v>
          </cell>
          <cell r="S312">
            <v>38</v>
          </cell>
          <cell r="T312">
            <v>68</v>
          </cell>
          <cell r="U312">
            <v>856</v>
          </cell>
          <cell r="V312">
            <v>801</v>
          </cell>
          <cell r="W312">
            <v>55</v>
          </cell>
          <cell r="X312">
            <v>0.93574765999999998</v>
          </cell>
          <cell r="Y312">
            <v>0.75626145</v>
          </cell>
          <cell r="Z312">
            <v>0.16799022</v>
          </cell>
          <cell r="AA312">
            <v>4.0317649999999997E-2</v>
          </cell>
          <cell r="AB312">
            <v>4.1539399999999997E-2</v>
          </cell>
          <cell r="AC312">
            <v>23630.177798770001</v>
          </cell>
          <cell r="AD312">
            <v>6.9275820000000002E-2</v>
          </cell>
        </row>
        <row r="313">
          <cell r="F313">
            <v>371190001003</v>
          </cell>
          <cell r="G313" t="str">
            <v>Block Group 3</v>
          </cell>
          <cell r="H313">
            <v>193768</v>
          </cell>
          <cell r="I313">
            <v>0</v>
          </cell>
          <cell r="J313">
            <v>35.230224700000001</v>
          </cell>
          <cell r="K313">
            <v>-80.840739499999998</v>
          </cell>
          <cell r="L313">
            <v>929</v>
          </cell>
          <cell r="M313">
            <v>795</v>
          </cell>
          <cell r="N313">
            <v>61</v>
          </cell>
          <cell r="O313">
            <v>1</v>
          </cell>
          <cell r="P313">
            <v>53</v>
          </cell>
          <cell r="Q313">
            <v>0</v>
          </cell>
          <cell r="R313">
            <v>9</v>
          </cell>
          <cell r="S313">
            <v>10</v>
          </cell>
          <cell r="T313">
            <v>40</v>
          </cell>
          <cell r="U313">
            <v>724</v>
          </cell>
          <cell r="V313">
            <v>624</v>
          </cell>
          <cell r="W313">
            <v>100</v>
          </cell>
          <cell r="X313">
            <v>0.86187844999999996</v>
          </cell>
          <cell r="Y313">
            <v>0.85575888</v>
          </cell>
          <cell r="Z313">
            <v>6.5661999999999998E-2</v>
          </cell>
          <cell r="AA313">
            <v>5.7050589999999998E-2</v>
          </cell>
          <cell r="AB313">
            <v>4.3057049999999999E-2</v>
          </cell>
          <cell r="AC313">
            <v>12420.68712932</v>
          </cell>
          <cell r="AD313">
            <v>7.4794570000000005E-2</v>
          </cell>
        </row>
        <row r="314">
          <cell r="F314">
            <v>371190001004</v>
          </cell>
          <cell r="G314" t="str">
            <v>Block Group 4</v>
          </cell>
          <cell r="H314">
            <v>418131</v>
          </cell>
          <cell r="I314">
            <v>0</v>
          </cell>
          <cell r="J314">
            <v>35.227662899999999</v>
          </cell>
          <cell r="K314">
            <v>-80.838039100000003</v>
          </cell>
          <cell r="L314">
            <v>82</v>
          </cell>
          <cell r="M314">
            <v>55</v>
          </cell>
          <cell r="N314">
            <v>17</v>
          </cell>
          <cell r="O314">
            <v>0</v>
          </cell>
          <cell r="P314">
            <v>2</v>
          </cell>
          <cell r="Q314">
            <v>0</v>
          </cell>
          <cell r="R314">
            <v>3</v>
          </cell>
          <cell r="S314">
            <v>5</v>
          </cell>
          <cell r="T314">
            <v>8</v>
          </cell>
          <cell r="U314">
            <v>85</v>
          </cell>
          <cell r="V314">
            <v>69</v>
          </cell>
          <cell r="W314">
            <v>16</v>
          </cell>
          <cell r="X314">
            <v>0.81176470000000001</v>
          </cell>
          <cell r="Y314">
            <v>0.67073170000000004</v>
          </cell>
          <cell r="Z314">
            <v>0.20731706999999999</v>
          </cell>
          <cell r="AA314">
            <v>2.4390240000000001E-2</v>
          </cell>
          <cell r="AB314">
            <v>9.7560969999999997E-2</v>
          </cell>
          <cell r="AC314">
            <v>508.05857949</v>
          </cell>
          <cell r="AD314">
            <v>0.16139871</v>
          </cell>
        </row>
        <row r="315">
          <cell r="F315">
            <v>371190058373</v>
          </cell>
          <cell r="G315" t="str">
            <v>Block Group 3</v>
          </cell>
          <cell r="H315">
            <v>633591</v>
          </cell>
          <cell r="I315">
            <v>0</v>
          </cell>
          <cell r="J315">
            <v>35.043468900000001</v>
          </cell>
          <cell r="K315">
            <v>-80.855078399999996</v>
          </cell>
          <cell r="L315">
            <v>959</v>
          </cell>
          <cell r="M315">
            <v>732</v>
          </cell>
          <cell r="N315">
            <v>81</v>
          </cell>
          <cell r="O315">
            <v>6</v>
          </cell>
          <cell r="P315">
            <v>97</v>
          </cell>
          <cell r="Q315">
            <v>0</v>
          </cell>
          <cell r="R315">
            <v>16</v>
          </cell>
          <cell r="S315">
            <v>27</v>
          </cell>
          <cell r="T315">
            <v>69</v>
          </cell>
          <cell r="U315">
            <v>404</v>
          </cell>
          <cell r="V315">
            <v>387</v>
          </cell>
          <cell r="W315">
            <v>17</v>
          </cell>
          <cell r="X315">
            <v>0.95792078999999997</v>
          </cell>
          <cell r="Y315">
            <v>0.76329508999999995</v>
          </cell>
          <cell r="Z315">
            <v>8.4462979999999993E-2</v>
          </cell>
          <cell r="AA315">
            <v>0.10114702</v>
          </cell>
          <cell r="AB315">
            <v>7.1949940000000004E-2</v>
          </cell>
          <cell r="AC315">
            <v>3921.1481090500001</v>
          </cell>
          <cell r="AD315">
            <v>0.24457122000000001</v>
          </cell>
        </row>
        <row r="316">
          <cell r="F316">
            <v>371190001005</v>
          </cell>
          <cell r="G316" t="str">
            <v>Block Group 5</v>
          </cell>
          <cell r="H316">
            <v>653851</v>
          </cell>
          <cell r="I316">
            <v>0</v>
          </cell>
          <cell r="J316">
            <v>35.222219899999999</v>
          </cell>
          <cell r="K316">
            <v>-80.845164499999996</v>
          </cell>
          <cell r="L316">
            <v>443</v>
          </cell>
          <cell r="M316">
            <v>343</v>
          </cell>
          <cell r="N316">
            <v>54</v>
          </cell>
          <cell r="O316">
            <v>0</v>
          </cell>
          <cell r="P316">
            <v>39</v>
          </cell>
          <cell r="Q316">
            <v>0</v>
          </cell>
          <cell r="R316">
            <v>1</v>
          </cell>
          <cell r="S316">
            <v>6</v>
          </cell>
          <cell r="T316">
            <v>13</v>
          </cell>
          <cell r="U316">
            <v>329</v>
          </cell>
          <cell r="V316">
            <v>295</v>
          </cell>
          <cell r="W316">
            <v>34</v>
          </cell>
          <cell r="X316">
            <v>0.89665653000000001</v>
          </cell>
          <cell r="Y316">
            <v>0.77426636000000004</v>
          </cell>
          <cell r="Z316">
            <v>0.12189616</v>
          </cell>
          <cell r="AA316">
            <v>8.8036110000000001E-2</v>
          </cell>
          <cell r="AB316">
            <v>2.9345369999999999E-2</v>
          </cell>
          <cell r="AC316">
            <v>1755.23878625</v>
          </cell>
          <cell r="AD316">
            <v>0.25238730999999998</v>
          </cell>
        </row>
        <row r="317">
          <cell r="F317">
            <v>371190058372</v>
          </cell>
          <cell r="G317" t="str">
            <v>Block Group 2</v>
          </cell>
          <cell r="H317">
            <v>1469648</v>
          </cell>
          <cell r="I317">
            <v>6755</v>
          </cell>
          <cell r="J317">
            <v>35.038705399999998</v>
          </cell>
          <cell r="K317">
            <v>-80.8427997</v>
          </cell>
          <cell r="L317">
            <v>1494</v>
          </cell>
          <cell r="M317">
            <v>1060</v>
          </cell>
          <cell r="N317">
            <v>153</v>
          </cell>
          <cell r="O317">
            <v>10</v>
          </cell>
          <cell r="P317">
            <v>198</v>
          </cell>
          <cell r="Q317">
            <v>1</v>
          </cell>
          <cell r="R317">
            <v>30</v>
          </cell>
          <cell r="S317">
            <v>42</v>
          </cell>
          <cell r="T317">
            <v>113</v>
          </cell>
          <cell r="U317">
            <v>664</v>
          </cell>
          <cell r="V317">
            <v>633</v>
          </cell>
          <cell r="W317">
            <v>31</v>
          </cell>
          <cell r="X317">
            <v>0.95331325</v>
          </cell>
          <cell r="Y317">
            <v>0.70950468</v>
          </cell>
          <cell r="Z317">
            <v>0.10240963</v>
          </cell>
          <cell r="AA317">
            <v>0.13253012</v>
          </cell>
          <cell r="AB317">
            <v>7.5635869999999994E-2</v>
          </cell>
          <cell r="AC317">
            <v>2621.4955900800001</v>
          </cell>
          <cell r="AD317">
            <v>0.56990368000000002</v>
          </cell>
        </row>
        <row r="318">
          <cell r="F318">
            <v>371190058412</v>
          </cell>
          <cell r="G318" t="str">
            <v>Block Group 2</v>
          </cell>
          <cell r="H318">
            <v>332186</v>
          </cell>
          <cell r="I318">
            <v>0</v>
          </cell>
          <cell r="J318">
            <v>35.052835000000002</v>
          </cell>
          <cell r="K318">
            <v>-80.838172099999994</v>
          </cell>
          <cell r="L318">
            <v>956</v>
          </cell>
          <cell r="M318">
            <v>585</v>
          </cell>
          <cell r="N318">
            <v>194</v>
          </cell>
          <cell r="O318">
            <v>0</v>
          </cell>
          <cell r="P318">
            <v>78</v>
          </cell>
          <cell r="Q318">
            <v>0</v>
          </cell>
          <cell r="R318">
            <v>70</v>
          </cell>
          <cell r="S318">
            <v>29</v>
          </cell>
          <cell r="T318">
            <v>124</v>
          </cell>
          <cell r="U318">
            <v>453</v>
          </cell>
          <cell r="V318">
            <v>423</v>
          </cell>
          <cell r="W318">
            <v>30</v>
          </cell>
          <cell r="X318">
            <v>0.93377482999999994</v>
          </cell>
          <cell r="Y318">
            <v>0.61192468</v>
          </cell>
          <cell r="Z318">
            <v>0.20292887000000001</v>
          </cell>
          <cell r="AA318">
            <v>8.1589949999999994E-2</v>
          </cell>
          <cell r="AB318">
            <v>0.12970710999999999</v>
          </cell>
          <cell r="AC318">
            <v>7455.6031841900003</v>
          </cell>
          <cell r="AD318">
            <v>0.1282257</v>
          </cell>
        </row>
        <row r="319">
          <cell r="F319">
            <v>371190060104</v>
          </cell>
          <cell r="G319" t="str">
            <v>Block Group 4</v>
          </cell>
          <cell r="H319">
            <v>2691447</v>
          </cell>
          <cell r="I319">
            <v>7748</v>
          </cell>
          <cell r="J319">
            <v>35.277103699999998</v>
          </cell>
          <cell r="K319">
            <v>-80.919415000000001</v>
          </cell>
          <cell r="L319">
            <v>915</v>
          </cell>
          <cell r="M319">
            <v>237</v>
          </cell>
          <cell r="N319">
            <v>580</v>
          </cell>
          <cell r="O319">
            <v>8</v>
          </cell>
          <cell r="P319">
            <v>28</v>
          </cell>
          <cell r="Q319">
            <v>0</v>
          </cell>
          <cell r="R319">
            <v>39</v>
          </cell>
          <cell r="S319">
            <v>23</v>
          </cell>
          <cell r="T319">
            <v>76</v>
          </cell>
          <cell r="U319">
            <v>396</v>
          </cell>
          <cell r="V319">
            <v>328</v>
          </cell>
          <cell r="W319">
            <v>68</v>
          </cell>
          <cell r="X319">
            <v>0.82828281999999998</v>
          </cell>
          <cell r="Y319">
            <v>0.25901638999999999</v>
          </cell>
          <cell r="Z319">
            <v>0.63387978</v>
          </cell>
          <cell r="AA319">
            <v>3.0601090000000001E-2</v>
          </cell>
          <cell r="AB319">
            <v>8.3060099999999998E-2</v>
          </cell>
          <cell r="AC319">
            <v>878.20654293999996</v>
          </cell>
          <cell r="AD319">
            <v>1.04189613</v>
          </cell>
        </row>
        <row r="320">
          <cell r="F320">
            <v>371190062142</v>
          </cell>
          <cell r="G320" t="str">
            <v>Block Group 2</v>
          </cell>
          <cell r="H320">
            <v>2717682</v>
          </cell>
          <cell r="I320">
            <v>8494</v>
          </cell>
          <cell r="J320">
            <v>35.401327999999999</v>
          </cell>
          <cell r="K320">
            <v>-80.881533000000005</v>
          </cell>
          <cell r="L320">
            <v>2796</v>
          </cell>
          <cell r="M320">
            <v>2480</v>
          </cell>
          <cell r="N320">
            <v>168</v>
          </cell>
          <cell r="O320">
            <v>7</v>
          </cell>
          <cell r="P320">
            <v>58</v>
          </cell>
          <cell r="Q320">
            <v>1</v>
          </cell>
          <cell r="R320">
            <v>17</v>
          </cell>
          <cell r="S320">
            <v>65</v>
          </cell>
          <cell r="T320">
            <v>128</v>
          </cell>
          <cell r="U320">
            <v>996</v>
          </cell>
          <cell r="V320">
            <v>971</v>
          </cell>
          <cell r="W320">
            <v>25</v>
          </cell>
          <cell r="X320">
            <v>0.97489959000000004</v>
          </cell>
          <cell r="Y320">
            <v>0.88698140000000003</v>
          </cell>
          <cell r="Z320">
            <v>6.008583E-2</v>
          </cell>
          <cell r="AA320">
            <v>2.0743910000000001E-2</v>
          </cell>
          <cell r="AB320">
            <v>4.5779680000000003E-2</v>
          </cell>
          <cell r="AC320">
            <v>2656.9945988499999</v>
          </cell>
          <cell r="AD320">
            <v>1.05231677</v>
          </cell>
        </row>
        <row r="321">
          <cell r="F321">
            <v>371190062141</v>
          </cell>
          <cell r="G321" t="str">
            <v>Block Group 1</v>
          </cell>
          <cell r="H321">
            <v>2822274</v>
          </cell>
          <cell r="I321">
            <v>16656</v>
          </cell>
          <cell r="J321">
            <v>35.395276299999999</v>
          </cell>
          <cell r="K321">
            <v>-80.899912299999997</v>
          </cell>
          <cell r="L321">
            <v>1271</v>
          </cell>
          <cell r="M321">
            <v>1065</v>
          </cell>
          <cell r="N321">
            <v>140</v>
          </cell>
          <cell r="O321">
            <v>6</v>
          </cell>
          <cell r="P321">
            <v>10</v>
          </cell>
          <cell r="Q321">
            <v>0</v>
          </cell>
          <cell r="R321">
            <v>21</v>
          </cell>
          <cell r="S321">
            <v>29</v>
          </cell>
          <cell r="T321">
            <v>65</v>
          </cell>
          <cell r="U321">
            <v>493</v>
          </cell>
          <cell r="V321">
            <v>466</v>
          </cell>
          <cell r="W321">
            <v>27</v>
          </cell>
          <cell r="X321">
            <v>0.94523325999999996</v>
          </cell>
          <cell r="Y321">
            <v>0.83792288999999998</v>
          </cell>
          <cell r="Z321">
            <v>0.11014947999999999</v>
          </cell>
          <cell r="AA321">
            <v>7.8678199999999993E-3</v>
          </cell>
          <cell r="AB321">
            <v>5.1140829999999998E-2</v>
          </cell>
          <cell r="AC321">
            <v>1159.8416577999999</v>
          </cell>
          <cell r="AD321">
            <v>1.0958392299999999</v>
          </cell>
        </row>
        <row r="322">
          <cell r="F322">
            <v>371190062132</v>
          </cell>
          <cell r="G322" t="str">
            <v>Block Group 2</v>
          </cell>
          <cell r="H322">
            <v>4923627</v>
          </cell>
          <cell r="I322">
            <v>12734</v>
          </cell>
          <cell r="J322">
            <v>35.406823299999999</v>
          </cell>
          <cell r="K322">
            <v>-80.913336400000006</v>
          </cell>
          <cell r="L322">
            <v>2139</v>
          </cell>
          <cell r="M322">
            <v>1779</v>
          </cell>
          <cell r="N322">
            <v>229</v>
          </cell>
          <cell r="O322">
            <v>0</v>
          </cell>
          <cell r="P322">
            <v>28</v>
          </cell>
          <cell r="Q322">
            <v>0</v>
          </cell>
          <cell r="R322">
            <v>54</v>
          </cell>
          <cell r="S322">
            <v>49</v>
          </cell>
          <cell r="T322">
            <v>139</v>
          </cell>
          <cell r="U322">
            <v>855</v>
          </cell>
          <cell r="V322">
            <v>819</v>
          </cell>
          <cell r="W322">
            <v>36</v>
          </cell>
          <cell r="X322">
            <v>0.95789473000000003</v>
          </cell>
          <cell r="Y322">
            <v>0.83169705000000005</v>
          </cell>
          <cell r="Z322">
            <v>0.10705937</v>
          </cell>
          <cell r="AA322">
            <v>1.309022E-2</v>
          </cell>
          <cell r="AB322">
            <v>6.4983630000000001E-2</v>
          </cell>
          <cell r="AC322">
            <v>1122.56402099</v>
          </cell>
          <cell r="AD322">
            <v>1.90545925</v>
          </cell>
        </row>
        <row r="323">
          <cell r="F323">
            <v>371190004002</v>
          </cell>
          <cell r="G323" t="str">
            <v>Block Group 2</v>
          </cell>
          <cell r="H323">
            <v>343664</v>
          </cell>
          <cell r="I323">
            <v>0</v>
          </cell>
          <cell r="J323">
            <v>35.215418200000002</v>
          </cell>
          <cell r="K323">
            <v>-80.851708900000006</v>
          </cell>
          <cell r="L323">
            <v>933</v>
          </cell>
          <cell r="M323">
            <v>544</v>
          </cell>
          <cell r="N323">
            <v>337</v>
          </cell>
          <cell r="O323">
            <v>0</v>
          </cell>
          <cell r="P323">
            <v>32</v>
          </cell>
          <cell r="Q323">
            <v>0</v>
          </cell>
          <cell r="R323">
            <v>8</v>
          </cell>
          <cell r="S323">
            <v>12</v>
          </cell>
          <cell r="T323">
            <v>25</v>
          </cell>
          <cell r="U323">
            <v>967</v>
          </cell>
          <cell r="V323">
            <v>724</v>
          </cell>
          <cell r="W323">
            <v>243</v>
          </cell>
          <cell r="X323">
            <v>0.74870734000000005</v>
          </cell>
          <cell r="Y323">
            <v>0.58306537999999997</v>
          </cell>
          <cell r="Z323">
            <v>0.36120042000000002</v>
          </cell>
          <cell r="AA323">
            <v>3.4297960000000002E-2</v>
          </cell>
          <cell r="AB323">
            <v>2.6795280000000001E-2</v>
          </cell>
          <cell r="AC323">
            <v>7033.2676535099999</v>
          </cell>
          <cell r="AD323">
            <v>0.13265526</v>
          </cell>
        </row>
        <row r="324">
          <cell r="F324">
            <v>371190027021</v>
          </cell>
          <cell r="G324" t="str">
            <v>Block Group 1</v>
          </cell>
          <cell r="H324">
            <v>1614842</v>
          </cell>
          <cell r="I324">
            <v>0</v>
          </cell>
          <cell r="J324">
            <v>35.187719700000002</v>
          </cell>
          <cell r="K324">
            <v>-80.835975099999999</v>
          </cell>
          <cell r="L324">
            <v>2586</v>
          </cell>
          <cell r="M324">
            <v>2415</v>
          </cell>
          <cell r="N324">
            <v>111</v>
          </cell>
          <cell r="O324">
            <v>4</v>
          </cell>
          <cell r="P324">
            <v>17</v>
          </cell>
          <cell r="Q324">
            <v>0</v>
          </cell>
          <cell r="R324">
            <v>10</v>
          </cell>
          <cell r="S324">
            <v>29</v>
          </cell>
          <cell r="T324">
            <v>46</v>
          </cell>
          <cell r="U324">
            <v>870</v>
          </cell>
          <cell r="V324">
            <v>788</v>
          </cell>
          <cell r="W324">
            <v>82</v>
          </cell>
          <cell r="X324">
            <v>0.90574712000000002</v>
          </cell>
          <cell r="Y324">
            <v>0.93387469999999995</v>
          </cell>
          <cell r="Z324">
            <v>4.2923429999999999E-2</v>
          </cell>
          <cell r="AA324">
            <v>6.57385E-3</v>
          </cell>
          <cell r="AB324">
            <v>1.7788080000000001E-2</v>
          </cell>
          <cell r="AC324">
            <v>4148.67075157</v>
          </cell>
          <cell r="AD324">
            <v>0.62333218000000001</v>
          </cell>
        </row>
        <row r="325">
          <cell r="F325">
            <v>371190061061</v>
          </cell>
          <cell r="G325" t="str">
            <v>Block Group 1</v>
          </cell>
          <cell r="H325">
            <v>1717993</v>
          </cell>
          <cell r="I325">
            <v>0</v>
          </cell>
          <cell r="J325">
            <v>35.348770299999998</v>
          </cell>
          <cell r="K325">
            <v>-80.871887999999998</v>
          </cell>
          <cell r="L325">
            <v>2273</v>
          </cell>
          <cell r="M325">
            <v>1278</v>
          </cell>
          <cell r="N325">
            <v>811</v>
          </cell>
          <cell r="O325">
            <v>12</v>
          </cell>
          <cell r="P325">
            <v>51</v>
          </cell>
          <cell r="Q325">
            <v>0</v>
          </cell>
          <cell r="R325">
            <v>60</v>
          </cell>
          <cell r="S325">
            <v>61</v>
          </cell>
          <cell r="T325">
            <v>159</v>
          </cell>
          <cell r="U325">
            <v>944</v>
          </cell>
          <cell r="V325">
            <v>902</v>
          </cell>
          <cell r="W325">
            <v>42</v>
          </cell>
          <cell r="X325">
            <v>0.95550847000000005</v>
          </cell>
          <cell r="Y325">
            <v>0.56225252000000003</v>
          </cell>
          <cell r="Z325">
            <v>0.35679717999999999</v>
          </cell>
          <cell r="AA325">
            <v>2.24373E-2</v>
          </cell>
          <cell r="AB325">
            <v>6.9951600000000003E-2</v>
          </cell>
          <cell r="AC325">
            <v>3427.5745133300002</v>
          </cell>
          <cell r="AD325">
            <v>0.66315115000000002</v>
          </cell>
        </row>
        <row r="326">
          <cell r="F326">
            <v>371190017011</v>
          </cell>
          <cell r="G326" t="str">
            <v>Block Group 1</v>
          </cell>
          <cell r="H326">
            <v>1112555</v>
          </cell>
          <cell r="I326">
            <v>0</v>
          </cell>
          <cell r="J326">
            <v>35.210820099999999</v>
          </cell>
          <cell r="K326">
            <v>-80.7877182</v>
          </cell>
          <cell r="L326">
            <v>1452</v>
          </cell>
          <cell r="M326">
            <v>909</v>
          </cell>
          <cell r="N326">
            <v>403</v>
          </cell>
          <cell r="O326">
            <v>5</v>
          </cell>
          <cell r="P326">
            <v>26</v>
          </cell>
          <cell r="Q326">
            <v>1</v>
          </cell>
          <cell r="R326">
            <v>69</v>
          </cell>
          <cell r="S326">
            <v>39</v>
          </cell>
          <cell r="T326">
            <v>154</v>
          </cell>
          <cell r="U326">
            <v>774</v>
          </cell>
          <cell r="V326">
            <v>697</v>
          </cell>
          <cell r="W326">
            <v>77</v>
          </cell>
          <cell r="X326">
            <v>0.90051678999999996</v>
          </cell>
          <cell r="Y326">
            <v>0.62603304999999998</v>
          </cell>
          <cell r="Z326">
            <v>0.27754820000000002</v>
          </cell>
          <cell r="AA326">
            <v>1.7906330000000002E-2</v>
          </cell>
          <cell r="AB326">
            <v>0.1060606</v>
          </cell>
          <cell r="AC326">
            <v>3381.0802848600001</v>
          </cell>
          <cell r="AD326">
            <v>0.42944853999999999</v>
          </cell>
        </row>
        <row r="327">
          <cell r="F327">
            <v>371190056131</v>
          </cell>
          <cell r="G327" t="str">
            <v>Block Group 1</v>
          </cell>
          <cell r="H327">
            <v>5624373</v>
          </cell>
          <cell r="I327">
            <v>99786</v>
          </cell>
          <cell r="J327">
            <v>35.280196599999996</v>
          </cell>
          <cell r="K327">
            <v>-80.720524499999996</v>
          </cell>
          <cell r="L327">
            <v>1820</v>
          </cell>
          <cell r="M327">
            <v>555</v>
          </cell>
          <cell r="N327">
            <v>928</v>
          </cell>
          <cell r="O327">
            <v>4</v>
          </cell>
          <cell r="P327">
            <v>126</v>
          </cell>
          <cell r="Q327">
            <v>1</v>
          </cell>
          <cell r="R327">
            <v>144</v>
          </cell>
          <cell r="S327">
            <v>62</v>
          </cell>
          <cell r="T327">
            <v>244</v>
          </cell>
          <cell r="U327">
            <v>785</v>
          </cell>
          <cell r="V327">
            <v>725</v>
          </cell>
          <cell r="W327">
            <v>60</v>
          </cell>
          <cell r="X327">
            <v>0.92356687000000004</v>
          </cell>
          <cell r="Y327">
            <v>0.30494505</v>
          </cell>
          <cell r="Z327">
            <v>0.50989010000000001</v>
          </cell>
          <cell r="AA327">
            <v>6.9230760000000002E-2</v>
          </cell>
          <cell r="AB327">
            <v>0.13406593</v>
          </cell>
          <cell r="AC327">
            <v>823.70133281000005</v>
          </cell>
          <cell r="AD327">
            <v>2.2095387299999998</v>
          </cell>
        </row>
        <row r="328">
          <cell r="F328">
            <v>371190048001</v>
          </cell>
          <cell r="G328" t="str">
            <v>Block Group 1</v>
          </cell>
          <cell r="H328">
            <v>1033466</v>
          </cell>
          <cell r="I328">
            <v>0</v>
          </cell>
          <cell r="J328">
            <v>35.266174100000001</v>
          </cell>
          <cell r="K328">
            <v>-80.848551999999998</v>
          </cell>
          <cell r="L328">
            <v>1199</v>
          </cell>
          <cell r="M328">
            <v>65</v>
          </cell>
          <cell r="N328">
            <v>997</v>
          </cell>
          <cell r="O328">
            <v>2</v>
          </cell>
          <cell r="P328">
            <v>25</v>
          </cell>
          <cell r="Q328">
            <v>0</v>
          </cell>
          <cell r="R328">
            <v>80</v>
          </cell>
          <cell r="S328">
            <v>30</v>
          </cell>
          <cell r="T328">
            <v>168</v>
          </cell>
          <cell r="U328">
            <v>592</v>
          </cell>
          <cell r="V328">
            <v>487</v>
          </cell>
          <cell r="W328">
            <v>105</v>
          </cell>
          <cell r="X328">
            <v>0.82263512999999999</v>
          </cell>
          <cell r="Y328">
            <v>5.4211839999999997E-2</v>
          </cell>
          <cell r="Z328">
            <v>0.83152627000000001</v>
          </cell>
          <cell r="AA328">
            <v>2.08507E-2</v>
          </cell>
          <cell r="AB328">
            <v>0.14011676000000001</v>
          </cell>
          <cell r="AC328">
            <v>3005.6143573999998</v>
          </cell>
          <cell r="AD328">
            <v>0.3989201</v>
          </cell>
        </row>
        <row r="329">
          <cell r="F329">
            <v>371190024003</v>
          </cell>
          <cell r="G329" t="str">
            <v>Block Group 3</v>
          </cell>
          <cell r="H329">
            <v>525641</v>
          </cell>
          <cell r="I329">
            <v>0</v>
          </cell>
          <cell r="J329">
            <v>35.2072687</v>
          </cell>
          <cell r="K329">
            <v>-80.821368500000005</v>
          </cell>
          <cell r="L329">
            <v>547</v>
          </cell>
          <cell r="M329">
            <v>537</v>
          </cell>
          <cell r="N329">
            <v>1</v>
          </cell>
          <cell r="O329">
            <v>0</v>
          </cell>
          <cell r="P329">
            <v>4</v>
          </cell>
          <cell r="Q329">
            <v>0</v>
          </cell>
          <cell r="R329">
            <v>2</v>
          </cell>
          <cell r="S329">
            <v>3</v>
          </cell>
          <cell r="T329">
            <v>13</v>
          </cell>
          <cell r="U329">
            <v>303</v>
          </cell>
          <cell r="V329">
            <v>274</v>
          </cell>
          <cell r="W329">
            <v>29</v>
          </cell>
          <cell r="X329">
            <v>0.90429042000000004</v>
          </cell>
          <cell r="Y329">
            <v>0.98171845999999996</v>
          </cell>
          <cell r="Z329">
            <v>1.82815E-3</v>
          </cell>
          <cell r="AA329">
            <v>7.3126099999999998E-3</v>
          </cell>
          <cell r="AB329">
            <v>2.3765990000000001E-2</v>
          </cell>
          <cell r="AC329">
            <v>2695.9186252700001</v>
          </cell>
          <cell r="AD329">
            <v>0.20289929000000001</v>
          </cell>
        </row>
        <row r="330">
          <cell r="F330">
            <v>371190051002</v>
          </cell>
          <cell r="G330" t="str">
            <v>Block Group 2</v>
          </cell>
          <cell r="H330">
            <v>1019344</v>
          </cell>
          <cell r="I330">
            <v>0</v>
          </cell>
          <cell r="J330">
            <v>35.251869399999997</v>
          </cell>
          <cell r="K330">
            <v>-80.831959900000001</v>
          </cell>
          <cell r="L330">
            <v>989</v>
          </cell>
          <cell r="M330">
            <v>30</v>
          </cell>
          <cell r="N330">
            <v>924</v>
          </cell>
          <cell r="O330">
            <v>1</v>
          </cell>
          <cell r="P330">
            <v>4</v>
          </cell>
          <cell r="Q330">
            <v>1</v>
          </cell>
          <cell r="R330">
            <v>12</v>
          </cell>
          <cell r="S330">
            <v>17</v>
          </cell>
          <cell r="T330">
            <v>28</v>
          </cell>
          <cell r="U330">
            <v>548</v>
          </cell>
          <cell r="V330">
            <v>456</v>
          </cell>
          <cell r="W330">
            <v>92</v>
          </cell>
          <cell r="X330">
            <v>0.83211678</v>
          </cell>
          <cell r="Y330">
            <v>3.033367E-2</v>
          </cell>
          <cell r="Z330">
            <v>0.93427704</v>
          </cell>
          <cell r="AA330">
            <v>4.0444799999999996E-3</v>
          </cell>
          <cell r="AB330">
            <v>2.831142E-2</v>
          </cell>
          <cell r="AC330">
            <v>2513.5381119600002</v>
          </cell>
          <cell r="AD330">
            <v>0.39346925999999999</v>
          </cell>
        </row>
        <row r="331">
          <cell r="F331">
            <v>371190004001</v>
          </cell>
          <cell r="G331" t="str">
            <v>Block Group 1</v>
          </cell>
          <cell r="H331">
            <v>1027135</v>
          </cell>
          <cell r="I331">
            <v>0</v>
          </cell>
          <cell r="J331">
            <v>35.221849900000002</v>
          </cell>
          <cell r="K331">
            <v>-80.858427500000005</v>
          </cell>
          <cell r="L331">
            <v>666</v>
          </cell>
          <cell r="M331">
            <v>502</v>
          </cell>
          <cell r="N331">
            <v>104</v>
          </cell>
          <cell r="O331">
            <v>1</v>
          </cell>
          <cell r="P331">
            <v>46</v>
          </cell>
          <cell r="Q331">
            <v>0</v>
          </cell>
          <cell r="R331">
            <v>4</v>
          </cell>
          <cell r="S331">
            <v>9</v>
          </cell>
          <cell r="T331">
            <v>33</v>
          </cell>
          <cell r="U331">
            <v>728</v>
          </cell>
          <cell r="V331">
            <v>449</v>
          </cell>
          <cell r="W331">
            <v>279</v>
          </cell>
          <cell r="X331">
            <v>0.61675824000000001</v>
          </cell>
          <cell r="Y331">
            <v>0.75375375</v>
          </cell>
          <cell r="Z331">
            <v>0.15615614999999999</v>
          </cell>
          <cell r="AA331">
            <v>6.9069060000000002E-2</v>
          </cell>
          <cell r="AB331">
            <v>4.9549540000000003E-2</v>
          </cell>
          <cell r="AC331">
            <v>1679.7952565799999</v>
          </cell>
          <cell r="AD331">
            <v>0.39647689000000003</v>
          </cell>
        </row>
        <row r="332">
          <cell r="F332">
            <v>371190062081</v>
          </cell>
          <cell r="G332" t="str">
            <v>Block Group 1</v>
          </cell>
          <cell r="H332">
            <v>3369562</v>
          </cell>
          <cell r="I332">
            <v>3157</v>
          </cell>
          <cell r="J332">
            <v>35.473383900000002</v>
          </cell>
          <cell r="K332">
            <v>-80.881341599999999</v>
          </cell>
          <cell r="L332">
            <v>2476</v>
          </cell>
          <cell r="M332">
            <v>2177</v>
          </cell>
          <cell r="N332">
            <v>122</v>
          </cell>
          <cell r="O332">
            <v>4</v>
          </cell>
          <cell r="P332">
            <v>64</v>
          </cell>
          <cell r="Q332">
            <v>1</v>
          </cell>
          <cell r="R332">
            <v>79</v>
          </cell>
          <cell r="S332">
            <v>29</v>
          </cell>
          <cell r="T332">
            <v>173</v>
          </cell>
          <cell r="U332">
            <v>1286</v>
          </cell>
          <cell r="V332">
            <v>1201</v>
          </cell>
          <cell r="W332">
            <v>85</v>
          </cell>
          <cell r="X332">
            <v>0.93390357000000002</v>
          </cell>
          <cell r="Y332">
            <v>0.87924071000000004</v>
          </cell>
          <cell r="Z332">
            <v>4.9273020000000001E-2</v>
          </cell>
          <cell r="AA332">
            <v>2.5848139999999999E-2</v>
          </cell>
          <cell r="AB332">
            <v>6.9870749999999995E-2</v>
          </cell>
          <cell r="AC332">
            <v>1901.8416536699999</v>
          </cell>
          <cell r="AD332">
            <v>1.3018959699999999</v>
          </cell>
        </row>
        <row r="333">
          <cell r="F333">
            <v>371190020023</v>
          </cell>
          <cell r="G333" t="str">
            <v>Block Group 3</v>
          </cell>
          <cell r="H333">
            <v>1234719</v>
          </cell>
          <cell r="I333">
            <v>0</v>
          </cell>
          <cell r="J333">
            <v>35.168146</v>
          </cell>
          <cell r="K333">
            <v>-80.799902500000002</v>
          </cell>
          <cell r="L333">
            <v>1209</v>
          </cell>
          <cell r="M333">
            <v>997</v>
          </cell>
          <cell r="N333">
            <v>136</v>
          </cell>
          <cell r="O333">
            <v>0</v>
          </cell>
          <cell r="P333">
            <v>29</v>
          </cell>
          <cell r="Q333">
            <v>0</v>
          </cell>
          <cell r="R333">
            <v>25</v>
          </cell>
          <cell r="S333">
            <v>22</v>
          </cell>
          <cell r="T333">
            <v>42</v>
          </cell>
          <cell r="U333">
            <v>566</v>
          </cell>
          <cell r="V333">
            <v>513</v>
          </cell>
          <cell r="W333">
            <v>53</v>
          </cell>
          <cell r="X333">
            <v>0.90636042000000006</v>
          </cell>
          <cell r="Y333">
            <v>0.82464846000000003</v>
          </cell>
          <cell r="Z333">
            <v>0.11248966000000001</v>
          </cell>
          <cell r="AA333">
            <v>2.3986759999999999E-2</v>
          </cell>
          <cell r="AB333">
            <v>3.4739449999999998E-2</v>
          </cell>
          <cell r="AC333">
            <v>2536.68997674</v>
          </cell>
          <cell r="AD333">
            <v>0.47660533999999999</v>
          </cell>
        </row>
        <row r="334">
          <cell r="F334">
            <v>371190058321</v>
          </cell>
          <cell r="G334" t="str">
            <v>Block Group 1</v>
          </cell>
          <cell r="H334">
            <v>2980298</v>
          </cell>
          <cell r="I334">
            <v>8512</v>
          </cell>
          <cell r="J334">
            <v>35.1012792</v>
          </cell>
          <cell r="K334">
            <v>-80.765297099999998</v>
          </cell>
          <cell r="L334">
            <v>2810</v>
          </cell>
          <cell r="M334">
            <v>2441</v>
          </cell>
          <cell r="N334">
            <v>134</v>
          </cell>
          <cell r="O334">
            <v>9</v>
          </cell>
          <cell r="P334">
            <v>160</v>
          </cell>
          <cell r="Q334">
            <v>0</v>
          </cell>
          <cell r="R334">
            <v>21</v>
          </cell>
          <cell r="S334">
            <v>45</v>
          </cell>
          <cell r="T334">
            <v>104</v>
          </cell>
          <cell r="U334">
            <v>996</v>
          </cell>
          <cell r="V334">
            <v>945</v>
          </cell>
          <cell r="W334">
            <v>51</v>
          </cell>
          <cell r="X334">
            <v>0.94879517999999996</v>
          </cell>
          <cell r="Y334">
            <v>0.86868327000000001</v>
          </cell>
          <cell r="Z334">
            <v>4.7686829999999999E-2</v>
          </cell>
          <cell r="AA334">
            <v>5.6939499999999997E-2</v>
          </cell>
          <cell r="AB334">
            <v>3.7010670000000002E-2</v>
          </cell>
          <cell r="AC334">
            <v>2435.6521306599998</v>
          </cell>
          <cell r="AD334">
            <v>1.1536951200000001</v>
          </cell>
        </row>
        <row r="335">
          <cell r="F335">
            <v>371190062041</v>
          </cell>
          <cell r="G335" t="str">
            <v>Block Group 1</v>
          </cell>
          <cell r="H335">
            <v>4482057</v>
          </cell>
          <cell r="I335">
            <v>5538345</v>
          </cell>
          <cell r="J335">
            <v>35.462528200000001</v>
          </cell>
          <cell r="K335">
            <v>-80.922164600000002</v>
          </cell>
          <cell r="L335">
            <v>2014</v>
          </cell>
          <cell r="M335">
            <v>1858</v>
          </cell>
          <cell r="N335">
            <v>85</v>
          </cell>
          <cell r="O335">
            <v>4</v>
          </cell>
          <cell r="P335">
            <v>40</v>
          </cell>
          <cell r="Q335">
            <v>0</v>
          </cell>
          <cell r="R335">
            <v>6</v>
          </cell>
          <cell r="S335">
            <v>21</v>
          </cell>
          <cell r="T335">
            <v>41</v>
          </cell>
          <cell r="U335">
            <v>923</v>
          </cell>
          <cell r="V335">
            <v>804</v>
          </cell>
          <cell r="W335">
            <v>119</v>
          </cell>
          <cell r="X335">
            <v>0.87107257999999999</v>
          </cell>
          <cell r="Y335">
            <v>0.92254219999999998</v>
          </cell>
          <cell r="Z335">
            <v>4.2204560000000002E-2</v>
          </cell>
          <cell r="AA335">
            <v>1.9860969999999999E-2</v>
          </cell>
          <cell r="AB335">
            <v>2.0357489999999999E-2</v>
          </cell>
          <cell r="AC335">
            <v>520.68938217000004</v>
          </cell>
          <cell r="AD335">
            <v>3.8679490400000001</v>
          </cell>
        </row>
        <row r="336">
          <cell r="F336">
            <v>371190055192</v>
          </cell>
          <cell r="G336" t="str">
            <v>Block Group 2</v>
          </cell>
          <cell r="H336">
            <v>4519276</v>
          </cell>
          <cell r="I336">
            <v>28807</v>
          </cell>
          <cell r="J336">
            <v>35.3643523</v>
          </cell>
          <cell r="K336">
            <v>-80.734477900000002</v>
          </cell>
          <cell r="L336">
            <v>2120</v>
          </cell>
          <cell r="M336">
            <v>1132</v>
          </cell>
          <cell r="N336">
            <v>674</v>
          </cell>
          <cell r="O336">
            <v>9</v>
          </cell>
          <cell r="P336">
            <v>166</v>
          </cell>
          <cell r="Q336">
            <v>0</v>
          </cell>
          <cell r="R336">
            <v>85</v>
          </cell>
          <cell r="S336">
            <v>54</v>
          </cell>
          <cell r="T336">
            <v>198</v>
          </cell>
          <cell r="U336">
            <v>1016</v>
          </cell>
          <cell r="V336">
            <v>865</v>
          </cell>
          <cell r="W336">
            <v>151</v>
          </cell>
          <cell r="X336">
            <v>0.85137795000000005</v>
          </cell>
          <cell r="Y336">
            <v>0.53396226000000002</v>
          </cell>
          <cell r="Z336">
            <v>0.31792451999999999</v>
          </cell>
          <cell r="AA336">
            <v>7.8301880000000004E-2</v>
          </cell>
          <cell r="AB336">
            <v>9.3396220000000002E-2</v>
          </cell>
          <cell r="AC336">
            <v>1207.57811896</v>
          </cell>
          <cell r="AD336">
            <v>1.7555799999999999</v>
          </cell>
        </row>
        <row r="337">
          <cell r="F337">
            <v>371190061082</v>
          </cell>
          <cell r="G337" t="str">
            <v>Block Group 2</v>
          </cell>
          <cell r="H337">
            <v>3903572</v>
          </cell>
          <cell r="I337">
            <v>71580</v>
          </cell>
          <cell r="J337">
            <v>35.320221199999999</v>
          </cell>
          <cell r="K337">
            <v>-80.872024499999995</v>
          </cell>
          <cell r="L337">
            <v>1961</v>
          </cell>
          <cell r="M337">
            <v>429</v>
          </cell>
          <cell r="N337">
            <v>1292</v>
          </cell>
          <cell r="O337">
            <v>5</v>
          </cell>
          <cell r="P337">
            <v>32</v>
          </cell>
          <cell r="Q337">
            <v>0</v>
          </cell>
          <cell r="R337">
            <v>146</v>
          </cell>
          <cell r="S337">
            <v>57</v>
          </cell>
          <cell r="T337">
            <v>292</v>
          </cell>
          <cell r="U337">
            <v>728</v>
          </cell>
          <cell r="V337">
            <v>647</v>
          </cell>
          <cell r="W337">
            <v>81</v>
          </cell>
          <cell r="X337">
            <v>0.88873625999999994</v>
          </cell>
          <cell r="Y337">
            <v>0.21876593</v>
          </cell>
          <cell r="Z337">
            <v>0.65884752000000002</v>
          </cell>
          <cell r="AA337">
            <v>1.6318200000000001E-2</v>
          </cell>
          <cell r="AB337">
            <v>0.14890361999999999</v>
          </cell>
          <cell r="AC337">
            <v>1278.0072240500001</v>
          </cell>
          <cell r="AD337">
            <v>1.5344201200000001</v>
          </cell>
        </row>
        <row r="338">
          <cell r="F338">
            <v>371190016092</v>
          </cell>
          <cell r="G338" t="str">
            <v>Block Group 2</v>
          </cell>
          <cell r="H338">
            <v>1285940</v>
          </cell>
          <cell r="I338">
            <v>58797</v>
          </cell>
          <cell r="J338">
            <v>35.217496400000002</v>
          </cell>
          <cell r="K338">
            <v>-80.743742100000006</v>
          </cell>
          <cell r="L338">
            <v>2403</v>
          </cell>
          <cell r="M338">
            <v>713</v>
          </cell>
          <cell r="N338">
            <v>950</v>
          </cell>
          <cell r="O338">
            <v>51</v>
          </cell>
          <cell r="P338">
            <v>87</v>
          </cell>
          <cell r="Q338">
            <v>0</v>
          </cell>
          <cell r="R338">
            <v>520</v>
          </cell>
          <cell r="S338">
            <v>82</v>
          </cell>
          <cell r="T338">
            <v>844</v>
          </cell>
          <cell r="U338">
            <v>972</v>
          </cell>
          <cell r="V338">
            <v>903</v>
          </cell>
          <cell r="W338">
            <v>69</v>
          </cell>
          <cell r="X338">
            <v>0.92901233999999999</v>
          </cell>
          <cell r="Y338">
            <v>0.29671244000000002</v>
          </cell>
          <cell r="Z338">
            <v>0.39533914999999997</v>
          </cell>
          <cell r="AA338">
            <v>3.6204739999999999E-2</v>
          </cell>
          <cell r="AB338">
            <v>0.35122763000000001</v>
          </cell>
          <cell r="AC338">
            <v>4629.4274621599998</v>
          </cell>
          <cell r="AD338">
            <v>0.51907066000000002</v>
          </cell>
        </row>
        <row r="339">
          <cell r="F339">
            <v>371190062131</v>
          </cell>
          <cell r="G339" t="str">
            <v>Block Group 1</v>
          </cell>
          <cell r="H339">
            <v>31290927</v>
          </cell>
          <cell r="I339">
            <v>3265101</v>
          </cell>
          <cell r="J339">
            <v>35.387284100000002</v>
          </cell>
          <cell r="K339">
            <v>-80.947625400000007</v>
          </cell>
          <cell r="L339">
            <v>3414</v>
          </cell>
          <cell r="M339">
            <v>2832</v>
          </cell>
          <cell r="N339">
            <v>398</v>
          </cell>
          <cell r="O339">
            <v>22</v>
          </cell>
          <cell r="P339">
            <v>72</v>
          </cell>
          <cell r="Q339">
            <v>0</v>
          </cell>
          <cell r="R339">
            <v>31</v>
          </cell>
          <cell r="S339">
            <v>59</v>
          </cell>
          <cell r="T339">
            <v>156</v>
          </cell>
          <cell r="U339">
            <v>1197</v>
          </cell>
          <cell r="V339">
            <v>1137</v>
          </cell>
          <cell r="W339">
            <v>60</v>
          </cell>
          <cell r="X339">
            <v>0.94987467999999997</v>
          </cell>
          <cell r="Y339">
            <v>0.82952548000000004</v>
          </cell>
          <cell r="Z339">
            <v>0.11657879</v>
          </cell>
          <cell r="AA339">
            <v>2.1089630000000002E-2</v>
          </cell>
          <cell r="AB339">
            <v>4.5694199999999997E-2</v>
          </cell>
          <cell r="AC339">
            <v>255.94546155</v>
          </cell>
          <cell r="AD339">
            <v>13.338779199999999</v>
          </cell>
        </row>
        <row r="340">
          <cell r="F340">
            <v>371190064042</v>
          </cell>
          <cell r="G340" t="str">
            <v>Block Group 2</v>
          </cell>
          <cell r="H340">
            <v>12246863</v>
          </cell>
          <cell r="I340">
            <v>121808</v>
          </cell>
          <cell r="J340">
            <v>35.4618392</v>
          </cell>
          <cell r="K340">
            <v>-80.795880800000006</v>
          </cell>
          <cell r="L340">
            <v>3202</v>
          </cell>
          <cell r="M340">
            <v>2916</v>
          </cell>
          <cell r="N340">
            <v>87</v>
          </cell>
          <cell r="O340">
            <v>7</v>
          </cell>
          <cell r="P340">
            <v>69</v>
          </cell>
          <cell r="Q340">
            <v>0</v>
          </cell>
          <cell r="R340">
            <v>60</v>
          </cell>
          <cell r="S340">
            <v>63</v>
          </cell>
          <cell r="T340">
            <v>161</v>
          </cell>
          <cell r="U340">
            <v>1099</v>
          </cell>
          <cell r="V340">
            <v>1044</v>
          </cell>
          <cell r="W340">
            <v>55</v>
          </cell>
          <cell r="X340">
            <v>0.94995450000000003</v>
          </cell>
          <cell r="Y340">
            <v>0.91068081999999995</v>
          </cell>
          <cell r="Z340">
            <v>2.7170509999999998E-2</v>
          </cell>
          <cell r="AA340">
            <v>2.154903E-2</v>
          </cell>
          <cell r="AB340">
            <v>5.0281069999999997E-2</v>
          </cell>
          <cell r="AC340">
            <v>670.65984684</v>
          </cell>
          <cell r="AD340">
            <v>4.7744024200000004</v>
          </cell>
        </row>
        <row r="341">
          <cell r="F341">
            <v>371190029045</v>
          </cell>
          <cell r="G341" t="str">
            <v>Block Group 5</v>
          </cell>
          <cell r="H341">
            <v>1292889</v>
          </cell>
          <cell r="I341">
            <v>32011</v>
          </cell>
          <cell r="J341">
            <v>35.1361518</v>
          </cell>
          <cell r="K341">
            <v>-80.785055299999996</v>
          </cell>
          <cell r="L341">
            <v>1328</v>
          </cell>
          <cell r="M341">
            <v>1134</v>
          </cell>
          <cell r="N341">
            <v>159</v>
          </cell>
          <cell r="O341">
            <v>1</v>
          </cell>
          <cell r="P341">
            <v>16</v>
          </cell>
          <cell r="Q341">
            <v>0</v>
          </cell>
          <cell r="R341">
            <v>8</v>
          </cell>
          <cell r="S341">
            <v>10</v>
          </cell>
          <cell r="T341">
            <v>36</v>
          </cell>
          <cell r="U341">
            <v>704</v>
          </cell>
          <cell r="V341">
            <v>645</v>
          </cell>
          <cell r="W341">
            <v>59</v>
          </cell>
          <cell r="X341">
            <v>0.91619318000000005</v>
          </cell>
          <cell r="Y341">
            <v>0.85391565999999997</v>
          </cell>
          <cell r="Z341">
            <v>0.11972890999999999</v>
          </cell>
          <cell r="AA341">
            <v>1.204819E-2</v>
          </cell>
          <cell r="AB341">
            <v>2.7108429999999999E-2</v>
          </cell>
          <cell r="AC341">
            <v>2596.7084549900001</v>
          </cell>
          <cell r="AD341">
            <v>0.51141667000000002</v>
          </cell>
        </row>
        <row r="342">
          <cell r="F342">
            <v>371190018011</v>
          </cell>
          <cell r="G342" t="str">
            <v>Block Group 1</v>
          </cell>
          <cell r="H342">
            <v>735611</v>
          </cell>
          <cell r="I342">
            <v>0</v>
          </cell>
          <cell r="J342">
            <v>35.204955300000002</v>
          </cell>
          <cell r="K342">
            <v>-80.799221500000002</v>
          </cell>
          <cell r="L342">
            <v>373</v>
          </cell>
          <cell r="M342">
            <v>221</v>
          </cell>
          <cell r="N342">
            <v>111</v>
          </cell>
          <cell r="O342">
            <v>2</v>
          </cell>
          <cell r="P342">
            <v>3</v>
          </cell>
          <cell r="Q342">
            <v>0</v>
          </cell>
          <cell r="R342">
            <v>22</v>
          </cell>
          <cell r="S342">
            <v>14</v>
          </cell>
          <cell r="T342">
            <v>46</v>
          </cell>
          <cell r="U342">
            <v>369</v>
          </cell>
          <cell r="V342">
            <v>215</v>
          </cell>
          <cell r="W342">
            <v>154</v>
          </cell>
          <cell r="X342">
            <v>0.58265582000000005</v>
          </cell>
          <cell r="Y342">
            <v>0.59249328999999995</v>
          </cell>
          <cell r="Z342">
            <v>0.29758712999999998</v>
          </cell>
          <cell r="AA342">
            <v>8.0428900000000005E-3</v>
          </cell>
          <cell r="AB342">
            <v>0.12332439000000001</v>
          </cell>
          <cell r="AC342">
            <v>1313.62067591</v>
          </cell>
          <cell r="AD342">
            <v>0.28394802000000002</v>
          </cell>
        </row>
        <row r="343">
          <cell r="F343">
            <v>371190052001</v>
          </cell>
          <cell r="G343" t="str">
            <v>Block Group 1</v>
          </cell>
          <cell r="H343">
            <v>812938</v>
          </cell>
          <cell r="I343">
            <v>0</v>
          </cell>
          <cell r="J343">
            <v>35.253444199999997</v>
          </cell>
          <cell r="K343">
            <v>-80.817281100000002</v>
          </cell>
          <cell r="L343">
            <v>614</v>
          </cell>
          <cell r="M343">
            <v>9</v>
          </cell>
          <cell r="N343">
            <v>572</v>
          </cell>
          <cell r="O343">
            <v>4</v>
          </cell>
          <cell r="P343">
            <v>0</v>
          </cell>
          <cell r="Q343">
            <v>0</v>
          </cell>
          <cell r="R343">
            <v>12</v>
          </cell>
          <cell r="S343">
            <v>17</v>
          </cell>
          <cell r="T343">
            <v>21</v>
          </cell>
          <cell r="U343">
            <v>233</v>
          </cell>
          <cell r="V343">
            <v>213</v>
          </cell>
          <cell r="W343">
            <v>20</v>
          </cell>
          <cell r="X343">
            <v>0.91416308999999996</v>
          </cell>
          <cell r="Y343">
            <v>1.4657979999999999E-2</v>
          </cell>
          <cell r="Z343">
            <v>0.93159608999999999</v>
          </cell>
          <cell r="AA343">
            <v>0</v>
          </cell>
          <cell r="AB343">
            <v>3.4201950000000002E-2</v>
          </cell>
          <cell r="AC343">
            <v>1956.6894700400001</v>
          </cell>
          <cell r="AD343">
            <v>0.31379531999999999</v>
          </cell>
        </row>
        <row r="344">
          <cell r="F344">
            <v>371190063022</v>
          </cell>
          <cell r="G344" t="str">
            <v>Block Group 2</v>
          </cell>
          <cell r="H344">
            <v>4798143</v>
          </cell>
          <cell r="I344">
            <v>7571</v>
          </cell>
          <cell r="J344">
            <v>35.391814699999998</v>
          </cell>
          <cell r="K344">
            <v>-80.841653600000001</v>
          </cell>
          <cell r="L344">
            <v>1379</v>
          </cell>
          <cell r="M344">
            <v>1181</v>
          </cell>
          <cell r="N344">
            <v>128</v>
          </cell>
          <cell r="O344">
            <v>2</v>
          </cell>
          <cell r="P344">
            <v>21</v>
          </cell>
          <cell r="Q344">
            <v>0</v>
          </cell>
          <cell r="R344">
            <v>24</v>
          </cell>
          <cell r="S344">
            <v>23</v>
          </cell>
          <cell r="T344">
            <v>73</v>
          </cell>
          <cell r="U344">
            <v>501</v>
          </cell>
          <cell r="V344">
            <v>479</v>
          </cell>
          <cell r="W344">
            <v>22</v>
          </cell>
          <cell r="X344">
            <v>0.95608782000000003</v>
          </cell>
          <cell r="Y344">
            <v>0.85641769000000001</v>
          </cell>
          <cell r="Z344">
            <v>9.2820879999999995E-2</v>
          </cell>
          <cell r="AA344">
            <v>1.5228419999999999E-2</v>
          </cell>
          <cell r="AB344">
            <v>5.2936909999999997E-2</v>
          </cell>
          <cell r="AC344">
            <v>743.38499335999995</v>
          </cell>
          <cell r="AD344">
            <v>1.8550280299999999</v>
          </cell>
        </row>
        <row r="345">
          <cell r="F345">
            <v>371190043052</v>
          </cell>
          <cell r="G345" t="str">
            <v>Block Group 2</v>
          </cell>
          <cell r="H345">
            <v>1553653</v>
          </cell>
          <cell r="I345">
            <v>1973</v>
          </cell>
          <cell r="J345">
            <v>35.2422404</v>
          </cell>
          <cell r="K345">
            <v>-80.911719899999994</v>
          </cell>
          <cell r="L345">
            <v>2742</v>
          </cell>
          <cell r="M345">
            <v>420</v>
          </cell>
          <cell r="N345">
            <v>1645</v>
          </cell>
          <cell r="O345">
            <v>6</v>
          </cell>
          <cell r="P345">
            <v>44</v>
          </cell>
          <cell r="Q345">
            <v>0</v>
          </cell>
          <cell r="R345">
            <v>533</v>
          </cell>
          <cell r="S345">
            <v>94</v>
          </cell>
          <cell r="T345">
            <v>844</v>
          </cell>
          <cell r="U345">
            <v>1299</v>
          </cell>
          <cell r="V345">
            <v>1098</v>
          </cell>
          <cell r="W345">
            <v>201</v>
          </cell>
          <cell r="X345">
            <v>0.84526557999999996</v>
          </cell>
          <cell r="Y345">
            <v>0.15317285999999999</v>
          </cell>
          <cell r="Z345">
            <v>0.59992705999999996</v>
          </cell>
          <cell r="AA345">
            <v>1.6046680000000001E-2</v>
          </cell>
          <cell r="AB345">
            <v>0.30780452000000003</v>
          </cell>
          <cell r="AC345">
            <v>4566.3869560499998</v>
          </cell>
          <cell r="AD345">
            <v>0.60047472999999996</v>
          </cell>
        </row>
        <row r="346">
          <cell r="F346">
            <v>371190058252</v>
          </cell>
          <cell r="G346" t="str">
            <v>Block Group 2</v>
          </cell>
          <cell r="H346">
            <v>2923631</v>
          </cell>
          <cell r="I346">
            <v>36220</v>
          </cell>
          <cell r="J346">
            <v>35.079253100000003</v>
          </cell>
          <cell r="K346">
            <v>-80.8948903</v>
          </cell>
          <cell r="L346">
            <v>1863</v>
          </cell>
          <cell r="M346">
            <v>1399</v>
          </cell>
          <cell r="N346">
            <v>272</v>
          </cell>
          <cell r="O346">
            <v>10</v>
          </cell>
          <cell r="P346">
            <v>33</v>
          </cell>
          <cell r="Q346">
            <v>0</v>
          </cell>
          <cell r="R346">
            <v>123</v>
          </cell>
          <cell r="S346">
            <v>26</v>
          </cell>
          <cell r="T346">
            <v>241</v>
          </cell>
          <cell r="U346">
            <v>912</v>
          </cell>
          <cell r="V346">
            <v>849</v>
          </cell>
          <cell r="W346">
            <v>63</v>
          </cell>
          <cell r="X346">
            <v>0.93092105000000003</v>
          </cell>
          <cell r="Y346">
            <v>0.75093933999999996</v>
          </cell>
          <cell r="Z346">
            <v>0.14600107000000001</v>
          </cell>
          <cell r="AA346">
            <v>1.7713360000000001E-2</v>
          </cell>
          <cell r="AB346">
            <v>0.12936123999999999</v>
          </cell>
          <cell r="AC346">
            <v>1630.60744963</v>
          </cell>
          <cell r="AD346">
            <v>1.1425190000000001</v>
          </cell>
        </row>
        <row r="347">
          <cell r="F347">
            <v>371190009002</v>
          </cell>
          <cell r="G347" t="str">
            <v>Block Group 2</v>
          </cell>
          <cell r="H347">
            <v>565474</v>
          </cell>
          <cell r="I347">
            <v>0</v>
          </cell>
          <cell r="J347">
            <v>35.235272000000002</v>
          </cell>
          <cell r="K347">
            <v>-80.816354000000004</v>
          </cell>
          <cell r="L347">
            <v>862</v>
          </cell>
          <cell r="M347">
            <v>132</v>
          </cell>
          <cell r="N347">
            <v>662</v>
          </cell>
          <cell r="O347">
            <v>2</v>
          </cell>
          <cell r="P347">
            <v>26</v>
          </cell>
          <cell r="Q347">
            <v>1</v>
          </cell>
          <cell r="R347">
            <v>31</v>
          </cell>
          <cell r="S347">
            <v>8</v>
          </cell>
          <cell r="T347">
            <v>44</v>
          </cell>
          <cell r="U347">
            <v>446</v>
          </cell>
          <cell r="V347">
            <v>352</v>
          </cell>
          <cell r="W347">
            <v>94</v>
          </cell>
          <cell r="X347">
            <v>0.78923765999999995</v>
          </cell>
          <cell r="Y347">
            <v>0.15313225</v>
          </cell>
          <cell r="Z347">
            <v>0.76798142999999996</v>
          </cell>
          <cell r="AA347">
            <v>3.0162410000000001E-2</v>
          </cell>
          <cell r="AB347">
            <v>5.1044079999999999E-2</v>
          </cell>
          <cell r="AC347">
            <v>3949.1755131199998</v>
          </cell>
          <cell r="AD347">
            <v>0.21827340000000001</v>
          </cell>
        </row>
        <row r="348">
          <cell r="F348">
            <v>371190008002</v>
          </cell>
          <cell r="G348" t="str">
            <v>Block Group 2</v>
          </cell>
          <cell r="H348">
            <v>363297</v>
          </cell>
          <cell r="I348">
            <v>0</v>
          </cell>
          <cell r="J348">
            <v>35.2244691</v>
          </cell>
          <cell r="K348">
            <v>-80.823477600000004</v>
          </cell>
          <cell r="L348">
            <v>588</v>
          </cell>
          <cell r="M348">
            <v>29</v>
          </cell>
          <cell r="N348">
            <v>539</v>
          </cell>
          <cell r="O348">
            <v>3</v>
          </cell>
          <cell r="P348">
            <v>2</v>
          </cell>
          <cell r="Q348">
            <v>0</v>
          </cell>
          <cell r="R348">
            <v>0</v>
          </cell>
          <cell r="S348">
            <v>15</v>
          </cell>
          <cell r="T348">
            <v>20</v>
          </cell>
          <cell r="U348">
            <v>251</v>
          </cell>
          <cell r="V348">
            <v>212</v>
          </cell>
          <cell r="W348">
            <v>39</v>
          </cell>
          <cell r="X348">
            <v>0.84462150999999996</v>
          </cell>
          <cell r="Y348">
            <v>4.9319719999999997E-2</v>
          </cell>
          <cell r="Z348">
            <v>0.91666665999999997</v>
          </cell>
          <cell r="AA348">
            <v>3.40136E-3</v>
          </cell>
          <cell r="AB348">
            <v>3.4013599999999998E-2</v>
          </cell>
          <cell r="AC348">
            <v>4193.0202003699997</v>
          </cell>
          <cell r="AD348">
            <v>0.14023304</v>
          </cell>
        </row>
        <row r="349">
          <cell r="F349">
            <v>371190010003</v>
          </cell>
          <cell r="G349" t="str">
            <v>Block Group 3</v>
          </cell>
          <cell r="H349">
            <v>642740</v>
          </cell>
          <cell r="I349">
            <v>0</v>
          </cell>
          <cell r="J349">
            <v>35.225507399999998</v>
          </cell>
          <cell r="K349">
            <v>-80.812449900000004</v>
          </cell>
          <cell r="L349">
            <v>828</v>
          </cell>
          <cell r="M349">
            <v>643</v>
          </cell>
          <cell r="N349">
            <v>145</v>
          </cell>
          <cell r="O349">
            <v>3</v>
          </cell>
          <cell r="P349">
            <v>12</v>
          </cell>
          <cell r="Q349">
            <v>0</v>
          </cell>
          <cell r="R349">
            <v>3</v>
          </cell>
          <cell r="S349">
            <v>22</v>
          </cell>
          <cell r="T349">
            <v>19</v>
          </cell>
          <cell r="U349">
            <v>467</v>
          </cell>
          <cell r="V349">
            <v>420</v>
          </cell>
          <cell r="W349">
            <v>47</v>
          </cell>
          <cell r="X349">
            <v>0.89935759999999998</v>
          </cell>
          <cell r="Y349">
            <v>0.77657003999999996</v>
          </cell>
          <cell r="Z349">
            <v>0.17512077000000001</v>
          </cell>
          <cell r="AA349">
            <v>1.449275E-2</v>
          </cell>
          <cell r="AB349">
            <v>2.2946850000000001E-2</v>
          </cell>
          <cell r="AC349">
            <v>3337.3689944799999</v>
          </cell>
          <cell r="AD349">
            <v>0.24809961999999999</v>
          </cell>
        </row>
        <row r="350">
          <cell r="F350">
            <v>371190020042</v>
          </cell>
          <cell r="G350" t="str">
            <v>Block Group 2</v>
          </cell>
          <cell r="H350">
            <v>1409228</v>
          </cell>
          <cell r="I350">
            <v>3526</v>
          </cell>
          <cell r="J350">
            <v>35.146754799999997</v>
          </cell>
          <cell r="K350">
            <v>-80.779567</v>
          </cell>
          <cell r="L350">
            <v>1078</v>
          </cell>
          <cell r="M350">
            <v>1009</v>
          </cell>
          <cell r="N350">
            <v>23</v>
          </cell>
          <cell r="O350">
            <v>3</v>
          </cell>
          <cell r="P350">
            <v>20</v>
          </cell>
          <cell r="Q350">
            <v>0</v>
          </cell>
          <cell r="R350">
            <v>1</v>
          </cell>
          <cell r="S350">
            <v>22</v>
          </cell>
          <cell r="T350">
            <v>27</v>
          </cell>
          <cell r="U350">
            <v>468</v>
          </cell>
          <cell r="V350">
            <v>445</v>
          </cell>
          <cell r="W350">
            <v>23</v>
          </cell>
          <cell r="X350">
            <v>0.95085470000000005</v>
          </cell>
          <cell r="Y350">
            <v>0.93599257000000002</v>
          </cell>
          <cell r="Z350">
            <v>2.1335799999999999E-2</v>
          </cell>
          <cell r="AA350">
            <v>1.8552869999999999E-2</v>
          </cell>
          <cell r="AB350">
            <v>2.504638E-2</v>
          </cell>
          <cell r="AC350">
            <v>1976.7937559100001</v>
          </cell>
          <cell r="AD350">
            <v>0.54532749999999997</v>
          </cell>
        </row>
        <row r="351">
          <cell r="F351">
            <v>371190030131</v>
          </cell>
          <cell r="G351" t="str">
            <v>Block Group 1</v>
          </cell>
          <cell r="H351">
            <v>3314396</v>
          </cell>
          <cell r="I351">
            <v>132514</v>
          </cell>
          <cell r="J351">
            <v>35.096462899999999</v>
          </cell>
          <cell r="K351">
            <v>-80.816084399999994</v>
          </cell>
          <cell r="L351">
            <v>2716</v>
          </cell>
          <cell r="M351">
            <v>2304</v>
          </cell>
          <cell r="N351">
            <v>121</v>
          </cell>
          <cell r="O351">
            <v>4</v>
          </cell>
          <cell r="P351">
            <v>176</v>
          </cell>
          <cell r="Q351">
            <v>3</v>
          </cell>
          <cell r="R351">
            <v>56</v>
          </cell>
          <cell r="S351">
            <v>52</v>
          </cell>
          <cell r="T351">
            <v>121</v>
          </cell>
          <cell r="U351">
            <v>1127</v>
          </cell>
          <cell r="V351">
            <v>1074</v>
          </cell>
          <cell r="W351">
            <v>53</v>
          </cell>
          <cell r="X351">
            <v>0.95297248999999995</v>
          </cell>
          <cell r="Y351">
            <v>0.84830633</v>
          </cell>
          <cell r="Z351">
            <v>4.4550810000000003E-2</v>
          </cell>
          <cell r="AA351">
            <v>6.4801170000000005E-2</v>
          </cell>
          <cell r="AB351">
            <v>4.4550810000000003E-2</v>
          </cell>
          <cell r="AC351">
            <v>2041.29876848</v>
          </cell>
          <cell r="AD351">
            <v>1.33052546</v>
          </cell>
        </row>
        <row r="352">
          <cell r="F352">
            <v>371190019201</v>
          </cell>
          <cell r="G352" t="str">
            <v>Block Group 1</v>
          </cell>
          <cell r="H352">
            <v>1033846</v>
          </cell>
          <cell r="I352">
            <v>0</v>
          </cell>
          <cell r="J352">
            <v>35.182371099999997</v>
          </cell>
          <cell r="K352">
            <v>-80.745005699999993</v>
          </cell>
          <cell r="L352">
            <v>2212</v>
          </cell>
          <cell r="M352">
            <v>634</v>
          </cell>
          <cell r="N352">
            <v>968</v>
          </cell>
          <cell r="O352">
            <v>23</v>
          </cell>
          <cell r="P352">
            <v>133</v>
          </cell>
          <cell r="Q352">
            <v>6</v>
          </cell>
          <cell r="R352">
            <v>383</v>
          </cell>
          <cell r="S352">
            <v>65</v>
          </cell>
          <cell r="T352">
            <v>780</v>
          </cell>
          <cell r="U352">
            <v>715</v>
          </cell>
          <cell r="V352">
            <v>660</v>
          </cell>
          <cell r="W352">
            <v>55</v>
          </cell>
          <cell r="X352">
            <v>0.92307691999999997</v>
          </cell>
          <cell r="Y352">
            <v>0.28661843999999997</v>
          </cell>
          <cell r="Z352">
            <v>0.43761301000000002</v>
          </cell>
          <cell r="AA352">
            <v>6.0126579999999999E-2</v>
          </cell>
          <cell r="AB352">
            <v>0.35262206000000001</v>
          </cell>
          <cell r="AC352">
            <v>5542.9187243699998</v>
          </cell>
          <cell r="AD352">
            <v>0.39906773000000001</v>
          </cell>
        </row>
        <row r="353">
          <cell r="F353">
            <v>371190059072</v>
          </cell>
          <cell r="G353" t="str">
            <v>Block Group 2</v>
          </cell>
          <cell r="H353">
            <v>2108054</v>
          </cell>
          <cell r="I353">
            <v>266892</v>
          </cell>
          <cell r="J353">
            <v>35.151593400000003</v>
          </cell>
          <cell r="K353">
            <v>-80.997134000000003</v>
          </cell>
          <cell r="L353">
            <v>1612</v>
          </cell>
          <cell r="M353">
            <v>863</v>
          </cell>
          <cell r="N353">
            <v>468</v>
          </cell>
          <cell r="O353">
            <v>15</v>
          </cell>
          <cell r="P353">
            <v>67</v>
          </cell>
          <cell r="Q353">
            <v>0</v>
          </cell>
          <cell r="R353">
            <v>147</v>
          </cell>
          <cell r="S353">
            <v>52</v>
          </cell>
          <cell r="T353">
            <v>354</v>
          </cell>
          <cell r="U353">
            <v>630</v>
          </cell>
          <cell r="V353">
            <v>564</v>
          </cell>
          <cell r="W353">
            <v>66</v>
          </cell>
          <cell r="X353">
            <v>0.89523808999999999</v>
          </cell>
          <cell r="Y353">
            <v>0.53535980000000005</v>
          </cell>
          <cell r="Z353">
            <v>0.29032258</v>
          </cell>
          <cell r="AA353">
            <v>4.1563269999999999E-2</v>
          </cell>
          <cell r="AB353">
            <v>0.21960297000000001</v>
          </cell>
          <cell r="AC353">
            <v>1758.41113655</v>
          </cell>
          <cell r="AD353">
            <v>0.91673667999999997</v>
          </cell>
        </row>
        <row r="354">
          <cell r="F354">
            <v>371190057142</v>
          </cell>
          <cell r="G354" t="str">
            <v>Block Group 2</v>
          </cell>
          <cell r="H354">
            <v>9098294</v>
          </cell>
          <cell r="I354">
            <v>69522</v>
          </cell>
          <cell r="J354">
            <v>35.166298099999999</v>
          </cell>
          <cell r="K354">
            <v>-80.6325729</v>
          </cell>
          <cell r="L354">
            <v>1746</v>
          </cell>
          <cell r="M354">
            <v>1519</v>
          </cell>
          <cell r="N354">
            <v>131</v>
          </cell>
          <cell r="O354">
            <v>11</v>
          </cell>
          <cell r="P354">
            <v>44</v>
          </cell>
          <cell r="Q354">
            <v>0</v>
          </cell>
          <cell r="R354">
            <v>26</v>
          </cell>
          <cell r="S354">
            <v>15</v>
          </cell>
          <cell r="T354">
            <v>75</v>
          </cell>
          <cell r="U354">
            <v>652</v>
          </cell>
          <cell r="V354">
            <v>624</v>
          </cell>
          <cell r="W354">
            <v>28</v>
          </cell>
          <cell r="X354">
            <v>0.95705521000000005</v>
          </cell>
          <cell r="Y354">
            <v>0.86998854000000003</v>
          </cell>
          <cell r="Z354">
            <v>7.5028629999999999E-2</v>
          </cell>
          <cell r="AA354">
            <v>2.5200449999999999E-2</v>
          </cell>
          <cell r="AB354">
            <v>4.2955319999999998E-2</v>
          </cell>
          <cell r="AC354">
            <v>493.38697918999998</v>
          </cell>
          <cell r="AD354">
            <v>3.5388043699999998</v>
          </cell>
        </row>
        <row r="355">
          <cell r="F355">
            <v>371190057132</v>
          </cell>
          <cell r="G355" t="str">
            <v>Block Group 2</v>
          </cell>
          <cell r="H355">
            <v>6341431</v>
          </cell>
          <cell r="I355">
            <v>21383</v>
          </cell>
          <cell r="J355">
            <v>35.139840999999997</v>
          </cell>
          <cell r="K355">
            <v>-80.654059000000004</v>
          </cell>
          <cell r="L355">
            <v>1996</v>
          </cell>
          <cell r="M355">
            <v>1800</v>
          </cell>
          <cell r="N355">
            <v>94</v>
          </cell>
          <cell r="O355">
            <v>9</v>
          </cell>
          <cell r="P355">
            <v>40</v>
          </cell>
          <cell r="Q355">
            <v>0</v>
          </cell>
          <cell r="R355">
            <v>26</v>
          </cell>
          <cell r="S355">
            <v>27</v>
          </cell>
          <cell r="T355">
            <v>88</v>
          </cell>
          <cell r="U355">
            <v>794</v>
          </cell>
          <cell r="V355">
            <v>756</v>
          </cell>
          <cell r="W355">
            <v>38</v>
          </cell>
          <cell r="X355">
            <v>0.95214105000000004</v>
          </cell>
          <cell r="Y355">
            <v>0.90180360000000004</v>
          </cell>
          <cell r="Z355">
            <v>4.7094179999999999E-2</v>
          </cell>
          <cell r="AA355">
            <v>2.0040079999999998E-2</v>
          </cell>
          <cell r="AB355">
            <v>4.4088170000000003E-2</v>
          </cell>
          <cell r="AC355">
            <v>812.68066348000002</v>
          </cell>
          <cell r="AD355">
            <v>2.45606926</v>
          </cell>
        </row>
        <row r="356">
          <cell r="F356">
            <v>371190058411</v>
          </cell>
          <cell r="G356" t="str">
            <v>Block Group 1</v>
          </cell>
          <cell r="H356">
            <v>2309335</v>
          </cell>
          <cell r="I356">
            <v>30503</v>
          </cell>
          <cell r="J356">
            <v>35.046222499999999</v>
          </cell>
          <cell r="K356">
            <v>-80.838965799999997</v>
          </cell>
          <cell r="L356">
            <v>2536</v>
          </cell>
          <cell r="M356">
            <v>2056</v>
          </cell>
          <cell r="N356">
            <v>147</v>
          </cell>
          <cell r="O356">
            <v>6</v>
          </cell>
          <cell r="P356">
            <v>243</v>
          </cell>
          <cell r="Q356">
            <v>0</v>
          </cell>
          <cell r="R356">
            <v>34</v>
          </cell>
          <cell r="S356">
            <v>50</v>
          </cell>
          <cell r="T356">
            <v>107</v>
          </cell>
          <cell r="U356">
            <v>962</v>
          </cell>
          <cell r="V356">
            <v>906</v>
          </cell>
          <cell r="W356">
            <v>56</v>
          </cell>
          <cell r="X356">
            <v>0.94178793999999999</v>
          </cell>
          <cell r="Y356">
            <v>0.81072555000000002</v>
          </cell>
          <cell r="Z356">
            <v>5.7965290000000003E-2</v>
          </cell>
          <cell r="AA356">
            <v>9.5820180000000005E-2</v>
          </cell>
          <cell r="AB356">
            <v>4.2192420000000001E-2</v>
          </cell>
          <cell r="AC356">
            <v>2807.8120699299998</v>
          </cell>
          <cell r="AD356">
            <v>0.90319435000000003</v>
          </cell>
        </row>
        <row r="357">
          <cell r="F357">
            <v>371190058432</v>
          </cell>
          <cell r="G357" t="str">
            <v>Block Group 2</v>
          </cell>
          <cell r="H357">
            <v>1013057</v>
          </cell>
          <cell r="I357">
            <v>11064</v>
          </cell>
          <cell r="J357">
            <v>35.039506699999997</v>
          </cell>
          <cell r="K357">
            <v>-80.810089099999999</v>
          </cell>
          <cell r="L357">
            <v>1332</v>
          </cell>
          <cell r="M357">
            <v>1136</v>
          </cell>
          <cell r="N357">
            <v>73</v>
          </cell>
          <cell r="O357">
            <v>3</v>
          </cell>
          <cell r="P357">
            <v>72</v>
          </cell>
          <cell r="Q357">
            <v>2</v>
          </cell>
          <cell r="R357">
            <v>16</v>
          </cell>
          <cell r="S357">
            <v>30</v>
          </cell>
          <cell r="T357">
            <v>102</v>
          </cell>
          <cell r="U357">
            <v>617</v>
          </cell>
          <cell r="V357">
            <v>591</v>
          </cell>
          <cell r="W357">
            <v>26</v>
          </cell>
          <cell r="X357">
            <v>0.95786061</v>
          </cell>
          <cell r="Y357">
            <v>0.85285285</v>
          </cell>
          <cell r="Z357">
            <v>5.4804800000000001E-2</v>
          </cell>
          <cell r="AA357">
            <v>5.4054049999999999E-2</v>
          </cell>
          <cell r="AB357">
            <v>7.6576569999999997E-2</v>
          </cell>
          <cell r="AC357">
            <v>3369.4352093799998</v>
          </cell>
          <cell r="AD357">
            <v>0.39531846999999998</v>
          </cell>
        </row>
        <row r="358">
          <cell r="F358">
            <v>371190058333</v>
          </cell>
          <cell r="G358" t="str">
            <v>Block Group 3</v>
          </cell>
          <cell r="H358">
            <v>1100109</v>
          </cell>
          <cell r="I358">
            <v>7157</v>
          </cell>
          <cell r="J358">
            <v>35.115579500000003</v>
          </cell>
          <cell r="K358">
            <v>-80.730905000000007</v>
          </cell>
          <cell r="L358">
            <v>1118</v>
          </cell>
          <cell r="M358">
            <v>1073</v>
          </cell>
          <cell r="N358">
            <v>27</v>
          </cell>
          <cell r="O358">
            <v>1</v>
          </cell>
          <cell r="P358">
            <v>7</v>
          </cell>
          <cell r="Q358">
            <v>0</v>
          </cell>
          <cell r="R358">
            <v>8</v>
          </cell>
          <cell r="S358">
            <v>2</v>
          </cell>
          <cell r="T358">
            <v>28</v>
          </cell>
          <cell r="U358">
            <v>611</v>
          </cell>
          <cell r="V358">
            <v>568</v>
          </cell>
          <cell r="W358">
            <v>43</v>
          </cell>
          <cell r="X358">
            <v>0.92962356000000002</v>
          </cell>
          <cell r="Y358">
            <v>0.95974954999999995</v>
          </cell>
          <cell r="Z358">
            <v>2.415026E-2</v>
          </cell>
          <cell r="AA358">
            <v>6.2611799999999999E-3</v>
          </cell>
          <cell r="AB358">
            <v>2.5044719999999999E-2</v>
          </cell>
          <cell r="AC358">
            <v>2615.7596785699998</v>
          </cell>
          <cell r="AD358">
            <v>0.42740929</v>
          </cell>
        </row>
        <row r="359">
          <cell r="F359">
            <v>371190058331</v>
          </cell>
          <cell r="G359" t="str">
            <v>Block Group 1</v>
          </cell>
          <cell r="H359">
            <v>1131717</v>
          </cell>
          <cell r="I359">
            <v>14322</v>
          </cell>
          <cell r="J359">
            <v>35.108072800000002</v>
          </cell>
          <cell r="K359">
            <v>-80.750837399999995</v>
          </cell>
          <cell r="L359">
            <v>1046</v>
          </cell>
          <cell r="M359">
            <v>978</v>
          </cell>
          <cell r="N359">
            <v>25</v>
          </cell>
          <cell r="O359">
            <v>0</v>
          </cell>
          <cell r="P359">
            <v>28</v>
          </cell>
          <cell r="Q359">
            <v>0</v>
          </cell>
          <cell r="R359">
            <v>6</v>
          </cell>
          <cell r="S359">
            <v>9</v>
          </cell>
          <cell r="T359">
            <v>34</v>
          </cell>
          <cell r="U359">
            <v>367</v>
          </cell>
          <cell r="V359">
            <v>362</v>
          </cell>
          <cell r="W359">
            <v>5</v>
          </cell>
          <cell r="X359">
            <v>0.98637602000000002</v>
          </cell>
          <cell r="Y359">
            <v>0.93499043000000004</v>
          </cell>
          <cell r="Z359">
            <v>2.3900569999999999E-2</v>
          </cell>
          <cell r="AA359">
            <v>2.676864E-2</v>
          </cell>
          <cell r="AB359">
            <v>3.2504779999999997E-2</v>
          </cell>
          <cell r="AC359">
            <v>2364.5012322399998</v>
          </cell>
          <cell r="AD359">
            <v>0.44237659000000001</v>
          </cell>
        </row>
        <row r="360">
          <cell r="F360">
            <v>371190030162</v>
          </cell>
          <cell r="G360" t="str">
            <v>Block Group 2</v>
          </cell>
          <cell r="H360">
            <v>1429204</v>
          </cell>
          <cell r="I360">
            <v>2353</v>
          </cell>
          <cell r="J360">
            <v>35.1160827</v>
          </cell>
          <cell r="K360">
            <v>-80.760538600000004</v>
          </cell>
          <cell r="L360">
            <v>882</v>
          </cell>
          <cell r="M360">
            <v>802</v>
          </cell>
          <cell r="N360">
            <v>34</v>
          </cell>
          <cell r="O360">
            <v>0</v>
          </cell>
          <cell r="P360">
            <v>33</v>
          </cell>
          <cell r="Q360">
            <v>0</v>
          </cell>
          <cell r="R360">
            <v>1</v>
          </cell>
          <cell r="S360">
            <v>12</v>
          </cell>
          <cell r="T360">
            <v>15</v>
          </cell>
          <cell r="U360">
            <v>304</v>
          </cell>
          <cell r="V360">
            <v>290</v>
          </cell>
          <cell r="W360">
            <v>14</v>
          </cell>
          <cell r="X360">
            <v>0.95394736000000002</v>
          </cell>
          <cell r="Y360">
            <v>0.90929705000000005</v>
          </cell>
          <cell r="Z360">
            <v>3.854875E-2</v>
          </cell>
          <cell r="AA360">
            <v>3.7414959999999997E-2</v>
          </cell>
          <cell r="AB360">
            <v>1.7006799999999999E-2</v>
          </cell>
          <cell r="AC360">
            <v>1596.12971963</v>
          </cell>
          <cell r="AD360">
            <v>0.55258666000000001</v>
          </cell>
        </row>
        <row r="361">
          <cell r="F361">
            <v>371190030163</v>
          </cell>
          <cell r="G361" t="str">
            <v>Block Group 3</v>
          </cell>
          <cell r="H361">
            <v>552354</v>
          </cell>
          <cell r="I361">
            <v>0</v>
          </cell>
          <cell r="J361">
            <v>35.104887900000001</v>
          </cell>
          <cell r="K361">
            <v>-80.774310700000001</v>
          </cell>
          <cell r="L361">
            <v>1297</v>
          </cell>
          <cell r="M361">
            <v>1076</v>
          </cell>
          <cell r="N361">
            <v>59</v>
          </cell>
          <cell r="O361">
            <v>4</v>
          </cell>
          <cell r="P361">
            <v>115</v>
          </cell>
          <cell r="Q361">
            <v>0</v>
          </cell>
          <cell r="R361">
            <v>27</v>
          </cell>
          <cell r="S361">
            <v>16</v>
          </cell>
          <cell r="T361">
            <v>68</v>
          </cell>
          <cell r="U361">
            <v>556</v>
          </cell>
          <cell r="V361">
            <v>543</v>
          </cell>
          <cell r="W361">
            <v>13</v>
          </cell>
          <cell r="X361">
            <v>0.97661869999999995</v>
          </cell>
          <cell r="Y361">
            <v>0.82960677999999999</v>
          </cell>
          <cell r="Z361">
            <v>4.5489590000000003E-2</v>
          </cell>
          <cell r="AA361">
            <v>8.8666149999999999E-2</v>
          </cell>
          <cell r="AB361">
            <v>5.2428679999999998E-2</v>
          </cell>
          <cell r="AC361">
            <v>6083.1752828899998</v>
          </cell>
          <cell r="AD361">
            <v>0.21321101000000001</v>
          </cell>
        </row>
        <row r="362">
          <cell r="F362">
            <v>371190030171</v>
          </cell>
          <cell r="G362" t="str">
            <v>Block Group 1</v>
          </cell>
          <cell r="H362">
            <v>818485</v>
          </cell>
          <cell r="I362">
            <v>0</v>
          </cell>
          <cell r="J362">
            <v>35.106633299999999</v>
          </cell>
          <cell r="K362">
            <v>-80.798893199999995</v>
          </cell>
          <cell r="L362">
            <v>1010</v>
          </cell>
          <cell r="M362">
            <v>746</v>
          </cell>
          <cell r="N362">
            <v>158</v>
          </cell>
          <cell r="O362">
            <v>1</v>
          </cell>
          <cell r="P362">
            <v>68</v>
          </cell>
          <cell r="Q362">
            <v>0</v>
          </cell>
          <cell r="R362">
            <v>15</v>
          </cell>
          <cell r="S362">
            <v>22</v>
          </cell>
          <cell r="T362">
            <v>40</v>
          </cell>
          <cell r="U362">
            <v>391</v>
          </cell>
          <cell r="V362">
            <v>368</v>
          </cell>
          <cell r="W362">
            <v>23</v>
          </cell>
          <cell r="X362">
            <v>0.94117647000000004</v>
          </cell>
          <cell r="Y362">
            <v>0.73861385999999996</v>
          </cell>
          <cell r="Z362">
            <v>0.15643563999999999</v>
          </cell>
          <cell r="AA362">
            <v>6.7326730000000001E-2</v>
          </cell>
          <cell r="AB362">
            <v>3.9603960000000001E-2</v>
          </cell>
          <cell r="AC362">
            <v>3196.8182305199998</v>
          </cell>
          <cell r="AD362">
            <v>0.31593913000000001</v>
          </cell>
        </row>
        <row r="363">
          <cell r="F363">
            <v>371190061072</v>
          </cell>
          <cell r="G363" t="str">
            <v>Block Group 2</v>
          </cell>
          <cell r="H363">
            <v>2057202</v>
          </cell>
          <cell r="I363">
            <v>3421</v>
          </cell>
          <cell r="J363">
            <v>35.3449715</v>
          </cell>
          <cell r="K363">
            <v>-80.851384400000001</v>
          </cell>
          <cell r="L363">
            <v>1617</v>
          </cell>
          <cell r="M363">
            <v>805</v>
          </cell>
          <cell r="N363">
            <v>562</v>
          </cell>
          <cell r="O363">
            <v>15</v>
          </cell>
          <cell r="P363">
            <v>124</v>
          </cell>
          <cell r="Q363">
            <v>0</v>
          </cell>
          <cell r="R363">
            <v>66</v>
          </cell>
          <cell r="S363">
            <v>45</v>
          </cell>
          <cell r="T363">
            <v>143</v>
          </cell>
          <cell r="U363">
            <v>1054</v>
          </cell>
          <cell r="V363">
            <v>938</v>
          </cell>
          <cell r="W363">
            <v>116</v>
          </cell>
          <cell r="X363">
            <v>0.88994306999999995</v>
          </cell>
          <cell r="Y363">
            <v>0.49783548999999999</v>
          </cell>
          <cell r="Z363">
            <v>0.34755720000000001</v>
          </cell>
          <cell r="AA363">
            <v>7.6685210000000004E-2</v>
          </cell>
          <cell r="AB363">
            <v>8.8435369999999999E-2</v>
          </cell>
          <cell r="AC363">
            <v>2032.9245438600001</v>
          </cell>
          <cell r="AD363">
            <v>0.79540580999999999</v>
          </cell>
        </row>
        <row r="364">
          <cell r="F364">
            <v>371190029051</v>
          </cell>
          <cell r="G364" t="str">
            <v>Block Group 1</v>
          </cell>
          <cell r="H364">
            <v>2073538</v>
          </cell>
          <cell r="I364">
            <v>0</v>
          </cell>
          <cell r="J364">
            <v>35.172408300000001</v>
          </cell>
          <cell r="K364">
            <v>-80.819023700000002</v>
          </cell>
          <cell r="L364">
            <v>1885</v>
          </cell>
          <cell r="M364">
            <v>1803</v>
          </cell>
          <cell r="N364">
            <v>20</v>
          </cell>
          <cell r="O364">
            <v>7</v>
          </cell>
          <cell r="P364">
            <v>25</v>
          </cell>
          <cell r="Q364">
            <v>1</v>
          </cell>
          <cell r="R364">
            <v>5</v>
          </cell>
          <cell r="S364">
            <v>24</v>
          </cell>
          <cell r="T364">
            <v>39</v>
          </cell>
          <cell r="U364">
            <v>695</v>
          </cell>
          <cell r="V364">
            <v>642</v>
          </cell>
          <cell r="W364">
            <v>53</v>
          </cell>
          <cell r="X364">
            <v>0.92374100000000003</v>
          </cell>
          <cell r="Y364">
            <v>0.95649867</v>
          </cell>
          <cell r="Z364">
            <v>1.0610069999999999E-2</v>
          </cell>
          <cell r="AA364">
            <v>1.3262589999999999E-2</v>
          </cell>
          <cell r="AB364">
            <v>2.068965E-2</v>
          </cell>
          <cell r="AC364">
            <v>2355.0966300999999</v>
          </cell>
          <cell r="AD364">
            <v>0.80039178</v>
          </cell>
        </row>
        <row r="365">
          <cell r="F365">
            <v>371190061071</v>
          </cell>
          <cell r="G365" t="str">
            <v>Block Group 1</v>
          </cell>
          <cell r="H365">
            <v>3391534</v>
          </cell>
          <cell r="I365">
            <v>23558</v>
          </cell>
          <cell r="J365">
            <v>35.337147000000002</v>
          </cell>
          <cell r="K365">
            <v>-80.866018600000004</v>
          </cell>
          <cell r="L365">
            <v>2707</v>
          </cell>
          <cell r="M365">
            <v>887</v>
          </cell>
          <cell r="N365">
            <v>1404</v>
          </cell>
          <cell r="O365">
            <v>9</v>
          </cell>
          <cell r="P365">
            <v>124</v>
          </cell>
          <cell r="Q365">
            <v>0</v>
          </cell>
          <cell r="R365">
            <v>203</v>
          </cell>
          <cell r="S365">
            <v>80</v>
          </cell>
          <cell r="T365">
            <v>443</v>
          </cell>
          <cell r="U365">
            <v>1025</v>
          </cell>
          <cell r="V365">
            <v>959</v>
          </cell>
          <cell r="W365">
            <v>66</v>
          </cell>
          <cell r="X365">
            <v>0.93560975000000002</v>
          </cell>
          <cell r="Y365">
            <v>0.32766899999999999</v>
          </cell>
          <cell r="Z365">
            <v>0.51865532999999997</v>
          </cell>
          <cell r="AA365">
            <v>4.580716E-2</v>
          </cell>
          <cell r="AB365">
            <v>0.16364978999999999</v>
          </cell>
          <cell r="AC365">
            <v>2053.4982361699999</v>
          </cell>
          <cell r="AD365">
            <v>1.3182382800000001</v>
          </cell>
        </row>
        <row r="366">
          <cell r="F366">
            <v>371190029033</v>
          </cell>
          <cell r="G366" t="str">
            <v>Block Group 3</v>
          </cell>
          <cell r="H366">
            <v>702153</v>
          </cell>
          <cell r="I366">
            <v>0</v>
          </cell>
          <cell r="J366">
            <v>35.144935699999998</v>
          </cell>
          <cell r="K366">
            <v>-80.824160500000005</v>
          </cell>
          <cell r="L366">
            <v>1441</v>
          </cell>
          <cell r="M366">
            <v>1208</v>
          </cell>
          <cell r="N366">
            <v>98</v>
          </cell>
          <cell r="O366">
            <v>2</v>
          </cell>
          <cell r="P366">
            <v>81</v>
          </cell>
          <cell r="Q366">
            <v>5</v>
          </cell>
          <cell r="R366">
            <v>23</v>
          </cell>
          <cell r="S366">
            <v>24</v>
          </cell>
          <cell r="T366">
            <v>57</v>
          </cell>
          <cell r="U366">
            <v>1059</v>
          </cell>
          <cell r="V366">
            <v>961</v>
          </cell>
          <cell r="W366">
            <v>98</v>
          </cell>
          <cell r="X366">
            <v>0.90745986000000001</v>
          </cell>
          <cell r="Y366">
            <v>0.83830673</v>
          </cell>
          <cell r="Z366">
            <v>6.8008319999999997E-2</v>
          </cell>
          <cell r="AA366">
            <v>5.6210959999999997E-2</v>
          </cell>
          <cell r="AB366">
            <v>3.9555859999999998E-2</v>
          </cell>
          <cell r="AC366">
            <v>5316.6944297299997</v>
          </cell>
          <cell r="AD366">
            <v>0.27103305999999999</v>
          </cell>
        </row>
        <row r="367">
          <cell r="F367">
            <v>371190061081</v>
          </cell>
          <cell r="G367" t="str">
            <v>Block Group 1</v>
          </cell>
          <cell r="H367">
            <v>2229473</v>
          </cell>
          <cell r="I367">
            <v>24762</v>
          </cell>
          <cell r="J367">
            <v>35.319379499999997</v>
          </cell>
          <cell r="K367">
            <v>-80.885026100000005</v>
          </cell>
          <cell r="L367">
            <v>2380</v>
          </cell>
          <cell r="M367">
            <v>600</v>
          </cell>
          <cell r="N367">
            <v>1516</v>
          </cell>
          <cell r="O367">
            <v>18</v>
          </cell>
          <cell r="P367">
            <v>74</v>
          </cell>
          <cell r="Q367">
            <v>0</v>
          </cell>
          <cell r="R367">
            <v>106</v>
          </cell>
          <cell r="S367">
            <v>66</v>
          </cell>
          <cell r="T367">
            <v>208</v>
          </cell>
          <cell r="U367">
            <v>842</v>
          </cell>
          <cell r="V367">
            <v>803</v>
          </cell>
          <cell r="W367">
            <v>39</v>
          </cell>
          <cell r="X367">
            <v>0.95368171000000002</v>
          </cell>
          <cell r="Y367">
            <v>0.25210083999999999</v>
          </cell>
          <cell r="Z367">
            <v>0.63697477999999996</v>
          </cell>
          <cell r="AA367">
            <v>3.1092430000000001E-2</v>
          </cell>
          <cell r="AB367">
            <v>8.7394949999999999E-2</v>
          </cell>
          <cell r="AC367">
            <v>2735.1903887100002</v>
          </cell>
          <cell r="AD367">
            <v>0.87014051999999997</v>
          </cell>
        </row>
        <row r="368">
          <cell r="F368">
            <v>371190055151</v>
          </cell>
          <cell r="G368" t="str">
            <v>Block Group 1</v>
          </cell>
          <cell r="H368">
            <v>2208916</v>
          </cell>
          <cell r="I368">
            <v>33033</v>
          </cell>
          <cell r="J368">
            <v>35.392195000000001</v>
          </cell>
          <cell r="K368">
            <v>-80.761875799999999</v>
          </cell>
          <cell r="L368">
            <v>2482</v>
          </cell>
          <cell r="M368">
            <v>1600</v>
          </cell>
          <cell r="N368">
            <v>600</v>
          </cell>
          <cell r="O368">
            <v>1</v>
          </cell>
          <cell r="P368">
            <v>138</v>
          </cell>
          <cell r="Q368">
            <v>0</v>
          </cell>
          <cell r="R368">
            <v>65</v>
          </cell>
          <cell r="S368">
            <v>78</v>
          </cell>
          <cell r="T368">
            <v>163</v>
          </cell>
          <cell r="U368">
            <v>1111</v>
          </cell>
          <cell r="V368">
            <v>1043</v>
          </cell>
          <cell r="W368">
            <v>68</v>
          </cell>
          <cell r="X368">
            <v>0.93879387000000003</v>
          </cell>
          <cell r="Y368">
            <v>0.64464140999999997</v>
          </cell>
          <cell r="Z368">
            <v>0.24174053000000001</v>
          </cell>
          <cell r="AA368">
            <v>5.5600320000000002E-2</v>
          </cell>
          <cell r="AB368">
            <v>6.5672839999999996E-2</v>
          </cell>
          <cell r="AC368">
            <v>2868.0243255099999</v>
          </cell>
          <cell r="AD368">
            <v>0.86540408999999996</v>
          </cell>
        </row>
        <row r="369">
          <cell r="F369">
            <v>371190038071</v>
          </cell>
          <cell r="G369" t="str">
            <v>Block Group 1</v>
          </cell>
          <cell r="H369">
            <v>2162009</v>
          </cell>
          <cell r="I369">
            <v>0</v>
          </cell>
          <cell r="J369">
            <v>35.160080200000003</v>
          </cell>
          <cell r="K369">
            <v>-80.885145499999993</v>
          </cell>
          <cell r="L369">
            <v>1278</v>
          </cell>
          <cell r="M369">
            <v>399</v>
          </cell>
          <cell r="N369">
            <v>487</v>
          </cell>
          <cell r="O369">
            <v>12</v>
          </cell>
          <cell r="P369">
            <v>56</v>
          </cell>
          <cell r="Q369">
            <v>6</v>
          </cell>
          <cell r="R369">
            <v>269</v>
          </cell>
          <cell r="S369">
            <v>49</v>
          </cell>
          <cell r="T369">
            <v>555</v>
          </cell>
          <cell r="U369">
            <v>499</v>
          </cell>
          <cell r="V369">
            <v>447</v>
          </cell>
          <cell r="W369">
            <v>52</v>
          </cell>
          <cell r="X369">
            <v>0.89579158000000003</v>
          </cell>
          <cell r="Y369">
            <v>0.31220657000000002</v>
          </cell>
          <cell r="Z369">
            <v>0.38106415999999999</v>
          </cell>
          <cell r="AA369">
            <v>4.3818459999999997E-2</v>
          </cell>
          <cell r="AB369">
            <v>0.4342723</v>
          </cell>
          <cell r="AC369">
            <v>1531.3791069900001</v>
          </cell>
          <cell r="AD369">
            <v>0.83454187999999996</v>
          </cell>
        </row>
        <row r="370">
          <cell r="F370">
            <v>371190055161</v>
          </cell>
          <cell r="G370" t="str">
            <v>Block Group 1</v>
          </cell>
          <cell r="H370">
            <v>1208588</v>
          </cell>
          <cell r="I370">
            <v>16890</v>
          </cell>
          <cell r="J370">
            <v>35.384382899999999</v>
          </cell>
          <cell r="K370">
            <v>-80.766734999999997</v>
          </cell>
          <cell r="L370">
            <v>1762</v>
          </cell>
          <cell r="M370">
            <v>1308</v>
          </cell>
          <cell r="N370">
            <v>288</v>
          </cell>
          <cell r="O370">
            <v>2</v>
          </cell>
          <cell r="P370">
            <v>96</v>
          </cell>
          <cell r="Q370">
            <v>0</v>
          </cell>
          <cell r="R370">
            <v>24</v>
          </cell>
          <cell r="S370">
            <v>44</v>
          </cell>
          <cell r="T370">
            <v>65</v>
          </cell>
          <cell r="U370">
            <v>616</v>
          </cell>
          <cell r="V370">
            <v>595</v>
          </cell>
          <cell r="W370">
            <v>21</v>
          </cell>
          <cell r="X370">
            <v>0.96590909000000003</v>
          </cell>
          <cell r="Y370">
            <v>0.74233824999999998</v>
          </cell>
          <cell r="Z370">
            <v>0.16345061999999999</v>
          </cell>
          <cell r="AA370">
            <v>5.4483539999999997E-2</v>
          </cell>
          <cell r="AB370">
            <v>3.6889890000000002E-2</v>
          </cell>
          <cell r="AC370">
            <v>3724.8426803799998</v>
          </cell>
          <cell r="AD370">
            <v>0.47304011000000001</v>
          </cell>
        </row>
        <row r="371">
          <cell r="F371">
            <v>371190005001</v>
          </cell>
          <cell r="G371" t="str">
            <v>Block Group 1</v>
          </cell>
          <cell r="H371">
            <v>476911</v>
          </cell>
          <cell r="I371">
            <v>0</v>
          </cell>
          <cell r="J371">
            <v>35.233911399999997</v>
          </cell>
          <cell r="K371">
            <v>-80.838055499999996</v>
          </cell>
          <cell r="L371">
            <v>2098</v>
          </cell>
          <cell r="M371">
            <v>1182</v>
          </cell>
          <cell r="N371">
            <v>812</v>
          </cell>
          <cell r="O371">
            <v>8</v>
          </cell>
          <cell r="P371">
            <v>38</v>
          </cell>
          <cell r="Q371">
            <v>1</v>
          </cell>
          <cell r="R371">
            <v>29</v>
          </cell>
          <cell r="S371">
            <v>28</v>
          </cell>
          <cell r="T371">
            <v>61</v>
          </cell>
          <cell r="U371">
            <v>1258</v>
          </cell>
          <cell r="V371">
            <v>1065</v>
          </cell>
          <cell r="W371">
            <v>193</v>
          </cell>
          <cell r="X371">
            <v>0.84658186999999996</v>
          </cell>
          <cell r="Y371">
            <v>0.5633937</v>
          </cell>
          <cell r="Z371">
            <v>0.38703526999999999</v>
          </cell>
          <cell r="AA371">
            <v>1.811248E-2</v>
          </cell>
          <cell r="AB371">
            <v>2.9075299999999998E-2</v>
          </cell>
          <cell r="AC371">
            <v>11396.62080235</v>
          </cell>
          <cell r="AD371">
            <v>0.18408964999999999</v>
          </cell>
        </row>
        <row r="372">
          <cell r="F372">
            <v>371190053053</v>
          </cell>
          <cell r="G372" t="str">
            <v>Block Group 3</v>
          </cell>
          <cell r="H372">
            <v>911520</v>
          </cell>
          <cell r="I372">
            <v>0</v>
          </cell>
          <cell r="J372">
            <v>35.273204499999999</v>
          </cell>
          <cell r="K372">
            <v>-80.778996100000001</v>
          </cell>
          <cell r="L372">
            <v>2283</v>
          </cell>
          <cell r="M372">
            <v>181</v>
          </cell>
          <cell r="N372">
            <v>1675</v>
          </cell>
          <cell r="O372">
            <v>9</v>
          </cell>
          <cell r="P372">
            <v>13</v>
          </cell>
          <cell r="Q372">
            <v>0</v>
          </cell>
          <cell r="R372">
            <v>339</v>
          </cell>
          <cell r="S372">
            <v>66</v>
          </cell>
          <cell r="T372">
            <v>474</v>
          </cell>
          <cell r="U372">
            <v>986</v>
          </cell>
          <cell r="V372">
            <v>796</v>
          </cell>
          <cell r="W372">
            <v>190</v>
          </cell>
          <cell r="X372">
            <v>0.80730223000000001</v>
          </cell>
          <cell r="Y372">
            <v>7.928164E-2</v>
          </cell>
          <cell r="Z372">
            <v>0.73368374000000003</v>
          </cell>
          <cell r="AA372">
            <v>5.6942599999999996E-3</v>
          </cell>
          <cell r="AB372">
            <v>0.20762154999999999</v>
          </cell>
          <cell r="AC372">
            <v>6488.6018036300002</v>
          </cell>
          <cell r="AD372">
            <v>0.35184775000000001</v>
          </cell>
        </row>
        <row r="373">
          <cell r="F373">
            <v>371190030111</v>
          </cell>
          <cell r="G373" t="str">
            <v>Block Group 1</v>
          </cell>
          <cell r="H373">
            <v>1307602</v>
          </cell>
          <cell r="I373">
            <v>0</v>
          </cell>
          <cell r="J373">
            <v>35.145032899999997</v>
          </cell>
          <cell r="K373">
            <v>-80.839303000000001</v>
          </cell>
          <cell r="L373">
            <v>1680</v>
          </cell>
          <cell r="M373">
            <v>1584</v>
          </cell>
          <cell r="N373">
            <v>29</v>
          </cell>
          <cell r="O373">
            <v>4</v>
          </cell>
          <cell r="P373">
            <v>37</v>
          </cell>
          <cell r="Q373">
            <v>0</v>
          </cell>
          <cell r="R373">
            <v>5</v>
          </cell>
          <cell r="S373">
            <v>21</v>
          </cell>
          <cell r="T373">
            <v>43</v>
          </cell>
          <cell r="U373">
            <v>702</v>
          </cell>
          <cell r="V373">
            <v>659</v>
          </cell>
          <cell r="W373">
            <v>43</v>
          </cell>
          <cell r="X373">
            <v>0.93874643000000002</v>
          </cell>
          <cell r="Y373">
            <v>0.94285713999999998</v>
          </cell>
          <cell r="Z373">
            <v>1.72619E-2</v>
          </cell>
          <cell r="AA373">
            <v>2.20238E-2</v>
          </cell>
          <cell r="AB373">
            <v>2.559523E-2</v>
          </cell>
          <cell r="AC373">
            <v>3328.4514527599999</v>
          </cell>
          <cell r="AD373">
            <v>0.50473922000000004</v>
          </cell>
        </row>
        <row r="374">
          <cell r="F374">
            <v>371190029063</v>
          </cell>
          <cell r="G374" t="str">
            <v>Block Group 3</v>
          </cell>
          <cell r="H374">
            <v>2065160</v>
          </cell>
          <cell r="I374">
            <v>1323</v>
          </cell>
          <cell r="J374">
            <v>35.160425500000002</v>
          </cell>
          <cell r="K374">
            <v>-80.831628499999994</v>
          </cell>
          <cell r="L374">
            <v>1698</v>
          </cell>
          <cell r="M374">
            <v>1509</v>
          </cell>
          <cell r="N374">
            <v>74</v>
          </cell>
          <cell r="O374">
            <v>2</v>
          </cell>
          <cell r="P374">
            <v>63</v>
          </cell>
          <cell r="Q374">
            <v>0</v>
          </cell>
          <cell r="R374">
            <v>15</v>
          </cell>
          <cell r="S374">
            <v>35</v>
          </cell>
          <cell r="T374">
            <v>80</v>
          </cell>
          <cell r="U374">
            <v>857</v>
          </cell>
          <cell r="V374">
            <v>792</v>
          </cell>
          <cell r="W374">
            <v>65</v>
          </cell>
          <cell r="X374">
            <v>0.92415402000000002</v>
          </cell>
          <cell r="Y374">
            <v>0.88869257000000002</v>
          </cell>
          <cell r="Z374">
            <v>4.3580679999999997E-2</v>
          </cell>
          <cell r="AA374">
            <v>3.7102469999999999E-2</v>
          </cell>
          <cell r="AB374">
            <v>4.7114250000000003E-2</v>
          </cell>
          <cell r="AC374">
            <v>2128.7024142400001</v>
          </cell>
          <cell r="AD374">
            <v>0.79766903</v>
          </cell>
        </row>
        <row r="375">
          <cell r="F375">
            <v>371190027022</v>
          </cell>
          <cell r="G375" t="str">
            <v>Block Group 2</v>
          </cell>
          <cell r="H375">
            <v>1093750</v>
          </cell>
          <cell r="I375">
            <v>0</v>
          </cell>
          <cell r="J375">
            <v>35.178582499999997</v>
          </cell>
          <cell r="K375">
            <v>-80.842348999999999</v>
          </cell>
          <cell r="L375">
            <v>1798</v>
          </cell>
          <cell r="M375">
            <v>1749</v>
          </cell>
          <cell r="N375">
            <v>7</v>
          </cell>
          <cell r="O375">
            <v>1</v>
          </cell>
          <cell r="P375">
            <v>28</v>
          </cell>
          <cell r="Q375">
            <v>0</v>
          </cell>
          <cell r="R375">
            <v>2</v>
          </cell>
          <cell r="S375">
            <v>11</v>
          </cell>
          <cell r="T375">
            <v>34</v>
          </cell>
          <cell r="U375">
            <v>845</v>
          </cell>
          <cell r="V375">
            <v>763</v>
          </cell>
          <cell r="W375">
            <v>82</v>
          </cell>
          <cell r="X375">
            <v>0.90295857000000002</v>
          </cell>
          <cell r="Y375">
            <v>0.97274749000000005</v>
          </cell>
          <cell r="Z375">
            <v>3.8932099999999998E-3</v>
          </cell>
          <cell r="AA375">
            <v>1.5572849999999999E-2</v>
          </cell>
          <cell r="AB375">
            <v>1.8909889999999999E-2</v>
          </cell>
          <cell r="AC375">
            <v>4258.7454508199999</v>
          </cell>
          <cell r="AD375">
            <v>0.42219005999999998</v>
          </cell>
        </row>
        <row r="376">
          <cell r="F376">
            <v>371190031051</v>
          </cell>
          <cell r="G376" t="str">
            <v>Block Group 1</v>
          </cell>
          <cell r="H376">
            <v>1514132</v>
          </cell>
          <cell r="I376">
            <v>1284</v>
          </cell>
          <cell r="J376">
            <v>35.139588799999999</v>
          </cell>
          <cell r="K376">
            <v>-80.858014999999995</v>
          </cell>
          <cell r="L376">
            <v>1423</v>
          </cell>
          <cell r="M376">
            <v>1300</v>
          </cell>
          <cell r="N376">
            <v>54</v>
          </cell>
          <cell r="O376">
            <v>1</v>
          </cell>
          <cell r="P376">
            <v>29</v>
          </cell>
          <cell r="Q376">
            <v>0</v>
          </cell>
          <cell r="R376">
            <v>24</v>
          </cell>
          <cell r="S376">
            <v>15</v>
          </cell>
          <cell r="T376">
            <v>58</v>
          </cell>
          <cell r="U376">
            <v>711</v>
          </cell>
          <cell r="V376">
            <v>667</v>
          </cell>
          <cell r="W376">
            <v>44</v>
          </cell>
          <cell r="X376">
            <v>0.93811533000000003</v>
          </cell>
          <cell r="Y376">
            <v>0.91356289000000002</v>
          </cell>
          <cell r="Z376">
            <v>3.7947990000000001E-2</v>
          </cell>
          <cell r="AA376">
            <v>2.037947E-2</v>
          </cell>
          <cell r="AB376">
            <v>4.0758950000000002E-2</v>
          </cell>
          <cell r="AC376">
            <v>2432.6600101200002</v>
          </cell>
          <cell r="AD376">
            <v>0.58495638000000005</v>
          </cell>
        </row>
        <row r="377">
          <cell r="F377">
            <v>371190030161</v>
          </cell>
          <cell r="G377" t="str">
            <v>Block Group 1</v>
          </cell>
          <cell r="H377">
            <v>1026202</v>
          </cell>
          <cell r="I377">
            <v>27370</v>
          </cell>
          <cell r="J377">
            <v>35.1108878</v>
          </cell>
          <cell r="K377">
            <v>-80.770386200000004</v>
          </cell>
          <cell r="L377">
            <v>2379</v>
          </cell>
          <cell r="M377">
            <v>1703</v>
          </cell>
          <cell r="N377">
            <v>334</v>
          </cell>
          <cell r="O377">
            <v>8</v>
          </cell>
          <cell r="P377">
            <v>195</v>
          </cell>
          <cell r="Q377">
            <v>0</v>
          </cell>
          <cell r="R377">
            <v>71</v>
          </cell>
          <cell r="S377">
            <v>68</v>
          </cell>
          <cell r="T377">
            <v>195</v>
          </cell>
          <cell r="U377">
            <v>1120</v>
          </cell>
          <cell r="V377">
            <v>1084</v>
          </cell>
          <cell r="W377">
            <v>36</v>
          </cell>
          <cell r="X377">
            <v>0.96785714</v>
          </cell>
          <cell r="Y377">
            <v>0.71584698999999996</v>
          </cell>
          <cell r="Z377">
            <v>0.14039512000000001</v>
          </cell>
          <cell r="AA377">
            <v>8.1967209999999999E-2</v>
          </cell>
          <cell r="AB377">
            <v>8.1967209999999999E-2</v>
          </cell>
          <cell r="AC377">
            <v>5849.7665920199997</v>
          </cell>
          <cell r="AD377">
            <v>0.40668289000000002</v>
          </cell>
        </row>
        <row r="378">
          <cell r="F378">
            <v>371190017021</v>
          </cell>
          <cell r="G378" t="str">
            <v>Block Group 1</v>
          </cell>
          <cell r="H378">
            <v>1760640</v>
          </cell>
          <cell r="I378">
            <v>2282</v>
          </cell>
          <cell r="J378">
            <v>35.208658100000001</v>
          </cell>
          <cell r="K378">
            <v>-80.772880700000002</v>
          </cell>
          <cell r="L378">
            <v>1529</v>
          </cell>
          <cell r="M378">
            <v>623</v>
          </cell>
          <cell r="N378">
            <v>390</v>
          </cell>
          <cell r="O378">
            <v>14</v>
          </cell>
          <cell r="P378">
            <v>48</v>
          </cell>
          <cell r="Q378">
            <v>0</v>
          </cell>
          <cell r="R378">
            <v>415</v>
          </cell>
          <cell r="S378">
            <v>39</v>
          </cell>
          <cell r="T378">
            <v>617</v>
          </cell>
          <cell r="U378">
            <v>654</v>
          </cell>
          <cell r="V378">
            <v>591</v>
          </cell>
          <cell r="W378">
            <v>63</v>
          </cell>
          <cell r="X378">
            <v>0.90366972000000001</v>
          </cell>
          <cell r="Y378">
            <v>0.40745585000000001</v>
          </cell>
          <cell r="Z378">
            <v>0.25506867</v>
          </cell>
          <cell r="AA378">
            <v>3.139306E-2</v>
          </cell>
          <cell r="AB378">
            <v>0.40353171999999998</v>
          </cell>
          <cell r="AC378">
            <v>2246.9020204499998</v>
          </cell>
          <cell r="AD378">
            <v>0.68049250999999999</v>
          </cell>
        </row>
        <row r="379">
          <cell r="F379">
            <v>371190030071</v>
          </cell>
          <cell r="G379" t="str">
            <v>Block Group 1</v>
          </cell>
          <cell r="H379">
            <v>1220372</v>
          </cell>
          <cell r="I379">
            <v>20073</v>
          </cell>
          <cell r="J379">
            <v>35.136125800000002</v>
          </cell>
          <cell r="K379">
            <v>-80.813067200000006</v>
          </cell>
          <cell r="L379">
            <v>819</v>
          </cell>
          <cell r="M379">
            <v>772</v>
          </cell>
          <cell r="N379">
            <v>4</v>
          </cell>
          <cell r="O379">
            <v>2</v>
          </cell>
          <cell r="P379">
            <v>17</v>
          </cell>
          <cell r="Q379">
            <v>0</v>
          </cell>
          <cell r="R379">
            <v>10</v>
          </cell>
          <cell r="S379">
            <v>14</v>
          </cell>
          <cell r="T379">
            <v>26</v>
          </cell>
          <cell r="U379">
            <v>323</v>
          </cell>
          <cell r="V379">
            <v>306</v>
          </cell>
          <cell r="W379">
            <v>17</v>
          </cell>
          <cell r="X379">
            <v>0.94736841999999999</v>
          </cell>
          <cell r="Y379">
            <v>0.94261293999999995</v>
          </cell>
          <cell r="Z379">
            <v>4.8840000000000003E-3</v>
          </cell>
          <cell r="AA379">
            <v>2.0757020000000001E-2</v>
          </cell>
          <cell r="AB379">
            <v>3.1746030000000001E-2</v>
          </cell>
          <cell r="AC379">
            <v>1710.4688612299999</v>
          </cell>
          <cell r="AD379">
            <v>0.47881607999999998</v>
          </cell>
        </row>
        <row r="380">
          <cell r="F380">
            <v>371190029044</v>
          </cell>
          <cell r="G380" t="str">
            <v>Block Group 4</v>
          </cell>
          <cell r="H380">
            <v>832137</v>
          </cell>
          <cell r="I380">
            <v>9851</v>
          </cell>
          <cell r="J380">
            <v>35.148977600000002</v>
          </cell>
          <cell r="K380">
            <v>-80.793704500000004</v>
          </cell>
          <cell r="L380">
            <v>779</v>
          </cell>
          <cell r="M380">
            <v>684</v>
          </cell>
          <cell r="N380">
            <v>48</v>
          </cell>
          <cell r="O380">
            <v>2</v>
          </cell>
          <cell r="P380">
            <v>23</v>
          </cell>
          <cell r="Q380">
            <v>0</v>
          </cell>
          <cell r="R380">
            <v>9</v>
          </cell>
          <cell r="S380">
            <v>13</v>
          </cell>
          <cell r="T380">
            <v>17</v>
          </cell>
          <cell r="U380">
            <v>370</v>
          </cell>
          <cell r="V380">
            <v>340</v>
          </cell>
          <cell r="W380">
            <v>30</v>
          </cell>
          <cell r="X380">
            <v>0.91891891000000003</v>
          </cell>
          <cell r="Y380">
            <v>0.87804877999999997</v>
          </cell>
          <cell r="Z380">
            <v>6.1617449999999997E-2</v>
          </cell>
          <cell r="AA380">
            <v>2.9525030000000001E-2</v>
          </cell>
          <cell r="AB380">
            <v>2.182284E-2</v>
          </cell>
          <cell r="AC380">
            <v>2396.8476388600002</v>
          </cell>
          <cell r="AD380">
            <v>0.32501022000000002</v>
          </cell>
        </row>
        <row r="381">
          <cell r="F381">
            <v>371190029041</v>
          </cell>
          <cell r="G381" t="str">
            <v>Block Group 1</v>
          </cell>
          <cell r="H381">
            <v>1691258</v>
          </cell>
          <cell r="I381">
            <v>28329</v>
          </cell>
          <cell r="J381">
            <v>35.138046799999998</v>
          </cell>
          <cell r="K381">
            <v>-80.795452600000004</v>
          </cell>
          <cell r="L381">
            <v>1208</v>
          </cell>
          <cell r="M381">
            <v>1134</v>
          </cell>
          <cell r="N381">
            <v>12</v>
          </cell>
          <cell r="O381">
            <v>2</v>
          </cell>
          <cell r="P381">
            <v>40</v>
          </cell>
          <cell r="Q381">
            <v>0</v>
          </cell>
          <cell r="R381">
            <v>3</v>
          </cell>
          <cell r="S381">
            <v>17</v>
          </cell>
          <cell r="T381">
            <v>20</v>
          </cell>
          <cell r="U381">
            <v>495</v>
          </cell>
          <cell r="V381">
            <v>467</v>
          </cell>
          <cell r="W381">
            <v>28</v>
          </cell>
          <cell r="X381">
            <v>0.94343434000000004</v>
          </cell>
          <cell r="Y381">
            <v>0.93874172</v>
          </cell>
          <cell r="Z381">
            <v>9.9337699999999998E-3</v>
          </cell>
          <cell r="AA381">
            <v>3.3112580000000003E-2</v>
          </cell>
          <cell r="AB381">
            <v>1.6556290000000001E-2</v>
          </cell>
          <cell r="AC381">
            <v>1819.9156159900001</v>
          </cell>
          <cell r="AD381">
            <v>0.66376703000000004</v>
          </cell>
        </row>
        <row r="382">
          <cell r="F382">
            <v>371190055143</v>
          </cell>
          <cell r="G382" t="str">
            <v>Block Group 3</v>
          </cell>
          <cell r="H382">
            <v>2078384</v>
          </cell>
          <cell r="I382">
            <v>96</v>
          </cell>
          <cell r="J382">
            <v>35.341055699999998</v>
          </cell>
          <cell r="K382">
            <v>-80.775666000000001</v>
          </cell>
          <cell r="L382">
            <v>2619</v>
          </cell>
          <cell r="M382">
            <v>1644</v>
          </cell>
          <cell r="N382">
            <v>695</v>
          </cell>
          <cell r="O382">
            <v>12</v>
          </cell>
          <cell r="P382">
            <v>157</v>
          </cell>
          <cell r="Q382">
            <v>1</v>
          </cell>
          <cell r="R382">
            <v>45</v>
          </cell>
          <cell r="S382">
            <v>65</v>
          </cell>
          <cell r="T382">
            <v>149</v>
          </cell>
          <cell r="U382">
            <v>1233</v>
          </cell>
          <cell r="V382">
            <v>1194</v>
          </cell>
          <cell r="W382">
            <v>39</v>
          </cell>
          <cell r="X382">
            <v>0.96836982000000005</v>
          </cell>
          <cell r="Y382">
            <v>0.62772050000000001</v>
          </cell>
          <cell r="Z382">
            <v>0.26536845999999997</v>
          </cell>
          <cell r="AA382">
            <v>5.994654E-2</v>
          </cell>
          <cell r="AB382">
            <v>5.6891940000000002E-2</v>
          </cell>
          <cell r="AC382">
            <v>3264.3617092499999</v>
          </cell>
          <cell r="AD382">
            <v>0.80230078999999999</v>
          </cell>
        </row>
        <row r="383">
          <cell r="F383">
            <v>371190056041</v>
          </cell>
          <cell r="G383" t="str">
            <v>Block Group 1</v>
          </cell>
          <cell r="H383">
            <v>4540880</v>
          </cell>
          <cell r="I383">
            <v>22879</v>
          </cell>
          <cell r="J383">
            <v>35.303552699999997</v>
          </cell>
          <cell r="K383">
            <v>-80.741708700000004</v>
          </cell>
          <cell r="L383">
            <v>1653</v>
          </cell>
          <cell r="M383">
            <v>963</v>
          </cell>
          <cell r="N383">
            <v>410</v>
          </cell>
          <cell r="O383">
            <v>7</v>
          </cell>
          <cell r="P383">
            <v>173</v>
          </cell>
          <cell r="Q383">
            <v>3</v>
          </cell>
          <cell r="R383">
            <v>43</v>
          </cell>
          <cell r="S383">
            <v>54</v>
          </cell>
          <cell r="T383">
            <v>99</v>
          </cell>
          <cell r="U383">
            <v>714</v>
          </cell>
          <cell r="V383">
            <v>657</v>
          </cell>
          <cell r="W383">
            <v>57</v>
          </cell>
          <cell r="X383">
            <v>0.92016805999999995</v>
          </cell>
          <cell r="Y383">
            <v>0.58257713</v>
          </cell>
          <cell r="Z383">
            <v>0.24803386999999999</v>
          </cell>
          <cell r="AA383">
            <v>0.10465819</v>
          </cell>
          <cell r="AB383">
            <v>5.9891100000000003E-2</v>
          </cell>
          <cell r="AC383">
            <v>938.33945037000001</v>
          </cell>
          <cell r="AD383">
            <v>1.7616226100000001</v>
          </cell>
        </row>
        <row r="384">
          <cell r="F384">
            <v>371190040004</v>
          </cell>
          <cell r="G384" t="str">
            <v>Block Group 4</v>
          </cell>
          <cell r="H384">
            <v>6104612</v>
          </cell>
          <cell r="I384">
            <v>18408</v>
          </cell>
          <cell r="J384">
            <v>35.233972799999997</v>
          </cell>
          <cell r="K384">
            <v>-80.920232299999995</v>
          </cell>
          <cell r="L384">
            <v>1470</v>
          </cell>
          <cell r="M384">
            <v>304</v>
          </cell>
          <cell r="N384">
            <v>1085</v>
          </cell>
          <cell r="O384">
            <v>8</v>
          </cell>
          <cell r="P384">
            <v>10</v>
          </cell>
          <cell r="Q384">
            <v>0</v>
          </cell>
          <cell r="R384">
            <v>35</v>
          </cell>
          <cell r="S384">
            <v>28</v>
          </cell>
          <cell r="T384">
            <v>85</v>
          </cell>
          <cell r="U384">
            <v>633</v>
          </cell>
          <cell r="V384">
            <v>567</v>
          </cell>
          <cell r="W384">
            <v>66</v>
          </cell>
          <cell r="X384">
            <v>0.89573459</v>
          </cell>
          <cell r="Y384">
            <v>0.20680272</v>
          </cell>
          <cell r="Z384">
            <v>0.73809522999999999</v>
          </cell>
          <cell r="AA384">
            <v>6.8027199999999999E-3</v>
          </cell>
          <cell r="AB384">
            <v>5.7823119999999999E-2</v>
          </cell>
          <cell r="AC384">
            <v>621.95953165000003</v>
          </cell>
          <cell r="AD384">
            <v>2.3634978200000001</v>
          </cell>
        </row>
        <row r="385">
          <cell r="F385">
            <v>371190019172</v>
          </cell>
          <cell r="G385" t="str">
            <v>Block Group 2</v>
          </cell>
          <cell r="H385">
            <v>1739271</v>
          </cell>
          <cell r="I385">
            <v>35499</v>
          </cell>
          <cell r="J385">
            <v>35.206556999999997</v>
          </cell>
          <cell r="K385">
            <v>-80.679402499999995</v>
          </cell>
          <cell r="L385">
            <v>1692</v>
          </cell>
          <cell r="M385">
            <v>1129</v>
          </cell>
          <cell r="N385">
            <v>377</v>
          </cell>
          <cell r="O385">
            <v>20</v>
          </cell>
          <cell r="P385">
            <v>38</v>
          </cell>
          <cell r="Q385">
            <v>0</v>
          </cell>
          <cell r="R385">
            <v>81</v>
          </cell>
          <cell r="S385">
            <v>47</v>
          </cell>
          <cell r="T385">
            <v>213</v>
          </cell>
          <cell r="U385">
            <v>652</v>
          </cell>
          <cell r="V385">
            <v>617</v>
          </cell>
          <cell r="W385">
            <v>35</v>
          </cell>
          <cell r="X385">
            <v>0.94631900999999996</v>
          </cell>
          <cell r="Y385">
            <v>0.66725767999999996</v>
          </cell>
          <cell r="Z385">
            <v>0.22281323</v>
          </cell>
          <cell r="AA385">
            <v>2.2458619999999999E-2</v>
          </cell>
          <cell r="AB385">
            <v>0.12588652</v>
          </cell>
          <cell r="AC385">
            <v>2469.8397036199999</v>
          </cell>
          <cell r="AD385">
            <v>0.68506469999999997</v>
          </cell>
        </row>
        <row r="386">
          <cell r="F386">
            <v>371190030132</v>
          </cell>
          <cell r="G386" t="str">
            <v>Block Group 2</v>
          </cell>
          <cell r="H386">
            <v>2776349</v>
          </cell>
          <cell r="I386">
            <v>13290</v>
          </cell>
          <cell r="J386">
            <v>35.117407300000004</v>
          </cell>
          <cell r="K386">
            <v>-80.792530200000002</v>
          </cell>
          <cell r="L386">
            <v>2405</v>
          </cell>
          <cell r="M386">
            <v>2208</v>
          </cell>
          <cell r="N386">
            <v>74</v>
          </cell>
          <cell r="O386">
            <v>6</v>
          </cell>
          <cell r="P386">
            <v>65</v>
          </cell>
          <cell r="Q386">
            <v>0</v>
          </cell>
          <cell r="R386">
            <v>15</v>
          </cell>
          <cell r="S386">
            <v>37</v>
          </cell>
          <cell r="T386">
            <v>57</v>
          </cell>
          <cell r="U386">
            <v>961</v>
          </cell>
          <cell r="V386">
            <v>921</v>
          </cell>
          <cell r="W386">
            <v>40</v>
          </cell>
          <cell r="X386">
            <v>0.95837669000000003</v>
          </cell>
          <cell r="Y386">
            <v>0.91808730999999999</v>
          </cell>
          <cell r="Z386">
            <v>3.0769230000000002E-2</v>
          </cell>
          <cell r="AA386">
            <v>2.7027019999999999E-2</v>
          </cell>
          <cell r="AB386">
            <v>2.3700619999999999E-2</v>
          </cell>
          <cell r="AC386">
            <v>2233.4457741800002</v>
          </cell>
          <cell r="AD386">
            <v>1.0768114499999999</v>
          </cell>
        </row>
        <row r="387">
          <cell r="F387">
            <v>371190042001</v>
          </cell>
          <cell r="G387" t="str">
            <v>Block Group 1</v>
          </cell>
          <cell r="H387">
            <v>676396</v>
          </cell>
          <cell r="I387">
            <v>0</v>
          </cell>
          <cell r="J387">
            <v>35.2491451</v>
          </cell>
          <cell r="K387">
            <v>-80.8829791</v>
          </cell>
          <cell r="L387">
            <v>603</v>
          </cell>
          <cell r="M387">
            <v>58</v>
          </cell>
          <cell r="N387">
            <v>506</v>
          </cell>
          <cell r="O387">
            <v>3</v>
          </cell>
          <cell r="P387">
            <v>12</v>
          </cell>
          <cell r="Q387">
            <v>0</v>
          </cell>
          <cell r="R387">
            <v>1</v>
          </cell>
          <cell r="S387">
            <v>23</v>
          </cell>
          <cell r="T387">
            <v>16</v>
          </cell>
          <cell r="U387">
            <v>328</v>
          </cell>
          <cell r="V387">
            <v>216</v>
          </cell>
          <cell r="W387">
            <v>112</v>
          </cell>
          <cell r="X387">
            <v>0.65853658000000004</v>
          </cell>
          <cell r="Y387">
            <v>9.6185729999999997E-2</v>
          </cell>
          <cell r="Z387">
            <v>0.83913764000000002</v>
          </cell>
          <cell r="AA387">
            <v>1.990049E-2</v>
          </cell>
          <cell r="AB387">
            <v>2.653399E-2</v>
          </cell>
          <cell r="AC387">
            <v>2309.5373668000002</v>
          </cell>
          <cell r="AD387">
            <v>0.26109125</v>
          </cell>
        </row>
        <row r="388">
          <cell r="F388">
            <v>371190056051</v>
          </cell>
          <cell r="G388" t="str">
            <v>Block Group 1</v>
          </cell>
          <cell r="H388">
            <v>1710978</v>
          </cell>
          <cell r="I388">
            <v>3204</v>
          </cell>
          <cell r="J388">
            <v>35.283917600000002</v>
          </cell>
          <cell r="K388">
            <v>-80.739356299999997</v>
          </cell>
          <cell r="L388">
            <v>2138</v>
          </cell>
          <cell r="M388">
            <v>686</v>
          </cell>
          <cell r="N388">
            <v>1185</v>
          </cell>
          <cell r="O388">
            <v>10</v>
          </cell>
          <cell r="P388">
            <v>78</v>
          </cell>
          <cell r="Q388">
            <v>1</v>
          </cell>
          <cell r="R388">
            <v>90</v>
          </cell>
          <cell r="S388">
            <v>88</v>
          </cell>
          <cell r="T388">
            <v>244</v>
          </cell>
          <cell r="U388">
            <v>969</v>
          </cell>
          <cell r="V388">
            <v>928</v>
          </cell>
          <cell r="W388">
            <v>41</v>
          </cell>
          <cell r="X388">
            <v>0.95768832999999998</v>
          </cell>
          <cell r="Y388">
            <v>0.32086060999999999</v>
          </cell>
          <cell r="Z388">
            <v>0.55425630999999997</v>
          </cell>
          <cell r="AA388">
            <v>3.6482689999999998E-2</v>
          </cell>
          <cell r="AB388">
            <v>0.11412535</v>
          </cell>
          <cell r="AC388">
            <v>3231.1761913400001</v>
          </cell>
          <cell r="AD388">
            <v>0.66167854999999998</v>
          </cell>
        </row>
        <row r="389">
          <cell r="F389">
            <v>371190030151</v>
          </cell>
          <cell r="G389" t="str">
            <v>Block Group 1</v>
          </cell>
          <cell r="H389">
            <v>1261137</v>
          </cell>
          <cell r="I389">
            <v>18598</v>
          </cell>
          <cell r="J389">
            <v>35.122763499999998</v>
          </cell>
          <cell r="K389">
            <v>-80.775959</v>
          </cell>
          <cell r="L389">
            <v>1522</v>
          </cell>
          <cell r="M389">
            <v>1354</v>
          </cell>
          <cell r="N389">
            <v>39</v>
          </cell>
          <cell r="O389">
            <v>4</v>
          </cell>
          <cell r="P389">
            <v>82</v>
          </cell>
          <cell r="Q389">
            <v>0</v>
          </cell>
          <cell r="R389">
            <v>14</v>
          </cell>
          <cell r="S389">
            <v>29</v>
          </cell>
          <cell r="T389">
            <v>65</v>
          </cell>
          <cell r="U389">
            <v>674</v>
          </cell>
          <cell r="V389">
            <v>649</v>
          </cell>
          <cell r="W389">
            <v>25</v>
          </cell>
          <cell r="X389">
            <v>0.96290801000000004</v>
          </cell>
          <cell r="Y389">
            <v>0.88961891999999998</v>
          </cell>
          <cell r="Z389">
            <v>2.5624170000000002E-2</v>
          </cell>
          <cell r="AA389">
            <v>5.3876470000000003E-2</v>
          </cell>
          <cell r="AB389">
            <v>4.2706960000000002E-2</v>
          </cell>
          <cell r="AC389">
            <v>3081.0779741699998</v>
          </cell>
          <cell r="AD389">
            <v>0.49398294999999998</v>
          </cell>
        </row>
        <row r="390">
          <cell r="F390">
            <v>371190015042</v>
          </cell>
          <cell r="G390" t="str">
            <v>Block Group 2</v>
          </cell>
          <cell r="H390">
            <v>1180885</v>
          </cell>
          <cell r="I390">
            <v>0</v>
          </cell>
          <cell r="J390">
            <v>35.243473999999999</v>
          </cell>
          <cell r="K390">
            <v>-80.758766899999998</v>
          </cell>
          <cell r="L390">
            <v>1875</v>
          </cell>
          <cell r="M390">
            <v>398</v>
          </cell>
          <cell r="N390">
            <v>1172</v>
          </cell>
          <cell r="O390">
            <v>22</v>
          </cell>
          <cell r="P390">
            <v>85</v>
          </cell>
          <cell r="Q390">
            <v>0</v>
          </cell>
          <cell r="R390">
            <v>164</v>
          </cell>
          <cell r="S390">
            <v>34</v>
          </cell>
          <cell r="T390">
            <v>271</v>
          </cell>
          <cell r="U390">
            <v>708</v>
          </cell>
          <cell r="V390">
            <v>635</v>
          </cell>
          <cell r="W390">
            <v>73</v>
          </cell>
          <cell r="X390">
            <v>0.89689264999999996</v>
          </cell>
          <cell r="Y390">
            <v>0.21226666</v>
          </cell>
          <cell r="Z390">
            <v>0.62506666</v>
          </cell>
          <cell r="AA390">
            <v>4.5333329999999998E-2</v>
          </cell>
          <cell r="AB390">
            <v>0.14453332999999999</v>
          </cell>
          <cell r="AC390">
            <v>4113.4279257099997</v>
          </cell>
          <cell r="AD390">
            <v>0.45582420000000001</v>
          </cell>
        </row>
        <row r="391">
          <cell r="F391">
            <v>371190017023</v>
          </cell>
          <cell r="G391" t="str">
            <v>Block Group 3</v>
          </cell>
          <cell r="H391">
            <v>663927</v>
          </cell>
          <cell r="I391">
            <v>2048</v>
          </cell>
          <cell r="J391">
            <v>35.202907500000002</v>
          </cell>
          <cell r="K391">
            <v>-80.769285100000005</v>
          </cell>
          <cell r="L391">
            <v>710</v>
          </cell>
          <cell r="M391">
            <v>423</v>
          </cell>
          <cell r="N391">
            <v>189</v>
          </cell>
          <cell r="O391">
            <v>2</v>
          </cell>
          <cell r="P391">
            <v>11</v>
          </cell>
          <cell r="Q391">
            <v>5</v>
          </cell>
          <cell r="R391">
            <v>57</v>
          </cell>
          <cell r="S391">
            <v>23</v>
          </cell>
          <cell r="T391">
            <v>104</v>
          </cell>
          <cell r="U391">
            <v>359</v>
          </cell>
          <cell r="V391">
            <v>317</v>
          </cell>
          <cell r="W391">
            <v>42</v>
          </cell>
          <cell r="X391">
            <v>0.88300835</v>
          </cell>
          <cell r="Y391">
            <v>0.59577464000000002</v>
          </cell>
          <cell r="Z391">
            <v>0.26619717999999998</v>
          </cell>
          <cell r="AA391">
            <v>1.549295E-2</v>
          </cell>
          <cell r="AB391">
            <v>0.14647887000000001</v>
          </cell>
          <cell r="AC391">
            <v>2761.9267665500001</v>
          </cell>
          <cell r="AD391">
            <v>0.25706690999999998</v>
          </cell>
        </row>
        <row r="392">
          <cell r="F392">
            <v>371190058311</v>
          </cell>
          <cell r="G392" t="str">
            <v>Block Group 1</v>
          </cell>
          <cell r="H392">
            <v>1559396</v>
          </cell>
          <cell r="I392">
            <v>0</v>
          </cell>
          <cell r="J392">
            <v>35.078755299999997</v>
          </cell>
          <cell r="K392">
            <v>-80.830663200000004</v>
          </cell>
          <cell r="L392">
            <v>2226</v>
          </cell>
          <cell r="M392">
            <v>1693</v>
          </cell>
          <cell r="N392">
            <v>304</v>
          </cell>
          <cell r="O392">
            <v>12</v>
          </cell>
          <cell r="P392">
            <v>74</v>
          </cell>
          <cell r="Q392">
            <v>0</v>
          </cell>
          <cell r="R392">
            <v>83</v>
          </cell>
          <cell r="S392">
            <v>60</v>
          </cell>
          <cell r="T392">
            <v>231</v>
          </cell>
          <cell r="U392">
            <v>1075</v>
          </cell>
          <cell r="V392">
            <v>1013</v>
          </cell>
          <cell r="W392">
            <v>62</v>
          </cell>
          <cell r="X392">
            <v>0.94232558</v>
          </cell>
          <cell r="Y392">
            <v>0.76055704999999996</v>
          </cell>
          <cell r="Z392">
            <v>0.13656783</v>
          </cell>
          <cell r="AA392">
            <v>3.3243479999999999E-2</v>
          </cell>
          <cell r="AB392">
            <v>0.10377358</v>
          </cell>
          <cell r="AC392">
            <v>3698.06436029</v>
          </cell>
          <cell r="AD392">
            <v>0.60193651999999997</v>
          </cell>
        </row>
        <row r="393">
          <cell r="F393">
            <v>371190056213</v>
          </cell>
          <cell r="G393" t="str">
            <v>Block Group 3</v>
          </cell>
          <cell r="H393">
            <v>5310729</v>
          </cell>
          <cell r="I393">
            <v>25546</v>
          </cell>
          <cell r="J393">
            <v>35.232127599999998</v>
          </cell>
          <cell r="K393">
            <v>-80.616877599999995</v>
          </cell>
          <cell r="L393">
            <v>940</v>
          </cell>
          <cell r="M393">
            <v>610</v>
          </cell>
          <cell r="N393">
            <v>212</v>
          </cell>
          <cell r="O393">
            <v>20</v>
          </cell>
          <cell r="P393">
            <v>25</v>
          </cell>
          <cell r="Q393">
            <v>0</v>
          </cell>
          <cell r="R393">
            <v>48</v>
          </cell>
          <cell r="S393">
            <v>25</v>
          </cell>
          <cell r="T393">
            <v>101</v>
          </cell>
          <cell r="U393">
            <v>512</v>
          </cell>
          <cell r="V393">
            <v>375</v>
          </cell>
          <cell r="W393">
            <v>137</v>
          </cell>
          <cell r="X393">
            <v>0.73242187000000003</v>
          </cell>
          <cell r="Y393">
            <v>0.64893617000000003</v>
          </cell>
          <cell r="Z393">
            <v>0.22553191</v>
          </cell>
          <cell r="AA393">
            <v>2.659574E-2</v>
          </cell>
          <cell r="AB393">
            <v>0.1074468</v>
          </cell>
          <cell r="AC393">
            <v>456.35187294999997</v>
          </cell>
          <cell r="AD393">
            <v>2.05981405</v>
          </cell>
        </row>
        <row r="394">
          <cell r="F394">
            <v>371190032031</v>
          </cell>
          <cell r="G394" t="str">
            <v>Block Group 1</v>
          </cell>
          <cell r="H394">
            <v>659157</v>
          </cell>
          <cell r="I394">
            <v>0</v>
          </cell>
          <cell r="J394">
            <v>35.176380299999998</v>
          </cell>
          <cell r="K394">
            <v>-80.865243199999995</v>
          </cell>
          <cell r="L394">
            <v>1692</v>
          </cell>
          <cell r="M394">
            <v>990</v>
          </cell>
          <cell r="N394">
            <v>440</v>
          </cell>
          <cell r="O394">
            <v>12</v>
          </cell>
          <cell r="P394">
            <v>49</v>
          </cell>
          <cell r="Q394">
            <v>0</v>
          </cell>
          <cell r="R394">
            <v>166</v>
          </cell>
          <cell r="S394">
            <v>35</v>
          </cell>
          <cell r="T394">
            <v>320</v>
          </cell>
          <cell r="U394">
            <v>1028</v>
          </cell>
          <cell r="V394">
            <v>972</v>
          </cell>
          <cell r="W394">
            <v>56</v>
          </cell>
          <cell r="X394">
            <v>0.94552528999999996</v>
          </cell>
          <cell r="Y394">
            <v>0.58510638000000004</v>
          </cell>
          <cell r="Z394">
            <v>0.26004727999999999</v>
          </cell>
          <cell r="AA394">
            <v>2.8959809999999999E-2</v>
          </cell>
          <cell r="AB394">
            <v>0.18912529</v>
          </cell>
          <cell r="AC394">
            <v>6650.0118296700002</v>
          </cell>
          <cell r="AD394">
            <v>0.25443563000000002</v>
          </cell>
        </row>
        <row r="395">
          <cell r="F395">
            <v>371190032032</v>
          </cell>
          <cell r="G395" t="str">
            <v>Block Group 2</v>
          </cell>
          <cell r="H395">
            <v>467562</v>
          </cell>
          <cell r="I395">
            <v>0</v>
          </cell>
          <cell r="J395">
            <v>35.178676899999999</v>
          </cell>
          <cell r="K395">
            <v>-80.860681</v>
          </cell>
          <cell r="L395">
            <v>744</v>
          </cell>
          <cell r="M395">
            <v>527</v>
          </cell>
          <cell r="N395">
            <v>132</v>
          </cell>
          <cell r="O395">
            <v>1</v>
          </cell>
          <cell r="P395">
            <v>13</v>
          </cell>
          <cell r="Q395">
            <v>0</v>
          </cell>
          <cell r="R395">
            <v>47</v>
          </cell>
          <cell r="S395">
            <v>24</v>
          </cell>
          <cell r="T395">
            <v>90</v>
          </cell>
          <cell r="U395">
            <v>474</v>
          </cell>
          <cell r="V395">
            <v>405</v>
          </cell>
          <cell r="W395">
            <v>69</v>
          </cell>
          <cell r="X395">
            <v>0.85443036999999999</v>
          </cell>
          <cell r="Y395">
            <v>0.70833332999999998</v>
          </cell>
          <cell r="Z395">
            <v>0.17741935</v>
          </cell>
          <cell r="AA395">
            <v>1.747311E-2</v>
          </cell>
          <cell r="AB395">
            <v>0.12096774</v>
          </cell>
          <cell r="AC395">
            <v>4122.3314367100002</v>
          </cell>
          <cell r="AD395">
            <v>0.18048038999999999</v>
          </cell>
        </row>
        <row r="396">
          <cell r="F396">
            <v>371190032041</v>
          </cell>
          <cell r="G396" t="str">
            <v>Block Group 1</v>
          </cell>
          <cell r="H396">
            <v>604461</v>
          </cell>
          <cell r="I396">
            <v>0</v>
          </cell>
          <cell r="J396">
            <v>35.1862146</v>
          </cell>
          <cell r="K396">
            <v>-80.860797899999994</v>
          </cell>
          <cell r="L396">
            <v>877</v>
          </cell>
          <cell r="M396">
            <v>805</v>
          </cell>
          <cell r="N396">
            <v>31</v>
          </cell>
          <cell r="O396">
            <v>2</v>
          </cell>
          <cell r="P396">
            <v>25</v>
          </cell>
          <cell r="Q396">
            <v>0</v>
          </cell>
          <cell r="R396">
            <v>2</v>
          </cell>
          <cell r="S396">
            <v>12</v>
          </cell>
          <cell r="T396">
            <v>17</v>
          </cell>
          <cell r="U396">
            <v>535</v>
          </cell>
          <cell r="V396">
            <v>508</v>
          </cell>
          <cell r="W396">
            <v>27</v>
          </cell>
          <cell r="X396">
            <v>0.94953270999999995</v>
          </cell>
          <cell r="Y396">
            <v>0.91790192999999998</v>
          </cell>
          <cell r="Z396">
            <v>3.5347770000000001E-2</v>
          </cell>
          <cell r="AA396">
            <v>2.850627E-2</v>
          </cell>
          <cell r="AB396">
            <v>1.938426E-2</v>
          </cell>
          <cell r="AC396">
            <v>3758.7278514</v>
          </cell>
          <cell r="AD396">
            <v>0.23332362000000001</v>
          </cell>
        </row>
        <row r="397">
          <cell r="F397">
            <v>371190056203</v>
          </cell>
          <cell r="G397" t="str">
            <v>Block Group 3</v>
          </cell>
          <cell r="H397">
            <v>2398561</v>
          </cell>
          <cell r="I397">
            <v>27682</v>
          </cell>
          <cell r="J397">
            <v>35.235749400000003</v>
          </cell>
          <cell r="K397">
            <v>-80.665875200000002</v>
          </cell>
          <cell r="L397">
            <v>2414</v>
          </cell>
          <cell r="M397">
            <v>851</v>
          </cell>
          <cell r="N397">
            <v>1269</v>
          </cell>
          <cell r="O397">
            <v>19</v>
          </cell>
          <cell r="P397">
            <v>35</v>
          </cell>
          <cell r="Q397">
            <v>1</v>
          </cell>
          <cell r="R397">
            <v>168</v>
          </cell>
          <cell r="S397">
            <v>71</v>
          </cell>
          <cell r="T397">
            <v>346</v>
          </cell>
          <cell r="U397">
            <v>843</v>
          </cell>
          <cell r="V397">
            <v>786</v>
          </cell>
          <cell r="W397">
            <v>57</v>
          </cell>
          <cell r="X397">
            <v>0.93238434000000003</v>
          </cell>
          <cell r="Y397">
            <v>0.35252692000000002</v>
          </cell>
          <cell r="Z397">
            <v>0.52568351000000002</v>
          </cell>
          <cell r="AA397">
            <v>1.4498749999999999E-2</v>
          </cell>
          <cell r="AB397">
            <v>0.14333056999999999</v>
          </cell>
          <cell r="AC397">
            <v>2577.5832476599999</v>
          </cell>
          <cell r="AD397">
            <v>0.93653618999999999</v>
          </cell>
        </row>
        <row r="398">
          <cell r="F398">
            <v>371190032042</v>
          </cell>
          <cell r="G398" t="str">
            <v>Block Group 2</v>
          </cell>
          <cell r="H398">
            <v>794658</v>
          </cell>
          <cell r="I398">
            <v>0</v>
          </cell>
          <cell r="J398">
            <v>35.179067600000003</v>
          </cell>
          <cell r="K398">
            <v>-80.854388999999998</v>
          </cell>
          <cell r="L398">
            <v>1262</v>
          </cell>
          <cell r="M398">
            <v>948</v>
          </cell>
          <cell r="N398">
            <v>187</v>
          </cell>
          <cell r="O398">
            <v>8</v>
          </cell>
          <cell r="P398">
            <v>26</v>
          </cell>
          <cell r="Q398">
            <v>0</v>
          </cell>
          <cell r="R398">
            <v>66</v>
          </cell>
          <cell r="S398">
            <v>27</v>
          </cell>
          <cell r="T398">
            <v>101</v>
          </cell>
          <cell r="U398">
            <v>664</v>
          </cell>
          <cell r="V398">
            <v>617</v>
          </cell>
          <cell r="W398">
            <v>47</v>
          </cell>
          <cell r="X398">
            <v>0.92921686000000003</v>
          </cell>
          <cell r="Y398">
            <v>0.75118857999999999</v>
          </cell>
          <cell r="Z398">
            <v>0.14817749</v>
          </cell>
          <cell r="AA398">
            <v>2.0602209999999999E-2</v>
          </cell>
          <cell r="AB398">
            <v>8.0031690000000003E-2</v>
          </cell>
          <cell r="AC398">
            <v>4114.2351713899998</v>
          </cell>
          <cell r="AD398">
            <v>0.30673987000000003</v>
          </cell>
        </row>
        <row r="399">
          <cell r="F399">
            <v>371190056212</v>
          </cell>
          <cell r="G399" t="str">
            <v>Block Group 2</v>
          </cell>
          <cell r="H399">
            <v>3356071</v>
          </cell>
          <cell r="I399">
            <v>25675</v>
          </cell>
          <cell r="J399">
            <v>35.2309938</v>
          </cell>
          <cell r="K399">
            <v>-80.643127199999995</v>
          </cell>
          <cell r="L399">
            <v>621</v>
          </cell>
          <cell r="M399">
            <v>220</v>
          </cell>
          <cell r="N399">
            <v>335</v>
          </cell>
          <cell r="O399">
            <v>5</v>
          </cell>
          <cell r="P399">
            <v>19</v>
          </cell>
          <cell r="Q399">
            <v>0</v>
          </cell>
          <cell r="R399">
            <v>25</v>
          </cell>
          <cell r="S399">
            <v>17</v>
          </cell>
          <cell r="T399">
            <v>83</v>
          </cell>
          <cell r="U399">
            <v>228</v>
          </cell>
          <cell r="V399">
            <v>206</v>
          </cell>
          <cell r="W399">
            <v>22</v>
          </cell>
          <cell r="X399">
            <v>0.90350876999999996</v>
          </cell>
          <cell r="Y399">
            <v>0.35426731</v>
          </cell>
          <cell r="Z399">
            <v>0.53945248999999995</v>
          </cell>
          <cell r="AA399">
            <v>3.0595810000000001E-2</v>
          </cell>
          <cell r="AB399">
            <v>0.13365539000000001</v>
          </cell>
          <cell r="AC399">
            <v>475.72989256</v>
          </cell>
          <cell r="AD399">
            <v>1.3053625799999999</v>
          </cell>
        </row>
        <row r="400">
          <cell r="F400">
            <v>371190033003</v>
          </cell>
          <cell r="G400" t="str">
            <v>Block Group 3</v>
          </cell>
          <cell r="H400">
            <v>530191</v>
          </cell>
          <cell r="I400">
            <v>0</v>
          </cell>
          <cell r="J400">
            <v>35.199060099999997</v>
          </cell>
          <cell r="K400">
            <v>-80.862624999999994</v>
          </cell>
          <cell r="L400">
            <v>679</v>
          </cell>
          <cell r="M400">
            <v>425</v>
          </cell>
          <cell r="N400">
            <v>170</v>
          </cell>
          <cell r="O400">
            <v>2</v>
          </cell>
          <cell r="P400">
            <v>35</v>
          </cell>
          <cell r="Q400">
            <v>0</v>
          </cell>
          <cell r="R400">
            <v>28</v>
          </cell>
          <cell r="S400">
            <v>19</v>
          </cell>
          <cell r="T400">
            <v>64</v>
          </cell>
          <cell r="U400">
            <v>427</v>
          </cell>
          <cell r="V400">
            <v>404</v>
          </cell>
          <cell r="W400">
            <v>23</v>
          </cell>
          <cell r="X400">
            <v>0.94613583000000001</v>
          </cell>
          <cell r="Y400">
            <v>0.62592046999999995</v>
          </cell>
          <cell r="Z400">
            <v>0.25036818</v>
          </cell>
          <cell r="AA400">
            <v>5.1546389999999997E-2</v>
          </cell>
          <cell r="AB400">
            <v>9.425625E-2</v>
          </cell>
          <cell r="AC400">
            <v>3317.7737839500001</v>
          </cell>
          <cell r="AD400">
            <v>0.20465530000000001</v>
          </cell>
        </row>
        <row r="401">
          <cell r="F401">
            <v>371190056202</v>
          </cell>
          <cell r="G401" t="str">
            <v>Block Group 2</v>
          </cell>
          <cell r="H401">
            <v>5446541</v>
          </cell>
          <cell r="I401">
            <v>32423</v>
          </cell>
          <cell r="J401">
            <v>35.215602199999999</v>
          </cell>
          <cell r="K401">
            <v>-80.669348099999993</v>
          </cell>
          <cell r="L401">
            <v>2096</v>
          </cell>
          <cell r="M401">
            <v>1037</v>
          </cell>
          <cell r="N401">
            <v>565</v>
          </cell>
          <cell r="O401">
            <v>6</v>
          </cell>
          <cell r="P401">
            <v>29</v>
          </cell>
          <cell r="Q401">
            <v>6</v>
          </cell>
          <cell r="R401">
            <v>405</v>
          </cell>
          <cell r="S401">
            <v>48</v>
          </cell>
          <cell r="T401">
            <v>552</v>
          </cell>
          <cell r="U401">
            <v>791</v>
          </cell>
          <cell r="V401">
            <v>740</v>
          </cell>
          <cell r="W401">
            <v>51</v>
          </cell>
          <cell r="X401">
            <v>0.93552464999999996</v>
          </cell>
          <cell r="Y401">
            <v>0.49475190000000002</v>
          </cell>
          <cell r="Z401">
            <v>0.26956106000000002</v>
          </cell>
          <cell r="AA401">
            <v>1.383587E-2</v>
          </cell>
          <cell r="AB401">
            <v>0.26335877000000002</v>
          </cell>
          <cell r="AC401">
            <v>991.06677692000005</v>
          </cell>
          <cell r="AD401">
            <v>2.1148927999999998</v>
          </cell>
        </row>
        <row r="402">
          <cell r="F402">
            <v>371190055172</v>
          </cell>
          <cell r="G402" t="str">
            <v>Block Group 2</v>
          </cell>
          <cell r="H402">
            <v>995954</v>
          </cell>
          <cell r="I402">
            <v>45561</v>
          </cell>
          <cell r="J402">
            <v>35.376703800000001</v>
          </cell>
          <cell r="K402">
            <v>-80.767668900000004</v>
          </cell>
          <cell r="L402">
            <v>1334</v>
          </cell>
          <cell r="M402">
            <v>1069</v>
          </cell>
          <cell r="N402">
            <v>193</v>
          </cell>
          <cell r="O402">
            <v>11</v>
          </cell>
          <cell r="P402">
            <v>24</v>
          </cell>
          <cell r="Q402">
            <v>0</v>
          </cell>
          <cell r="R402">
            <v>17</v>
          </cell>
          <cell r="S402">
            <v>20</v>
          </cell>
          <cell r="T402">
            <v>54</v>
          </cell>
          <cell r="U402">
            <v>482</v>
          </cell>
          <cell r="V402">
            <v>468</v>
          </cell>
          <cell r="W402">
            <v>14</v>
          </cell>
          <cell r="X402">
            <v>0.97095434999999997</v>
          </cell>
          <cell r="Y402">
            <v>0.80134932000000003</v>
          </cell>
          <cell r="Z402">
            <v>0.14467766000000001</v>
          </cell>
          <cell r="AA402">
            <v>1.7991E-2</v>
          </cell>
          <cell r="AB402">
            <v>4.0479759999999997E-2</v>
          </cell>
          <cell r="AC402">
            <v>3318.1676332500001</v>
          </cell>
          <cell r="AD402">
            <v>0.40202911000000002</v>
          </cell>
        </row>
        <row r="403">
          <cell r="F403">
            <v>371190055171</v>
          </cell>
          <cell r="G403" t="str">
            <v>Block Group 1</v>
          </cell>
          <cell r="H403">
            <v>1880054</v>
          </cell>
          <cell r="I403">
            <v>20380</v>
          </cell>
          <cell r="J403">
            <v>35.383432499999998</v>
          </cell>
          <cell r="K403">
            <v>-80.779034800000005</v>
          </cell>
          <cell r="L403">
            <v>2948</v>
          </cell>
          <cell r="M403">
            <v>1853</v>
          </cell>
          <cell r="N403">
            <v>791</v>
          </cell>
          <cell r="O403">
            <v>9</v>
          </cell>
          <cell r="P403">
            <v>169</v>
          </cell>
          <cell r="Q403">
            <v>3</v>
          </cell>
          <cell r="R403">
            <v>51</v>
          </cell>
          <cell r="S403">
            <v>72</v>
          </cell>
          <cell r="T403">
            <v>151</v>
          </cell>
          <cell r="U403">
            <v>1220</v>
          </cell>
          <cell r="V403">
            <v>1165</v>
          </cell>
          <cell r="W403">
            <v>55</v>
          </cell>
          <cell r="X403">
            <v>0.95491802999999997</v>
          </cell>
          <cell r="Y403">
            <v>0.62856173000000004</v>
          </cell>
          <cell r="Z403">
            <v>0.26831749999999999</v>
          </cell>
          <cell r="AA403">
            <v>5.7327000000000003E-2</v>
          </cell>
          <cell r="AB403">
            <v>5.1221160000000002E-2</v>
          </cell>
          <cell r="AC403">
            <v>4018.6722999399999</v>
          </cell>
          <cell r="AD403">
            <v>0.73357561000000004</v>
          </cell>
        </row>
        <row r="404">
          <cell r="F404">
            <v>371190038063</v>
          </cell>
          <cell r="G404" t="str">
            <v>Block Group 3</v>
          </cell>
          <cell r="H404">
            <v>1125997</v>
          </cell>
          <cell r="I404">
            <v>0</v>
          </cell>
          <cell r="J404">
            <v>35.162260099999997</v>
          </cell>
          <cell r="K404">
            <v>-80.904565899999994</v>
          </cell>
          <cell r="L404">
            <v>1769</v>
          </cell>
          <cell r="M404">
            <v>488</v>
          </cell>
          <cell r="N404">
            <v>832</v>
          </cell>
          <cell r="O404">
            <v>7</v>
          </cell>
          <cell r="P404">
            <v>247</v>
          </cell>
          <cell r="Q404">
            <v>1</v>
          </cell>
          <cell r="R404">
            <v>152</v>
          </cell>
          <cell r="S404">
            <v>42</v>
          </cell>
          <cell r="T404">
            <v>260</v>
          </cell>
          <cell r="U404">
            <v>966</v>
          </cell>
          <cell r="V404">
            <v>876</v>
          </cell>
          <cell r="W404">
            <v>90</v>
          </cell>
          <cell r="X404">
            <v>0.90683228999999999</v>
          </cell>
          <cell r="Y404">
            <v>0.27586206000000002</v>
          </cell>
          <cell r="Z404">
            <v>0.47032221000000002</v>
          </cell>
          <cell r="AA404">
            <v>0.1396269</v>
          </cell>
          <cell r="AB404">
            <v>0.14697568999999999</v>
          </cell>
          <cell r="AC404">
            <v>4070.0480391000001</v>
          </cell>
          <cell r="AD404">
            <v>0.43463859999999999</v>
          </cell>
        </row>
        <row r="405">
          <cell r="F405">
            <v>371190055191</v>
          </cell>
          <cell r="G405" t="str">
            <v>Block Group 1</v>
          </cell>
          <cell r="H405">
            <v>1666169</v>
          </cell>
          <cell r="I405">
            <v>21019</v>
          </cell>
          <cell r="J405">
            <v>35.372139500000003</v>
          </cell>
          <cell r="K405">
            <v>-80.752666000000005</v>
          </cell>
          <cell r="L405">
            <v>2597</v>
          </cell>
          <cell r="M405">
            <v>1693</v>
          </cell>
          <cell r="N405">
            <v>687</v>
          </cell>
          <cell r="O405">
            <v>8</v>
          </cell>
          <cell r="P405">
            <v>90</v>
          </cell>
          <cell r="Q405">
            <v>5</v>
          </cell>
          <cell r="R405">
            <v>41</v>
          </cell>
          <cell r="S405">
            <v>73</v>
          </cell>
          <cell r="T405">
            <v>139</v>
          </cell>
          <cell r="U405">
            <v>886</v>
          </cell>
          <cell r="V405">
            <v>859</v>
          </cell>
          <cell r="W405">
            <v>27</v>
          </cell>
          <cell r="X405">
            <v>0.96952594999999997</v>
          </cell>
          <cell r="Y405">
            <v>0.65190603999999996</v>
          </cell>
          <cell r="Z405">
            <v>0.26453599999999999</v>
          </cell>
          <cell r="AA405">
            <v>3.4655369999999998E-2</v>
          </cell>
          <cell r="AB405">
            <v>5.3523290000000001E-2</v>
          </cell>
          <cell r="AC405">
            <v>3987.6482460900002</v>
          </cell>
          <cell r="AD405">
            <v>0.65126105000000001</v>
          </cell>
        </row>
        <row r="406">
          <cell r="F406">
            <v>371190055182</v>
          </cell>
          <cell r="G406" t="str">
            <v>Block Group 2</v>
          </cell>
          <cell r="H406">
            <v>4944913</v>
          </cell>
          <cell r="I406">
            <v>32930</v>
          </cell>
          <cell r="J406">
            <v>35.363495</v>
          </cell>
          <cell r="K406">
            <v>-80.773269600000006</v>
          </cell>
          <cell r="L406">
            <v>1662</v>
          </cell>
          <cell r="M406">
            <v>785</v>
          </cell>
          <cell r="N406">
            <v>670</v>
          </cell>
          <cell r="O406">
            <v>7</v>
          </cell>
          <cell r="P406">
            <v>99</v>
          </cell>
          <cell r="Q406">
            <v>0</v>
          </cell>
          <cell r="R406">
            <v>48</v>
          </cell>
          <cell r="S406">
            <v>53</v>
          </cell>
          <cell r="T406">
            <v>124</v>
          </cell>
          <cell r="U406">
            <v>697</v>
          </cell>
          <cell r="V406">
            <v>656</v>
          </cell>
          <cell r="W406">
            <v>41</v>
          </cell>
          <cell r="X406">
            <v>0.94117647000000004</v>
          </cell>
          <cell r="Y406">
            <v>0.47232249999999998</v>
          </cell>
          <cell r="Z406">
            <v>0.40312875999999997</v>
          </cell>
          <cell r="AA406">
            <v>5.956678E-2</v>
          </cell>
          <cell r="AB406">
            <v>7.4608900000000006E-2</v>
          </cell>
          <cell r="AC406">
            <v>864.96415646000003</v>
          </cell>
          <cell r="AD406">
            <v>1.9214669</v>
          </cell>
        </row>
        <row r="407">
          <cell r="F407">
            <v>371190055093</v>
          </cell>
          <cell r="G407" t="str">
            <v>Block Group 3</v>
          </cell>
          <cell r="H407">
            <v>1895534</v>
          </cell>
          <cell r="I407">
            <v>12241</v>
          </cell>
          <cell r="J407">
            <v>35.376967800000003</v>
          </cell>
          <cell r="K407">
            <v>-80.794685999999999</v>
          </cell>
          <cell r="L407">
            <v>2515</v>
          </cell>
          <cell r="M407">
            <v>1171</v>
          </cell>
          <cell r="N407">
            <v>949</v>
          </cell>
          <cell r="O407">
            <v>5</v>
          </cell>
          <cell r="P407">
            <v>111</v>
          </cell>
          <cell r="Q407">
            <v>3</v>
          </cell>
          <cell r="R407">
            <v>187</v>
          </cell>
          <cell r="S407">
            <v>89</v>
          </cell>
          <cell r="T407">
            <v>403</v>
          </cell>
          <cell r="U407">
            <v>971</v>
          </cell>
          <cell r="V407">
            <v>923</v>
          </cell>
          <cell r="W407">
            <v>48</v>
          </cell>
          <cell r="X407">
            <v>0.95056642000000002</v>
          </cell>
          <cell r="Y407">
            <v>0.46560636</v>
          </cell>
          <cell r="Z407">
            <v>0.37733598000000002</v>
          </cell>
          <cell r="AA407">
            <v>4.4135180000000003E-2</v>
          </cell>
          <cell r="AB407">
            <v>0.16023856</v>
          </cell>
          <cell r="AC407">
            <v>3415.22418595</v>
          </cell>
          <cell r="AD407">
            <v>0.73640846000000004</v>
          </cell>
        </row>
        <row r="408">
          <cell r="F408">
            <v>371190058391</v>
          </cell>
          <cell r="G408" t="str">
            <v>Block Group 1</v>
          </cell>
          <cell r="H408">
            <v>2677876</v>
          </cell>
          <cell r="I408">
            <v>9905</v>
          </cell>
          <cell r="J408">
            <v>35.071315300000002</v>
          </cell>
          <cell r="K408">
            <v>-80.837716599999993</v>
          </cell>
          <cell r="L408">
            <v>2381</v>
          </cell>
          <cell r="M408">
            <v>1893</v>
          </cell>
          <cell r="N408">
            <v>246</v>
          </cell>
          <cell r="O408">
            <v>4</v>
          </cell>
          <cell r="P408">
            <v>143</v>
          </cell>
          <cell r="Q408">
            <v>1</v>
          </cell>
          <cell r="R408">
            <v>43</v>
          </cell>
          <cell r="S408">
            <v>51</v>
          </cell>
          <cell r="T408">
            <v>122</v>
          </cell>
          <cell r="U408">
            <v>1126</v>
          </cell>
          <cell r="V408">
            <v>1051</v>
          </cell>
          <cell r="W408">
            <v>75</v>
          </cell>
          <cell r="X408">
            <v>0.93339253</v>
          </cell>
          <cell r="Y408">
            <v>0.79504408999999998</v>
          </cell>
          <cell r="Z408">
            <v>0.10331793</v>
          </cell>
          <cell r="AA408">
            <v>6.0058790000000001E-2</v>
          </cell>
          <cell r="AB408">
            <v>5.1238970000000002E-2</v>
          </cell>
          <cell r="AC408">
            <v>2294.9361889900001</v>
          </cell>
          <cell r="AD408">
            <v>1.0375016100000001</v>
          </cell>
        </row>
        <row r="409">
          <cell r="F409">
            <v>371190031022</v>
          </cell>
          <cell r="G409" t="str">
            <v>Block Group 2</v>
          </cell>
          <cell r="H409">
            <v>802308</v>
          </cell>
          <cell r="I409">
            <v>0</v>
          </cell>
          <cell r="J409">
            <v>35.156741799999999</v>
          </cell>
          <cell r="K409">
            <v>-80.868324799999996</v>
          </cell>
          <cell r="L409">
            <v>1050</v>
          </cell>
          <cell r="M409">
            <v>870</v>
          </cell>
          <cell r="N409">
            <v>56</v>
          </cell>
          <cell r="O409">
            <v>0</v>
          </cell>
          <cell r="P409">
            <v>44</v>
          </cell>
          <cell r="Q409">
            <v>1</v>
          </cell>
          <cell r="R409">
            <v>73</v>
          </cell>
          <cell r="S409">
            <v>6</v>
          </cell>
          <cell r="T409">
            <v>122</v>
          </cell>
          <cell r="U409">
            <v>519</v>
          </cell>
          <cell r="V409">
            <v>491</v>
          </cell>
          <cell r="W409">
            <v>28</v>
          </cell>
          <cell r="X409">
            <v>0.94605008999999995</v>
          </cell>
          <cell r="Y409">
            <v>0.82857141999999995</v>
          </cell>
          <cell r="Z409">
            <v>5.3333329999999998E-2</v>
          </cell>
          <cell r="AA409">
            <v>4.1904759999999999E-2</v>
          </cell>
          <cell r="AB409">
            <v>0.11619047</v>
          </cell>
          <cell r="AC409">
            <v>3390.4409052800002</v>
          </cell>
          <cell r="AD409">
            <v>0.30969423000000001</v>
          </cell>
        </row>
        <row r="410">
          <cell r="F410">
            <v>371190031032</v>
          </cell>
          <cell r="G410" t="str">
            <v>Block Group 2</v>
          </cell>
          <cell r="H410">
            <v>2072079</v>
          </cell>
          <cell r="I410">
            <v>0</v>
          </cell>
          <cell r="J410">
            <v>35.168941699999998</v>
          </cell>
          <cell r="K410">
            <v>-80.869393799999997</v>
          </cell>
          <cell r="L410">
            <v>2113</v>
          </cell>
          <cell r="M410">
            <v>1836</v>
          </cell>
          <cell r="N410">
            <v>105</v>
          </cell>
          <cell r="O410">
            <v>7</v>
          </cell>
          <cell r="P410">
            <v>53</v>
          </cell>
          <cell r="Q410">
            <v>0</v>
          </cell>
          <cell r="R410">
            <v>83</v>
          </cell>
          <cell r="S410">
            <v>29</v>
          </cell>
          <cell r="T410">
            <v>210</v>
          </cell>
          <cell r="U410">
            <v>1106</v>
          </cell>
          <cell r="V410">
            <v>1011</v>
          </cell>
          <cell r="W410">
            <v>95</v>
          </cell>
          <cell r="X410">
            <v>0.91410488000000001</v>
          </cell>
          <cell r="Y410">
            <v>0.86890676</v>
          </cell>
          <cell r="Z410">
            <v>4.9692380000000001E-2</v>
          </cell>
          <cell r="AA410">
            <v>2.5082819999999999E-2</v>
          </cell>
          <cell r="AB410">
            <v>9.9384760000000003E-2</v>
          </cell>
          <cell r="AC410">
            <v>2641.8156578399999</v>
          </cell>
          <cell r="AD410">
            <v>0.79982869999999995</v>
          </cell>
        </row>
        <row r="411">
          <cell r="F411">
            <v>371190015051</v>
          </cell>
          <cell r="G411" t="str">
            <v>Block Group 1</v>
          </cell>
          <cell r="H411">
            <v>5237255</v>
          </cell>
          <cell r="I411">
            <v>16974</v>
          </cell>
          <cell r="J411">
            <v>35.275212699999997</v>
          </cell>
          <cell r="K411">
            <v>-80.755011100000004</v>
          </cell>
          <cell r="L411">
            <v>3678</v>
          </cell>
          <cell r="M411">
            <v>1444</v>
          </cell>
          <cell r="N411">
            <v>1079</v>
          </cell>
          <cell r="O411">
            <v>62</v>
          </cell>
          <cell r="P411">
            <v>138</v>
          </cell>
          <cell r="Q411">
            <v>13</v>
          </cell>
          <cell r="R411">
            <v>824</v>
          </cell>
          <cell r="S411">
            <v>118</v>
          </cell>
          <cell r="T411">
            <v>1297</v>
          </cell>
          <cell r="U411">
            <v>1364</v>
          </cell>
          <cell r="V411">
            <v>1266</v>
          </cell>
          <cell r="W411">
            <v>98</v>
          </cell>
          <cell r="X411">
            <v>0.92815249</v>
          </cell>
          <cell r="Y411">
            <v>0.39260466999999999</v>
          </cell>
          <cell r="Z411">
            <v>0.29336594999999999</v>
          </cell>
          <cell r="AA411">
            <v>3.7520390000000001E-2</v>
          </cell>
          <cell r="AB411">
            <v>0.35263729999999999</v>
          </cell>
          <cell r="AC411">
            <v>1813.48004655</v>
          </cell>
          <cell r="AD411">
            <v>2.0281447300000002</v>
          </cell>
        </row>
        <row r="412">
          <cell r="F412">
            <v>371190020021</v>
          </cell>
          <cell r="G412" t="str">
            <v>Block Group 1</v>
          </cell>
          <cell r="H412">
            <v>1989244</v>
          </cell>
          <cell r="I412">
            <v>0</v>
          </cell>
          <cell r="J412">
            <v>35.174149399999997</v>
          </cell>
          <cell r="K412">
            <v>-80.779082299999999</v>
          </cell>
          <cell r="L412">
            <v>1933</v>
          </cell>
          <cell r="M412">
            <v>1657</v>
          </cell>
          <cell r="N412">
            <v>158</v>
          </cell>
          <cell r="O412">
            <v>9</v>
          </cell>
          <cell r="P412">
            <v>44</v>
          </cell>
          <cell r="Q412">
            <v>1</v>
          </cell>
          <cell r="R412">
            <v>17</v>
          </cell>
          <cell r="S412">
            <v>47</v>
          </cell>
          <cell r="T412">
            <v>72</v>
          </cell>
          <cell r="U412">
            <v>901</v>
          </cell>
          <cell r="V412">
            <v>846</v>
          </cell>
          <cell r="W412">
            <v>55</v>
          </cell>
          <cell r="X412">
            <v>0.93895671000000003</v>
          </cell>
          <cell r="Y412">
            <v>0.85721676000000002</v>
          </cell>
          <cell r="Z412">
            <v>8.1738229999999995E-2</v>
          </cell>
          <cell r="AA412">
            <v>2.2762540000000001E-2</v>
          </cell>
          <cell r="AB412">
            <v>3.7247799999999998E-2</v>
          </cell>
          <cell r="AC412">
            <v>2517.4020793</v>
          </cell>
          <cell r="AD412">
            <v>0.76785508000000002</v>
          </cell>
        </row>
        <row r="413">
          <cell r="F413">
            <v>371190064062</v>
          </cell>
          <cell r="G413" t="str">
            <v>Block Group 2</v>
          </cell>
          <cell r="H413">
            <v>1119634</v>
          </cell>
          <cell r="I413">
            <v>0</v>
          </cell>
          <cell r="J413">
            <v>35.469587900000001</v>
          </cell>
          <cell r="K413">
            <v>-80.865680999999995</v>
          </cell>
          <cell r="L413">
            <v>1092</v>
          </cell>
          <cell r="M413">
            <v>970</v>
          </cell>
          <cell r="N413">
            <v>53</v>
          </cell>
          <cell r="O413">
            <v>6</v>
          </cell>
          <cell r="P413">
            <v>33</v>
          </cell>
          <cell r="Q413">
            <v>1</v>
          </cell>
          <cell r="R413">
            <v>11</v>
          </cell>
          <cell r="S413">
            <v>18</v>
          </cell>
          <cell r="T413">
            <v>50</v>
          </cell>
          <cell r="U413">
            <v>394</v>
          </cell>
          <cell r="V413">
            <v>382</v>
          </cell>
          <cell r="W413">
            <v>12</v>
          </cell>
          <cell r="X413">
            <v>0.96954313999999997</v>
          </cell>
          <cell r="Y413">
            <v>0.88827838000000003</v>
          </cell>
          <cell r="Z413">
            <v>4.8534790000000001E-2</v>
          </cell>
          <cell r="AA413">
            <v>3.0219780000000002E-2</v>
          </cell>
          <cell r="AB413">
            <v>4.5787540000000002E-2</v>
          </cell>
          <cell r="AC413">
            <v>2526.6814553300001</v>
          </cell>
          <cell r="AD413">
            <v>0.43218743999999998</v>
          </cell>
        </row>
        <row r="414">
          <cell r="F414">
            <v>371190057173</v>
          </cell>
          <cell r="G414" t="str">
            <v>Block Group 3</v>
          </cell>
          <cell r="H414">
            <v>4054540</v>
          </cell>
          <cell r="I414">
            <v>23452</v>
          </cell>
          <cell r="J414">
            <v>35.155310999999998</v>
          </cell>
          <cell r="K414">
            <v>-80.707086399999994</v>
          </cell>
          <cell r="L414">
            <v>2626</v>
          </cell>
          <cell r="M414">
            <v>1743</v>
          </cell>
          <cell r="N414">
            <v>536</v>
          </cell>
          <cell r="O414">
            <v>16</v>
          </cell>
          <cell r="P414">
            <v>173</v>
          </cell>
          <cell r="Q414">
            <v>0</v>
          </cell>
          <cell r="R414">
            <v>89</v>
          </cell>
          <cell r="S414">
            <v>69</v>
          </cell>
          <cell r="T414">
            <v>229</v>
          </cell>
          <cell r="U414">
            <v>978</v>
          </cell>
          <cell r="V414">
            <v>923</v>
          </cell>
          <cell r="W414">
            <v>55</v>
          </cell>
          <cell r="X414">
            <v>0.94376278000000002</v>
          </cell>
          <cell r="Y414">
            <v>0.66374714000000001</v>
          </cell>
          <cell r="Z414">
            <v>0.20411271</v>
          </cell>
          <cell r="AA414">
            <v>6.5879660000000007E-2</v>
          </cell>
          <cell r="AB414">
            <v>8.7204870000000004E-2</v>
          </cell>
          <cell r="AC414">
            <v>1668.23361615</v>
          </cell>
          <cell r="AD414">
            <v>1.57412006</v>
          </cell>
        </row>
        <row r="415">
          <cell r="F415">
            <v>371190030121</v>
          </cell>
          <cell r="G415" t="str">
            <v>Block Group 1</v>
          </cell>
          <cell r="H415">
            <v>2908481</v>
          </cell>
          <cell r="I415">
            <v>58302</v>
          </cell>
          <cell r="J415">
            <v>35.114611500000002</v>
          </cell>
          <cell r="K415">
            <v>-80.843497200000002</v>
          </cell>
          <cell r="L415">
            <v>1338</v>
          </cell>
          <cell r="M415">
            <v>1261</v>
          </cell>
          <cell r="N415">
            <v>28</v>
          </cell>
          <cell r="O415">
            <v>0</v>
          </cell>
          <cell r="P415">
            <v>33</v>
          </cell>
          <cell r="Q415">
            <v>0</v>
          </cell>
          <cell r="R415">
            <v>3</v>
          </cell>
          <cell r="S415">
            <v>13</v>
          </cell>
          <cell r="T415">
            <v>25</v>
          </cell>
          <cell r="U415">
            <v>673</v>
          </cell>
          <cell r="V415">
            <v>568</v>
          </cell>
          <cell r="W415">
            <v>105</v>
          </cell>
          <cell r="X415">
            <v>0.84398216000000004</v>
          </cell>
          <cell r="Y415">
            <v>0.94245142000000004</v>
          </cell>
          <cell r="Z415">
            <v>2.0926750000000001E-2</v>
          </cell>
          <cell r="AA415">
            <v>2.4663669999999999E-2</v>
          </cell>
          <cell r="AB415">
            <v>1.8684599999999999E-2</v>
          </cell>
          <cell r="AC415">
            <v>1168.3634481300001</v>
          </cell>
          <cell r="AD415">
            <v>1.14519159</v>
          </cell>
        </row>
        <row r="416">
          <cell r="F416">
            <v>371190032012</v>
          </cell>
          <cell r="G416" t="str">
            <v>Block Group 2</v>
          </cell>
          <cell r="H416">
            <v>1191922</v>
          </cell>
          <cell r="I416">
            <v>0</v>
          </cell>
          <cell r="J416">
            <v>35.1816678</v>
          </cell>
          <cell r="K416">
            <v>-80.873459499999996</v>
          </cell>
          <cell r="L416">
            <v>1656</v>
          </cell>
          <cell r="M416">
            <v>933</v>
          </cell>
          <cell r="N416">
            <v>305</v>
          </cell>
          <cell r="O416">
            <v>24</v>
          </cell>
          <cell r="P416">
            <v>30</v>
          </cell>
          <cell r="Q416">
            <v>1</v>
          </cell>
          <cell r="R416">
            <v>319</v>
          </cell>
          <cell r="S416">
            <v>44</v>
          </cell>
          <cell r="T416">
            <v>570</v>
          </cell>
          <cell r="U416">
            <v>731</v>
          </cell>
          <cell r="V416">
            <v>691</v>
          </cell>
          <cell r="W416">
            <v>40</v>
          </cell>
          <cell r="X416">
            <v>0.94528042999999995</v>
          </cell>
          <cell r="Y416">
            <v>0.56340579000000002</v>
          </cell>
          <cell r="Z416">
            <v>0.18417874000000001</v>
          </cell>
          <cell r="AA416">
            <v>1.8115940000000001E-2</v>
          </cell>
          <cell r="AB416">
            <v>0.34420288999999998</v>
          </cell>
          <cell r="AC416">
            <v>3599.3407086399998</v>
          </cell>
          <cell r="AD416">
            <v>0.46008424999999997</v>
          </cell>
        </row>
        <row r="417">
          <cell r="F417">
            <v>371190040002</v>
          </cell>
          <cell r="G417" t="str">
            <v>Block Group 2</v>
          </cell>
          <cell r="H417">
            <v>1014495</v>
          </cell>
          <cell r="I417">
            <v>0</v>
          </cell>
          <cell r="J417">
            <v>35.226293099999999</v>
          </cell>
          <cell r="K417">
            <v>-80.891360399999996</v>
          </cell>
          <cell r="L417">
            <v>833</v>
          </cell>
          <cell r="M417">
            <v>179</v>
          </cell>
          <cell r="N417">
            <v>529</v>
          </cell>
          <cell r="O417">
            <v>4</v>
          </cell>
          <cell r="P417">
            <v>45</v>
          </cell>
          <cell r="Q417">
            <v>0</v>
          </cell>
          <cell r="R417">
            <v>45</v>
          </cell>
          <cell r="S417">
            <v>31</v>
          </cell>
          <cell r="T417">
            <v>69</v>
          </cell>
          <cell r="U417">
            <v>375</v>
          </cell>
          <cell r="V417">
            <v>327</v>
          </cell>
          <cell r="W417">
            <v>48</v>
          </cell>
          <cell r="X417">
            <v>0.872</v>
          </cell>
          <cell r="Y417">
            <v>0.21488594999999999</v>
          </cell>
          <cell r="Z417">
            <v>0.63505402</v>
          </cell>
          <cell r="AA417">
            <v>5.4021600000000003E-2</v>
          </cell>
          <cell r="AB417">
            <v>8.2833130000000005E-2</v>
          </cell>
          <cell r="AC417">
            <v>2127.1794689100002</v>
          </cell>
          <cell r="AD417">
            <v>0.39159835999999998</v>
          </cell>
        </row>
        <row r="418">
          <cell r="F418">
            <v>371190042004</v>
          </cell>
          <cell r="G418" t="str">
            <v>Block Group 4</v>
          </cell>
          <cell r="H418">
            <v>1054894</v>
          </cell>
          <cell r="I418">
            <v>0</v>
          </cell>
          <cell r="J418">
            <v>35.246953599999998</v>
          </cell>
          <cell r="K418">
            <v>-80.888872500000005</v>
          </cell>
          <cell r="L418">
            <v>1043</v>
          </cell>
          <cell r="M418">
            <v>184</v>
          </cell>
          <cell r="N418">
            <v>811</v>
          </cell>
          <cell r="O418">
            <v>4</v>
          </cell>
          <cell r="P418">
            <v>7</v>
          </cell>
          <cell r="Q418">
            <v>0</v>
          </cell>
          <cell r="R418">
            <v>15</v>
          </cell>
          <cell r="S418">
            <v>22</v>
          </cell>
          <cell r="T418">
            <v>33</v>
          </cell>
          <cell r="U418">
            <v>524</v>
          </cell>
          <cell r="V418">
            <v>393</v>
          </cell>
          <cell r="W418">
            <v>131</v>
          </cell>
          <cell r="X418">
            <v>0.75</v>
          </cell>
          <cell r="Y418">
            <v>0.17641418</v>
          </cell>
          <cell r="Z418">
            <v>0.77756471000000005</v>
          </cell>
          <cell r="AA418">
            <v>6.7114000000000002E-3</v>
          </cell>
          <cell r="AB418">
            <v>3.1639500000000001E-2</v>
          </cell>
          <cell r="AC418">
            <v>2561.4458309699999</v>
          </cell>
          <cell r="AD418">
            <v>0.4071919</v>
          </cell>
        </row>
        <row r="419">
          <cell r="F419">
            <v>371190051001</v>
          </cell>
          <cell r="G419" t="str">
            <v>Block Group 1</v>
          </cell>
          <cell r="H419">
            <v>4488191</v>
          </cell>
          <cell r="I419">
            <v>1366</v>
          </cell>
          <cell r="J419">
            <v>35.265136400000003</v>
          </cell>
          <cell r="K419">
            <v>-80.828880299999994</v>
          </cell>
          <cell r="L419">
            <v>1351</v>
          </cell>
          <cell r="M419">
            <v>83</v>
          </cell>
          <cell r="N419">
            <v>1106</v>
          </cell>
          <cell r="O419">
            <v>2</v>
          </cell>
          <cell r="P419">
            <v>81</v>
          </cell>
          <cell r="Q419">
            <v>0</v>
          </cell>
          <cell r="R419">
            <v>66</v>
          </cell>
          <cell r="S419">
            <v>13</v>
          </cell>
          <cell r="T419">
            <v>111</v>
          </cell>
          <cell r="U419">
            <v>478</v>
          </cell>
          <cell r="V419">
            <v>407</v>
          </cell>
          <cell r="W419">
            <v>71</v>
          </cell>
          <cell r="X419">
            <v>0.85146443000000005</v>
          </cell>
          <cell r="Y419">
            <v>6.1435969999999999E-2</v>
          </cell>
          <cell r="Z419">
            <v>0.81865284000000005</v>
          </cell>
          <cell r="AA419">
            <v>5.9955580000000001E-2</v>
          </cell>
          <cell r="AB419">
            <v>8.2161360000000003E-2</v>
          </cell>
          <cell r="AC419">
            <v>779.58166457000004</v>
          </cell>
          <cell r="AD419">
            <v>1.73298072</v>
          </cell>
        </row>
        <row r="420">
          <cell r="F420">
            <v>371190054031</v>
          </cell>
          <cell r="G420" t="str">
            <v>Block Group 1</v>
          </cell>
          <cell r="H420">
            <v>3868114</v>
          </cell>
          <cell r="I420">
            <v>16129</v>
          </cell>
          <cell r="J420">
            <v>35.304009999999998</v>
          </cell>
          <cell r="K420">
            <v>-80.833312100000001</v>
          </cell>
          <cell r="L420">
            <v>2294</v>
          </cell>
          <cell r="M420">
            <v>655</v>
          </cell>
          <cell r="N420">
            <v>1124</v>
          </cell>
          <cell r="O420">
            <v>31</v>
          </cell>
          <cell r="P420">
            <v>174</v>
          </cell>
          <cell r="Q420">
            <v>1</v>
          </cell>
          <cell r="R420">
            <v>266</v>
          </cell>
          <cell r="S420">
            <v>43</v>
          </cell>
          <cell r="T420">
            <v>404</v>
          </cell>
          <cell r="U420">
            <v>944</v>
          </cell>
          <cell r="V420">
            <v>830</v>
          </cell>
          <cell r="W420">
            <v>114</v>
          </cell>
          <cell r="X420">
            <v>0.87923728000000001</v>
          </cell>
          <cell r="Y420">
            <v>0.28552746000000001</v>
          </cell>
          <cell r="Z420">
            <v>0.48997383999999999</v>
          </cell>
          <cell r="AA420">
            <v>7.5850039999999994E-2</v>
          </cell>
          <cell r="AB420">
            <v>0.17611159000000001</v>
          </cell>
          <cell r="AC420">
            <v>1530.01811589</v>
          </cell>
          <cell r="AD420">
            <v>1.49932865</v>
          </cell>
        </row>
        <row r="421">
          <cell r="F421">
            <v>371190054042</v>
          </cell>
          <cell r="G421" t="str">
            <v>Block Group 2</v>
          </cell>
          <cell r="H421">
            <v>2226266</v>
          </cell>
          <cell r="I421">
            <v>43871</v>
          </cell>
          <cell r="J421">
            <v>35.2912143</v>
          </cell>
          <cell r="K421">
            <v>-80.806703400000004</v>
          </cell>
          <cell r="L421">
            <v>2220</v>
          </cell>
          <cell r="M421">
            <v>454</v>
          </cell>
          <cell r="N421">
            <v>1452</v>
          </cell>
          <cell r="O421">
            <v>20</v>
          </cell>
          <cell r="P421">
            <v>92</v>
          </cell>
          <cell r="Q421">
            <v>1</v>
          </cell>
          <cell r="R421">
            <v>151</v>
          </cell>
          <cell r="S421">
            <v>50</v>
          </cell>
          <cell r="T421">
            <v>290</v>
          </cell>
          <cell r="U421">
            <v>869</v>
          </cell>
          <cell r="V421">
            <v>810</v>
          </cell>
          <cell r="W421">
            <v>59</v>
          </cell>
          <cell r="X421">
            <v>0.93210585999999995</v>
          </cell>
          <cell r="Y421">
            <v>0.20450450000000001</v>
          </cell>
          <cell r="Z421">
            <v>0.65405405000000005</v>
          </cell>
          <cell r="AA421">
            <v>4.1441440000000003E-2</v>
          </cell>
          <cell r="AB421">
            <v>0.13063063</v>
          </cell>
          <cell r="AC421">
            <v>2533.4426917300002</v>
          </cell>
          <cell r="AD421">
            <v>0.87627796000000002</v>
          </cell>
        </row>
        <row r="422">
          <cell r="F422">
            <v>371190019101</v>
          </cell>
          <cell r="G422" t="str">
            <v>Block Group 1</v>
          </cell>
          <cell r="H422">
            <v>947809</v>
          </cell>
          <cell r="I422">
            <v>1147</v>
          </cell>
          <cell r="J422">
            <v>35.198943</v>
          </cell>
          <cell r="K422">
            <v>-80.731527799999995</v>
          </cell>
          <cell r="L422">
            <v>2412</v>
          </cell>
          <cell r="M422">
            <v>493</v>
          </cell>
          <cell r="N422">
            <v>738</v>
          </cell>
          <cell r="O422">
            <v>15</v>
          </cell>
          <cell r="P422">
            <v>52</v>
          </cell>
          <cell r="Q422">
            <v>5</v>
          </cell>
          <cell r="R422">
            <v>1050</v>
          </cell>
          <cell r="S422">
            <v>59</v>
          </cell>
          <cell r="T422">
            <v>1506</v>
          </cell>
          <cell r="U422">
            <v>1004</v>
          </cell>
          <cell r="V422">
            <v>832</v>
          </cell>
          <cell r="W422">
            <v>172</v>
          </cell>
          <cell r="X422">
            <v>0.82868525000000004</v>
          </cell>
          <cell r="Y422">
            <v>0.20439468999999999</v>
          </cell>
          <cell r="Z422">
            <v>0.30597014</v>
          </cell>
          <cell r="AA422">
            <v>2.1558870000000001E-2</v>
          </cell>
          <cell r="AB422">
            <v>0.62437810000000005</v>
          </cell>
          <cell r="AC422">
            <v>6584.77251084</v>
          </cell>
          <cell r="AD422">
            <v>0.36629967000000002</v>
          </cell>
        </row>
        <row r="423">
          <cell r="F423">
            <v>371190018022</v>
          </cell>
          <cell r="G423" t="str">
            <v>Block Group 2</v>
          </cell>
          <cell r="H423">
            <v>1587005</v>
          </cell>
          <cell r="I423">
            <v>1926</v>
          </cell>
          <cell r="J423">
            <v>35.196073400000003</v>
          </cell>
          <cell r="K423">
            <v>-80.777907900000002</v>
          </cell>
          <cell r="L423">
            <v>1495</v>
          </cell>
          <cell r="M423">
            <v>933</v>
          </cell>
          <cell r="N423">
            <v>374</v>
          </cell>
          <cell r="O423">
            <v>8</v>
          </cell>
          <cell r="P423">
            <v>16</v>
          </cell>
          <cell r="Q423">
            <v>4</v>
          </cell>
          <cell r="R423">
            <v>103</v>
          </cell>
          <cell r="S423">
            <v>57</v>
          </cell>
          <cell r="T423">
            <v>152</v>
          </cell>
          <cell r="U423">
            <v>871</v>
          </cell>
          <cell r="V423">
            <v>775</v>
          </cell>
          <cell r="W423">
            <v>96</v>
          </cell>
          <cell r="X423">
            <v>0.88978184999999999</v>
          </cell>
          <cell r="Y423">
            <v>0.62408026000000005</v>
          </cell>
          <cell r="Z423">
            <v>0.25016722000000002</v>
          </cell>
          <cell r="AA423">
            <v>1.0702339999999999E-2</v>
          </cell>
          <cell r="AB423">
            <v>0.10167224</v>
          </cell>
          <cell r="AC423">
            <v>2437.5109837999998</v>
          </cell>
          <cell r="AD423">
            <v>0.61333055999999997</v>
          </cell>
        </row>
        <row r="424">
          <cell r="F424">
            <v>371190019192</v>
          </cell>
          <cell r="G424" t="str">
            <v>Block Group 2</v>
          </cell>
          <cell r="H424">
            <v>900292</v>
          </cell>
          <cell r="I424">
            <v>0</v>
          </cell>
          <cell r="J424">
            <v>35.194077999999998</v>
          </cell>
          <cell r="K424">
            <v>-80.753991499999998</v>
          </cell>
          <cell r="L424">
            <v>1065</v>
          </cell>
          <cell r="M424">
            <v>527</v>
          </cell>
          <cell r="N424">
            <v>347</v>
          </cell>
          <cell r="O424">
            <v>3</v>
          </cell>
          <cell r="P424">
            <v>69</v>
          </cell>
          <cell r="Q424">
            <v>1</v>
          </cell>
          <cell r="R424">
            <v>86</v>
          </cell>
          <cell r="S424">
            <v>32</v>
          </cell>
          <cell r="T424">
            <v>151</v>
          </cell>
          <cell r="U424">
            <v>418</v>
          </cell>
          <cell r="V424">
            <v>394</v>
          </cell>
          <cell r="W424">
            <v>24</v>
          </cell>
          <cell r="X424">
            <v>0.94258372999999995</v>
          </cell>
          <cell r="Y424">
            <v>0.49483568</v>
          </cell>
          <cell r="Z424">
            <v>0.32582158999999999</v>
          </cell>
          <cell r="AA424">
            <v>6.4788730000000003E-2</v>
          </cell>
          <cell r="AB424">
            <v>0.14178403000000001</v>
          </cell>
          <cell r="AC424">
            <v>3064.6095564100001</v>
          </cell>
          <cell r="AD424">
            <v>0.34751571999999997</v>
          </cell>
        </row>
        <row r="425">
          <cell r="F425">
            <v>371190019181</v>
          </cell>
          <cell r="G425" t="str">
            <v>Block Group 1</v>
          </cell>
          <cell r="H425">
            <v>603376</v>
          </cell>
          <cell r="I425">
            <v>90</v>
          </cell>
          <cell r="J425">
            <v>35.196679400000001</v>
          </cell>
          <cell r="K425">
            <v>-80.764226699999995</v>
          </cell>
          <cell r="L425">
            <v>554</v>
          </cell>
          <cell r="M425">
            <v>284</v>
          </cell>
          <cell r="N425">
            <v>198</v>
          </cell>
          <cell r="O425">
            <v>2</v>
          </cell>
          <cell r="P425">
            <v>4</v>
          </cell>
          <cell r="Q425">
            <v>0</v>
          </cell>
          <cell r="R425">
            <v>59</v>
          </cell>
          <cell r="S425">
            <v>7</v>
          </cell>
          <cell r="T425">
            <v>114</v>
          </cell>
          <cell r="U425">
            <v>279</v>
          </cell>
          <cell r="V425">
            <v>243</v>
          </cell>
          <cell r="W425">
            <v>36</v>
          </cell>
          <cell r="X425">
            <v>0.87096773999999999</v>
          </cell>
          <cell r="Y425">
            <v>0.51263537000000003</v>
          </cell>
          <cell r="Z425">
            <v>0.35740072000000001</v>
          </cell>
          <cell r="AA425">
            <v>7.2202100000000003E-3</v>
          </cell>
          <cell r="AB425">
            <v>0.20577617000000001</v>
          </cell>
          <cell r="AC425">
            <v>2378.29614373</v>
          </cell>
          <cell r="AD425">
            <v>0.23293986999999999</v>
          </cell>
        </row>
        <row r="426">
          <cell r="F426">
            <v>371190030072</v>
          </cell>
          <cell r="G426" t="str">
            <v>Block Group 2</v>
          </cell>
          <cell r="H426">
            <v>2302513</v>
          </cell>
          <cell r="I426">
            <v>18724</v>
          </cell>
          <cell r="J426">
            <v>35.1262732</v>
          </cell>
          <cell r="K426">
            <v>-80.799960400000003</v>
          </cell>
          <cell r="L426">
            <v>1859</v>
          </cell>
          <cell r="M426">
            <v>1761</v>
          </cell>
          <cell r="N426">
            <v>35</v>
          </cell>
          <cell r="O426">
            <v>3</v>
          </cell>
          <cell r="P426">
            <v>41</v>
          </cell>
          <cell r="Q426">
            <v>0</v>
          </cell>
          <cell r="R426">
            <v>5</v>
          </cell>
          <cell r="S426">
            <v>14</v>
          </cell>
          <cell r="T426">
            <v>40</v>
          </cell>
          <cell r="U426">
            <v>733</v>
          </cell>
          <cell r="V426">
            <v>713</v>
          </cell>
          <cell r="W426">
            <v>20</v>
          </cell>
          <cell r="X426">
            <v>0.97271487000000001</v>
          </cell>
          <cell r="Y426">
            <v>0.94728347999999996</v>
          </cell>
          <cell r="Z426">
            <v>1.8827320000000002E-2</v>
          </cell>
          <cell r="AA426">
            <v>2.2054859999999999E-2</v>
          </cell>
          <cell r="AB426">
            <v>2.1516939999999998E-2</v>
          </cell>
          <cell r="AC426">
            <v>2074.7618440699998</v>
          </cell>
          <cell r="AD426">
            <v>0.89600645000000001</v>
          </cell>
        </row>
        <row r="427">
          <cell r="F427">
            <v>371190056192</v>
          </cell>
          <cell r="G427" t="str">
            <v>Block Group 2</v>
          </cell>
          <cell r="H427">
            <v>2857234</v>
          </cell>
          <cell r="I427">
            <v>19186</v>
          </cell>
          <cell r="J427">
            <v>35.2481911</v>
          </cell>
          <cell r="K427">
            <v>-80.663548899999995</v>
          </cell>
          <cell r="L427">
            <v>1660</v>
          </cell>
          <cell r="M427">
            <v>850</v>
          </cell>
          <cell r="N427">
            <v>609</v>
          </cell>
          <cell r="O427">
            <v>7</v>
          </cell>
          <cell r="P427">
            <v>42</v>
          </cell>
          <cell r="Q427">
            <v>4</v>
          </cell>
          <cell r="R427">
            <v>74</v>
          </cell>
          <cell r="S427">
            <v>74</v>
          </cell>
          <cell r="T427">
            <v>179</v>
          </cell>
          <cell r="U427">
            <v>600</v>
          </cell>
          <cell r="V427">
            <v>574</v>
          </cell>
          <cell r="W427">
            <v>26</v>
          </cell>
          <cell r="X427">
            <v>0.95666666</v>
          </cell>
          <cell r="Y427">
            <v>0.51204819000000001</v>
          </cell>
          <cell r="Z427">
            <v>0.36686745999999998</v>
          </cell>
          <cell r="AA427">
            <v>2.5301199999999999E-2</v>
          </cell>
          <cell r="AB427">
            <v>0.10783131999999999</v>
          </cell>
          <cell r="AC427">
            <v>1495.0851669900001</v>
          </cell>
          <cell r="AD427">
            <v>1.1103046400000001</v>
          </cell>
        </row>
        <row r="428">
          <cell r="F428">
            <v>371190056182</v>
          </cell>
          <cell r="G428" t="str">
            <v>Block Group 2</v>
          </cell>
          <cell r="H428">
            <v>1130470</v>
          </cell>
          <cell r="I428">
            <v>1496</v>
          </cell>
          <cell r="J428">
            <v>35.2519487</v>
          </cell>
          <cell r="K428">
            <v>-80.682407400000002</v>
          </cell>
          <cell r="L428">
            <v>1521</v>
          </cell>
          <cell r="M428">
            <v>347</v>
          </cell>
          <cell r="N428">
            <v>988</v>
          </cell>
          <cell r="O428">
            <v>14</v>
          </cell>
          <cell r="P428">
            <v>40</v>
          </cell>
          <cell r="Q428">
            <v>0</v>
          </cell>
          <cell r="R428">
            <v>58</v>
          </cell>
          <cell r="S428">
            <v>74</v>
          </cell>
          <cell r="T428">
            <v>189</v>
          </cell>
          <cell r="U428">
            <v>490</v>
          </cell>
          <cell r="V428">
            <v>464</v>
          </cell>
          <cell r="W428">
            <v>26</v>
          </cell>
          <cell r="X428">
            <v>0.94693877000000004</v>
          </cell>
          <cell r="Y428">
            <v>0.22813938</v>
          </cell>
          <cell r="Z428">
            <v>0.64957264000000003</v>
          </cell>
          <cell r="AA428">
            <v>2.6298479999999999E-2</v>
          </cell>
          <cell r="AB428">
            <v>0.12426035000000001</v>
          </cell>
          <cell r="AC428">
            <v>3481.0149969899999</v>
          </cell>
          <cell r="AD428">
            <v>0.43694152000000003</v>
          </cell>
        </row>
        <row r="429">
          <cell r="F429">
            <v>371190056172</v>
          </cell>
          <cell r="G429" t="str">
            <v>Block Group 2</v>
          </cell>
          <cell r="H429">
            <v>2199080</v>
          </cell>
          <cell r="I429">
            <v>18285</v>
          </cell>
          <cell r="J429">
            <v>35.245655999999997</v>
          </cell>
          <cell r="K429">
            <v>-80.699576699999994</v>
          </cell>
          <cell r="L429">
            <v>105</v>
          </cell>
          <cell r="M429">
            <v>83</v>
          </cell>
          <cell r="N429">
            <v>7</v>
          </cell>
          <cell r="O429">
            <v>0</v>
          </cell>
          <cell r="P429">
            <v>0</v>
          </cell>
          <cell r="Q429">
            <v>0</v>
          </cell>
          <cell r="R429">
            <v>15</v>
          </cell>
          <cell r="S429">
            <v>0</v>
          </cell>
          <cell r="T429">
            <v>29</v>
          </cell>
          <cell r="U429">
            <v>41</v>
          </cell>
          <cell r="V429">
            <v>39</v>
          </cell>
          <cell r="W429">
            <v>2</v>
          </cell>
          <cell r="X429">
            <v>0.95121951000000005</v>
          </cell>
          <cell r="Y429">
            <v>0.79047619000000002</v>
          </cell>
          <cell r="Z429">
            <v>6.6666660000000003E-2</v>
          </cell>
          <cell r="AA429">
            <v>0</v>
          </cell>
          <cell r="AB429">
            <v>0.27619047000000002</v>
          </cell>
          <cell r="AC429">
            <v>122.67677539</v>
          </cell>
          <cell r="AD429">
            <v>0.85590772000000004</v>
          </cell>
        </row>
        <row r="430">
          <cell r="F430">
            <v>371190018021</v>
          </cell>
          <cell r="G430" t="str">
            <v>Block Group 1</v>
          </cell>
          <cell r="H430">
            <v>1079150</v>
          </cell>
          <cell r="I430">
            <v>146</v>
          </cell>
          <cell r="J430">
            <v>35.191761300000003</v>
          </cell>
          <cell r="K430">
            <v>-80.782365999999996</v>
          </cell>
          <cell r="L430">
            <v>1397</v>
          </cell>
          <cell r="M430">
            <v>781</v>
          </cell>
          <cell r="N430">
            <v>299</v>
          </cell>
          <cell r="O430">
            <v>3</v>
          </cell>
          <cell r="P430">
            <v>223</v>
          </cell>
          <cell r="Q430">
            <v>0</v>
          </cell>
          <cell r="R430">
            <v>58</v>
          </cell>
          <cell r="S430">
            <v>33</v>
          </cell>
          <cell r="T430">
            <v>86</v>
          </cell>
          <cell r="U430">
            <v>781</v>
          </cell>
          <cell r="V430">
            <v>712</v>
          </cell>
          <cell r="W430">
            <v>69</v>
          </cell>
          <cell r="X430">
            <v>0.91165172000000005</v>
          </cell>
          <cell r="Y430">
            <v>0.55905510999999997</v>
          </cell>
          <cell r="Z430">
            <v>0.21403005999999999</v>
          </cell>
          <cell r="AA430">
            <v>0.15962777</v>
          </cell>
          <cell r="AB430">
            <v>6.1560480000000001E-2</v>
          </cell>
          <cell r="AC430">
            <v>3353.25031463</v>
          </cell>
          <cell r="AD430">
            <v>0.41661071</v>
          </cell>
        </row>
        <row r="431">
          <cell r="F431">
            <v>371190056171</v>
          </cell>
          <cell r="G431" t="str">
            <v>Block Group 1</v>
          </cell>
          <cell r="H431">
            <v>2807756</v>
          </cell>
          <cell r="I431">
            <v>14557</v>
          </cell>
          <cell r="J431">
            <v>35.236736800000003</v>
          </cell>
          <cell r="K431">
            <v>-80.712789400000005</v>
          </cell>
          <cell r="L431">
            <v>1826</v>
          </cell>
          <cell r="M431">
            <v>560</v>
          </cell>
          <cell r="N431">
            <v>954</v>
          </cell>
          <cell r="O431">
            <v>6</v>
          </cell>
          <cell r="P431">
            <v>90</v>
          </cell>
          <cell r="Q431">
            <v>0</v>
          </cell>
          <cell r="R431">
            <v>157</v>
          </cell>
          <cell r="S431">
            <v>59</v>
          </cell>
          <cell r="T431">
            <v>287</v>
          </cell>
          <cell r="U431">
            <v>694</v>
          </cell>
          <cell r="V431">
            <v>657</v>
          </cell>
          <cell r="W431">
            <v>37</v>
          </cell>
          <cell r="X431">
            <v>0.94668587000000004</v>
          </cell>
          <cell r="Y431">
            <v>0.30668127000000001</v>
          </cell>
          <cell r="Z431">
            <v>0.52245344999999999</v>
          </cell>
          <cell r="AA431">
            <v>4.9288060000000002E-2</v>
          </cell>
          <cell r="AB431">
            <v>0.15717415000000001</v>
          </cell>
          <cell r="AC431">
            <v>1676.12256538</v>
          </cell>
          <cell r="AD431">
            <v>1.08941913</v>
          </cell>
        </row>
        <row r="432">
          <cell r="F432">
            <v>371190019151</v>
          </cell>
          <cell r="G432" t="str">
            <v>Block Group 1</v>
          </cell>
          <cell r="H432">
            <v>711849</v>
          </cell>
          <cell r="I432">
            <v>0</v>
          </cell>
          <cell r="J432">
            <v>35.172041499999999</v>
          </cell>
          <cell r="K432">
            <v>-80.752274799999995</v>
          </cell>
          <cell r="L432">
            <v>1287</v>
          </cell>
          <cell r="M432">
            <v>430</v>
          </cell>
          <cell r="N432">
            <v>714</v>
          </cell>
          <cell r="O432">
            <v>1</v>
          </cell>
          <cell r="P432">
            <v>27</v>
          </cell>
          <cell r="Q432">
            <v>0</v>
          </cell>
          <cell r="R432">
            <v>71</v>
          </cell>
          <cell r="S432">
            <v>44</v>
          </cell>
          <cell r="T432">
            <v>134</v>
          </cell>
          <cell r="U432">
            <v>635</v>
          </cell>
          <cell r="V432">
            <v>572</v>
          </cell>
          <cell r="W432">
            <v>63</v>
          </cell>
          <cell r="X432">
            <v>0.90078740000000002</v>
          </cell>
          <cell r="Y432">
            <v>0.33411033000000001</v>
          </cell>
          <cell r="Z432">
            <v>0.55477854999999998</v>
          </cell>
          <cell r="AA432">
            <v>2.0979020000000001E-2</v>
          </cell>
          <cell r="AB432">
            <v>0.10411810000000001</v>
          </cell>
          <cell r="AC432">
            <v>4683.8199855900002</v>
          </cell>
          <cell r="AD432">
            <v>0.27477571000000001</v>
          </cell>
        </row>
        <row r="433">
          <cell r="F433">
            <v>371190019152</v>
          </cell>
          <cell r="G433" t="str">
            <v>Block Group 2</v>
          </cell>
          <cell r="H433">
            <v>1151713</v>
          </cell>
          <cell r="I433">
            <v>26223</v>
          </cell>
          <cell r="J433">
            <v>35.166003799999999</v>
          </cell>
          <cell r="K433">
            <v>-80.745308899999998</v>
          </cell>
          <cell r="L433">
            <v>2084</v>
          </cell>
          <cell r="M433">
            <v>847</v>
          </cell>
          <cell r="N433">
            <v>949</v>
          </cell>
          <cell r="O433">
            <v>7</v>
          </cell>
          <cell r="P433">
            <v>33</v>
          </cell>
          <cell r="Q433">
            <v>2</v>
          </cell>
          <cell r="R433">
            <v>182</v>
          </cell>
          <cell r="S433">
            <v>64</v>
          </cell>
          <cell r="T433">
            <v>335</v>
          </cell>
          <cell r="U433">
            <v>1187</v>
          </cell>
          <cell r="V433">
            <v>1039</v>
          </cell>
          <cell r="W433">
            <v>148</v>
          </cell>
          <cell r="X433">
            <v>0.87531592000000003</v>
          </cell>
          <cell r="Y433">
            <v>0.40642993999999999</v>
          </cell>
          <cell r="Z433">
            <v>0.45537428000000002</v>
          </cell>
          <cell r="AA433">
            <v>1.5834930000000001E-2</v>
          </cell>
          <cell r="AB433">
            <v>0.16074856000000001</v>
          </cell>
          <cell r="AC433">
            <v>4583.3733486499996</v>
          </cell>
          <cell r="AD433">
            <v>0.45468692999999999</v>
          </cell>
        </row>
        <row r="434">
          <cell r="F434">
            <v>371190015083</v>
          </cell>
          <cell r="G434" t="str">
            <v>Block Group 3</v>
          </cell>
          <cell r="H434">
            <v>529148</v>
          </cell>
          <cell r="I434">
            <v>0</v>
          </cell>
          <cell r="J434">
            <v>35.232398600000003</v>
          </cell>
          <cell r="K434">
            <v>-80.734129199999998</v>
          </cell>
          <cell r="L434">
            <v>1002</v>
          </cell>
          <cell r="M434">
            <v>139</v>
          </cell>
          <cell r="N434">
            <v>538</v>
          </cell>
          <cell r="O434">
            <v>7</v>
          </cell>
          <cell r="P434">
            <v>5</v>
          </cell>
          <cell r="Q434">
            <v>6</v>
          </cell>
          <cell r="R434">
            <v>271</v>
          </cell>
          <cell r="S434">
            <v>36</v>
          </cell>
          <cell r="T434">
            <v>388</v>
          </cell>
          <cell r="U434">
            <v>450</v>
          </cell>
          <cell r="V434">
            <v>388</v>
          </cell>
          <cell r="W434">
            <v>62</v>
          </cell>
          <cell r="X434">
            <v>0.86222222000000004</v>
          </cell>
          <cell r="Y434">
            <v>0.13872255</v>
          </cell>
          <cell r="Z434">
            <v>0.53692614000000005</v>
          </cell>
          <cell r="AA434">
            <v>4.9900099999999996E-3</v>
          </cell>
          <cell r="AB434">
            <v>0.38722553999999998</v>
          </cell>
          <cell r="AC434">
            <v>4905.6965577700003</v>
          </cell>
          <cell r="AD434">
            <v>0.20425233000000001</v>
          </cell>
        </row>
        <row r="435">
          <cell r="F435">
            <v>371190019154</v>
          </cell>
          <cell r="G435" t="str">
            <v>Block Group 4</v>
          </cell>
          <cell r="H435">
            <v>654263</v>
          </cell>
          <cell r="I435">
            <v>15371</v>
          </cell>
          <cell r="J435">
            <v>35.154165800000001</v>
          </cell>
          <cell r="K435">
            <v>-80.743370400000003</v>
          </cell>
          <cell r="L435">
            <v>1601</v>
          </cell>
          <cell r="M435">
            <v>568</v>
          </cell>
          <cell r="N435">
            <v>713</v>
          </cell>
          <cell r="O435">
            <v>8</v>
          </cell>
          <cell r="P435">
            <v>18</v>
          </cell>
          <cell r="Q435">
            <v>0</v>
          </cell>
          <cell r="R435">
            <v>224</v>
          </cell>
          <cell r="S435">
            <v>70</v>
          </cell>
          <cell r="T435">
            <v>411</v>
          </cell>
          <cell r="U435">
            <v>808</v>
          </cell>
          <cell r="V435">
            <v>726</v>
          </cell>
          <cell r="W435">
            <v>82</v>
          </cell>
          <cell r="X435">
            <v>0.89851484999999998</v>
          </cell>
          <cell r="Y435">
            <v>0.35477826000000001</v>
          </cell>
          <cell r="Z435">
            <v>0.44534665000000001</v>
          </cell>
          <cell r="AA435">
            <v>1.124297E-2</v>
          </cell>
          <cell r="AB435">
            <v>0.25671454999999999</v>
          </cell>
          <cell r="AC435">
            <v>6193.8734468499997</v>
          </cell>
          <cell r="AD435">
            <v>0.25848122000000001</v>
          </cell>
        </row>
        <row r="436">
          <cell r="F436">
            <v>371190015071</v>
          </cell>
          <cell r="G436" t="str">
            <v>Block Group 1</v>
          </cell>
          <cell r="H436">
            <v>518854</v>
          </cell>
          <cell r="I436">
            <v>0</v>
          </cell>
          <cell r="J436">
            <v>35.246683900000001</v>
          </cell>
          <cell r="K436">
            <v>-80.748220799999999</v>
          </cell>
          <cell r="L436">
            <v>1262</v>
          </cell>
          <cell r="M436">
            <v>265</v>
          </cell>
          <cell r="N436">
            <v>375</v>
          </cell>
          <cell r="O436">
            <v>7</v>
          </cell>
          <cell r="P436">
            <v>14</v>
          </cell>
          <cell r="Q436">
            <v>14</v>
          </cell>
          <cell r="R436">
            <v>548</v>
          </cell>
          <cell r="S436">
            <v>39</v>
          </cell>
          <cell r="T436">
            <v>880</v>
          </cell>
          <cell r="U436">
            <v>517</v>
          </cell>
          <cell r="V436">
            <v>397</v>
          </cell>
          <cell r="W436">
            <v>120</v>
          </cell>
          <cell r="X436">
            <v>0.76789167999999997</v>
          </cell>
          <cell r="Y436">
            <v>0.20998415000000001</v>
          </cell>
          <cell r="Z436">
            <v>0.29714738000000002</v>
          </cell>
          <cell r="AA436">
            <v>1.1093499999999999E-2</v>
          </cell>
          <cell r="AB436">
            <v>0.69730586000000006</v>
          </cell>
          <cell r="AC436">
            <v>6301.1971542700003</v>
          </cell>
          <cell r="AD436">
            <v>0.2002794</v>
          </cell>
        </row>
        <row r="437">
          <cell r="F437">
            <v>371190055092</v>
          </cell>
          <cell r="G437" t="str">
            <v>Block Group 2</v>
          </cell>
          <cell r="H437">
            <v>1314653</v>
          </cell>
          <cell r="I437">
            <v>2656</v>
          </cell>
          <cell r="J437">
            <v>35.3673608</v>
          </cell>
          <cell r="K437">
            <v>-80.801196899999994</v>
          </cell>
          <cell r="L437">
            <v>1632</v>
          </cell>
          <cell r="M437">
            <v>667</v>
          </cell>
          <cell r="N437">
            <v>822</v>
          </cell>
          <cell r="O437">
            <v>4</v>
          </cell>
          <cell r="P437">
            <v>46</v>
          </cell>
          <cell r="Q437">
            <v>0</v>
          </cell>
          <cell r="R437">
            <v>30</v>
          </cell>
          <cell r="S437">
            <v>63</v>
          </cell>
          <cell r="T437">
            <v>97</v>
          </cell>
          <cell r="U437">
            <v>682</v>
          </cell>
          <cell r="V437">
            <v>641</v>
          </cell>
          <cell r="W437">
            <v>41</v>
          </cell>
          <cell r="X437">
            <v>0.93988269000000002</v>
          </cell>
          <cell r="Y437">
            <v>0.40870097999999999</v>
          </cell>
          <cell r="Z437">
            <v>0.50367647000000004</v>
          </cell>
          <cell r="AA437">
            <v>2.8186269999999999E-2</v>
          </cell>
          <cell r="AB437">
            <v>5.9436269999999999E-2</v>
          </cell>
          <cell r="AC437">
            <v>3209.5262367199998</v>
          </cell>
          <cell r="AD437">
            <v>0.50848625999999997</v>
          </cell>
        </row>
        <row r="438">
          <cell r="F438">
            <v>371190058312</v>
          </cell>
          <cell r="G438" t="str">
            <v>Block Group 2</v>
          </cell>
          <cell r="H438">
            <v>1036287</v>
          </cell>
          <cell r="I438">
            <v>0</v>
          </cell>
          <cell r="J438">
            <v>35.082517299999999</v>
          </cell>
          <cell r="K438">
            <v>-80.841975099999999</v>
          </cell>
          <cell r="L438">
            <v>1937</v>
          </cell>
          <cell r="M438">
            <v>1454</v>
          </cell>
          <cell r="N438">
            <v>231</v>
          </cell>
          <cell r="O438">
            <v>8</v>
          </cell>
          <cell r="P438">
            <v>109</v>
          </cell>
          <cell r="Q438">
            <v>0</v>
          </cell>
          <cell r="R438">
            <v>72</v>
          </cell>
          <cell r="S438">
            <v>63</v>
          </cell>
          <cell r="T438">
            <v>222</v>
          </cell>
          <cell r="U438">
            <v>1149</v>
          </cell>
          <cell r="V438">
            <v>1096</v>
          </cell>
          <cell r="W438">
            <v>53</v>
          </cell>
          <cell r="X438">
            <v>0.95387292999999995</v>
          </cell>
          <cell r="Y438">
            <v>0.75064531999999995</v>
          </cell>
          <cell r="Z438">
            <v>0.11925658</v>
          </cell>
          <cell r="AA438">
            <v>5.6272580000000003E-2</v>
          </cell>
          <cell r="AB438">
            <v>0.11461022</v>
          </cell>
          <cell r="AC438">
            <v>4842.3470860300004</v>
          </cell>
          <cell r="AD438">
            <v>0.40001262999999998</v>
          </cell>
        </row>
        <row r="439">
          <cell r="F439">
            <v>371190055131</v>
          </cell>
          <cell r="G439" t="str">
            <v>Block Group 1</v>
          </cell>
          <cell r="H439">
            <v>1213575</v>
          </cell>
          <cell r="I439">
            <v>0</v>
          </cell>
          <cell r="J439">
            <v>35.355842899999999</v>
          </cell>
          <cell r="K439">
            <v>-80.792453100000003</v>
          </cell>
          <cell r="L439">
            <v>1489</v>
          </cell>
          <cell r="M439">
            <v>563</v>
          </cell>
          <cell r="N439">
            <v>762</v>
          </cell>
          <cell r="O439">
            <v>10</v>
          </cell>
          <cell r="P439">
            <v>81</v>
          </cell>
          <cell r="Q439">
            <v>5</v>
          </cell>
          <cell r="R439">
            <v>22</v>
          </cell>
          <cell r="S439">
            <v>46</v>
          </cell>
          <cell r="T439">
            <v>68</v>
          </cell>
          <cell r="U439">
            <v>573</v>
          </cell>
          <cell r="V439">
            <v>545</v>
          </cell>
          <cell r="W439">
            <v>28</v>
          </cell>
          <cell r="X439">
            <v>0.95113437999999995</v>
          </cell>
          <cell r="Y439">
            <v>0.37810611</v>
          </cell>
          <cell r="Z439">
            <v>0.51175285000000004</v>
          </cell>
          <cell r="AA439">
            <v>5.4398920000000003E-2</v>
          </cell>
          <cell r="AB439">
            <v>4.5668229999999997E-2</v>
          </cell>
          <cell r="AC439">
            <v>3178.6029803199999</v>
          </cell>
          <cell r="AD439">
            <v>0.46844478000000001</v>
          </cell>
        </row>
        <row r="440">
          <cell r="F440">
            <v>371190055133</v>
          </cell>
          <cell r="G440" t="str">
            <v>Block Group 3</v>
          </cell>
          <cell r="H440">
            <v>993776</v>
          </cell>
          <cell r="I440">
            <v>5191</v>
          </cell>
          <cell r="J440">
            <v>35.3445021</v>
          </cell>
          <cell r="K440">
            <v>-80.791186499999995</v>
          </cell>
          <cell r="L440">
            <v>935</v>
          </cell>
          <cell r="M440">
            <v>633</v>
          </cell>
          <cell r="N440">
            <v>225</v>
          </cell>
          <cell r="O440">
            <v>3</v>
          </cell>
          <cell r="P440">
            <v>43</v>
          </cell>
          <cell r="Q440">
            <v>0</v>
          </cell>
          <cell r="R440">
            <v>13</v>
          </cell>
          <cell r="S440">
            <v>18</v>
          </cell>
          <cell r="T440">
            <v>25</v>
          </cell>
          <cell r="U440">
            <v>324</v>
          </cell>
          <cell r="V440">
            <v>308</v>
          </cell>
          <cell r="W440">
            <v>16</v>
          </cell>
          <cell r="X440">
            <v>0.95061728000000001</v>
          </cell>
          <cell r="Y440">
            <v>0.67700534000000001</v>
          </cell>
          <cell r="Z440">
            <v>0.24064171000000001</v>
          </cell>
          <cell r="AA440">
            <v>4.5989299999999997E-2</v>
          </cell>
          <cell r="AB440">
            <v>2.6737960000000002E-2</v>
          </cell>
          <cell r="AC440">
            <v>2424.7678342200002</v>
          </cell>
          <cell r="AD440">
            <v>0.38560391999999999</v>
          </cell>
        </row>
        <row r="441">
          <cell r="F441">
            <v>371190058401</v>
          </cell>
          <cell r="G441" t="str">
            <v>Block Group 1</v>
          </cell>
          <cell r="H441">
            <v>2617165</v>
          </cell>
          <cell r="I441">
            <v>5524</v>
          </cell>
          <cell r="J441">
            <v>35.062412999999999</v>
          </cell>
          <cell r="K441">
            <v>-80.834782099999998</v>
          </cell>
          <cell r="L441">
            <v>2061</v>
          </cell>
          <cell r="M441">
            <v>1713</v>
          </cell>
          <cell r="N441">
            <v>125</v>
          </cell>
          <cell r="O441">
            <v>4</v>
          </cell>
          <cell r="P441">
            <v>146</v>
          </cell>
          <cell r="Q441">
            <v>1</v>
          </cell>
          <cell r="R441">
            <v>27</v>
          </cell>
          <cell r="S441">
            <v>45</v>
          </cell>
          <cell r="T441">
            <v>94</v>
          </cell>
          <cell r="U441">
            <v>935</v>
          </cell>
          <cell r="V441">
            <v>870</v>
          </cell>
          <cell r="W441">
            <v>65</v>
          </cell>
          <cell r="X441">
            <v>0.93048127999999997</v>
          </cell>
          <cell r="Y441">
            <v>0.83114991999999999</v>
          </cell>
          <cell r="Z441">
            <v>6.0650160000000002E-2</v>
          </cell>
          <cell r="AA441">
            <v>7.0839390000000002E-2</v>
          </cell>
          <cell r="AB441">
            <v>4.5608919999999997E-2</v>
          </cell>
          <cell r="AC441">
            <v>2035.80539789</v>
          </cell>
          <cell r="AD441">
            <v>1.01237574</v>
          </cell>
        </row>
        <row r="442">
          <cell r="F442">
            <v>371190055231</v>
          </cell>
          <cell r="G442" t="str">
            <v>Block Group 1</v>
          </cell>
          <cell r="H442">
            <v>5726265</v>
          </cell>
          <cell r="I442">
            <v>15341</v>
          </cell>
          <cell r="J442">
            <v>35.3275364</v>
          </cell>
          <cell r="K442">
            <v>-80.766136599999996</v>
          </cell>
          <cell r="L442">
            <v>495</v>
          </cell>
          <cell r="M442">
            <v>229</v>
          </cell>
          <cell r="N442">
            <v>185</v>
          </cell>
          <cell r="O442">
            <v>2</v>
          </cell>
          <cell r="P442">
            <v>35</v>
          </cell>
          <cell r="Q442">
            <v>0</v>
          </cell>
          <cell r="R442">
            <v>7</v>
          </cell>
          <cell r="S442">
            <v>37</v>
          </cell>
          <cell r="T442">
            <v>34</v>
          </cell>
          <cell r="U442">
            <v>338</v>
          </cell>
          <cell r="V442">
            <v>298</v>
          </cell>
          <cell r="W442">
            <v>40</v>
          </cell>
          <cell r="X442">
            <v>0.88165680000000002</v>
          </cell>
          <cell r="Y442">
            <v>0.46262626000000001</v>
          </cell>
          <cell r="Z442">
            <v>0.37373737000000001</v>
          </cell>
          <cell r="AA442">
            <v>7.0707069999999997E-2</v>
          </cell>
          <cell r="AB442">
            <v>6.8686860000000002E-2</v>
          </cell>
          <cell r="AC442">
            <v>223.34760818999999</v>
          </cell>
          <cell r="AD442">
            <v>2.2162762499999999</v>
          </cell>
        </row>
        <row r="443">
          <cell r="F443">
            <v>371190058413</v>
          </cell>
          <cell r="G443" t="str">
            <v>Block Group 3</v>
          </cell>
          <cell r="H443">
            <v>1919128</v>
          </cell>
          <cell r="I443">
            <v>0</v>
          </cell>
          <cell r="J443">
            <v>35.051405199999998</v>
          </cell>
          <cell r="K443">
            <v>-80.824343999999996</v>
          </cell>
          <cell r="L443">
            <v>2702</v>
          </cell>
          <cell r="M443">
            <v>2171</v>
          </cell>
          <cell r="N443">
            <v>234</v>
          </cell>
          <cell r="O443">
            <v>9</v>
          </cell>
          <cell r="P443">
            <v>217</v>
          </cell>
          <cell r="Q443">
            <v>0</v>
          </cell>
          <cell r="R443">
            <v>17</v>
          </cell>
          <cell r="S443">
            <v>54</v>
          </cell>
          <cell r="T443">
            <v>85</v>
          </cell>
          <cell r="U443">
            <v>1192</v>
          </cell>
          <cell r="V443">
            <v>1151</v>
          </cell>
          <cell r="W443">
            <v>41</v>
          </cell>
          <cell r="X443">
            <v>0.96560402000000001</v>
          </cell>
          <cell r="Y443">
            <v>0.8034789</v>
          </cell>
          <cell r="Z443">
            <v>8.6602509999999994E-2</v>
          </cell>
          <cell r="AA443">
            <v>8.0310880000000001E-2</v>
          </cell>
          <cell r="AB443">
            <v>3.1458170000000001E-2</v>
          </cell>
          <cell r="AC443">
            <v>3647.4187132900001</v>
          </cell>
          <cell r="AD443">
            <v>0.74079786000000003</v>
          </cell>
        </row>
        <row r="444">
          <cell r="F444">
            <v>371190059111</v>
          </cell>
          <cell r="G444" t="str">
            <v>Block Group 1</v>
          </cell>
          <cell r="H444">
            <v>16578853</v>
          </cell>
          <cell r="I444">
            <v>3549322</v>
          </cell>
          <cell r="J444">
            <v>35.073501100000001</v>
          </cell>
          <cell r="K444">
            <v>-81.036924999999997</v>
          </cell>
          <cell r="L444">
            <v>2182</v>
          </cell>
          <cell r="M444">
            <v>1832</v>
          </cell>
          <cell r="N444">
            <v>209</v>
          </cell>
          <cell r="O444">
            <v>3</v>
          </cell>
          <cell r="P444">
            <v>93</v>
          </cell>
          <cell r="Q444">
            <v>0</v>
          </cell>
          <cell r="R444">
            <v>14</v>
          </cell>
          <cell r="S444">
            <v>31</v>
          </cell>
          <cell r="T444">
            <v>75</v>
          </cell>
          <cell r="U444">
            <v>993</v>
          </cell>
          <cell r="V444">
            <v>811</v>
          </cell>
          <cell r="W444">
            <v>182</v>
          </cell>
          <cell r="X444">
            <v>0.81671700999999997</v>
          </cell>
          <cell r="Y444">
            <v>0.83959669999999997</v>
          </cell>
          <cell r="Z444">
            <v>9.5783679999999996E-2</v>
          </cell>
          <cell r="AA444">
            <v>4.2621439999999997E-2</v>
          </cell>
          <cell r="AB444">
            <v>3.4372130000000001E-2</v>
          </cell>
          <cell r="AC444">
            <v>280.83841180000002</v>
          </cell>
          <cell r="AD444">
            <v>7.7695924300000003</v>
          </cell>
        </row>
        <row r="445">
          <cell r="F445">
            <v>371190058383</v>
          </cell>
          <cell r="G445" t="str">
            <v>Block Group 3</v>
          </cell>
          <cell r="H445">
            <v>4839597</v>
          </cell>
          <cell r="I445">
            <v>40919</v>
          </cell>
          <cell r="J445">
            <v>35.0148151</v>
          </cell>
          <cell r="K445">
            <v>-80.835566499999999</v>
          </cell>
          <cell r="L445">
            <v>2843</v>
          </cell>
          <cell r="M445">
            <v>1909</v>
          </cell>
          <cell r="N445">
            <v>416</v>
          </cell>
          <cell r="O445">
            <v>3</v>
          </cell>
          <cell r="P445">
            <v>367</v>
          </cell>
          <cell r="Q445">
            <v>2</v>
          </cell>
          <cell r="R445">
            <v>82</v>
          </cell>
          <cell r="S445">
            <v>64</v>
          </cell>
          <cell r="T445">
            <v>291</v>
          </cell>
          <cell r="U445">
            <v>1229</v>
          </cell>
          <cell r="V445">
            <v>1152</v>
          </cell>
          <cell r="W445">
            <v>77</v>
          </cell>
          <cell r="X445">
            <v>0.93734742999999998</v>
          </cell>
          <cell r="Y445">
            <v>0.67147378999999996</v>
          </cell>
          <cell r="Z445">
            <v>0.14632429999999999</v>
          </cell>
          <cell r="AA445">
            <v>0.12908898999999999</v>
          </cell>
          <cell r="AB445">
            <v>0.10235666</v>
          </cell>
          <cell r="AC445">
            <v>1509.0867232000001</v>
          </cell>
          <cell r="AD445">
            <v>1.88392088</v>
          </cell>
        </row>
        <row r="446">
          <cell r="F446">
            <v>371190043051</v>
          </cell>
          <cell r="G446" t="str">
            <v>Block Group 1</v>
          </cell>
          <cell r="H446">
            <v>3345586</v>
          </cell>
          <cell r="I446">
            <v>7339</v>
          </cell>
          <cell r="J446">
            <v>35.253800900000002</v>
          </cell>
          <cell r="K446">
            <v>-80.911388200000005</v>
          </cell>
          <cell r="L446">
            <v>2907</v>
          </cell>
          <cell r="M446">
            <v>737</v>
          </cell>
          <cell r="N446">
            <v>1768</v>
          </cell>
          <cell r="O446">
            <v>16</v>
          </cell>
          <cell r="P446">
            <v>153</v>
          </cell>
          <cell r="Q446">
            <v>2</v>
          </cell>
          <cell r="R446">
            <v>178</v>
          </cell>
          <cell r="S446">
            <v>53</v>
          </cell>
          <cell r="T446">
            <v>382</v>
          </cell>
          <cell r="U446">
            <v>999</v>
          </cell>
          <cell r="V446">
            <v>918</v>
          </cell>
          <cell r="W446">
            <v>81</v>
          </cell>
          <cell r="X446">
            <v>0.91891891000000003</v>
          </cell>
          <cell r="Y446">
            <v>0.25352596999999999</v>
          </cell>
          <cell r="Z446">
            <v>0.60818713000000002</v>
          </cell>
          <cell r="AA446">
            <v>5.2631570000000003E-2</v>
          </cell>
          <cell r="AB446">
            <v>0.13140694</v>
          </cell>
          <cell r="AC446">
            <v>2246.1126032299999</v>
          </cell>
          <cell r="AD446">
            <v>1.2942360900000001</v>
          </cell>
        </row>
        <row r="447">
          <cell r="F447">
            <v>371190058341</v>
          </cell>
          <cell r="G447" t="str">
            <v>Block Group 1</v>
          </cell>
          <cell r="H447">
            <v>4353361</v>
          </cell>
          <cell r="I447">
            <v>0</v>
          </cell>
          <cell r="J447">
            <v>35.110757200000002</v>
          </cell>
          <cell r="K447">
            <v>-80.711383900000001</v>
          </cell>
          <cell r="L447">
            <v>2730</v>
          </cell>
          <cell r="M447">
            <v>2051</v>
          </cell>
          <cell r="N447">
            <v>352</v>
          </cell>
          <cell r="O447">
            <v>4</v>
          </cell>
          <cell r="P447">
            <v>176</v>
          </cell>
          <cell r="Q447">
            <v>5</v>
          </cell>
          <cell r="R447">
            <v>71</v>
          </cell>
          <cell r="S447">
            <v>71</v>
          </cell>
          <cell r="T447">
            <v>150</v>
          </cell>
          <cell r="U447">
            <v>1032</v>
          </cell>
          <cell r="V447">
            <v>985</v>
          </cell>
          <cell r="W447">
            <v>47</v>
          </cell>
          <cell r="X447">
            <v>0.95445736000000003</v>
          </cell>
          <cell r="Y447">
            <v>0.75128205000000003</v>
          </cell>
          <cell r="Z447">
            <v>0.12893772000000001</v>
          </cell>
          <cell r="AA447">
            <v>6.4468860000000003E-2</v>
          </cell>
          <cell r="AB447">
            <v>5.4945050000000002E-2</v>
          </cell>
          <cell r="AC447">
            <v>1624.59720511</v>
          </cell>
          <cell r="AD447">
            <v>1.68041653</v>
          </cell>
        </row>
        <row r="448">
          <cell r="F448">
            <v>371190055243</v>
          </cell>
          <cell r="G448" t="str">
            <v>Block Group 3</v>
          </cell>
          <cell r="H448">
            <v>1661717</v>
          </cell>
          <cell r="I448">
            <v>14970</v>
          </cell>
          <cell r="J448">
            <v>35.302642400000003</v>
          </cell>
          <cell r="K448">
            <v>-80.791117400000005</v>
          </cell>
          <cell r="L448">
            <v>2431</v>
          </cell>
          <cell r="M448">
            <v>520</v>
          </cell>
          <cell r="N448">
            <v>1529</v>
          </cell>
          <cell r="O448">
            <v>5</v>
          </cell>
          <cell r="P448">
            <v>124</v>
          </cell>
          <cell r="Q448">
            <v>3</v>
          </cell>
          <cell r="R448">
            <v>171</v>
          </cell>
          <cell r="S448">
            <v>79</v>
          </cell>
          <cell r="T448">
            <v>300</v>
          </cell>
          <cell r="U448">
            <v>999</v>
          </cell>
          <cell r="V448">
            <v>945</v>
          </cell>
          <cell r="W448">
            <v>54</v>
          </cell>
          <cell r="X448">
            <v>0.94594593999999999</v>
          </cell>
          <cell r="Y448">
            <v>0.21390374000000001</v>
          </cell>
          <cell r="Z448">
            <v>0.62895926999999996</v>
          </cell>
          <cell r="AA448">
            <v>5.1007810000000001E-2</v>
          </cell>
          <cell r="AB448">
            <v>0.123406</v>
          </cell>
          <cell r="AC448">
            <v>3756.1473024000002</v>
          </cell>
          <cell r="AD448">
            <v>0.64720571000000005</v>
          </cell>
        </row>
        <row r="449">
          <cell r="F449">
            <v>371190061091</v>
          </cell>
          <cell r="G449" t="str">
            <v>Block Group 1</v>
          </cell>
          <cell r="H449">
            <v>5687497</v>
          </cell>
          <cell r="I449">
            <v>34022</v>
          </cell>
          <cell r="J449">
            <v>35.3211017</v>
          </cell>
          <cell r="K449">
            <v>-80.853207299999994</v>
          </cell>
          <cell r="L449">
            <v>3514</v>
          </cell>
          <cell r="M449">
            <v>411</v>
          </cell>
          <cell r="N449">
            <v>2811</v>
          </cell>
          <cell r="O449">
            <v>5</v>
          </cell>
          <cell r="P449">
            <v>22</v>
          </cell>
          <cell r="Q449">
            <v>12</v>
          </cell>
          <cell r="R449">
            <v>163</v>
          </cell>
          <cell r="S449">
            <v>90</v>
          </cell>
          <cell r="T449">
            <v>351</v>
          </cell>
          <cell r="U449">
            <v>1225</v>
          </cell>
          <cell r="V449">
            <v>1138</v>
          </cell>
          <cell r="W449">
            <v>87</v>
          </cell>
          <cell r="X449">
            <v>0.92897958999999997</v>
          </cell>
          <cell r="Y449">
            <v>0.11696072</v>
          </cell>
          <cell r="Z449">
            <v>0.79994308000000003</v>
          </cell>
          <cell r="AA449">
            <v>6.2606700000000003E-3</v>
          </cell>
          <cell r="AB449">
            <v>9.9886160000000002E-2</v>
          </cell>
          <cell r="AC449">
            <v>1591.1090069899999</v>
          </cell>
          <cell r="AD449">
            <v>2.2085224700000001</v>
          </cell>
        </row>
        <row r="450">
          <cell r="F450">
            <v>371190058302</v>
          </cell>
          <cell r="G450" t="str">
            <v>Block Group 2</v>
          </cell>
          <cell r="H450">
            <v>2196064</v>
          </cell>
          <cell r="I450">
            <v>0</v>
          </cell>
          <cell r="J450">
            <v>35.071134499999999</v>
          </cell>
          <cell r="K450">
            <v>-80.855341100000004</v>
          </cell>
          <cell r="L450">
            <v>2224</v>
          </cell>
          <cell r="M450">
            <v>1765</v>
          </cell>
          <cell r="N450">
            <v>154</v>
          </cell>
          <cell r="O450">
            <v>6</v>
          </cell>
          <cell r="P450">
            <v>76</v>
          </cell>
          <cell r="Q450">
            <v>0</v>
          </cell>
          <cell r="R450">
            <v>141</v>
          </cell>
          <cell r="S450">
            <v>82</v>
          </cell>
          <cell r="T450">
            <v>356</v>
          </cell>
          <cell r="U450">
            <v>851</v>
          </cell>
          <cell r="V450">
            <v>814</v>
          </cell>
          <cell r="W450">
            <v>37</v>
          </cell>
          <cell r="X450">
            <v>0.95652172999999996</v>
          </cell>
          <cell r="Y450">
            <v>0.79361510000000002</v>
          </cell>
          <cell r="Z450">
            <v>6.9244600000000003E-2</v>
          </cell>
          <cell r="AA450">
            <v>3.4172660000000001E-2</v>
          </cell>
          <cell r="AB450">
            <v>0.16007194</v>
          </cell>
          <cell r="AC450">
            <v>2623.5891065999999</v>
          </cell>
          <cell r="AD450">
            <v>0.84769371000000004</v>
          </cell>
        </row>
        <row r="451">
          <cell r="F451">
            <v>371190058161</v>
          </cell>
          <cell r="G451" t="str">
            <v>Block Group 1</v>
          </cell>
          <cell r="H451">
            <v>4095943</v>
          </cell>
          <cell r="I451">
            <v>147509</v>
          </cell>
          <cell r="J451">
            <v>35.069643800000001</v>
          </cell>
          <cell r="K451">
            <v>-80.808468700000006</v>
          </cell>
          <cell r="L451">
            <v>3019</v>
          </cell>
          <cell r="M451">
            <v>2605</v>
          </cell>
          <cell r="N451">
            <v>167</v>
          </cell>
          <cell r="O451">
            <v>6</v>
          </cell>
          <cell r="P451">
            <v>163</v>
          </cell>
          <cell r="Q451">
            <v>0</v>
          </cell>
          <cell r="R451">
            <v>23</v>
          </cell>
          <cell r="S451">
            <v>55</v>
          </cell>
          <cell r="T451">
            <v>101</v>
          </cell>
          <cell r="U451">
            <v>1229</v>
          </cell>
          <cell r="V451">
            <v>1158</v>
          </cell>
          <cell r="W451">
            <v>71</v>
          </cell>
          <cell r="X451">
            <v>0.94222945000000002</v>
          </cell>
          <cell r="Y451">
            <v>0.86286848999999999</v>
          </cell>
          <cell r="Z451">
            <v>5.5316320000000002E-2</v>
          </cell>
          <cell r="AA451">
            <v>5.3991379999999999E-2</v>
          </cell>
          <cell r="AB451">
            <v>3.3454780000000003E-2</v>
          </cell>
          <cell r="AC451">
            <v>1843.10341524</v>
          </cell>
          <cell r="AD451">
            <v>1.63799815</v>
          </cell>
        </row>
        <row r="452">
          <cell r="F452">
            <v>371190030172</v>
          </cell>
          <cell r="G452" t="str">
            <v>Block Group 2</v>
          </cell>
          <cell r="H452">
            <v>2554534</v>
          </cell>
          <cell r="I452">
            <v>53416</v>
          </cell>
          <cell r="J452">
            <v>35.096181000000001</v>
          </cell>
          <cell r="K452">
            <v>-80.797522400000005</v>
          </cell>
          <cell r="L452">
            <v>2349</v>
          </cell>
          <cell r="M452">
            <v>2110</v>
          </cell>
          <cell r="N452">
            <v>76</v>
          </cell>
          <cell r="O452">
            <v>2</v>
          </cell>
          <cell r="P452">
            <v>114</v>
          </cell>
          <cell r="Q452">
            <v>2</v>
          </cell>
          <cell r="R452">
            <v>16</v>
          </cell>
          <cell r="S452">
            <v>29</v>
          </cell>
          <cell r="T452">
            <v>72</v>
          </cell>
          <cell r="U452">
            <v>985</v>
          </cell>
          <cell r="V452">
            <v>934</v>
          </cell>
          <cell r="W452">
            <v>51</v>
          </cell>
          <cell r="X452">
            <v>0.94822335000000002</v>
          </cell>
          <cell r="Y452">
            <v>0.89825456999999997</v>
          </cell>
          <cell r="Z452">
            <v>3.2354189999999998E-2</v>
          </cell>
          <cell r="AA452">
            <v>4.8531280000000003E-2</v>
          </cell>
          <cell r="AB452">
            <v>3.0651339999999999E-2</v>
          </cell>
          <cell r="AC452">
            <v>2333.4090846600002</v>
          </cell>
          <cell r="AD452">
            <v>1.0066816000000001</v>
          </cell>
        </row>
        <row r="453">
          <cell r="F453">
            <v>371190055141</v>
          </cell>
          <cell r="G453" t="str">
            <v>Block Group 1</v>
          </cell>
          <cell r="H453">
            <v>1316634</v>
          </cell>
          <cell r="I453">
            <v>50</v>
          </cell>
          <cell r="J453">
            <v>35.3276574</v>
          </cell>
          <cell r="K453">
            <v>-80.793759199999997</v>
          </cell>
          <cell r="L453">
            <v>1845</v>
          </cell>
          <cell r="M453">
            <v>910</v>
          </cell>
          <cell r="N453">
            <v>708</v>
          </cell>
          <cell r="O453">
            <v>2</v>
          </cell>
          <cell r="P453">
            <v>113</v>
          </cell>
          <cell r="Q453">
            <v>0</v>
          </cell>
          <cell r="R453">
            <v>52</v>
          </cell>
          <cell r="S453">
            <v>60</v>
          </cell>
          <cell r="T453">
            <v>121</v>
          </cell>
          <cell r="U453">
            <v>914</v>
          </cell>
          <cell r="V453">
            <v>849</v>
          </cell>
          <cell r="W453">
            <v>65</v>
          </cell>
          <cell r="X453">
            <v>0.92888402000000003</v>
          </cell>
          <cell r="Y453">
            <v>0.49322493000000001</v>
          </cell>
          <cell r="Z453">
            <v>0.38373983</v>
          </cell>
          <cell r="AA453">
            <v>6.124661E-2</v>
          </cell>
          <cell r="AB453">
            <v>6.5582650000000006E-2</v>
          </cell>
          <cell r="AC453">
            <v>3630.1411658299999</v>
          </cell>
          <cell r="AD453">
            <v>0.50824469000000005</v>
          </cell>
        </row>
        <row r="454">
          <cell r="F454">
            <v>371190055132</v>
          </cell>
          <cell r="G454" t="str">
            <v>Block Group 2</v>
          </cell>
          <cell r="H454">
            <v>1116441</v>
          </cell>
          <cell r="I454">
            <v>12004</v>
          </cell>
          <cell r="J454">
            <v>35.353718600000001</v>
          </cell>
          <cell r="K454">
            <v>-80.783828200000002</v>
          </cell>
          <cell r="L454">
            <v>1514</v>
          </cell>
          <cell r="M454">
            <v>921</v>
          </cell>
          <cell r="N454">
            <v>436</v>
          </cell>
          <cell r="O454">
            <v>0</v>
          </cell>
          <cell r="P454">
            <v>77</v>
          </cell>
          <cell r="Q454">
            <v>2</v>
          </cell>
          <cell r="R454">
            <v>37</v>
          </cell>
          <cell r="S454">
            <v>41</v>
          </cell>
          <cell r="T454">
            <v>95</v>
          </cell>
          <cell r="U454">
            <v>605</v>
          </cell>
          <cell r="V454">
            <v>553</v>
          </cell>
          <cell r="W454">
            <v>52</v>
          </cell>
          <cell r="X454">
            <v>0.91404958000000003</v>
          </cell>
          <cell r="Y454">
            <v>0.60832231999999997</v>
          </cell>
          <cell r="Z454">
            <v>0.28797886</v>
          </cell>
          <cell r="AA454">
            <v>5.0858649999999998E-2</v>
          </cell>
          <cell r="AB454">
            <v>6.274768E-2</v>
          </cell>
          <cell r="AC454">
            <v>3475.7935310500002</v>
          </cell>
          <cell r="AD454">
            <v>0.43558397999999998</v>
          </cell>
        </row>
        <row r="455">
          <cell r="F455">
            <v>371190064033</v>
          </cell>
          <cell r="G455" t="str">
            <v>Block Group 3</v>
          </cell>
          <cell r="H455">
            <v>3829793</v>
          </cell>
          <cell r="I455">
            <v>16140</v>
          </cell>
          <cell r="J455">
            <v>35.486566699999997</v>
          </cell>
          <cell r="K455">
            <v>-80.837397699999997</v>
          </cell>
          <cell r="L455">
            <v>1775</v>
          </cell>
          <cell r="M455">
            <v>1728</v>
          </cell>
          <cell r="N455">
            <v>20</v>
          </cell>
          <cell r="O455">
            <v>0</v>
          </cell>
          <cell r="P455">
            <v>9</v>
          </cell>
          <cell r="Q455">
            <v>0</v>
          </cell>
          <cell r="R455">
            <v>12</v>
          </cell>
          <cell r="S455">
            <v>6</v>
          </cell>
          <cell r="T455">
            <v>40</v>
          </cell>
          <cell r="U455">
            <v>572</v>
          </cell>
          <cell r="V455">
            <v>509</v>
          </cell>
          <cell r="W455">
            <v>63</v>
          </cell>
          <cell r="X455">
            <v>0.88986012999999997</v>
          </cell>
          <cell r="Y455">
            <v>0.97352112000000002</v>
          </cell>
          <cell r="Z455">
            <v>1.1267599999999999E-2</v>
          </cell>
          <cell r="AA455">
            <v>5.07042E-3</v>
          </cell>
          <cell r="AB455">
            <v>2.253521E-2</v>
          </cell>
          <cell r="AC455">
            <v>1195.63841548</v>
          </cell>
          <cell r="AD455">
            <v>1.48456253</v>
          </cell>
        </row>
        <row r="456">
          <cell r="F456">
            <v>371190061051</v>
          </cell>
          <cell r="G456" t="str">
            <v>Block Group 1</v>
          </cell>
          <cell r="H456">
            <v>7572586</v>
          </cell>
          <cell r="I456">
            <v>91063</v>
          </cell>
          <cell r="J456">
            <v>35.341282</v>
          </cell>
          <cell r="K456">
            <v>-80.896496600000006</v>
          </cell>
          <cell r="L456">
            <v>2673</v>
          </cell>
          <cell r="M456">
            <v>1430</v>
          </cell>
          <cell r="N456">
            <v>977</v>
          </cell>
          <cell r="O456">
            <v>12</v>
          </cell>
          <cell r="P456">
            <v>90</v>
          </cell>
          <cell r="Q456">
            <v>0</v>
          </cell>
          <cell r="R456">
            <v>95</v>
          </cell>
          <cell r="S456">
            <v>69</v>
          </cell>
          <cell r="T456">
            <v>246</v>
          </cell>
          <cell r="U456">
            <v>1053</v>
          </cell>
          <cell r="V456">
            <v>981</v>
          </cell>
          <cell r="W456">
            <v>72</v>
          </cell>
          <cell r="X456">
            <v>0.93162392999999999</v>
          </cell>
          <cell r="Y456">
            <v>0.53497941999999998</v>
          </cell>
          <cell r="Z456">
            <v>0.36550692000000001</v>
          </cell>
          <cell r="AA456">
            <v>3.3670029999999997E-2</v>
          </cell>
          <cell r="AB456">
            <v>9.2031420000000003E-2</v>
          </cell>
          <cell r="AC456">
            <v>903.59255523000002</v>
          </cell>
          <cell r="AD456">
            <v>2.9581917</v>
          </cell>
        </row>
        <row r="457">
          <cell r="F457">
            <v>371190063043</v>
          </cell>
          <cell r="G457" t="str">
            <v>Block Group 3</v>
          </cell>
          <cell r="H457">
            <v>13978645</v>
          </cell>
          <cell r="I457">
            <v>8752</v>
          </cell>
          <cell r="J457">
            <v>35.429068700000002</v>
          </cell>
          <cell r="K457">
            <v>-80.794662700000003</v>
          </cell>
          <cell r="L457">
            <v>1860</v>
          </cell>
          <cell r="M457">
            <v>1485</v>
          </cell>
          <cell r="N457">
            <v>107</v>
          </cell>
          <cell r="O457">
            <v>6</v>
          </cell>
          <cell r="P457">
            <v>65</v>
          </cell>
          <cell r="Q457">
            <v>1</v>
          </cell>
          <cell r="R457">
            <v>161</v>
          </cell>
          <cell r="S457">
            <v>35</v>
          </cell>
          <cell r="T457">
            <v>380</v>
          </cell>
          <cell r="U457">
            <v>713</v>
          </cell>
          <cell r="V457">
            <v>663</v>
          </cell>
          <cell r="W457">
            <v>50</v>
          </cell>
          <cell r="X457">
            <v>0.92987377000000004</v>
          </cell>
          <cell r="Y457">
            <v>0.79838708999999997</v>
          </cell>
          <cell r="Z457">
            <v>5.7526880000000002E-2</v>
          </cell>
          <cell r="AA457">
            <v>3.4946230000000002E-2</v>
          </cell>
          <cell r="AB457">
            <v>0.20430107</v>
          </cell>
          <cell r="AC457">
            <v>344.49425764</v>
          </cell>
          <cell r="AD457">
            <v>5.3992191700000003</v>
          </cell>
        </row>
        <row r="458">
          <cell r="F458">
            <v>371190063031</v>
          </cell>
          <cell r="G458" t="str">
            <v>Block Group 1</v>
          </cell>
          <cell r="H458">
            <v>2147207</v>
          </cell>
          <cell r="I458">
            <v>0</v>
          </cell>
          <cell r="J458">
            <v>35.418209099999999</v>
          </cell>
          <cell r="K458">
            <v>-80.849638400000003</v>
          </cell>
          <cell r="L458">
            <v>2149</v>
          </cell>
          <cell r="M458">
            <v>1467</v>
          </cell>
          <cell r="N458">
            <v>393</v>
          </cell>
          <cell r="O458">
            <v>41</v>
          </cell>
          <cell r="P458">
            <v>23</v>
          </cell>
          <cell r="Q458">
            <v>2</v>
          </cell>
          <cell r="R458">
            <v>173</v>
          </cell>
          <cell r="S458">
            <v>50</v>
          </cell>
          <cell r="T458">
            <v>485</v>
          </cell>
          <cell r="U458">
            <v>999</v>
          </cell>
          <cell r="V458">
            <v>907</v>
          </cell>
          <cell r="W458">
            <v>92</v>
          </cell>
          <cell r="X458">
            <v>0.90790789999999999</v>
          </cell>
          <cell r="Y458">
            <v>0.68264307999999996</v>
          </cell>
          <cell r="Z458">
            <v>0.18287575</v>
          </cell>
          <cell r="AA458">
            <v>1.0702649999999999E-2</v>
          </cell>
          <cell r="AB458">
            <v>0.22568636</v>
          </cell>
          <cell r="AC458">
            <v>2592.7994843199999</v>
          </cell>
          <cell r="AD458">
            <v>0.82883384999999998</v>
          </cell>
        </row>
        <row r="459">
          <cell r="F459">
            <v>371190063032</v>
          </cell>
          <cell r="G459" t="str">
            <v>Block Group 2</v>
          </cell>
          <cell r="H459">
            <v>3444582</v>
          </cell>
          <cell r="I459">
            <v>12765</v>
          </cell>
          <cell r="J459">
            <v>35.434759499999998</v>
          </cell>
          <cell r="K459">
            <v>-80.853123100000005</v>
          </cell>
          <cell r="L459">
            <v>3172</v>
          </cell>
          <cell r="M459">
            <v>2813</v>
          </cell>
          <cell r="N459">
            <v>195</v>
          </cell>
          <cell r="O459">
            <v>3</v>
          </cell>
          <cell r="P459">
            <v>99</v>
          </cell>
          <cell r="Q459">
            <v>1</v>
          </cell>
          <cell r="R459">
            <v>14</v>
          </cell>
          <cell r="S459">
            <v>47</v>
          </cell>
          <cell r="T459">
            <v>112</v>
          </cell>
          <cell r="U459">
            <v>1189</v>
          </cell>
          <cell r="V459">
            <v>1131</v>
          </cell>
          <cell r="W459">
            <v>58</v>
          </cell>
          <cell r="X459">
            <v>0.95121951000000005</v>
          </cell>
          <cell r="Y459">
            <v>0.88682218999999995</v>
          </cell>
          <cell r="Z459">
            <v>6.1475399999999999E-2</v>
          </cell>
          <cell r="AA459">
            <v>3.121059E-2</v>
          </cell>
          <cell r="AB459">
            <v>3.5308949999999999E-2</v>
          </cell>
          <cell r="AC459">
            <v>2376.81993182</v>
          </cell>
          <cell r="AD459">
            <v>1.3345562900000001</v>
          </cell>
        </row>
        <row r="460">
          <cell r="F460">
            <v>371190059091</v>
          </cell>
          <cell r="G460" t="str">
            <v>Block Group 1</v>
          </cell>
          <cell r="H460">
            <v>8047919</v>
          </cell>
          <cell r="I460">
            <v>275706</v>
          </cell>
          <cell r="J460">
            <v>35.133285999999998</v>
          </cell>
          <cell r="K460">
            <v>-80.996186600000001</v>
          </cell>
          <cell r="L460">
            <v>4044</v>
          </cell>
          <cell r="M460">
            <v>2227</v>
          </cell>
          <cell r="N460">
            <v>1162</v>
          </cell>
          <cell r="O460">
            <v>22</v>
          </cell>
          <cell r="P460">
            <v>266</v>
          </cell>
          <cell r="Q460">
            <v>9</v>
          </cell>
          <cell r="R460">
            <v>226</v>
          </cell>
          <cell r="S460">
            <v>132</v>
          </cell>
          <cell r="T460">
            <v>552</v>
          </cell>
          <cell r="U460">
            <v>1464</v>
          </cell>
          <cell r="V460">
            <v>1407</v>
          </cell>
          <cell r="W460">
            <v>57</v>
          </cell>
          <cell r="X460">
            <v>0.96106557000000004</v>
          </cell>
          <cell r="Y460">
            <v>0.55069237999999998</v>
          </cell>
          <cell r="Z460">
            <v>0.28733925999999999</v>
          </cell>
          <cell r="AA460">
            <v>6.577645E-2</v>
          </cell>
          <cell r="AB460">
            <v>0.13649850999999999</v>
          </cell>
          <cell r="AC460">
            <v>1258.65487661</v>
          </cell>
          <cell r="AD460">
            <v>3.2129538200000001</v>
          </cell>
        </row>
        <row r="461">
          <cell r="F461">
            <v>371190019112</v>
          </cell>
          <cell r="G461" t="str">
            <v>Block Group 2</v>
          </cell>
          <cell r="H461">
            <v>1038908</v>
          </cell>
          <cell r="I461">
            <v>0</v>
          </cell>
          <cell r="J461">
            <v>35.1926913</v>
          </cell>
          <cell r="K461">
            <v>-80.721177699999998</v>
          </cell>
          <cell r="L461">
            <v>1735</v>
          </cell>
          <cell r="M461">
            <v>772</v>
          </cell>
          <cell r="N461">
            <v>709</v>
          </cell>
          <cell r="O461">
            <v>27</v>
          </cell>
          <cell r="P461">
            <v>33</v>
          </cell>
          <cell r="Q461">
            <v>0</v>
          </cell>
          <cell r="R461">
            <v>137</v>
          </cell>
          <cell r="S461">
            <v>57</v>
          </cell>
          <cell r="T461">
            <v>307</v>
          </cell>
          <cell r="U461">
            <v>705</v>
          </cell>
          <cell r="V461">
            <v>661</v>
          </cell>
          <cell r="W461">
            <v>44</v>
          </cell>
          <cell r="X461">
            <v>0.93758865000000002</v>
          </cell>
          <cell r="Y461">
            <v>0.44495677</v>
          </cell>
          <cell r="Z461">
            <v>0.40864552999999998</v>
          </cell>
          <cell r="AA461">
            <v>1.9020169999999999E-2</v>
          </cell>
          <cell r="AB461">
            <v>0.17694524</v>
          </cell>
          <cell r="AC461">
            <v>4326.4527210300002</v>
          </cell>
          <cell r="AD461">
            <v>0.40102136999999999</v>
          </cell>
        </row>
        <row r="462">
          <cell r="F462">
            <v>371190030181</v>
          </cell>
          <cell r="G462" t="str">
            <v>Block Group 1</v>
          </cell>
          <cell r="H462">
            <v>1850050</v>
          </cell>
          <cell r="I462">
            <v>6341</v>
          </cell>
          <cell r="J462">
            <v>35.105988799999999</v>
          </cell>
          <cell r="K462">
            <v>-80.784634499999996</v>
          </cell>
          <cell r="L462">
            <v>2628</v>
          </cell>
          <cell r="M462">
            <v>2126</v>
          </cell>
          <cell r="N462">
            <v>152</v>
          </cell>
          <cell r="O462">
            <v>8</v>
          </cell>
          <cell r="P462">
            <v>238</v>
          </cell>
          <cell r="Q462">
            <v>0</v>
          </cell>
          <cell r="R462">
            <v>41</v>
          </cell>
          <cell r="S462">
            <v>63</v>
          </cell>
          <cell r="T462">
            <v>159</v>
          </cell>
          <cell r="U462">
            <v>1199</v>
          </cell>
          <cell r="V462">
            <v>1136</v>
          </cell>
          <cell r="W462">
            <v>63</v>
          </cell>
          <cell r="X462">
            <v>0.94745621000000002</v>
          </cell>
          <cell r="Y462">
            <v>0.80898020999999998</v>
          </cell>
          <cell r="Z462">
            <v>5.783866E-2</v>
          </cell>
          <cell r="AA462">
            <v>9.0563160000000004E-2</v>
          </cell>
          <cell r="AB462">
            <v>6.0502279999999999E-2</v>
          </cell>
          <cell r="AC462">
            <v>3667.44720633</v>
          </cell>
          <cell r="AD462">
            <v>0.71657473000000005</v>
          </cell>
        </row>
        <row r="463">
          <cell r="F463">
            <v>371190034002</v>
          </cell>
          <cell r="G463" t="str">
            <v>Block Group 2</v>
          </cell>
          <cell r="H463">
            <v>436325</v>
          </cell>
          <cell r="I463">
            <v>0</v>
          </cell>
          <cell r="J463">
            <v>35.200475400000002</v>
          </cell>
          <cell r="K463">
            <v>-80.848808300000002</v>
          </cell>
          <cell r="L463">
            <v>855</v>
          </cell>
          <cell r="M463">
            <v>806</v>
          </cell>
          <cell r="N463">
            <v>15</v>
          </cell>
          <cell r="O463">
            <v>0</v>
          </cell>
          <cell r="P463">
            <v>8</v>
          </cell>
          <cell r="Q463">
            <v>0</v>
          </cell>
          <cell r="R463">
            <v>4</v>
          </cell>
          <cell r="S463">
            <v>22</v>
          </cell>
          <cell r="T463">
            <v>18</v>
          </cell>
          <cell r="U463">
            <v>424</v>
          </cell>
          <cell r="V463">
            <v>378</v>
          </cell>
          <cell r="W463">
            <v>46</v>
          </cell>
          <cell r="X463">
            <v>0.89150943000000005</v>
          </cell>
          <cell r="Y463">
            <v>0.94269004999999995</v>
          </cell>
          <cell r="Z463">
            <v>1.754385E-2</v>
          </cell>
          <cell r="AA463">
            <v>9.3567200000000007E-3</v>
          </cell>
          <cell r="AB463">
            <v>2.1052629999999999E-2</v>
          </cell>
          <cell r="AC463">
            <v>5076.5095843299996</v>
          </cell>
          <cell r="AD463">
            <v>0.16842280000000001</v>
          </cell>
        </row>
        <row r="464">
          <cell r="F464">
            <v>371190029032</v>
          </cell>
          <cell r="G464" t="str">
            <v>Block Group 2</v>
          </cell>
          <cell r="H464">
            <v>2217279</v>
          </cell>
          <cell r="I464">
            <v>1810</v>
          </cell>
          <cell r="J464">
            <v>35.154129699999999</v>
          </cell>
          <cell r="K464">
            <v>-80.819237299999998</v>
          </cell>
          <cell r="L464">
            <v>1193</v>
          </cell>
          <cell r="M464">
            <v>1153</v>
          </cell>
          <cell r="N464">
            <v>5</v>
          </cell>
          <cell r="O464">
            <v>2</v>
          </cell>
          <cell r="P464">
            <v>21</v>
          </cell>
          <cell r="Q464">
            <v>0</v>
          </cell>
          <cell r="R464">
            <v>4</v>
          </cell>
          <cell r="S464">
            <v>8</v>
          </cell>
          <cell r="T464">
            <v>16</v>
          </cell>
          <cell r="U464">
            <v>407</v>
          </cell>
          <cell r="V464">
            <v>383</v>
          </cell>
          <cell r="W464">
            <v>24</v>
          </cell>
          <cell r="X464">
            <v>0.94103194000000001</v>
          </cell>
          <cell r="Y464">
            <v>0.96647108000000004</v>
          </cell>
          <cell r="Z464">
            <v>4.1911099999999996E-3</v>
          </cell>
          <cell r="AA464">
            <v>1.7602679999999999E-2</v>
          </cell>
          <cell r="AB464">
            <v>1.3411559999999999E-2</v>
          </cell>
          <cell r="AC464">
            <v>1392.75499231</v>
          </cell>
          <cell r="AD464">
            <v>0.85657563999999997</v>
          </cell>
        </row>
        <row r="465">
          <cell r="F465">
            <v>371190020034</v>
          </cell>
          <cell r="G465" t="str">
            <v>Block Group 4</v>
          </cell>
          <cell r="H465">
            <v>1783567</v>
          </cell>
          <cell r="I465">
            <v>7875</v>
          </cell>
          <cell r="J465">
            <v>35.1457531</v>
          </cell>
          <cell r="K465">
            <v>-80.764482200000003</v>
          </cell>
          <cell r="L465">
            <v>781</v>
          </cell>
          <cell r="M465">
            <v>693</v>
          </cell>
          <cell r="N465">
            <v>42</v>
          </cell>
          <cell r="O465">
            <v>5</v>
          </cell>
          <cell r="P465">
            <v>15</v>
          </cell>
          <cell r="Q465">
            <v>0</v>
          </cell>
          <cell r="R465">
            <v>19</v>
          </cell>
          <cell r="S465">
            <v>7</v>
          </cell>
          <cell r="T465">
            <v>31</v>
          </cell>
          <cell r="U465">
            <v>332</v>
          </cell>
          <cell r="V465">
            <v>318</v>
          </cell>
          <cell r="W465">
            <v>14</v>
          </cell>
          <cell r="X465">
            <v>0.95783132000000004</v>
          </cell>
          <cell r="Y465">
            <v>0.88732394000000003</v>
          </cell>
          <cell r="Z465">
            <v>5.3777199999999997E-2</v>
          </cell>
          <cell r="AA465">
            <v>1.920614E-2</v>
          </cell>
          <cell r="AB465">
            <v>3.9692699999999997E-2</v>
          </cell>
          <cell r="AC465">
            <v>1129.4239885</v>
          </cell>
          <cell r="AD465">
            <v>0.69150292999999996</v>
          </cell>
        </row>
        <row r="466">
          <cell r="F466">
            <v>371190048002</v>
          </cell>
          <cell r="G466" t="str">
            <v>Block Group 2</v>
          </cell>
          <cell r="H466">
            <v>652562</v>
          </cell>
          <cell r="I466">
            <v>0</v>
          </cell>
          <cell r="J466">
            <v>35.259294300000001</v>
          </cell>
          <cell r="K466">
            <v>-80.849492400000003</v>
          </cell>
          <cell r="L466">
            <v>1070</v>
          </cell>
          <cell r="M466">
            <v>27</v>
          </cell>
          <cell r="N466">
            <v>1008</v>
          </cell>
          <cell r="O466">
            <v>2</v>
          </cell>
          <cell r="P466">
            <v>10</v>
          </cell>
          <cell r="Q466">
            <v>0</v>
          </cell>
          <cell r="R466">
            <v>9</v>
          </cell>
          <cell r="S466">
            <v>14</v>
          </cell>
          <cell r="T466">
            <v>29</v>
          </cell>
          <cell r="U466">
            <v>522</v>
          </cell>
          <cell r="V466">
            <v>454</v>
          </cell>
          <cell r="W466">
            <v>68</v>
          </cell>
          <cell r="X466">
            <v>0.86973180000000005</v>
          </cell>
          <cell r="Y466">
            <v>2.5233640000000002E-2</v>
          </cell>
          <cell r="Z466">
            <v>0.94205607000000002</v>
          </cell>
          <cell r="AA466">
            <v>9.3457899999999997E-3</v>
          </cell>
          <cell r="AB466">
            <v>2.71028E-2</v>
          </cell>
          <cell r="AC466">
            <v>4247.8711086000003</v>
          </cell>
          <cell r="AD466">
            <v>0.25189087999999998</v>
          </cell>
        </row>
        <row r="467">
          <cell r="F467">
            <v>371190043021</v>
          </cell>
          <cell r="G467" t="str">
            <v>Block Group 1</v>
          </cell>
          <cell r="H467">
            <v>623537</v>
          </cell>
          <cell r="I467">
            <v>0</v>
          </cell>
          <cell r="J467">
            <v>35.256346700000002</v>
          </cell>
          <cell r="K467">
            <v>-80.900642099999999</v>
          </cell>
          <cell r="L467">
            <v>1001</v>
          </cell>
          <cell r="M467">
            <v>181</v>
          </cell>
          <cell r="N467">
            <v>594</v>
          </cell>
          <cell r="O467">
            <v>12</v>
          </cell>
          <cell r="P467">
            <v>96</v>
          </cell>
          <cell r="Q467">
            <v>1</v>
          </cell>
          <cell r="R467">
            <v>75</v>
          </cell>
          <cell r="S467">
            <v>42</v>
          </cell>
          <cell r="T467">
            <v>105</v>
          </cell>
          <cell r="U467">
            <v>465</v>
          </cell>
          <cell r="V467">
            <v>370</v>
          </cell>
          <cell r="W467">
            <v>95</v>
          </cell>
          <cell r="X467">
            <v>0.79569891999999998</v>
          </cell>
          <cell r="Y467">
            <v>0.18081918</v>
          </cell>
          <cell r="Z467">
            <v>0.59340658999999996</v>
          </cell>
          <cell r="AA467">
            <v>9.5904089999999997E-2</v>
          </cell>
          <cell r="AB467">
            <v>0.10489510000000001</v>
          </cell>
          <cell r="AC467">
            <v>4158.9283033600004</v>
          </cell>
          <cell r="AD467">
            <v>0.24068700000000001</v>
          </cell>
        </row>
        <row r="468">
          <cell r="F468">
            <v>371190033002</v>
          </cell>
          <cell r="G468" t="str">
            <v>Block Group 2</v>
          </cell>
          <cell r="H468">
            <v>538105</v>
          </cell>
          <cell r="I468">
            <v>0</v>
          </cell>
          <cell r="J468">
            <v>35.194771299999999</v>
          </cell>
          <cell r="K468">
            <v>-80.867169700000005</v>
          </cell>
          <cell r="L468">
            <v>880</v>
          </cell>
          <cell r="M468">
            <v>654</v>
          </cell>
          <cell r="N468">
            <v>102</v>
          </cell>
          <cell r="O468">
            <v>5</v>
          </cell>
          <cell r="P468">
            <v>28</v>
          </cell>
          <cell r="Q468">
            <v>0</v>
          </cell>
          <cell r="R468">
            <v>68</v>
          </cell>
          <cell r="S468">
            <v>23</v>
          </cell>
          <cell r="T468">
            <v>107</v>
          </cell>
          <cell r="U468">
            <v>535</v>
          </cell>
          <cell r="V468">
            <v>485</v>
          </cell>
          <cell r="W468">
            <v>50</v>
          </cell>
          <cell r="X468">
            <v>0.90654204999999999</v>
          </cell>
          <cell r="Y468">
            <v>0.74318181000000005</v>
          </cell>
          <cell r="Z468">
            <v>0.11590909000000001</v>
          </cell>
          <cell r="AA468">
            <v>3.1818180000000001E-2</v>
          </cell>
          <cell r="AB468">
            <v>0.1215909</v>
          </cell>
          <cell r="AC468">
            <v>4236.6804792599996</v>
          </cell>
          <cell r="AD468">
            <v>0.20770978000000001</v>
          </cell>
        </row>
        <row r="469">
          <cell r="F469">
            <v>371190019153</v>
          </cell>
          <cell r="G469" t="str">
            <v>Block Group 3</v>
          </cell>
          <cell r="H469">
            <v>363964</v>
          </cell>
          <cell r="I469">
            <v>1091</v>
          </cell>
          <cell r="J469">
            <v>35.159678499999998</v>
          </cell>
          <cell r="K469">
            <v>-80.740711300000001</v>
          </cell>
          <cell r="L469">
            <v>1321</v>
          </cell>
          <cell r="M469">
            <v>250</v>
          </cell>
          <cell r="N469">
            <v>684</v>
          </cell>
          <cell r="O469">
            <v>5</v>
          </cell>
          <cell r="P469">
            <v>21</v>
          </cell>
          <cell r="Q469">
            <v>6</v>
          </cell>
          <cell r="R469">
            <v>290</v>
          </cell>
          <cell r="S469">
            <v>65</v>
          </cell>
          <cell r="T469">
            <v>377</v>
          </cell>
          <cell r="U469">
            <v>622</v>
          </cell>
          <cell r="V469">
            <v>559</v>
          </cell>
          <cell r="W469">
            <v>63</v>
          </cell>
          <cell r="X469">
            <v>0.89871382</v>
          </cell>
          <cell r="Y469">
            <v>0.18925056000000001</v>
          </cell>
          <cell r="Z469">
            <v>0.51778955000000004</v>
          </cell>
          <cell r="AA469">
            <v>1.5897040000000001E-2</v>
          </cell>
          <cell r="AB469">
            <v>0.28538985</v>
          </cell>
          <cell r="AC469">
            <v>9374.5832630599998</v>
          </cell>
          <cell r="AD469">
            <v>0.14091292999999999</v>
          </cell>
        </row>
        <row r="470">
          <cell r="F470">
            <v>371190015102</v>
          </cell>
          <cell r="G470" t="str">
            <v>Block Group 2</v>
          </cell>
          <cell r="H470">
            <v>539656</v>
          </cell>
          <cell r="I470">
            <v>0</v>
          </cell>
          <cell r="J470">
            <v>35.252204800000001</v>
          </cell>
          <cell r="K470">
            <v>-80.752587700000007</v>
          </cell>
          <cell r="L470">
            <v>921</v>
          </cell>
          <cell r="M470">
            <v>115</v>
          </cell>
          <cell r="N470">
            <v>680</v>
          </cell>
          <cell r="O470">
            <v>3</v>
          </cell>
          <cell r="P470">
            <v>53</v>
          </cell>
          <cell r="Q470">
            <v>0</v>
          </cell>
          <cell r="R470">
            <v>24</v>
          </cell>
          <cell r="S470">
            <v>46</v>
          </cell>
          <cell r="T470">
            <v>68</v>
          </cell>
          <cell r="U470">
            <v>404</v>
          </cell>
          <cell r="V470">
            <v>388</v>
          </cell>
          <cell r="W470">
            <v>16</v>
          </cell>
          <cell r="X470">
            <v>0.96039602999999996</v>
          </cell>
          <cell r="Y470">
            <v>0.12486427</v>
          </cell>
          <cell r="Z470">
            <v>0.73832790000000004</v>
          </cell>
          <cell r="AA470">
            <v>5.7546140000000003E-2</v>
          </cell>
          <cell r="AB470">
            <v>7.3832789999999995E-2</v>
          </cell>
          <cell r="AC470">
            <v>4421.3181314699996</v>
          </cell>
          <cell r="AD470">
            <v>0.20830891000000001</v>
          </cell>
        </row>
        <row r="471">
          <cell r="F471">
            <v>371190015091</v>
          </cell>
          <cell r="G471" t="str">
            <v>Block Group 1</v>
          </cell>
          <cell r="H471">
            <v>684945</v>
          </cell>
          <cell r="I471">
            <v>0</v>
          </cell>
          <cell r="J471">
            <v>35.2556461</v>
          </cell>
          <cell r="K471">
            <v>-80.758575399999998</v>
          </cell>
          <cell r="L471">
            <v>1163</v>
          </cell>
          <cell r="M471">
            <v>118</v>
          </cell>
          <cell r="N471">
            <v>972</v>
          </cell>
          <cell r="O471">
            <v>1</v>
          </cell>
          <cell r="P471">
            <v>14</v>
          </cell>
          <cell r="Q471">
            <v>0</v>
          </cell>
          <cell r="R471">
            <v>41</v>
          </cell>
          <cell r="S471">
            <v>17</v>
          </cell>
          <cell r="T471">
            <v>91</v>
          </cell>
          <cell r="U471">
            <v>435</v>
          </cell>
          <cell r="V471">
            <v>416</v>
          </cell>
          <cell r="W471">
            <v>19</v>
          </cell>
          <cell r="X471">
            <v>0.95632183000000004</v>
          </cell>
          <cell r="Y471">
            <v>0.10146173</v>
          </cell>
          <cell r="Z471">
            <v>0.83576956000000002</v>
          </cell>
          <cell r="AA471">
            <v>1.2037829999999999E-2</v>
          </cell>
          <cell r="AB471">
            <v>7.8245910000000002E-2</v>
          </cell>
          <cell r="AC471">
            <v>4398.7991247199998</v>
          </cell>
          <cell r="AD471">
            <v>0.26439034</v>
          </cell>
        </row>
        <row r="472">
          <cell r="F472">
            <v>371190015101</v>
          </cell>
          <cell r="G472" t="str">
            <v>Block Group 1</v>
          </cell>
          <cell r="H472">
            <v>1295816</v>
          </cell>
          <cell r="I472">
            <v>5759</v>
          </cell>
          <cell r="J472">
            <v>35.260792199999997</v>
          </cell>
          <cell r="K472">
            <v>-80.742191899999995</v>
          </cell>
          <cell r="L472">
            <v>2126</v>
          </cell>
          <cell r="M472">
            <v>215</v>
          </cell>
          <cell r="N472">
            <v>1583</v>
          </cell>
          <cell r="O472">
            <v>19</v>
          </cell>
          <cell r="P472">
            <v>50</v>
          </cell>
          <cell r="Q472">
            <v>0</v>
          </cell>
          <cell r="R472">
            <v>214</v>
          </cell>
          <cell r="S472">
            <v>45</v>
          </cell>
          <cell r="T472">
            <v>344</v>
          </cell>
          <cell r="U472">
            <v>841</v>
          </cell>
          <cell r="V472">
            <v>728</v>
          </cell>
          <cell r="W472">
            <v>113</v>
          </cell>
          <cell r="X472">
            <v>0.86563614</v>
          </cell>
          <cell r="Y472">
            <v>0.10112888</v>
          </cell>
          <cell r="Z472">
            <v>0.74459078000000001</v>
          </cell>
          <cell r="AA472">
            <v>2.3518339999999999E-2</v>
          </cell>
          <cell r="AB472">
            <v>0.16180620000000001</v>
          </cell>
          <cell r="AC472">
            <v>4231.5883625699998</v>
          </cell>
          <cell r="AD472">
            <v>0.50241181000000001</v>
          </cell>
        </row>
        <row r="473">
          <cell r="F473">
            <v>371190058123</v>
          </cell>
          <cell r="G473" t="str">
            <v>Block Group 3</v>
          </cell>
          <cell r="H473">
            <v>2134039</v>
          </cell>
          <cell r="I473">
            <v>23075</v>
          </cell>
          <cell r="J473">
            <v>35.146976799999997</v>
          </cell>
          <cell r="K473">
            <v>-80.735508199999998</v>
          </cell>
          <cell r="L473">
            <v>1388</v>
          </cell>
          <cell r="M473">
            <v>592</v>
          </cell>
          <cell r="N473">
            <v>566</v>
          </cell>
          <cell r="O473">
            <v>11</v>
          </cell>
          <cell r="P473">
            <v>36</v>
          </cell>
          <cell r="Q473">
            <v>4</v>
          </cell>
          <cell r="R473">
            <v>118</v>
          </cell>
          <cell r="S473">
            <v>61</v>
          </cell>
          <cell r="T473">
            <v>188</v>
          </cell>
          <cell r="U473">
            <v>787</v>
          </cell>
          <cell r="V473">
            <v>748</v>
          </cell>
          <cell r="W473">
            <v>39</v>
          </cell>
          <cell r="X473">
            <v>0.95044472000000002</v>
          </cell>
          <cell r="Y473">
            <v>0.42651296</v>
          </cell>
          <cell r="Z473">
            <v>0.40778097000000002</v>
          </cell>
          <cell r="AA473">
            <v>2.5936589999999999E-2</v>
          </cell>
          <cell r="AB473">
            <v>0.13544668000000001</v>
          </cell>
          <cell r="AC473">
            <v>1666.9586227299999</v>
          </cell>
          <cell r="AD473">
            <v>0.83265414000000004</v>
          </cell>
        </row>
        <row r="474">
          <cell r="F474">
            <v>371190056141</v>
          </cell>
          <cell r="G474" t="str">
            <v>Block Group 1</v>
          </cell>
          <cell r="H474">
            <v>2448199</v>
          </cell>
          <cell r="I474">
            <v>9627</v>
          </cell>
          <cell r="J474">
            <v>35.309088500000001</v>
          </cell>
          <cell r="K474">
            <v>-80.690186400000002</v>
          </cell>
          <cell r="L474">
            <v>1657</v>
          </cell>
          <cell r="M474">
            <v>574</v>
          </cell>
          <cell r="N474">
            <v>873</v>
          </cell>
          <cell r="O474">
            <v>9</v>
          </cell>
          <cell r="P474">
            <v>39</v>
          </cell>
          <cell r="Q474">
            <v>2</v>
          </cell>
          <cell r="R474">
            <v>101</v>
          </cell>
          <cell r="S474">
            <v>59</v>
          </cell>
          <cell r="T474">
            <v>232</v>
          </cell>
          <cell r="U474">
            <v>696</v>
          </cell>
          <cell r="V474">
            <v>634</v>
          </cell>
          <cell r="W474">
            <v>62</v>
          </cell>
          <cell r="X474">
            <v>0.91091953999999997</v>
          </cell>
          <cell r="Y474">
            <v>0.34640916999999999</v>
          </cell>
          <cell r="Z474">
            <v>0.52685576000000001</v>
          </cell>
          <cell r="AA474">
            <v>2.353651E-2</v>
          </cell>
          <cell r="AB474">
            <v>0.14001206999999999</v>
          </cell>
          <cell r="AC474">
            <v>1746.55008473</v>
          </cell>
          <cell r="AD474">
            <v>0.94872743999999998</v>
          </cell>
        </row>
        <row r="475">
          <cell r="F475">
            <v>371190056143</v>
          </cell>
          <cell r="G475" t="str">
            <v>Block Group 3</v>
          </cell>
          <cell r="H475">
            <v>1745023</v>
          </cell>
          <cell r="I475">
            <v>13093</v>
          </cell>
          <cell r="J475">
            <v>35.293334899999998</v>
          </cell>
          <cell r="K475">
            <v>-80.690272300000004</v>
          </cell>
          <cell r="L475">
            <v>1757</v>
          </cell>
          <cell r="M475">
            <v>710</v>
          </cell>
          <cell r="N475">
            <v>844</v>
          </cell>
          <cell r="O475">
            <v>5</v>
          </cell>
          <cell r="P475">
            <v>94</v>
          </cell>
          <cell r="Q475">
            <v>0</v>
          </cell>
          <cell r="R475">
            <v>58</v>
          </cell>
          <cell r="S475">
            <v>46</v>
          </cell>
          <cell r="T475">
            <v>148</v>
          </cell>
          <cell r="U475">
            <v>747</v>
          </cell>
          <cell r="V475">
            <v>704</v>
          </cell>
          <cell r="W475">
            <v>43</v>
          </cell>
          <cell r="X475">
            <v>0.94243641</v>
          </cell>
          <cell r="Y475">
            <v>0.40409789000000002</v>
          </cell>
          <cell r="Z475">
            <v>0.48036424999999999</v>
          </cell>
          <cell r="AA475">
            <v>5.3500279999999997E-2</v>
          </cell>
          <cell r="AB475">
            <v>8.4234489999999995E-2</v>
          </cell>
          <cell r="AC475">
            <v>2589.01522879</v>
          </cell>
          <cell r="AD475">
            <v>0.67863640000000003</v>
          </cell>
        </row>
        <row r="476">
          <cell r="F476">
            <v>371190055223</v>
          </cell>
          <cell r="G476" t="str">
            <v>Block Group 3</v>
          </cell>
          <cell r="H476">
            <v>488225</v>
          </cell>
          <cell r="I476">
            <v>4410</v>
          </cell>
          <cell r="J476">
            <v>35.322743899999999</v>
          </cell>
          <cell r="K476">
            <v>-80.778440500000002</v>
          </cell>
          <cell r="L476">
            <v>971</v>
          </cell>
          <cell r="M476">
            <v>317</v>
          </cell>
          <cell r="N476">
            <v>374</v>
          </cell>
          <cell r="O476">
            <v>2</v>
          </cell>
          <cell r="P476">
            <v>237</v>
          </cell>
          <cell r="Q476">
            <v>0</v>
          </cell>
          <cell r="R476">
            <v>19</v>
          </cell>
          <cell r="S476">
            <v>22</v>
          </cell>
          <cell r="T476">
            <v>44</v>
          </cell>
          <cell r="U476">
            <v>551</v>
          </cell>
          <cell r="V476">
            <v>509</v>
          </cell>
          <cell r="W476">
            <v>42</v>
          </cell>
          <cell r="X476">
            <v>0.92377494999999998</v>
          </cell>
          <cell r="Y476">
            <v>0.32646755</v>
          </cell>
          <cell r="Z476">
            <v>0.38516992</v>
          </cell>
          <cell r="AA476">
            <v>0.24407825999999999</v>
          </cell>
          <cell r="AB476">
            <v>4.5314100000000003E-2</v>
          </cell>
          <cell r="AC476">
            <v>5106.2664547499999</v>
          </cell>
          <cell r="AD476">
            <v>0.19015850000000001</v>
          </cell>
        </row>
        <row r="477">
          <cell r="F477">
            <v>371190055142</v>
          </cell>
          <cell r="G477" t="str">
            <v>Block Group 2</v>
          </cell>
          <cell r="H477">
            <v>1581192</v>
          </cell>
          <cell r="I477">
            <v>23242</v>
          </cell>
          <cell r="J477">
            <v>35.334712600000003</v>
          </cell>
          <cell r="K477">
            <v>-80.786882000000006</v>
          </cell>
          <cell r="L477">
            <v>2047</v>
          </cell>
          <cell r="M477">
            <v>1034</v>
          </cell>
          <cell r="N477">
            <v>818</v>
          </cell>
          <cell r="O477">
            <v>8</v>
          </cell>
          <cell r="P477">
            <v>77</v>
          </cell>
          <cell r="Q477">
            <v>2</v>
          </cell>
          <cell r="R477">
            <v>48</v>
          </cell>
          <cell r="S477">
            <v>60</v>
          </cell>
          <cell r="T477">
            <v>122</v>
          </cell>
          <cell r="U477">
            <v>896</v>
          </cell>
          <cell r="V477">
            <v>862</v>
          </cell>
          <cell r="W477">
            <v>34</v>
          </cell>
          <cell r="X477">
            <v>0.96205357000000002</v>
          </cell>
          <cell r="Y477">
            <v>0.50512944999999998</v>
          </cell>
          <cell r="Z477">
            <v>0.39960918000000001</v>
          </cell>
          <cell r="AA477">
            <v>3.761602E-2</v>
          </cell>
          <cell r="AB477">
            <v>5.9599409999999998E-2</v>
          </cell>
          <cell r="AC477">
            <v>3305.2600239600001</v>
          </cell>
          <cell r="AD477">
            <v>0.61931586999999999</v>
          </cell>
        </row>
        <row r="478">
          <cell r="F478">
            <v>371190055082</v>
          </cell>
          <cell r="G478" t="str">
            <v>Block Group 2</v>
          </cell>
          <cell r="H478">
            <v>1660126</v>
          </cell>
          <cell r="I478">
            <v>1278</v>
          </cell>
          <cell r="J478">
            <v>35.347469500000003</v>
          </cell>
          <cell r="K478">
            <v>-80.811897000000002</v>
          </cell>
          <cell r="L478">
            <v>1871</v>
          </cell>
          <cell r="M478">
            <v>1126</v>
          </cell>
          <cell r="N478">
            <v>557</v>
          </cell>
          <cell r="O478">
            <v>7</v>
          </cell>
          <cell r="P478">
            <v>92</v>
          </cell>
          <cell r="Q478">
            <v>1</v>
          </cell>
          <cell r="R478">
            <v>41</v>
          </cell>
          <cell r="S478">
            <v>47</v>
          </cell>
          <cell r="T478">
            <v>140</v>
          </cell>
          <cell r="U478">
            <v>661</v>
          </cell>
          <cell r="V478">
            <v>634</v>
          </cell>
          <cell r="W478">
            <v>27</v>
          </cell>
          <cell r="X478">
            <v>0.95915278999999998</v>
          </cell>
          <cell r="Y478">
            <v>0.60181720999999999</v>
          </cell>
          <cell r="Z478">
            <v>0.29770175999999998</v>
          </cell>
          <cell r="AA478">
            <v>4.9171560000000003E-2</v>
          </cell>
          <cell r="AB478">
            <v>7.4826290000000004E-2</v>
          </cell>
          <cell r="AC478">
            <v>2917.4747761600001</v>
          </cell>
          <cell r="AD478">
            <v>0.64130801999999998</v>
          </cell>
        </row>
        <row r="479">
          <cell r="F479">
            <v>371190055091</v>
          </cell>
          <cell r="G479" t="str">
            <v>Block Group 1</v>
          </cell>
          <cell r="H479">
            <v>3727014</v>
          </cell>
          <cell r="I479">
            <v>31930</v>
          </cell>
          <cell r="J479">
            <v>35.362412300000003</v>
          </cell>
          <cell r="K479">
            <v>-80.813201100000001</v>
          </cell>
          <cell r="L479">
            <v>1329</v>
          </cell>
          <cell r="M479">
            <v>587</v>
          </cell>
          <cell r="N479">
            <v>563</v>
          </cell>
          <cell r="O479">
            <v>4</v>
          </cell>
          <cell r="P479">
            <v>73</v>
          </cell>
          <cell r="Q479">
            <v>0</v>
          </cell>
          <cell r="R479">
            <v>57</v>
          </cell>
          <cell r="S479">
            <v>45</v>
          </cell>
          <cell r="T479">
            <v>95</v>
          </cell>
          <cell r="U479">
            <v>525</v>
          </cell>
          <cell r="V479">
            <v>491</v>
          </cell>
          <cell r="W479">
            <v>34</v>
          </cell>
          <cell r="X479">
            <v>0.93523809000000002</v>
          </cell>
          <cell r="Y479">
            <v>0.44168547000000002</v>
          </cell>
          <cell r="Z479">
            <v>0.42362677999999998</v>
          </cell>
          <cell r="AA479">
            <v>5.492851E-2</v>
          </cell>
          <cell r="AB479">
            <v>7.1482309999999993E-2</v>
          </cell>
          <cell r="AC479">
            <v>915.94159330000002</v>
          </cell>
          <cell r="AD479">
            <v>1.45096588</v>
          </cell>
        </row>
        <row r="480">
          <cell r="F480">
            <v>371190055112</v>
          </cell>
          <cell r="G480" t="str">
            <v>Block Group 2</v>
          </cell>
          <cell r="H480">
            <v>701134</v>
          </cell>
          <cell r="I480">
            <v>0</v>
          </cell>
          <cell r="J480">
            <v>35.335628300000003</v>
          </cell>
          <cell r="K480">
            <v>-80.802164500000003</v>
          </cell>
          <cell r="L480">
            <v>1222</v>
          </cell>
          <cell r="M480">
            <v>484</v>
          </cell>
          <cell r="N480">
            <v>560</v>
          </cell>
          <cell r="O480">
            <v>3</v>
          </cell>
          <cell r="P480">
            <v>73</v>
          </cell>
          <cell r="Q480">
            <v>4</v>
          </cell>
          <cell r="R480">
            <v>49</v>
          </cell>
          <cell r="S480">
            <v>49</v>
          </cell>
          <cell r="T480">
            <v>90</v>
          </cell>
          <cell r="U480">
            <v>699</v>
          </cell>
          <cell r="V480">
            <v>649</v>
          </cell>
          <cell r="W480">
            <v>50</v>
          </cell>
          <cell r="X480">
            <v>0.92846923999999997</v>
          </cell>
          <cell r="Y480">
            <v>0.39607200999999997</v>
          </cell>
          <cell r="Z480">
            <v>0.45826513000000002</v>
          </cell>
          <cell r="AA480">
            <v>5.973813E-2</v>
          </cell>
          <cell r="AB480">
            <v>7.364975E-2</v>
          </cell>
          <cell r="AC480">
            <v>4515.2230369099998</v>
          </cell>
          <cell r="AD480">
            <v>0.27063999999999999</v>
          </cell>
        </row>
        <row r="481">
          <cell r="F481">
            <v>371190055113</v>
          </cell>
          <cell r="G481" t="str">
            <v>Block Group 3</v>
          </cell>
          <cell r="H481">
            <v>477723</v>
          </cell>
          <cell r="I481">
            <v>1499</v>
          </cell>
          <cell r="J481">
            <v>35.3307334</v>
          </cell>
          <cell r="K481">
            <v>-80.805463099999997</v>
          </cell>
          <cell r="L481">
            <v>1430</v>
          </cell>
          <cell r="M481">
            <v>663</v>
          </cell>
          <cell r="N481">
            <v>562</v>
          </cell>
          <cell r="O481">
            <v>8</v>
          </cell>
          <cell r="P481">
            <v>110</v>
          </cell>
          <cell r="Q481">
            <v>0</v>
          </cell>
          <cell r="R481">
            <v>44</v>
          </cell>
          <cell r="S481">
            <v>43</v>
          </cell>
          <cell r="T481">
            <v>109</v>
          </cell>
          <cell r="U481">
            <v>866</v>
          </cell>
          <cell r="V481">
            <v>827</v>
          </cell>
          <cell r="W481">
            <v>39</v>
          </cell>
          <cell r="X481">
            <v>0.95496535000000005</v>
          </cell>
          <cell r="Y481">
            <v>0.46363636000000003</v>
          </cell>
          <cell r="Z481">
            <v>0.39300699</v>
          </cell>
          <cell r="AA481">
            <v>7.6923069999999996E-2</v>
          </cell>
          <cell r="AB481">
            <v>7.6223769999999996E-2</v>
          </cell>
          <cell r="AC481">
            <v>7730.4903210900002</v>
          </cell>
          <cell r="AD481">
            <v>0.18498179000000001</v>
          </cell>
        </row>
        <row r="482">
          <cell r="F482">
            <v>371190055221</v>
          </cell>
          <cell r="G482" t="str">
            <v>Block Group 1</v>
          </cell>
          <cell r="H482">
            <v>682739</v>
          </cell>
          <cell r="I482">
            <v>0</v>
          </cell>
          <cell r="J482">
            <v>35.321662199999999</v>
          </cell>
          <cell r="K482">
            <v>-80.792055000000005</v>
          </cell>
          <cell r="L482">
            <v>1126</v>
          </cell>
          <cell r="M482">
            <v>347</v>
          </cell>
          <cell r="N482">
            <v>637</v>
          </cell>
          <cell r="O482">
            <v>1</v>
          </cell>
          <cell r="P482">
            <v>61</v>
          </cell>
          <cell r="Q482">
            <v>1</v>
          </cell>
          <cell r="R482">
            <v>40</v>
          </cell>
          <cell r="S482">
            <v>39</v>
          </cell>
          <cell r="T482">
            <v>93</v>
          </cell>
          <cell r="U482">
            <v>422</v>
          </cell>
          <cell r="V482">
            <v>402</v>
          </cell>
          <cell r="W482">
            <v>20</v>
          </cell>
          <cell r="X482">
            <v>0.95260663000000001</v>
          </cell>
          <cell r="Y482">
            <v>0.30817051000000001</v>
          </cell>
          <cell r="Z482">
            <v>0.56571936</v>
          </cell>
          <cell r="AA482">
            <v>5.4174060000000003E-2</v>
          </cell>
          <cell r="AB482">
            <v>8.2593250000000007E-2</v>
          </cell>
          <cell r="AC482">
            <v>4272.6137408000004</v>
          </cell>
          <cell r="AD482">
            <v>0.26353891000000002</v>
          </cell>
        </row>
        <row r="483">
          <cell r="F483">
            <v>371190055101</v>
          </cell>
          <cell r="G483" t="str">
            <v>Block Group 1</v>
          </cell>
          <cell r="H483">
            <v>3705907</v>
          </cell>
          <cell r="I483">
            <v>23872</v>
          </cell>
          <cell r="J483">
            <v>35.327191800000001</v>
          </cell>
          <cell r="K483">
            <v>-80.833790699999994</v>
          </cell>
          <cell r="L483">
            <v>1899</v>
          </cell>
          <cell r="M483">
            <v>731</v>
          </cell>
          <cell r="N483">
            <v>639</v>
          </cell>
          <cell r="O483">
            <v>27</v>
          </cell>
          <cell r="P483">
            <v>25</v>
          </cell>
          <cell r="Q483">
            <v>1</v>
          </cell>
          <cell r="R483">
            <v>410</v>
          </cell>
          <cell r="S483">
            <v>66</v>
          </cell>
          <cell r="T483">
            <v>766</v>
          </cell>
          <cell r="U483">
            <v>668</v>
          </cell>
          <cell r="V483">
            <v>607</v>
          </cell>
          <cell r="W483">
            <v>61</v>
          </cell>
          <cell r="X483">
            <v>0.90868263000000005</v>
          </cell>
          <cell r="Y483">
            <v>0.38493944000000002</v>
          </cell>
          <cell r="Z483">
            <v>0.33649288999999999</v>
          </cell>
          <cell r="AA483">
            <v>1.3164820000000001E-2</v>
          </cell>
          <cell r="AB483">
            <v>0.40337019000000002</v>
          </cell>
          <cell r="AC483">
            <v>1319.0215555</v>
          </cell>
          <cell r="AD483">
            <v>1.4397035300000001</v>
          </cell>
        </row>
        <row r="484">
          <cell r="F484">
            <v>371190055111</v>
          </cell>
          <cell r="G484" t="str">
            <v>Block Group 1</v>
          </cell>
          <cell r="H484">
            <v>757230</v>
          </cell>
          <cell r="I484">
            <v>7531</v>
          </cell>
          <cell r="J484">
            <v>35.335819100000002</v>
          </cell>
          <cell r="K484">
            <v>-80.818661700000007</v>
          </cell>
          <cell r="L484">
            <v>984</v>
          </cell>
          <cell r="M484">
            <v>386</v>
          </cell>
          <cell r="N484">
            <v>505</v>
          </cell>
          <cell r="O484">
            <v>2</v>
          </cell>
          <cell r="P484">
            <v>19</v>
          </cell>
          <cell r="Q484">
            <v>1</v>
          </cell>
          <cell r="R484">
            <v>36</v>
          </cell>
          <cell r="S484">
            <v>35</v>
          </cell>
          <cell r="T484">
            <v>65</v>
          </cell>
          <cell r="U484">
            <v>490</v>
          </cell>
          <cell r="V484">
            <v>444</v>
          </cell>
          <cell r="W484">
            <v>46</v>
          </cell>
          <cell r="X484">
            <v>0.90612243999999997</v>
          </cell>
          <cell r="Y484">
            <v>0.39227642000000001</v>
          </cell>
          <cell r="Z484">
            <v>0.51321137999999999</v>
          </cell>
          <cell r="AA484">
            <v>1.930894E-2</v>
          </cell>
          <cell r="AB484">
            <v>6.6056909999999996E-2</v>
          </cell>
          <cell r="AC484">
            <v>3333.3408115399998</v>
          </cell>
          <cell r="AD484">
            <v>0.29519932999999998</v>
          </cell>
        </row>
        <row r="485">
          <cell r="F485">
            <v>371190055122</v>
          </cell>
          <cell r="G485" t="str">
            <v>Block Group 2</v>
          </cell>
          <cell r="H485">
            <v>1410280</v>
          </cell>
          <cell r="I485">
            <v>17783</v>
          </cell>
          <cell r="J485">
            <v>35.319669599999997</v>
          </cell>
          <cell r="K485">
            <v>-80.805089100000004</v>
          </cell>
          <cell r="L485">
            <v>1345</v>
          </cell>
          <cell r="M485">
            <v>367</v>
          </cell>
          <cell r="N485">
            <v>778</v>
          </cell>
          <cell r="O485">
            <v>6</v>
          </cell>
          <cell r="P485">
            <v>35</v>
          </cell>
          <cell r="Q485">
            <v>0</v>
          </cell>
          <cell r="R485">
            <v>110</v>
          </cell>
          <cell r="S485">
            <v>49</v>
          </cell>
          <cell r="T485">
            <v>203</v>
          </cell>
          <cell r="U485">
            <v>501</v>
          </cell>
          <cell r="V485">
            <v>460</v>
          </cell>
          <cell r="W485">
            <v>41</v>
          </cell>
          <cell r="X485">
            <v>0.91816366999999999</v>
          </cell>
          <cell r="Y485">
            <v>0.27286244999999998</v>
          </cell>
          <cell r="Z485">
            <v>0.57843865999999999</v>
          </cell>
          <cell r="AA485">
            <v>2.6022300000000002E-2</v>
          </cell>
          <cell r="AB485">
            <v>0.15092936000000001</v>
          </cell>
          <cell r="AC485">
            <v>2439.9646969800001</v>
          </cell>
          <cell r="AD485">
            <v>0.55123747999999995</v>
          </cell>
        </row>
        <row r="486">
          <cell r="F486">
            <v>371190055123</v>
          </cell>
          <cell r="G486" t="str">
            <v>Block Group 3</v>
          </cell>
          <cell r="H486">
            <v>1761782</v>
          </cell>
          <cell r="I486">
            <v>1120</v>
          </cell>
          <cell r="J486">
            <v>35.312073300000002</v>
          </cell>
          <cell r="K486">
            <v>-80.800369099999998</v>
          </cell>
          <cell r="L486">
            <v>2530</v>
          </cell>
          <cell r="M486">
            <v>608</v>
          </cell>
          <cell r="N486">
            <v>1558</v>
          </cell>
          <cell r="O486">
            <v>8</v>
          </cell>
          <cell r="P486">
            <v>151</v>
          </cell>
          <cell r="Q486">
            <v>5</v>
          </cell>
          <cell r="R486">
            <v>142</v>
          </cell>
          <cell r="S486">
            <v>58</v>
          </cell>
          <cell r="T486">
            <v>250</v>
          </cell>
          <cell r="U486">
            <v>1050</v>
          </cell>
          <cell r="V486">
            <v>985</v>
          </cell>
          <cell r="W486">
            <v>65</v>
          </cell>
          <cell r="X486">
            <v>0.93809522999999995</v>
          </cell>
          <cell r="Y486">
            <v>0.24031620000000001</v>
          </cell>
          <cell r="Z486">
            <v>0.61581026999999999</v>
          </cell>
          <cell r="AA486">
            <v>5.968379E-2</v>
          </cell>
          <cell r="AB486">
            <v>9.8814219999999994E-2</v>
          </cell>
          <cell r="AC486">
            <v>3717.9420323099998</v>
          </cell>
          <cell r="AD486">
            <v>0.68048397999999999</v>
          </cell>
        </row>
        <row r="487">
          <cell r="F487">
            <v>371190058231</v>
          </cell>
          <cell r="G487" t="str">
            <v>Block Group 1</v>
          </cell>
          <cell r="H487">
            <v>3851903</v>
          </cell>
          <cell r="I487">
            <v>9786</v>
          </cell>
          <cell r="J487">
            <v>35.049948999999998</v>
          </cell>
          <cell r="K487">
            <v>-80.763745499999999</v>
          </cell>
          <cell r="L487">
            <v>964</v>
          </cell>
          <cell r="M487">
            <v>874</v>
          </cell>
          <cell r="N487">
            <v>22</v>
          </cell>
          <cell r="O487">
            <v>3</v>
          </cell>
          <cell r="P487">
            <v>32</v>
          </cell>
          <cell r="Q487">
            <v>0</v>
          </cell>
          <cell r="R487">
            <v>11</v>
          </cell>
          <cell r="S487">
            <v>22</v>
          </cell>
          <cell r="T487">
            <v>26</v>
          </cell>
          <cell r="U487">
            <v>293</v>
          </cell>
          <cell r="V487">
            <v>288</v>
          </cell>
          <cell r="W487">
            <v>5</v>
          </cell>
          <cell r="X487">
            <v>0.98293514999999998</v>
          </cell>
          <cell r="Y487">
            <v>0.90663899999999997</v>
          </cell>
          <cell r="Z487">
            <v>2.2821569999999999E-2</v>
          </cell>
          <cell r="AA487">
            <v>3.3195019999999999E-2</v>
          </cell>
          <cell r="AB487">
            <v>2.697095E-2</v>
          </cell>
          <cell r="AC487">
            <v>646.70273551000002</v>
          </cell>
          <cell r="AD487">
            <v>1.4906385</v>
          </cell>
        </row>
        <row r="488">
          <cell r="F488">
            <v>371190058371</v>
          </cell>
          <cell r="G488" t="str">
            <v>Block Group 1</v>
          </cell>
          <cell r="H488">
            <v>2566356</v>
          </cell>
          <cell r="I488">
            <v>1192</v>
          </cell>
          <cell r="J488">
            <v>35.057579199999999</v>
          </cell>
          <cell r="K488">
            <v>-80.861623300000005</v>
          </cell>
          <cell r="L488">
            <v>1894</v>
          </cell>
          <cell r="M488">
            <v>1107</v>
          </cell>
          <cell r="N488">
            <v>236</v>
          </cell>
          <cell r="O488">
            <v>9</v>
          </cell>
          <cell r="P488">
            <v>417</v>
          </cell>
          <cell r="Q488">
            <v>0</v>
          </cell>
          <cell r="R488">
            <v>71</v>
          </cell>
          <cell r="S488">
            <v>54</v>
          </cell>
          <cell r="T488">
            <v>170</v>
          </cell>
          <cell r="U488">
            <v>1020</v>
          </cell>
          <cell r="V488">
            <v>938</v>
          </cell>
          <cell r="W488">
            <v>82</v>
          </cell>
          <cell r="X488">
            <v>0.91960783999999995</v>
          </cell>
          <cell r="Y488">
            <v>0.58447729000000004</v>
          </cell>
          <cell r="Z488">
            <v>0.12460401</v>
          </cell>
          <cell r="AA488">
            <v>0.22016895</v>
          </cell>
          <cell r="AB488">
            <v>8.9757119999999996E-2</v>
          </cell>
          <cell r="AC488">
            <v>1911.0262215800001</v>
          </cell>
          <cell r="AD488">
            <v>0.99109053000000003</v>
          </cell>
        </row>
        <row r="489">
          <cell r="F489">
            <v>371199802001</v>
          </cell>
          <cell r="G489" t="str">
            <v>Block Group 1</v>
          </cell>
          <cell r="H489">
            <v>11174645</v>
          </cell>
          <cell r="I489">
            <v>147510</v>
          </cell>
          <cell r="J489">
            <v>35.113842699999999</v>
          </cell>
          <cell r="K489">
            <v>-80.931377999999995</v>
          </cell>
          <cell r="L489">
            <v>1</v>
          </cell>
          <cell r="M489">
            <v>0</v>
          </cell>
          <cell r="N489">
            <v>1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1</v>
          </cell>
          <cell r="V489">
            <v>1</v>
          </cell>
          <cell r="W489">
            <v>0</v>
          </cell>
          <cell r="X489">
            <v>1</v>
          </cell>
          <cell r="Y489">
            <v>0</v>
          </cell>
          <cell r="Z489">
            <v>1</v>
          </cell>
          <cell r="AA489">
            <v>0</v>
          </cell>
          <cell r="AB489">
            <v>0</v>
          </cell>
          <cell r="AC489">
            <v>0.22881180000000001</v>
          </cell>
          <cell r="AD489">
            <v>4.37040396</v>
          </cell>
        </row>
        <row r="490">
          <cell r="F490">
            <v>371190059062</v>
          </cell>
          <cell r="G490" t="str">
            <v>Block Group 2</v>
          </cell>
          <cell r="H490">
            <v>6638240</v>
          </cell>
          <cell r="I490">
            <v>31440</v>
          </cell>
          <cell r="J490">
            <v>35.241179199999998</v>
          </cell>
          <cell r="K490">
            <v>-80.963127200000002</v>
          </cell>
          <cell r="L490">
            <v>698</v>
          </cell>
          <cell r="M490">
            <v>408</v>
          </cell>
          <cell r="N490">
            <v>35</v>
          </cell>
          <cell r="O490">
            <v>7</v>
          </cell>
          <cell r="P490">
            <v>138</v>
          </cell>
          <cell r="Q490">
            <v>0</v>
          </cell>
          <cell r="R490">
            <v>88</v>
          </cell>
          <cell r="S490">
            <v>22</v>
          </cell>
          <cell r="T490">
            <v>133</v>
          </cell>
          <cell r="U490">
            <v>317</v>
          </cell>
          <cell r="V490">
            <v>301</v>
          </cell>
          <cell r="W490">
            <v>16</v>
          </cell>
          <cell r="X490">
            <v>0.94952681000000005</v>
          </cell>
          <cell r="Y490">
            <v>0.58452722000000001</v>
          </cell>
          <cell r="Z490">
            <v>5.0143260000000002E-2</v>
          </cell>
          <cell r="AA490">
            <v>0.19770773</v>
          </cell>
          <cell r="AB490">
            <v>0.19054441</v>
          </cell>
          <cell r="AC490">
            <v>271.11955277999999</v>
          </cell>
          <cell r="AD490">
            <v>2.5745100000000001</v>
          </cell>
        </row>
        <row r="491">
          <cell r="F491">
            <v>371190058122</v>
          </cell>
          <cell r="G491" t="str">
            <v>Block Group 2</v>
          </cell>
          <cell r="H491">
            <v>6231505</v>
          </cell>
          <cell r="I491">
            <v>12535</v>
          </cell>
          <cell r="J491">
            <v>35.1295754</v>
          </cell>
          <cell r="K491">
            <v>-80.721691800000002</v>
          </cell>
          <cell r="L491">
            <v>2590</v>
          </cell>
          <cell r="M491">
            <v>1663</v>
          </cell>
          <cell r="N491">
            <v>578</v>
          </cell>
          <cell r="O491">
            <v>15</v>
          </cell>
          <cell r="P491">
            <v>155</v>
          </cell>
          <cell r="Q491">
            <v>0</v>
          </cell>
          <cell r="R491">
            <v>115</v>
          </cell>
          <cell r="S491">
            <v>64</v>
          </cell>
          <cell r="T491">
            <v>282</v>
          </cell>
          <cell r="U491">
            <v>1404</v>
          </cell>
          <cell r="V491">
            <v>1331</v>
          </cell>
          <cell r="W491">
            <v>73</v>
          </cell>
          <cell r="X491">
            <v>0.94800569000000001</v>
          </cell>
          <cell r="Y491">
            <v>0.64208494000000005</v>
          </cell>
          <cell r="Z491">
            <v>0.22316601999999999</v>
          </cell>
          <cell r="AA491">
            <v>5.9845549999999997E-2</v>
          </cell>
          <cell r="AB491">
            <v>0.1088803</v>
          </cell>
          <cell r="AC491">
            <v>1074.5890244699999</v>
          </cell>
          <cell r="AD491">
            <v>2.41022376</v>
          </cell>
        </row>
        <row r="492">
          <cell r="F492">
            <v>371190058121</v>
          </cell>
          <cell r="G492" t="str">
            <v>Block Group 1</v>
          </cell>
          <cell r="H492">
            <v>2328307</v>
          </cell>
          <cell r="I492">
            <v>2646</v>
          </cell>
          <cell r="J492">
            <v>35.124029299999997</v>
          </cell>
          <cell r="K492">
            <v>-80.737595499999998</v>
          </cell>
          <cell r="L492">
            <v>2099</v>
          </cell>
          <cell r="M492">
            <v>1759</v>
          </cell>
          <cell r="N492">
            <v>190</v>
          </cell>
          <cell r="O492">
            <v>2</v>
          </cell>
          <cell r="P492">
            <v>70</v>
          </cell>
          <cell r="Q492">
            <v>0</v>
          </cell>
          <cell r="R492">
            <v>47</v>
          </cell>
          <cell r="S492">
            <v>31</v>
          </cell>
          <cell r="T492">
            <v>118</v>
          </cell>
          <cell r="U492">
            <v>969</v>
          </cell>
          <cell r="V492">
            <v>926</v>
          </cell>
          <cell r="W492">
            <v>43</v>
          </cell>
          <cell r="X492">
            <v>0.95562435000000001</v>
          </cell>
          <cell r="Y492">
            <v>0.83801809999999999</v>
          </cell>
          <cell r="Z492">
            <v>9.0519290000000002E-2</v>
          </cell>
          <cell r="AA492">
            <v>3.3349209999999997E-2</v>
          </cell>
          <cell r="AB492">
            <v>5.6217240000000002E-2</v>
          </cell>
          <cell r="AC492">
            <v>2332.8494897199998</v>
          </cell>
          <cell r="AD492">
            <v>0.89975799999999995</v>
          </cell>
        </row>
        <row r="493">
          <cell r="F493">
            <v>371190010001</v>
          </cell>
          <cell r="G493" t="str">
            <v>Block Group 1</v>
          </cell>
          <cell r="H493">
            <v>555976</v>
          </cell>
          <cell r="I493">
            <v>0</v>
          </cell>
          <cell r="J493">
            <v>35.228200100000002</v>
          </cell>
          <cell r="K493">
            <v>-80.805181500000003</v>
          </cell>
          <cell r="L493">
            <v>874</v>
          </cell>
          <cell r="M493">
            <v>804</v>
          </cell>
          <cell r="N493">
            <v>19</v>
          </cell>
          <cell r="O493">
            <v>4</v>
          </cell>
          <cell r="P493">
            <v>11</v>
          </cell>
          <cell r="Q493">
            <v>0</v>
          </cell>
          <cell r="R493">
            <v>17</v>
          </cell>
          <cell r="S493">
            <v>19</v>
          </cell>
          <cell r="T493">
            <v>21</v>
          </cell>
          <cell r="U493">
            <v>436</v>
          </cell>
          <cell r="V493">
            <v>408</v>
          </cell>
          <cell r="W493">
            <v>28</v>
          </cell>
          <cell r="X493">
            <v>0.93577980999999999</v>
          </cell>
          <cell r="Y493">
            <v>0.91990846000000004</v>
          </cell>
          <cell r="Z493">
            <v>2.1739129999999999E-2</v>
          </cell>
          <cell r="AA493">
            <v>1.2585809999999999E-2</v>
          </cell>
          <cell r="AB493">
            <v>2.4027449999999999E-2</v>
          </cell>
          <cell r="AC493">
            <v>4072.5375801</v>
          </cell>
          <cell r="AD493">
            <v>0.2146082</v>
          </cell>
        </row>
        <row r="494">
          <cell r="F494">
            <v>371190058342</v>
          </cell>
          <cell r="G494" t="str">
            <v>Block Group 2</v>
          </cell>
          <cell r="H494">
            <v>1241571</v>
          </cell>
          <cell r="I494">
            <v>3330</v>
          </cell>
          <cell r="J494">
            <v>35.104477000000003</v>
          </cell>
          <cell r="K494">
            <v>-80.711465799999999</v>
          </cell>
          <cell r="L494">
            <v>1282</v>
          </cell>
          <cell r="M494">
            <v>987</v>
          </cell>
          <cell r="N494">
            <v>151</v>
          </cell>
          <cell r="O494">
            <v>3</v>
          </cell>
          <cell r="P494">
            <v>115</v>
          </cell>
          <cell r="Q494">
            <v>1</v>
          </cell>
          <cell r="R494">
            <v>12</v>
          </cell>
          <cell r="S494">
            <v>13</v>
          </cell>
          <cell r="T494">
            <v>58</v>
          </cell>
          <cell r="U494">
            <v>520</v>
          </cell>
          <cell r="V494">
            <v>506</v>
          </cell>
          <cell r="W494">
            <v>14</v>
          </cell>
          <cell r="X494">
            <v>0.97307692000000001</v>
          </cell>
          <cell r="Y494">
            <v>0.76989079000000005</v>
          </cell>
          <cell r="Z494">
            <v>0.11778471</v>
          </cell>
          <cell r="AA494">
            <v>8.9703580000000005E-2</v>
          </cell>
          <cell r="AB494">
            <v>4.5241799999999999E-2</v>
          </cell>
          <cell r="AC494">
            <v>2667.8505201100002</v>
          </cell>
          <cell r="AD494">
            <v>0.48053666</v>
          </cell>
        </row>
        <row r="495">
          <cell r="F495">
            <v>371190047001</v>
          </cell>
          <cell r="G495" t="str">
            <v>Block Group 1</v>
          </cell>
          <cell r="H495">
            <v>1126135</v>
          </cell>
          <cell r="I495">
            <v>0</v>
          </cell>
          <cell r="J495">
            <v>35.244692700000002</v>
          </cell>
          <cell r="K495">
            <v>-80.857923600000007</v>
          </cell>
          <cell r="L495">
            <v>2073</v>
          </cell>
          <cell r="M495">
            <v>127</v>
          </cell>
          <cell r="N495">
            <v>1783</v>
          </cell>
          <cell r="O495">
            <v>5</v>
          </cell>
          <cell r="P495">
            <v>1</v>
          </cell>
          <cell r="Q495">
            <v>0</v>
          </cell>
          <cell r="R495">
            <v>40</v>
          </cell>
          <cell r="S495">
            <v>117</v>
          </cell>
          <cell r="T495">
            <v>170</v>
          </cell>
          <cell r="U495">
            <v>551</v>
          </cell>
          <cell r="V495">
            <v>445</v>
          </cell>
          <cell r="W495">
            <v>106</v>
          </cell>
          <cell r="X495">
            <v>0.80762250000000002</v>
          </cell>
          <cell r="Y495">
            <v>6.1263860000000003E-2</v>
          </cell>
          <cell r="Z495">
            <v>0.86010611999999997</v>
          </cell>
          <cell r="AA495">
            <v>4.8239000000000002E-4</v>
          </cell>
          <cell r="AB495">
            <v>8.2006750000000003E-2</v>
          </cell>
          <cell r="AC495">
            <v>4768.9043331299999</v>
          </cell>
          <cell r="AD495">
            <v>0.43469103999999997</v>
          </cell>
        </row>
        <row r="496">
          <cell r="F496">
            <v>371190059181</v>
          </cell>
          <cell r="G496" t="str">
            <v>Block Group 1</v>
          </cell>
          <cell r="H496">
            <v>5085738</v>
          </cell>
          <cell r="I496">
            <v>60673</v>
          </cell>
          <cell r="J496">
            <v>35.092585900000003</v>
          </cell>
          <cell r="K496">
            <v>-80.981838699999997</v>
          </cell>
          <cell r="L496">
            <v>3435</v>
          </cell>
          <cell r="M496">
            <v>1991</v>
          </cell>
          <cell r="N496">
            <v>813</v>
          </cell>
          <cell r="O496">
            <v>22</v>
          </cell>
          <cell r="P496">
            <v>252</v>
          </cell>
          <cell r="Q496">
            <v>4</v>
          </cell>
          <cell r="R496">
            <v>242</v>
          </cell>
          <cell r="S496">
            <v>111</v>
          </cell>
          <cell r="T496">
            <v>633</v>
          </cell>
          <cell r="U496">
            <v>1269</v>
          </cell>
          <cell r="V496">
            <v>1211</v>
          </cell>
          <cell r="W496">
            <v>58</v>
          </cell>
          <cell r="X496">
            <v>0.95429472000000004</v>
          </cell>
          <cell r="Y496">
            <v>0.57962153999999999</v>
          </cell>
          <cell r="Z496">
            <v>0.23668122</v>
          </cell>
          <cell r="AA496">
            <v>7.3362440000000001E-2</v>
          </cell>
          <cell r="AB496">
            <v>0.18427947</v>
          </cell>
          <cell r="AC496">
            <v>1729.1362878299999</v>
          </cell>
          <cell r="AD496">
            <v>1.9865409199999999</v>
          </cell>
        </row>
        <row r="497">
          <cell r="F497">
            <v>371190062152</v>
          </cell>
          <cell r="G497" t="str">
            <v>Block Group 2</v>
          </cell>
          <cell r="H497">
            <v>11603298</v>
          </cell>
          <cell r="I497">
            <v>66230</v>
          </cell>
          <cell r="J497">
            <v>35.374301699999997</v>
          </cell>
          <cell r="K497">
            <v>-80.891032499999994</v>
          </cell>
          <cell r="L497">
            <v>2349</v>
          </cell>
          <cell r="M497">
            <v>1736</v>
          </cell>
          <cell r="N497">
            <v>420</v>
          </cell>
          <cell r="O497">
            <v>6</v>
          </cell>
          <cell r="P497">
            <v>28</v>
          </cell>
          <cell r="Q497">
            <v>1</v>
          </cell>
          <cell r="R497">
            <v>92</v>
          </cell>
          <cell r="S497">
            <v>66</v>
          </cell>
          <cell r="T497">
            <v>220</v>
          </cell>
          <cell r="U497">
            <v>917</v>
          </cell>
          <cell r="V497">
            <v>870</v>
          </cell>
          <cell r="W497">
            <v>47</v>
          </cell>
          <cell r="X497">
            <v>0.94874590999999997</v>
          </cell>
          <cell r="Y497">
            <v>0.73903788000000004</v>
          </cell>
          <cell r="Z497">
            <v>0.17879948000000001</v>
          </cell>
          <cell r="AA497">
            <v>1.191996E-2</v>
          </cell>
          <cell r="AB497">
            <v>9.3656870000000003E-2</v>
          </cell>
          <cell r="AC497">
            <v>521.48015848</v>
          </cell>
          <cell r="AD497">
            <v>4.50448585</v>
          </cell>
        </row>
        <row r="498">
          <cell r="F498">
            <v>371190038021</v>
          </cell>
          <cell r="G498" t="str">
            <v>Block Group 1</v>
          </cell>
          <cell r="H498">
            <v>729809</v>
          </cell>
          <cell r="I498">
            <v>0</v>
          </cell>
          <cell r="J498">
            <v>35.203751500000003</v>
          </cell>
          <cell r="K498">
            <v>-80.887299200000001</v>
          </cell>
          <cell r="L498">
            <v>984</v>
          </cell>
          <cell r="M498">
            <v>34</v>
          </cell>
          <cell r="N498">
            <v>925</v>
          </cell>
          <cell r="O498">
            <v>3</v>
          </cell>
          <cell r="P498">
            <v>0</v>
          </cell>
          <cell r="Q498">
            <v>0</v>
          </cell>
          <cell r="R498">
            <v>7</v>
          </cell>
          <cell r="S498">
            <v>15</v>
          </cell>
          <cell r="T498">
            <v>36</v>
          </cell>
          <cell r="U498">
            <v>399</v>
          </cell>
          <cell r="V498">
            <v>372</v>
          </cell>
          <cell r="W498">
            <v>27</v>
          </cell>
          <cell r="X498">
            <v>0.93233082</v>
          </cell>
          <cell r="Y498">
            <v>3.4552840000000001E-2</v>
          </cell>
          <cell r="Z498">
            <v>0.94004065000000003</v>
          </cell>
          <cell r="AA498">
            <v>0</v>
          </cell>
          <cell r="AB498">
            <v>3.6585359999999997E-2</v>
          </cell>
          <cell r="AC498">
            <v>3492.9752604400001</v>
          </cell>
          <cell r="AD498">
            <v>0.28170825999999999</v>
          </cell>
        </row>
        <row r="499">
          <cell r="F499">
            <v>371190038023</v>
          </cell>
          <cell r="G499" t="str">
            <v>Block Group 3</v>
          </cell>
          <cell r="H499">
            <v>3409289</v>
          </cell>
          <cell r="I499">
            <v>0</v>
          </cell>
          <cell r="J499">
            <v>35.184717200000001</v>
          </cell>
          <cell r="K499">
            <v>-80.883017600000002</v>
          </cell>
          <cell r="L499">
            <v>539</v>
          </cell>
          <cell r="M499">
            <v>111</v>
          </cell>
          <cell r="N499">
            <v>361</v>
          </cell>
          <cell r="O499">
            <v>4</v>
          </cell>
          <cell r="P499">
            <v>3</v>
          </cell>
          <cell r="Q499">
            <v>0</v>
          </cell>
          <cell r="R499">
            <v>50</v>
          </cell>
          <cell r="S499">
            <v>10</v>
          </cell>
          <cell r="T499">
            <v>78</v>
          </cell>
          <cell r="U499">
            <v>241</v>
          </cell>
          <cell r="V499">
            <v>219</v>
          </cell>
          <cell r="W499">
            <v>22</v>
          </cell>
          <cell r="X499">
            <v>0.90871369000000002</v>
          </cell>
          <cell r="Y499">
            <v>0.20593692</v>
          </cell>
          <cell r="Z499">
            <v>0.66975881000000004</v>
          </cell>
          <cell r="AA499">
            <v>5.5658599999999997E-3</v>
          </cell>
          <cell r="AB499">
            <v>0.14471243</v>
          </cell>
          <cell r="AC499">
            <v>409.57591624999998</v>
          </cell>
          <cell r="AD499">
            <v>1.31599534</v>
          </cell>
        </row>
        <row r="500">
          <cell r="F500">
            <v>371190053071</v>
          </cell>
          <cell r="G500" t="str">
            <v>Block Group 1</v>
          </cell>
          <cell r="H500">
            <v>593197</v>
          </cell>
          <cell r="I500">
            <v>8535</v>
          </cell>
          <cell r="J500">
            <v>35.279251500000001</v>
          </cell>
          <cell r="K500">
            <v>-80.782445899999999</v>
          </cell>
          <cell r="L500">
            <v>1807</v>
          </cell>
          <cell r="M500">
            <v>285</v>
          </cell>
          <cell r="N500">
            <v>1025</v>
          </cell>
          <cell r="O500">
            <v>3</v>
          </cell>
          <cell r="P500">
            <v>27</v>
          </cell>
          <cell r="Q500">
            <v>0</v>
          </cell>
          <cell r="R500">
            <v>383</v>
          </cell>
          <cell r="S500">
            <v>84</v>
          </cell>
          <cell r="T500">
            <v>630</v>
          </cell>
          <cell r="U500">
            <v>985</v>
          </cell>
          <cell r="V500">
            <v>647</v>
          </cell>
          <cell r="W500">
            <v>338</v>
          </cell>
          <cell r="X500">
            <v>0.65685278999999996</v>
          </cell>
          <cell r="Y500">
            <v>0.15771996999999999</v>
          </cell>
          <cell r="Z500">
            <v>0.56723851000000003</v>
          </cell>
          <cell r="AA500">
            <v>1.4941889999999999E-2</v>
          </cell>
          <cell r="AB500">
            <v>0.34864415999999998</v>
          </cell>
          <cell r="AC500">
            <v>7779.7315196899999</v>
          </cell>
          <cell r="AD500">
            <v>0.23227022</v>
          </cell>
        </row>
        <row r="501">
          <cell r="F501">
            <v>371190045001</v>
          </cell>
          <cell r="G501" t="str">
            <v>Block Group 1</v>
          </cell>
          <cell r="H501">
            <v>1236273</v>
          </cell>
          <cell r="I501">
            <v>0</v>
          </cell>
          <cell r="J501">
            <v>35.259573600000003</v>
          </cell>
          <cell r="K501">
            <v>-80.871549299999998</v>
          </cell>
          <cell r="L501">
            <v>1086</v>
          </cell>
          <cell r="M501">
            <v>33</v>
          </cell>
          <cell r="N501">
            <v>912</v>
          </cell>
          <cell r="O501">
            <v>4</v>
          </cell>
          <cell r="P501">
            <v>101</v>
          </cell>
          <cell r="Q501">
            <v>0</v>
          </cell>
          <cell r="R501">
            <v>22</v>
          </cell>
          <cell r="S501">
            <v>14</v>
          </cell>
          <cell r="T501">
            <v>32</v>
          </cell>
          <cell r="U501">
            <v>395</v>
          </cell>
          <cell r="V501">
            <v>345</v>
          </cell>
          <cell r="W501">
            <v>50</v>
          </cell>
          <cell r="X501">
            <v>0.87341771999999995</v>
          </cell>
          <cell r="Y501">
            <v>3.0386739999999999E-2</v>
          </cell>
          <cell r="Z501">
            <v>0.83977900000000005</v>
          </cell>
          <cell r="AA501">
            <v>9.3001840000000002E-2</v>
          </cell>
          <cell r="AB501">
            <v>2.9465930000000001E-2</v>
          </cell>
          <cell r="AC501">
            <v>2275.7609551999999</v>
          </cell>
          <cell r="AD501">
            <v>0.47720300999999998</v>
          </cell>
        </row>
        <row r="502">
          <cell r="F502">
            <v>371190042002</v>
          </cell>
          <cell r="G502" t="str">
            <v>Block Group 2</v>
          </cell>
          <cell r="H502">
            <v>445079</v>
          </cell>
          <cell r="I502">
            <v>0</v>
          </cell>
          <cell r="J502">
            <v>35.241760200000002</v>
          </cell>
          <cell r="K502">
            <v>-80.873887699999997</v>
          </cell>
          <cell r="L502">
            <v>727</v>
          </cell>
          <cell r="M502">
            <v>57</v>
          </cell>
          <cell r="N502">
            <v>663</v>
          </cell>
          <cell r="O502">
            <v>0</v>
          </cell>
          <cell r="P502">
            <v>1</v>
          </cell>
          <cell r="Q502">
            <v>0</v>
          </cell>
          <cell r="R502">
            <v>1</v>
          </cell>
          <cell r="S502">
            <v>5</v>
          </cell>
          <cell r="T502">
            <v>15</v>
          </cell>
          <cell r="U502">
            <v>337</v>
          </cell>
          <cell r="V502">
            <v>253</v>
          </cell>
          <cell r="W502">
            <v>84</v>
          </cell>
          <cell r="X502">
            <v>0.75074183000000005</v>
          </cell>
          <cell r="Y502">
            <v>7.8404399999999999E-2</v>
          </cell>
          <cell r="Z502">
            <v>0.91196697999999998</v>
          </cell>
          <cell r="AA502">
            <v>1.3755099999999999E-3</v>
          </cell>
          <cell r="AB502">
            <v>2.0632729999999998E-2</v>
          </cell>
          <cell r="AC502">
            <v>4231.6173720200004</v>
          </cell>
          <cell r="AD502">
            <v>0.17180192</v>
          </cell>
        </row>
        <row r="503">
          <cell r="F503">
            <v>371190045003</v>
          </cell>
          <cell r="G503" t="str">
            <v>Block Group 3</v>
          </cell>
          <cell r="H503">
            <v>631915</v>
          </cell>
          <cell r="I503">
            <v>0</v>
          </cell>
          <cell r="J503">
            <v>35.244528299999999</v>
          </cell>
          <cell r="K503">
            <v>-80.865161400000005</v>
          </cell>
          <cell r="L503">
            <v>689</v>
          </cell>
          <cell r="M503">
            <v>79</v>
          </cell>
          <cell r="N503">
            <v>526</v>
          </cell>
          <cell r="O503">
            <v>2</v>
          </cell>
          <cell r="P503">
            <v>17</v>
          </cell>
          <cell r="Q503">
            <v>0</v>
          </cell>
          <cell r="R503">
            <v>33</v>
          </cell>
          <cell r="S503">
            <v>32</v>
          </cell>
          <cell r="T503">
            <v>65</v>
          </cell>
          <cell r="U503">
            <v>386</v>
          </cell>
          <cell r="V503">
            <v>276</v>
          </cell>
          <cell r="W503">
            <v>110</v>
          </cell>
          <cell r="X503">
            <v>0.71502589999999999</v>
          </cell>
          <cell r="Y503">
            <v>0.11465892</v>
          </cell>
          <cell r="Z503">
            <v>0.76342525000000006</v>
          </cell>
          <cell r="AA503">
            <v>2.467343E-2</v>
          </cell>
          <cell r="AB503">
            <v>9.4339619999999999E-2</v>
          </cell>
          <cell r="AC503">
            <v>2824.6888859000001</v>
          </cell>
          <cell r="AD503">
            <v>0.24392066000000001</v>
          </cell>
        </row>
        <row r="504">
          <cell r="F504">
            <v>371190039023</v>
          </cell>
          <cell r="G504" t="str">
            <v>Block Group 3</v>
          </cell>
          <cell r="H504">
            <v>1507257</v>
          </cell>
          <cell r="I504">
            <v>5324</v>
          </cell>
          <cell r="J504">
            <v>35.215430400000002</v>
          </cell>
          <cell r="K504">
            <v>-80.888384799999997</v>
          </cell>
          <cell r="L504">
            <v>909</v>
          </cell>
          <cell r="M504">
            <v>20</v>
          </cell>
          <cell r="N504">
            <v>845</v>
          </cell>
          <cell r="O504">
            <v>17</v>
          </cell>
          <cell r="P504">
            <v>1</v>
          </cell>
          <cell r="Q504">
            <v>3</v>
          </cell>
          <cell r="R504">
            <v>6</v>
          </cell>
          <cell r="S504">
            <v>17</v>
          </cell>
          <cell r="T504">
            <v>18</v>
          </cell>
          <cell r="U504">
            <v>418</v>
          </cell>
          <cell r="V504">
            <v>372</v>
          </cell>
          <cell r="W504">
            <v>46</v>
          </cell>
          <cell r="X504">
            <v>0.88995215000000005</v>
          </cell>
          <cell r="Y504">
            <v>2.20022E-2</v>
          </cell>
          <cell r="Z504">
            <v>0.92959294999999997</v>
          </cell>
          <cell r="AA504">
            <v>1.1001100000000001E-3</v>
          </cell>
          <cell r="AB504">
            <v>1.980198E-2</v>
          </cell>
          <cell r="AC504">
            <v>1556.8796888899999</v>
          </cell>
          <cell r="AD504">
            <v>0.58386013999999997</v>
          </cell>
        </row>
        <row r="505">
          <cell r="F505">
            <v>371190052002</v>
          </cell>
          <cell r="G505" t="str">
            <v>Block Group 2</v>
          </cell>
          <cell r="H505">
            <v>518397</v>
          </cell>
          <cell r="I505">
            <v>0</v>
          </cell>
          <cell r="J505">
            <v>35.2505405</v>
          </cell>
          <cell r="K505">
            <v>-80.824407100000002</v>
          </cell>
          <cell r="L505">
            <v>583</v>
          </cell>
          <cell r="M505">
            <v>27</v>
          </cell>
          <cell r="N505">
            <v>515</v>
          </cell>
          <cell r="O505">
            <v>4</v>
          </cell>
          <cell r="P505">
            <v>0</v>
          </cell>
          <cell r="Q505">
            <v>0</v>
          </cell>
          <cell r="R505">
            <v>16</v>
          </cell>
          <cell r="S505">
            <v>21</v>
          </cell>
          <cell r="T505">
            <v>28</v>
          </cell>
          <cell r="U505">
            <v>292</v>
          </cell>
          <cell r="V505">
            <v>244</v>
          </cell>
          <cell r="W505">
            <v>48</v>
          </cell>
          <cell r="X505">
            <v>0.83561642999999997</v>
          </cell>
          <cell r="Y505">
            <v>4.631217E-2</v>
          </cell>
          <cell r="Z505">
            <v>0.88336192000000002</v>
          </cell>
          <cell r="AA505">
            <v>0</v>
          </cell>
          <cell r="AB505">
            <v>4.8027439999999998E-2</v>
          </cell>
          <cell r="AC505">
            <v>2913.4961886900001</v>
          </cell>
          <cell r="AD505">
            <v>0.20010322999999999</v>
          </cell>
        </row>
        <row r="506">
          <cell r="F506">
            <v>371190050001</v>
          </cell>
          <cell r="G506" t="str">
            <v>Block Group 1</v>
          </cell>
          <cell r="H506">
            <v>429353</v>
          </cell>
          <cell r="I506">
            <v>0</v>
          </cell>
          <cell r="J506">
            <v>35.249140599999997</v>
          </cell>
          <cell r="K506">
            <v>-80.840507400000007</v>
          </cell>
          <cell r="L506">
            <v>1328</v>
          </cell>
          <cell r="M506">
            <v>52</v>
          </cell>
          <cell r="N506">
            <v>1236</v>
          </cell>
          <cell r="O506">
            <v>18</v>
          </cell>
          <cell r="P506">
            <v>0</v>
          </cell>
          <cell r="Q506">
            <v>0</v>
          </cell>
          <cell r="R506">
            <v>2</v>
          </cell>
          <cell r="S506">
            <v>20</v>
          </cell>
          <cell r="T506">
            <v>22</v>
          </cell>
          <cell r="U506">
            <v>506</v>
          </cell>
          <cell r="V506">
            <v>479</v>
          </cell>
          <cell r="W506">
            <v>27</v>
          </cell>
          <cell r="X506">
            <v>0.94664031000000004</v>
          </cell>
          <cell r="Y506">
            <v>3.9156620000000003E-2</v>
          </cell>
          <cell r="Z506">
            <v>0.93072288999999997</v>
          </cell>
          <cell r="AA506">
            <v>0</v>
          </cell>
          <cell r="AB506">
            <v>1.6566259999999999E-2</v>
          </cell>
          <cell r="AC506">
            <v>8012.9772611799999</v>
          </cell>
          <cell r="AD506">
            <v>0.16573114999999999</v>
          </cell>
        </row>
        <row r="507">
          <cell r="F507">
            <v>371190005003</v>
          </cell>
          <cell r="G507" t="str">
            <v>Block Group 3</v>
          </cell>
          <cell r="H507">
            <v>910100</v>
          </cell>
          <cell r="I507">
            <v>1212</v>
          </cell>
          <cell r="J507">
            <v>35.2307749</v>
          </cell>
          <cell r="K507">
            <v>-80.853072400000002</v>
          </cell>
          <cell r="L507">
            <v>1909</v>
          </cell>
          <cell r="M507">
            <v>1095</v>
          </cell>
          <cell r="N507">
            <v>686</v>
          </cell>
          <cell r="O507">
            <v>12</v>
          </cell>
          <cell r="P507">
            <v>54</v>
          </cell>
          <cell r="Q507">
            <v>2</v>
          </cell>
          <cell r="R507">
            <v>19</v>
          </cell>
          <cell r="S507">
            <v>41</v>
          </cell>
          <cell r="T507">
            <v>59</v>
          </cell>
          <cell r="U507">
            <v>668</v>
          </cell>
          <cell r="V507">
            <v>586</v>
          </cell>
          <cell r="W507">
            <v>82</v>
          </cell>
          <cell r="X507">
            <v>0.87724550000000001</v>
          </cell>
          <cell r="Y507">
            <v>0.57359874</v>
          </cell>
          <cell r="Z507">
            <v>0.35935043999999999</v>
          </cell>
          <cell r="AA507">
            <v>2.8287059999999999E-2</v>
          </cell>
          <cell r="AB507">
            <v>3.090623E-2</v>
          </cell>
          <cell r="AC507">
            <v>5426.8695770900003</v>
          </cell>
          <cell r="AD507">
            <v>0.35176816999999999</v>
          </cell>
        </row>
        <row r="508">
          <cell r="F508">
            <v>371190056151</v>
          </cell>
          <cell r="G508" t="str">
            <v>Block Group 1</v>
          </cell>
          <cell r="H508">
            <v>2998126</v>
          </cell>
          <cell r="I508">
            <v>2433</v>
          </cell>
          <cell r="J508">
            <v>35.285926199999999</v>
          </cell>
          <cell r="K508">
            <v>-80.686101199999996</v>
          </cell>
          <cell r="L508">
            <v>1248</v>
          </cell>
          <cell r="M508">
            <v>564</v>
          </cell>
          <cell r="N508">
            <v>519</v>
          </cell>
          <cell r="O508">
            <v>5</v>
          </cell>
          <cell r="P508">
            <v>62</v>
          </cell>
          <cell r="Q508">
            <v>0</v>
          </cell>
          <cell r="R508">
            <v>65</v>
          </cell>
          <cell r="S508">
            <v>33</v>
          </cell>
          <cell r="T508">
            <v>165</v>
          </cell>
          <cell r="U508">
            <v>452</v>
          </cell>
          <cell r="V508">
            <v>437</v>
          </cell>
          <cell r="W508">
            <v>15</v>
          </cell>
          <cell r="X508">
            <v>0.96681415000000004</v>
          </cell>
          <cell r="Y508">
            <v>0.45192306999999998</v>
          </cell>
          <cell r="Z508">
            <v>0.41586538000000001</v>
          </cell>
          <cell r="AA508">
            <v>4.9679479999999998E-2</v>
          </cell>
          <cell r="AB508">
            <v>0.13221152999999999</v>
          </cell>
          <cell r="AC508">
            <v>1077.51225335</v>
          </cell>
          <cell r="AD508">
            <v>1.15822348</v>
          </cell>
        </row>
        <row r="509">
          <cell r="F509">
            <v>371190058282</v>
          </cell>
          <cell r="G509" t="str">
            <v>Block Group 2</v>
          </cell>
          <cell r="H509">
            <v>421116</v>
          </cell>
          <cell r="I509">
            <v>0</v>
          </cell>
          <cell r="J509">
            <v>35.099459500000002</v>
          </cell>
          <cell r="K509">
            <v>-80.866064899999998</v>
          </cell>
          <cell r="L509">
            <v>453</v>
          </cell>
          <cell r="M509">
            <v>435</v>
          </cell>
          <cell r="N509">
            <v>5</v>
          </cell>
          <cell r="O509">
            <v>0</v>
          </cell>
          <cell r="P509">
            <v>7</v>
          </cell>
          <cell r="Q509">
            <v>0</v>
          </cell>
          <cell r="R509">
            <v>0</v>
          </cell>
          <cell r="S509">
            <v>6</v>
          </cell>
          <cell r="T509">
            <v>3</v>
          </cell>
          <cell r="U509">
            <v>152</v>
          </cell>
          <cell r="V509">
            <v>150</v>
          </cell>
          <cell r="W509">
            <v>2</v>
          </cell>
          <cell r="X509">
            <v>0.98684210000000006</v>
          </cell>
          <cell r="Y509">
            <v>0.96026489999999998</v>
          </cell>
          <cell r="Z509">
            <v>1.103752E-2</v>
          </cell>
          <cell r="AA509">
            <v>1.5452530000000001E-2</v>
          </cell>
          <cell r="AB509">
            <v>6.6225099999999999E-3</v>
          </cell>
          <cell r="AC509">
            <v>2786.7763778200001</v>
          </cell>
          <cell r="AD509">
            <v>0.16255339999999999</v>
          </cell>
        </row>
        <row r="510">
          <cell r="F510">
            <v>371190058292</v>
          </cell>
          <cell r="G510" t="str">
            <v>Block Group 2</v>
          </cell>
          <cell r="H510">
            <v>1022849</v>
          </cell>
          <cell r="I510">
            <v>0</v>
          </cell>
          <cell r="J510">
            <v>35.091245700000002</v>
          </cell>
          <cell r="K510">
            <v>-80.861937800000007</v>
          </cell>
          <cell r="L510">
            <v>1440</v>
          </cell>
          <cell r="M510">
            <v>829</v>
          </cell>
          <cell r="N510">
            <v>344</v>
          </cell>
          <cell r="O510">
            <v>7</v>
          </cell>
          <cell r="P510">
            <v>56</v>
          </cell>
          <cell r="Q510">
            <v>3</v>
          </cell>
          <cell r="R510">
            <v>160</v>
          </cell>
          <cell r="S510">
            <v>41</v>
          </cell>
          <cell r="T510">
            <v>431</v>
          </cell>
          <cell r="U510">
            <v>801</v>
          </cell>
          <cell r="V510">
            <v>750</v>
          </cell>
          <cell r="W510">
            <v>51</v>
          </cell>
          <cell r="X510">
            <v>0.93632957999999999</v>
          </cell>
          <cell r="Y510">
            <v>0.57569444000000003</v>
          </cell>
          <cell r="Z510">
            <v>0.23888888</v>
          </cell>
          <cell r="AA510">
            <v>3.8888880000000001E-2</v>
          </cell>
          <cell r="AB510">
            <v>0.29930554999999998</v>
          </cell>
          <cell r="AC510">
            <v>3647.18123848</v>
          </cell>
          <cell r="AD510">
            <v>0.39482545000000002</v>
          </cell>
        </row>
        <row r="511">
          <cell r="F511">
            <v>371190056121</v>
          </cell>
          <cell r="G511" t="str">
            <v>Block Group 1</v>
          </cell>
          <cell r="H511">
            <v>1939919</v>
          </cell>
          <cell r="I511">
            <v>40278</v>
          </cell>
          <cell r="J511">
            <v>35.303116500000002</v>
          </cell>
          <cell r="K511">
            <v>-80.720676499999996</v>
          </cell>
          <cell r="L511">
            <v>2541</v>
          </cell>
          <cell r="M511">
            <v>892</v>
          </cell>
          <cell r="N511">
            <v>1233</v>
          </cell>
          <cell r="O511">
            <v>5</v>
          </cell>
          <cell r="P511">
            <v>130</v>
          </cell>
          <cell r="Q511">
            <v>0</v>
          </cell>
          <cell r="R511">
            <v>208</v>
          </cell>
          <cell r="S511">
            <v>73</v>
          </cell>
          <cell r="T511">
            <v>359</v>
          </cell>
          <cell r="U511">
            <v>1071</v>
          </cell>
          <cell r="V511">
            <v>964</v>
          </cell>
          <cell r="W511">
            <v>107</v>
          </cell>
          <cell r="X511">
            <v>0.90009337</v>
          </cell>
          <cell r="Y511">
            <v>0.35104289</v>
          </cell>
          <cell r="Z511">
            <v>0.48524202999999999</v>
          </cell>
          <cell r="AA511">
            <v>5.1160959999999998E-2</v>
          </cell>
          <cell r="AB511">
            <v>0.14128294999999999</v>
          </cell>
          <cell r="AC511">
            <v>3324.3404911799998</v>
          </cell>
          <cell r="AD511">
            <v>0.76436212999999997</v>
          </cell>
        </row>
        <row r="512">
          <cell r="F512">
            <v>371190058291</v>
          </cell>
          <cell r="G512" t="str">
            <v>Block Group 1</v>
          </cell>
          <cell r="H512">
            <v>1899589</v>
          </cell>
          <cell r="I512">
            <v>0</v>
          </cell>
          <cell r="J512">
            <v>35.0925881</v>
          </cell>
          <cell r="K512">
            <v>-80.877186100000003</v>
          </cell>
          <cell r="L512">
            <v>1116</v>
          </cell>
          <cell r="M512">
            <v>704</v>
          </cell>
          <cell r="N512">
            <v>262</v>
          </cell>
          <cell r="O512">
            <v>3</v>
          </cell>
          <cell r="P512">
            <v>32</v>
          </cell>
          <cell r="Q512">
            <v>0</v>
          </cell>
          <cell r="R512">
            <v>83</v>
          </cell>
          <cell r="S512">
            <v>32</v>
          </cell>
          <cell r="T512">
            <v>192</v>
          </cell>
          <cell r="U512">
            <v>654</v>
          </cell>
          <cell r="V512">
            <v>585</v>
          </cell>
          <cell r="W512">
            <v>69</v>
          </cell>
          <cell r="X512">
            <v>0.89449540999999999</v>
          </cell>
          <cell r="Y512">
            <v>0.63082437000000002</v>
          </cell>
          <cell r="Z512">
            <v>0.23476701999999999</v>
          </cell>
          <cell r="AA512">
            <v>2.8673830000000001E-2</v>
          </cell>
          <cell r="AB512">
            <v>0.17204301</v>
          </cell>
          <cell r="AC512">
            <v>1521.98775877</v>
          </cell>
          <cell r="AD512">
            <v>0.73325161999999999</v>
          </cell>
        </row>
        <row r="513">
          <cell r="F513">
            <v>371190056122</v>
          </cell>
          <cell r="G513" t="str">
            <v>Block Group 2</v>
          </cell>
          <cell r="H513">
            <v>2148479</v>
          </cell>
          <cell r="I513">
            <v>19670</v>
          </cell>
          <cell r="J513">
            <v>35.2918661</v>
          </cell>
          <cell r="K513">
            <v>-80.711037599999997</v>
          </cell>
          <cell r="L513">
            <v>1910</v>
          </cell>
          <cell r="M513">
            <v>691</v>
          </cell>
          <cell r="N513">
            <v>928</v>
          </cell>
          <cell r="O513">
            <v>1</v>
          </cell>
          <cell r="P513">
            <v>127</v>
          </cell>
          <cell r="Q513">
            <v>1</v>
          </cell>
          <cell r="R513">
            <v>98</v>
          </cell>
          <cell r="S513">
            <v>64</v>
          </cell>
          <cell r="T513">
            <v>262</v>
          </cell>
          <cell r="U513">
            <v>711</v>
          </cell>
          <cell r="V513">
            <v>672</v>
          </cell>
          <cell r="W513">
            <v>39</v>
          </cell>
          <cell r="X513">
            <v>0.94514767</v>
          </cell>
          <cell r="Y513">
            <v>0.36178009999999999</v>
          </cell>
          <cell r="Z513">
            <v>0.48586386999999998</v>
          </cell>
          <cell r="AA513">
            <v>6.6492140000000005E-2</v>
          </cell>
          <cell r="AB513">
            <v>0.13717277</v>
          </cell>
          <cell r="AC513">
            <v>2282.2030987600001</v>
          </cell>
          <cell r="AD513">
            <v>0.83691061</v>
          </cell>
        </row>
        <row r="514">
          <cell r="F514">
            <v>371190030122</v>
          </cell>
          <cell r="G514" t="str">
            <v>Block Group 2</v>
          </cell>
          <cell r="H514">
            <v>1506823</v>
          </cell>
          <cell r="I514">
            <v>4140</v>
          </cell>
          <cell r="J514">
            <v>35.099908499999998</v>
          </cell>
          <cell r="K514">
            <v>-80.8529537</v>
          </cell>
          <cell r="L514">
            <v>2909</v>
          </cell>
          <cell r="M514">
            <v>2180</v>
          </cell>
          <cell r="N514">
            <v>372</v>
          </cell>
          <cell r="O514">
            <v>10</v>
          </cell>
          <cell r="P514">
            <v>160</v>
          </cell>
          <cell r="Q514">
            <v>2</v>
          </cell>
          <cell r="R514">
            <v>115</v>
          </cell>
          <cell r="S514">
            <v>70</v>
          </cell>
          <cell r="T514">
            <v>308</v>
          </cell>
          <cell r="U514">
            <v>1203</v>
          </cell>
          <cell r="V514">
            <v>1155</v>
          </cell>
          <cell r="W514">
            <v>48</v>
          </cell>
          <cell r="X514">
            <v>0.96009975000000003</v>
          </cell>
          <cell r="Y514">
            <v>0.74939840999999996</v>
          </cell>
          <cell r="Z514">
            <v>0.12787899</v>
          </cell>
          <cell r="AA514">
            <v>5.5001710000000002E-2</v>
          </cell>
          <cell r="AB514">
            <v>0.10587829999999999</v>
          </cell>
          <cell r="AC514">
            <v>4987.6635425300001</v>
          </cell>
          <cell r="AD514">
            <v>0.58323902000000005</v>
          </cell>
        </row>
        <row r="515">
          <cell r="F515">
            <v>371190030082</v>
          </cell>
          <cell r="G515" t="str">
            <v>Block Group 2</v>
          </cell>
          <cell r="H515">
            <v>807448</v>
          </cell>
          <cell r="I515">
            <v>1141</v>
          </cell>
          <cell r="J515">
            <v>35.092608400000003</v>
          </cell>
          <cell r="K515">
            <v>-80.847417699999994</v>
          </cell>
          <cell r="L515">
            <v>1825</v>
          </cell>
          <cell r="M515">
            <v>1155</v>
          </cell>
          <cell r="N515">
            <v>320</v>
          </cell>
          <cell r="O515">
            <v>15</v>
          </cell>
          <cell r="P515">
            <v>104</v>
          </cell>
          <cell r="Q515">
            <v>0</v>
          </cell>
          <cell r="R515">
            <v>192</v>
          </cell>
          <cell r="S515">
            <v>39</v>
          </cell>
          <cell r="T515">
            <v>390</v>
          </cell>
          <cell r="U515">
            <v>951</v>
          </cell>
          <cell r="V515">
            <v>904</v>
          </cell>
          <cell r="W515">
            <v>47</v>
          </cell>
          <cell r="X515">
            <v>0.95057833000000003</v>
          </cell>
          <cell r="Y515">
            <v>0.63287671000000001</v>
          </cell>
          <cell r="Z515">
            <v>0.17534246000000001</v>
          </cell>
          <cell r="AA515">
            <v>5.6986299999999997E-2</v>
          </cell>
          <cell r="AB515">
            <v>0.21369863</v>
          </cell>
          <cell r="AC515">
            <v>5847.1315426600004</v>
          </cell>
          <cell r="AD515">
            <v>0.31211885</v>
          </cell>
        </row>
        <row r="516">
          <cell r="F516">
            <v>371190053082</v>
          </cell>
          <cell r="G516" t="str">
            <v>Block Group 2</v>
          </cell>
          <cell r="H516">
            <v>269025</v>
          </cell>
          <cell r="I516">
            <v>318</v>
          </cell>
          <cell r="J516">
            <v>35.274690200000002</v>
          </cell>
          <cell r="K516">
            <v>-80.768254900000002</v>
          </cell>
          <cell r="L516">
            <v>564</v>
          </cell>
          <cell r="M516">
            <v>105</v>
          </cell>
          <cell r="N516">
            <v>170</v>
          </cell>
          <cell r="O516">
            <v>2</v>
          </cell>
          <cell r="P516">
            <v>5</v>
          </cell>
          <cell r="Q516">
            <v>0</v>
          </cell>
          <cell r="R516">
            <v>268</v>
          </cell>
          <cell r="S516">
            <v>14</v>
          </cell>
          <cell r="T516">
            <v>365</v>
          </cell>
          <cell r="U516">
            <v>379</v>
          </cell>
          <cell r="V516">
            <v>171</v>
          </cell>
          <cell r="W516">
            <v>208</v>
          </cell>
          <cell r="X516">
            <v>0.45118733</v>
          </cell>
          <cell r="Y516">
            <v>0.18617021</v>
          </cell>
          <cell r="Z516">
            <v>0.30141843000000001</v>
          </cell>
          <cell r="AA516">
            <v>8.8652399999999999E-3</v>
          </cell>
          <cell r="AB516">
            <v>0.64716311999999998</v>
          </cell>
          <cell r="AC516">
            <v>5424.8086698699999</v>
          </cell>
          <cell r="AD516">
            <v>0.1039668</v>
          </cell>
        </row>
        <row r="517">
          <cell r="F517">
            <v>371190055121</v>
          </cell>
          <cell r="G517" t="str">
            <v>Block Group 1</v>
          </cell>
          <cell r="H517">
            <v>1212400</v>
          </cell>
          <cell r="I517">
            <v>28097</v>
          </cell>
          <cell r="J517">
            <v>35.310391799999998</v>
          </cell>
          <cell r="K517">
            <v>-80.811842499999997</v>
          </cell>
          <cell r="L517">
            <v>800</v>
          </cell>
          <cell r="M517">
            <v>182</v>
          </cell>
          <cell r="N517">
            <v>538</v>
          </cell>
          <cell r="O517">
            <v>10</v>
          </cell>
          <cell r="P517">
            <v>7</v>
          </cell>
          <cell r="Q517">
            <v>0</v>
          </cell>
          <cell r="R517">
            <v>39</v>
          </cell>
          <cell r="S517">
            <v>24</v>
          </cell>
          <cell r="T517">
            <v>60</v>
          </cell>
          <cell r="U517">
            <v>397</v>
          </cell>
          <cell r="V517">
            <v>360</v>
          </cell>
          <cell r="W517">
            <v>37</v>
          </cell>
          <cell r="X517">
            <v>0.90680099999999997</v>
          </cell>
          <cell r="Y517">
            <v>0.22750000000000001</v>
          </cell>
          <cell r="Z517">
            <v>0.67249999999999999</v>
          </cell>
          <cell r="AA517">
            <v>8.7500000000000008E-3</v>
          </cell>
          <cell r="AB517">
            <v>7.4999999999999997E-2</v>
          </cell>
          <cell r="AC517">
            <v>1670.7214910600001</v>
          </cell>
          <cell r="AD517">
            <v>0.47883503999999999</v>
          </cell>
        </row>
        <row r="518">
          <cell r="F518">
            <v>371190039031</v>
          </cell>
          <cell r="G518" t="str">
            <v>Block Group 1</v>
          </cell>
          <cell r="H518">
            <v>2754364</v>
          </cell>
          <cell r="I518">
            <v>1162</v>
          </cell>
          <cell r="J518">
            <v>35.200001700000001</v>
          </cell>
          <cell r="K518">
            <v>-80.924920299999997</v>
          </cell>
          <cell r="L518">
            <v>1335</v>
          </cell>
          <cell r="M518">
            <v>113</v>
          </cell>
          <cell r="N518">
            <v>1164</v>
          </cell>
          <cell r="O518">
            <v>3</v>
          </cell>
          <cell r="P518">
            <v>3</v>
          </cell>
          <cell r="Q518">
            <v>7</v>
          </cell>
          <cell r="R518">
            <v>14</v>
          </cell>
          <cell r="S518">
            <v>31</v>
          </cell>
          <cell r="T518">
            <v>43</v>
          </cell>
          <cell r="U518">
            <v>395</v>
          </cell>
          <cell r="V518">
            <v>334</v>
          </cell>
          <cell r="W518">
            <v>61</v>
          </cell>
          <cell r="X518">
            <v>0.84556962000000002</v>
          </cell>
          <cell r="Y518">
            <v>8.4644189999999994E-2</v>
          </cell>
          <cell r="Z518">
            <v>0.87191010999999996</v>
          </cell>
          <cell r="AA518">
            <v>2.24719E-3</v>
          </cell>
          <cell r="AB518">
            <v>3.2209729999999999E-2</v>
          </cell>
          <cell r="AC518">
            <v>1255.12436809</v>
          </cell>
          <cell r="AD518">
            <v>1.0636396100000001</v>
          </cell>
        </row>
        <row r="519">
          <cell r="F519">
            <v>371190038061</v>
          </cell>
          <cell r="G519" t="str">
            <v>Block Group 1</v>
          </cell>
          <cell r="H519">
            <v>2088236</v>
          </cell>
          <cell r="I519">
            <v>0</v>
          </cell>
          <cell r="J519">
            <v>35.1517056</v>
          </cell>
          <cell r="K519">
            <v>-80.917679500000006</v>
          </cell>
          <cell r="L519">
            <v>2864</v>
          </cell>
          <cell r="M519">
            <v>707</v>
          </cell>
          <cell r="N519">
            <v>1521</v>
          </cell>
          <cell r="O519">
            <v>10</v>
          </cell>
          <cell r="P519">
            <v>199</v>
          </cell>
          <cell r="Q519">
            <v>0</v>
          </cell>
          <cell r="R519">
            <v>314</v>
          </cell>
          <cell r="S519">
            <v>113</v>
          </cell>
          <cell r="T519">
            <v>639</v>
          </cell>
          <cell r="U519">
            <v>1096</v>
          </cell>
          <cell r="V519">
            <v>1042</v>
          </cell>
          <cell r="W519">
            <v>54</v>
          </cell>
          <cell r="X519">
            <v>0.95072992000000001</v>
          </cell>
          <cell r="Y519">
            <v>0.24685753999999999</v>
          </cell>
          <cell r="Z519">
            <v>0.53107541000000003</v>
          </cell>
          <cell r="AA519">
            <v>6.9483240000000002E-2</v>
          </cell>
          <cell r="AB519">
            <v>0.22311452000000001</v>
          </cell>
          <cell r="AC519">
            <v>3553.06056506</v>
          </cell>
          <cell r="AD519">
            <v>0.80606562000000004</v>
          </cell>
        </row>
        <row r="520">
          <cell r="F520">
            <v>371190058374</v>
          </cell>
          <cell r="G520" t="str">
            <v>Block Group 4</v>
          </cell>
          <cell r="H520">
            <v>1645603</v>
          </cell>
          <cell r="I520">
            <v>15200</v>
          </cell>
          <cell r="J520">
            <v>35.046781600000003</v>
          </cell>
          <cell r="K520">
            <v>-80.859517699999998</v>
          </cell>
          <cell r="L520">
            <v>1880</v>
          </cell>
          <cell r="M520">
            <v>1518</v>
          </cell>
          <cell r="N520">
            <v>171</v>
          </cell>
          <cell r="O520">
            <v>2</v>
          </cell>
          <cell r="P520">
            <v>142</v>
          </cell>
          <cell r="Q520">
            <v>0</v>
          </cell>
          <cell r="R520">
            <v>17</v>
          </cell>
          <cell r="S520">
            <v>30</v>
          </cell>
          <cell r="T520">
            <v>61</v>
          </cell>
          <cell r="U520">
            <v>895</v>
          </cell>
          <cell r="V520">
            <v>819</v>
          </cell>
          <cell r="W520">
            <v>76</v>
          </cell>
          <cell r="X520">
            <v>0.91508378999999995</v>
          </cell>
          <cell r="Y520">
            <v>0.80744680000000002</v>
          </cell>
          <cell r="Z520">
            <v>9.0957440000000001E-2</v>
          </cell>
          <cell r="AA520">
            <v>7.5531909999999994E-2</v>
          </cell>
          <cell r="AB520">
            <v>3.2446799999999998E-2</v>
          </cell>
          <cell r="AC520">
            <v>2932.5446248100002</v>
          </cell>
          <cell r="AD520">
            <v>0.64108145999999999</v>
          </cell>
        </row>
        <row r="521">
          <cell r="F521">
            <v>371190058451</v>
          </cell>
          <cell r="G521" t="str">
            <v>Block Group 1</v>
          </cell>
          <cell r="H521">
            <v>974386</v>
          </cell>
          <cell r="I521">
            <v>21443</v>
          </cell>
          <cell r="J521">
            <v>35.046421500000001</v>
          </cell>
          <cell r="K521">
            <v>-80.796388399999998</v>
          </cell>
          <cell r="L521">
            <v>942</v>
          </cell>
          <cell r="M521">
            <v>803</v>
          </cell>
          <cell r="N521">
            <v>38</v>
          </cell>
          <cell r="O521">
            <v>0</v>
          </cell>
          <cell r="P521">
            <v>53</v>
          </cell>
          <cell r="Q521">
            <v>0</v>
          </cell>
          <cell r="R521">
            <v>18</v>
          </cell>
          <cell r="S521">
            <v>30</v>
          </cell>
          <cell r="T521">
            <v>36</v>
          </cell>
          <cell r="U521">
            <v>388</v>
          </cell>
          <cell r="V521">
            <v>368</v>
          </cell>
          <cell r="W521">
            <v>20</v>
          </cell>
          <cell r="X521">
            <v>0.94845360000000001</v>
          </cell>
          <cell r="Y521">
            <v>0.85244160999999996</v>
          </cell>
          <cell r="Z521">
            <v>4.0339699999999999E-2</v>
          </cell>
          <cell r="AA521">
            <v>5.6263260000000002E-2</v>
          </cell>
          <cell r="AB521">
            <v>3.8216559999999997E-2</v>
          </cell>
          <cell r="AC521">
            <v>2450.5907828099998</v>
          </cell>
          <cell r="AD521">
            <v>0.38439709999999999</v>
          </cell>
        </row>
        <row r="522">
          <cell r="F522">
            <v>371190058232</v>
          </cell>
          <cell r="G522" t="str">
            <v>Block Group 2</v>
          </cell>
          <cell r="H522">
            <v>2933932</v>
          </cell>
          <cell r="I522">
            <v>8380</v>
          </cell>
          <cell r="J522">
            <v>35.066672699999998</v>
          </cell>
          <cell r="K522">
            <v>-80.736920400000002</v>
          </cell>
          <cell r="L522">
            <v>1586</v>
          </cell>
          <cell r="M522">
            <v>1330</v>
          </cell>
          <cell r="N522">
            <v>104</v>
          </cell>
          <cell r="O522">
            <v>11</v>
          </cell>
          <cell r="P522">
            <v>93</v>
          </cell>
          <cell r="Q522">
            <v>0</v>
          </cell>
          <cell r="R522">
            <v>8</v>
          </cell>
          <cell r="S522">
            <v>40</v>
          </cell>
          <cell r="T522">
            <v>85</v>
          </cell>
          <cell r="U522">
            <v>566</v>
          </cell>
          <cell r="V522">
            <v>544</v>
          </cell>
          <cell r="W522">
            <v>22</v>
          </cell>
          <cell r="X522">
            <v>0.96113073999999998</v>
          </cell>
          <cell r="Y522">
            <v>0.83858763999999997</v>
          </cell>
          <cell r="Z522">
            <v>6.5573770000000003E-2</v>
          </cell>
          <cell r="AA522">
            <v>5.8638080000000002E-2</v>
          </cell>
          <cell r="AB522">
            <v>5.359394E-2</v>
          </cell>
          <cell r="AC522">
            <v>1396.4315262800001</v>
          </cell>
          <cell r="AD522">
            <v>1.1357520699999999</v>
          </cell>
        </row>
        <row r="523">
          <cell r="F523">
            <v>371190058233</v>
          </cell>
          <cell r="G523" t="str">
            <v>Block Group 3</v>
          </cell>
          <cell r="H523">
            <v>1643988</v>
          </cell>
          <cell r="I523">
            <v>0</v>
          </cell>
          <cell r="J523">
            <v>35.077306</v>
          </cell>
          <cell r="K523">
            <v>-80.734936099999999</v>
          </cell>
          <cell r="L523">
            <v>2372</v>
          </cell>
          <cell r="M523">
            <v>1894</v>
          </cell>
          <cell r="N523">
            <v>178</v>
          </cell>
          <cell r="O523">
            <v>7</v>
          </cell>
          <cell r="P523">
            <v>230</v>
          </cell>
          <cell r="Q523">
            <v>0</v>
          </cell>
          <cell r="R523">
            <v>26</v>
          </cell>
          <cell r="S523">
            <v>37</v>
          </cell>
          <cell r="T523">
            <v>188</v>
          </cell>
          <cell r="U523">
            <v>899</v>
          </cell>
          <cell r="V523">
            <v>874</v>
          </cell>
          <cell r="W523">
            <v>25</v>
          </cell>
          <cell r="X523">
            <v>0.97219131999999997</v>
          </cell>
          <cell r="Y523">
            <v>0.79848229000000004</v>
          </cell>
          <cell r="Z523">
            <v>7.5042150000000002E-2</v>
          </cell>
          <cell r="AA523">
            <v>9.6964579999999995E-2</v>
          </cell>
          <cell r="AB523">
            <v>7.9258010000000004E-2</v>
          </cell>
          <cell r="AC523">
            <v>3737.85789768</v>
          </cell>
          <cell r="AD523">
            <v>0.63458806000000001</v>
          </cell>
        </row>
        <row r="524">
          <cell r="F524">
            <v>371190005002</v>
          </cell>
          <cell r="G524" t="str">
            <v>Block Group 2</v>
          </cell>
          <cell r="H524">
            <v>671612</v>
          </cell>
          <cell r="I524">
            <v>0</v>
          </cell>
          <cell r="J524">
            <v>35.2364721</v>
          </cell>
          <cell r="K524">
            <v>-80.848420399999995</v>
          </cell>
          <cell r="L524">
            <v>957</v>
          </cell>
          <cell r="M524">
            <v>602</v>
          </cell>
          <cell r="N524">
            <v>288</v>
          </cell>
          <cell r="O524">
            <v>0</v>
          </cell>
          <cell r="P524">
            <v>46</v>
          </cell>
          <cell r="Q524">
            <v>0</v>
          </cell>
          <cell r="R524">
            <v>3</v>
          </cell>
          <cell r="S524">
            <v>18</v>
          </cell>
          <cell r="T524">
            <v>18</v>
          </cell>
          <cell r="U524">
            <v>712</v>
          </cell>
          <cell r="V524">
            <v>629</v>
          </cell>
          <cell r="W524">
            <v>83</v>
          </cell>
          <cell r="X524">
            <v>0.88342695999999998</v>
          </cell>
          <cell r="Y524">
            <v>0.62904910999999997</v>
          </cell>
          <cell r="Z524">
            <v>0.30094042999999998</v>
          </cell>
          <cell r="AA524">
            <v>4.8066869999999998E-2</v>
          </cell>
          <cell r="AB524">
            <v>1.8808769999999999E-2</v>
          </cell>
          <cell r="AC524">
            <v>3691.5095600099999</v>
          </cell>
          <cell r="AD524">
            <v>0.25924353</v>
          </cell>
        </row>
        <row r="525">
          <cell r="F525">
            <v>371190041001</v>
          </cell>
          <cell r="G525" t="str">
            <v>Block Group 1</v>
          </cell>
          <cell r="H525">
            <v>565979</v>
          </cell>
          <cell r="I525">
            <v>0</v>
          </cell>
          <cell r="J525">
            <v>35.2387382</v>
          </cell>
          <cell r="K525">
            <v>-80.865309999999994</v>
          </cell>
          <cell r="L525">
            <v>590</v>
          </cell>
          <cell r="M525">
            <v>65</v>
          </cell>
          <cell r="N525">
            <v>490</v>
          </cell>
          <cell r="O525">
            <v>5</v>
          </cell>
          <cell r="P525">
            <v>3</v>
          </cell>
          <cell r="Q525">
            <v>1</v>
          </cell>
          <cell r="R525">
            <v>5</v>
          </cell>
          <cell r="S525">
            <v>21</v>
          </cell>
          <cell r="T525">
            <v>22</v>
          </cell>
          <cell r="U525">
            <v>261</v>
          </cell>
          <cell r="V525">
            <v>225</v>
          </cell>
          <cell r="W525">
            <v>36</v>
          </cell>
          <cell r="X525">
            <v>0.86206896</v>
          </cell>
          <cell r="Y525">
            <v>0.11016948999999999</v>
          </cell>
          <cell r="Z525">
            <v>0.83050847000000005</v>
          </cell>
          <cell r="AA525">
            <v>5.0847399999999999E-3</v>
          </cell>
          <cell r="AB525">
            <v>3.7288130000000003E-2</v>
          </cell>
          <cell r="AC525">
            <v>2700.6108158900001</v>
          </cell>
          <cell r="AD525">
            <v>0.21846909</v>
          </cell>
        </row>
        <row r="526">
          <cell r="F526">
            <v>371190048003</v>
          </cell>
          <cell r="G526" t="str">
            <v>Block Group 3</v>
          </cell>
          <cell r="H526">
            <v>1575550</v>
          </cell>
          <cell r="I526">
            <v>0</v>
          </cell>
          <cell r="J526">
            <v>35.251015600000002</v>
          </cell>
          <cell r="K526">
            <v>-80.849533800000003</v>
          </cell>
          <cell r="L526">
            <v>1153</v>
          </cell>
          <cell r="M526">
            <v>34</v>
          </cell>
          <cell r="N526">
            <v>1072</v>
          </cell>
          <cell r="O526">
            <v>5</v>
          </cell>
          <cell r="P526">
            <v>9</v>
          </cell>
          <cell r="Q526">
            <v>0</v>
          </cell>
          <cell r="R526">
            <v>2</v>
          </cell>
          <cell r="S526">
            <v>31</v>
          </cell>
          <cell r="T526">
            <v>28</v>
          </cell>
          <cell r="U526">
            <v>582</v>
          </cell>
          <cell r="V526">
            <v>494</v>
          </cell>
          <cell r="W526">
            <v>88</v>
          </cell>
          <cell r="X526">
            <v>0.84879724999999995</v>
          </cell>
          <cell r="Y526">
            <v>2.948829E-2</v>
          </cell>
          <cell r="Z526">
            <v>0.92974847999999999</v>
          </cell>
          <cell r="AA526">
            <v>7.8057200000000004E-3</v>
          </cell>
          <cell r="AB526">
            <v>2.4284469999999999E-2</v>
          </cell>
          <cell r="AC526">
            <v>1895.86654071</v>
          </cell>
          <cell r="AD526">
            <v>0.60816517000000003</v>
          </cell>
        </row>
        <row r="527">
          <cell r="F527">
            <v>371190018012</v>
          </cell>
          <cell r="G527" t="str">
            <v>Block Group 2</v>
          </cell>
          <cell r="H527">
            <v>674484</v>
          </cell>
          <cell r="I527">
            <v>0</v>
          </cell>
          <cell r="J527">
            <v>35.199972899999999</v>
          </cell>
          <cell r="K527">
            <v>-80.794775099999995</v>
          </cell>
          <cell r="L527">
            <v>289</v>
          </cell>
          <cell r="M527">
            <v>228</v>
          </cell>
          <cell r="N527">
            <v>40</v>
          </cell>
          <cell r="O527">
            <v>1</v>
          </cell>
          <cell r="P527">
            <v>12</v>
          </cell>
          <cell r="Q527">
            <v>1</v>
          </cell>
          <cell r="R527">
            <v>1</v>
          </cell>
          <cell r="S527">
            <v>6</v>
          </cell>
          <cell r="T527">
            <v>24</v>
          </cell>
          <cell r="U527">
            <v>166</v>
          </cell>
          <cell r="V527">
            <v>149</v>
          </cell>
          <cell r="W527">
            <v>17</v>
          </cell>
          <cell r="X527">
            <v>0.89759036000000003</v>
          </cell>
          <cell r="Y527">
            <v>0.78892733000000004</v>
          </cell>
          <cell r="Z527">
            <v>0.13840830000000001</v>
          </cell>
          <cell r="AA527">
            <v>4.1522490000000002E-2</v>
          </cell>
          <cell r="AB527">
            <v>8.3044980000000004E-2</v>
          </cell>
          <cell r="AC527">
            <v>1110.0322197600001</v>
          </cell>
          <cell r="AD527">
            <v>0.2603528</v>
          </cell>
        </row>
        <row r="528">
          <cell r="F528">
            <v>371190015073</v>
          </cell>
          <cell r="G528" t="str">
            <v>Block Group 3</v>
          </cell>
          <cell r="H528">
            <v>835947</v>
          </cell>
          <cell r="I528">
            <v>6864</v>
          </cell>
          <cell r="J528">
            <v>35.240169700000003</v>
          </cell>
          <cell r="K528">
            <v>-80.740213699999998</v>
          </cell>
          <cell r="L528">
            <v>1405</v>
          </cell>
          <cell r="M528">
            <v>146</v>
          </cell>
          <cell r="N528">
            <v>1093</v>
          </cell>
          <cell r="O528">
            <v>9</v>
          </cell>
          <cell r="P528">
            <v>46</v>
          </cell>
          <cell r="Q528">
            <v>0</v>
          </cell>
          <cell r="R528">
            <v>69</v>
          </cell>
          <cell r="S528">
            <v>42</v>
          </cell>
          <cell r="T528">
            <v>153</v>
          </cell>
          <cell r="U528">
            <v>614</v>
          </cell>
          <cell r="V528">
            <v>487</v>
          </cell>
          <cell r="W528">
            <v>127</v>
          </cell>
          <cell r="X528">
            <v>0.79315959999999996</v>
          </cell>
          <cell r="Y528">
            <v>0.10391459</v>
          </cell>
          <cell r="Z528">
            <v>0.77793593999999999</v>
          </cell>
          <cell r="AA528">
            <v>3.2740209999999999E-2</v>
          </cell>
          <cell r="AB528">
            <v>0.10889678999999999</v>
          </cell>
          <cell r="AC528">
            <v>4318.7390992800001</v>
          </cell>
          <cell r="AD528">
            <v>0.32532643</v>
          </cell>
        </row>
        <row r="529">
          <cell r="F529">
            <v>371190059131</v>
          </cell>
          <cell r="G529" t="str">
            <v>Block Group 1</v>
          </cell>
          <cell r="H529">
            <v>2620091</v>
          </cell>
          <cell r="I529">
            <v>12427</v>
          </cell>
          <cell r="J529">
            <v>35.144124099999999</v>
          </cell>
          <cell r="K529">
            <v>-80.970487700000007</v>
          </cell>
          <cell r="L529">
            <v>1634</v>
          </cell>
          <cell r="M529">
            <v>610</v>
          </cell>
          <cell r="N529">
            <v>632</v>
          </cell>
          <cell r="O529">
            <v>9</v>
          </cell>
          <cell r="P529">
            <v>126</v>
          </cell>
          <cell r="Q529">
            <v>0</v>
          </cell>
          <cell r="R529">
            <v>201</v>
          </cell>
          <cell r="S529">
            <v>56</v>
          </cell>
          <cell r="T529">
            <v>398</v>
          </cell>
          <cell r="U529">
            <v>583</v>
          </cell>
          <cell r="V529">
            <v>564</v>
          </cell>
          <cell r="W529">
            <v>19</v>
          </cell>
          <cell r="X529">
            <v>0.96740994000000002</v>
          </cell>
          <cell r="Y529">
            <v>0.37331701</v>
          </cell>
          <cell r="Z529">
            <v>0.38678089999999998</v>
          </cell>
          <cell r="AA529">
            <v>7.7111379999999993E-2</v>
          </cell>
          <cell r="AB529">
            <v>0.24357404999999999</v>
          </cell>
          <cell r="AC529">
            <v>1608.0124366299999</v>
          </cell>
          <cell r="AD529">
            <v>1.0161612900000001</v>
          </cell>
        </row>
        <row r="530">
          <cell r="F530">
            <v>371190012001</v>
          </cell>
          <cell r="G530" t="str">
            <v>Block Group 1</v>
          </cell>
          <cell r="H530">
            <v>1291686</v>
          </cell>
          <cell r="I530">
            <v>0</v>
          </cell>
          <cell r="J530">
            <v>35.2272666</v>
          </cell>
          <cell r="K530">
            <v>-80.782562799999994</v>
          </cell>
          <cell r="L530">
            <v>2422</v>
          </cell>
          <cell r="M530">
            <v>918</v>
          </cell>
          <cell r="N530">
            <v>611</v>
          </cell>
          <cell r="O530">
            <v>34</v>
          </cell>
          <cell r="P530">
            <v>36</v>
          </cell>
          <cell r="Q530">
            <v>1</v>
          </cell>
          <cell r="R530">
            <v>761</v>
          </cell>
          <cell r="S530">
            <v>61</v>
          </cell>
          <cell r="T530">
            <v>1127</v>
          </cell>
          <cell r="U530">
            <v>925</v>
          </cell>
          <cell r="V530">
            <v>844</v>
          </cell>
          <cell r="W530">
            <v>81</v>
          </cell>
          <cell r="X530">
            <v>0.91243242999999996</v>
          </cell>
          <cell r="Y530">
            <v>0.37902559000000002</v>
          </cell>
          <cell r="Z530">
            <v>0.25227084999999999</v>
          </cell>
          <cell r="AA530">
            <v>1.486374E-2</v>
          </cell>
          <cell r="AB530">
            <v>0.46531791</v>
          </cell>
          <cell r="AC530">
            <v>4857.6560583600003</v>
          </cell>
          <cell r="AD530">
            <v>0.49859437000000001</v>
          </cell>
        </row>
        <row r="531">
          <cell r="F531">
            <v>371190011001</v>
          </cell>
          <cell r="G531" t="str">
            <v>Block Group 1</v>
          </cell>
          <cell r="H531">
            <v>973348</v>
          </cell>
          <cell r="I531">
            <v>0</v>
          </cell>
          <cell r="J531">
            <v>35.217061000000001</v>
          </cell>
          <cell r="K531">
            <v>-80.804815300000001</v>
          </cell>
          <cell r="L531">
            <v>546</v>
          </cell>
          <cell r="M531">
            <v>477</v>
          </cell>
          <cell r="N531">
            <v>50</v>
          </cell>
          <cell r="O531">
            <v>2</v>
          </cell>
          <cell r="P531">
            <v>7</v>
          </cell>
          <cell r="Q531">
            <v>0</v>
          </cell>
          <cell r="R531">
            <v>5</v>
          </cell>
          <cell r="S531">
            <v>5</v>
          </cell>
          <cell r="T531">
            <v>15</v>
          </cell>
          <cell r="U531">
            <v>309</v>
          </cell>
          <cell r="V531">
            <v>287</v>
          </cell>
          <cell r="W531">
            <v>22</v>
          </cell>
          <cell r="X531">
            <v>0.92880258000000004</v>
          </cell>
          <cell r="Y531">
            <v>0.87362636999999999</v>
          </cell>
          <cell r="Z531">
            <v>9.1575089999999998E-2</v>
          </cell>
          <cell r="AA531">
            <v>1.282051E-2</v>
          </cell>
          <cell r="AB531">
            <v>2.747252E-2</v>
          </cell>
          <cell r="AC531">
            <v>1453.22997345</v>
          </cell>
          <cell r="AD531">
            <v>0.37571479000000002</v>
          </cell>
        </row>
        <row r="532">
          <cell r="F532">
            <v>371190019102</v>
          </cell>
          <cell r="G532" t="str">
            <v>Block Group 2</v>
          </cell>
          <cell r="H532">
            <v>798753</v>
          </cell>
          <cell r="I532">
            <v>0</v>
          </cell>
          <cell r="J532">
            <v>35.193798600000001</v>
          </cell>
          <cell r="K532">
            <v>-80.738145099999997</v>
          </cell>
          <cell r="L532">
            <v>1381</v>
          </cell>
          <cell r="M532">
            <v>446</v>
          </cell>
          <cell r="N532">
            <v>638</v>
          </cell>
          <cell r="O532">
            <v>20</v>
          </cell>
          <cell r="P532">
            <v>121</v>
          </cell>
          <cell r="Q532">
            <v>0</v>
          </cell>
          <cell r="R532">
            <v>105</v>
          </cell>
          <cell r="S532">
            <v>51</v>
          </cell>
          <cell r="T532">
            <v>282</v>
          </cell>
          <cell r="U532">
            <v>440</v>
          </cell>
          <cell r="V532">
            <v>424</v>
          </cell>
          <cell r="W532">
            <v>16</v>
          </cell>
          <cell r="X532">
            <v>0.96363635999999997</v>
          </cell>
          <cell r="Y532">
            <v>0.32295437999999999</v>
          </cell>
          <cell r="Z532">
            <v>0.46198405999999997</v>
          </cell>
          <cell r="AA532">
            <v>8.761766E-2</v>
          </cell>
          <cell r="AB532">
            <v>0.20419984999999999</v>
          </cell>
          <cell r="AC532">
            <v>4479.1008877599998</v>
          </cell>
          <cell r="AD532">
            <v>0.30832080000000001</v>
          </cell>
        </row>
        <row r="533">
          <cell r="F533">
            <v>371190036004</v>
          </cell>
          <cell r="G533" t="str">
            <v>Block Group 4</v>
          </cell>
          <cell r="H533">
            <v>685945</v>
          </cell>
          <cell r="I533">
            <v>0</v>
          </cell>
          <cell r="J533">
            <v>35.219712100000002</v>
          </cell>
          <cell r="K533">
            <v>-80.877165399999996</v>
          </cell>
          <cell r="L533">
            <v>768</v>
          </cell>
          <cell r="M533">
            <v>48</v>
          </cell>
          <cell r="N533">
            <v>690</v>
          </cell>
          <cell r="O533">
            <v>4</v>
          </cell>
          <cell r="P533">
            <v>0</v>
          </cell>
          <cell r="Q533">
            <v>0</v>
          </cell>
          <cell r="R533">
            <v>4</v>
          </cell>
          <cell r="S533">
            <v>22</v>
          </cell>
          <cell r="T533">
            <v>12</v>
          </cell>
          <cell r="U533">
            <v>307</v>
          </cell>
          <cell r="V533">
            <v>280</v>
          </cell>
          <cell r="W533">
            <v>27</v>
          </cell>
          <cell r="X533">
            <v>0.91205210999999997</v>
          </cell>
          <cell r="Y533">
            <v>6.25E-2</v>
          </cell>
          <cell r="Z533">
            <v>0.8984375</v>
          </cell>
          <cell r="AA533">
            <v>0</v>
          </cell>
          <cell r="AB533">
            <v>1.5625E-2</v>
          </cell>
          <cell r="AC533">
            <v>2900.5560084899998</v>
          </cell>
          <cell r="AD533">
            <v>0.26477682000000002</v>
          </cell>
        </row>
        <row r="534">
          <cell r="F534">
            <v>371190058481</v>
          </cell>
          <cell r="G534" t="str">
            <v>Block Group 1</v>
          </cell>
          <cell r="H534">
            <v>2615755</v>
          </cell>
          <cell r="I534">
            <v>974</v>
          </cell>
          <cell r="J534">
            <v>35.092716000000003</v>
          </cell>
          <cell r="K534">
            <v>-80.745784400000005</v>
          </cell>
          <cell r="L534">
            <v>2443</v>
          </cell>
          <cell r="M534">
            <v>2033</v>
          </cell>
          <cell r="N534">
            <v>113</v>
          </cell>
          <cell r="O534">
            <v>6</v>
          </cell>
          <cell r="P534">
            <v>203</v>
          </cell>
          <cell r="Q534">
            <v>0</v>
          </cell>
          <cell r="R534">
            <v>29</v>
          </cell>
          <cell r="S534">
            <v>59</v>
          </cell>
          <cell r="T534">
            <v>101</v>
          </cell>
          <cell r="U534">
            <v>763</v>
          </cell>
          <cell r="V534">
            <v>740</v>
          </cell>
          <cell r="W534">
            <v>23</v>
          </cell>
          <cell r="X534">
            <v>0.96985582999999997</v>
          </cell>
          <cell r="Y534">
            <v>0.83217355000000004</v>
          </cell>
          <cell r="Z534">
            <v>4.62546E-2</v>
          </cell>
          <cell r="AA534">
            <v>8.3094550000000003E-2</v>
          </cell>
          <cell r="AB534">
            <v>4.1342610000000002E-2</v>
          </cell>
          <cell r="AC534">
            <v>2418.6427697899999</v>
          </cell>
          <cell r="AD534">
            <v>1.0100706100000001</v>
          </cell>
        </row>
        <row r="535">
          <cell r="F535">
            <v>371190058112</v>
          </cell>
          <cell r="G535" t="str">
            <v>Block Group 2</v>
          </cell>
          <cell r="H535">
            <v>1556508</v>
          </cell>
          <cell r="I535">
            <v>1772</v>
          </cell>
          <cell r="J535">
            <v>35.134832899999999</v>
          </cell>
          <cell r="K535">
            <v>-80.749099400000006</v>
          </cell>
          <cell r="L535">
            <v>1612</v>
          </cell>
          <cell r="M535">
            <v>1410</v>
          </cell>
          <cell r="N535">
            <v>104</v>
          </cell>
          <cell r="O535">
            <v>2</v>
          </cell>
          <cell r="P535">
            <v>24</v>
          </cell>
          <cell r="Q535">
            <v>0</v>
          </cell>
          <cell r="R535">
            <v>34</v>
          </cell>
          <cell r="S535">
            <v>38</v>
          </cell>
          <cell r="T535">
            <v>97</v>
          </cell>
          <cell r="U535">
            <v>692</v>
          </cell>
          <cell r="V535">
            <v>673</v>
          </cell>
          <cell r="W535">
            <v>19</v>
          </cell>
          <cell r="X535">
            <v>0.97254335000000003</v>
          </cell>
          <cell r="Y535">
            <v>0.87468981999999995</v>
          </cell>
          <cell r="Z535">
            <v>6.4516119999999996E-2</v>
          </cell>
          <cell r="AA535">
            <v>1.488833E-2</v>
          </cell>
          <cell r="AB535">
            <v>6.0173690000000002E-2</v>
          </cell>
          <cell r="AC535">
            <v>2679.95143607</v>
          </cell>
          <cell r="AD535">
            <v>0.60150342999999995</v>
          </cell>
        </row>
        <row r="536">
          <cell r="F536">
            <v>371190053051</v>
          </cell>
          <cell r="G536" t="str">
            <v>Block Group 1</v>
          </cell>
          <cell r="H536">
            <v>617296</v>
          </cell>
          <cell r="I536">
            <v>0</v>
          </cell>
          <cell r="J536">
            <v>35.271543800000003</v>
          </cell>
          <cell r="K536">
            <v>-80.791813300000001</v>
          </cell>
          <cell r="L536">
            <v>908</v>
          </cell>
          <cell r="M536">
            <v>64</v>
          </cell>
          <cell r="N536">
            <v>740</v>
          </cell>
          <cell r="O536">
            <v>11</v>
          </cell>
          <cell r="P536">
            <v>40</v>
          </cell>
          <cell r="Q536">
            <v>0</v>
          </cell>
          <cell r="R536">
            <v>34</v>
          </cell>
          <cell r="S536">
            <v>19</v>
          </cell>
          <cell r="T536">
            <v>88</v>
          </cell>
          <cell r="U536">
            <v>364</v>
          </cell>
          <cell r="V536">
            <v>331</v>
          </cell>
          <cell r="W536">
            <v>33</v>
          </cell>
          <cell r="X536">
            <v>0.90934064999999997</v>
          </cell>
          <cell r="Y536">
            <v>7.0484580000000005E-2</v>
          </cell>
          <cell r="Z536">
            <v>0.81497797000000005</v>
          </cell>
          <cell r="AA536">
            <v>4.4052859999999999E-2</v>
          </cell>
          <cell r="AB536">
            <v>9.6916290000000002E-2</v>
          </cell>
          <cell r="AC536">
            <v>3810.6941916699998</v>
          </cell>
          <cell r="AD536">
            <v>0.23827678999999999</v>
          </cell>
        </row>
        <row r="537">
          <cell r="F537">
            <v>371190059132</v>
          </cell>
          <cell r="G537" t="str">
            <v>Block Group 2</v>
          </cell>
          <cell r="H537">
            <v>2908847</v>
          </cell>
          <cell r="I537">
            <v>11411</v>
          </cell>
          <cell r="J537">
            <v>35.140321900000004</v>
          </cell>
          <cell r="K537">
            <v>-80.952594700000006</v>
          </cell>
          <cell r="L537">
            <v>2989</v>
          </cell>
          <cell r="M537">
            <v>1467</v>
          </cell>
          <cell r="N537">
            <v>778</v>
          </cell>
          <cell r="O537">
            <v>2</v>
          </cell>
          <cell r="P537">
            <v>231</v>
          </cell>
          <cell r="Q537">
            <v>0</v>
          </cell>
          <cell r="R537">
            <v>419</v>
          </cell>
          <cell r="S537">
            <v>92</v>
          </cell>
          <cell r="T537">
            <v>847</v>
          </cell>
          <cell r="U537">
            <v>1007</v>
          </cell>
          <cell r="V537">
            <v>980</v>
          </cell>
          <cell r="W537">
            <v>27</v>
          </cell>
          <cell r="X537">
            <v>0.97318768</v>
          </cell>
          <cell r="Y537">
            <v>0.49079959000000001</v>
          </cell>
          <cell r="Z537">
            <v>0.26028772</v>
          </cell>
          <cell r="AA537">
            <v>7.7283370000000004E-2</v>
          </cell>
          <cell r="AB537">
            <v>0.28337235999999999</v>
          </cell>
          <cell r="AC537">
            <v>2651.6306762499999</v>
          </cell>
          <cell r="AD537">
            <v>1.1272308799999999</v>
          </cell>
        </row>
        <row r="538">
          <cell r="F538">
            <v>371190022002</v>
          </cell>
          <cell r="G538" t="str">
            <v>Block Group 2</v>
          </cell>
          <cell r="H538">
            <v>1067952</v>
          </cell>
          <cell r="I538">
            <v>0</v>
          </cell>
          <cell r="J538">
            <v>35.181569699999997</v>
          </cell>
          <cell r="K538">
            <v>-80.795712800000004</v>
          </cell>
          <cell r="L538">
            <v>945</v>
          </cell>
          <cell r="M538">
            <v>854</v>
          </cell>
          <cell r="N538">
            <v>42</v>
          </cell>
          <cell r="O538">
            <v>4</v>
          </cell>
          <cell r="P538">
            <v>22</v>
          </cell>
          <cell r="Q538">
            <v>0</v>
          </cell>
          <cell r="R538">
            <v>11</v>
          </cell>
          <cell r="S538">
            <v>12</v>
          </cell>
          <cell r="T538">
            <v>41</v>
          </cell>
          <cell r="U538">
            <v>474</v>
          </cell>
          <cell r="V538">
            <v>401</v>
          </cell>
          <cell r="W538">
            <v>73</v>
          </cell>
          <cell r="X538">
            <v>0.84599155999999998</v>
          </cell>
          <cell r="Y538">
            <v>0.9037037</v>
          </cell>
          <cell r="Z538">
            <v>4.4444440000000002E-2</v>
          </cell>
          <cell r="AA538">
            <v>2.328042E-2</v>
          </cell>
          <cell r="AB538">
            <v>4.338624E-2</v>
          </cell>
          <cell r="AC538">
            <v>2292.3911597000001</v>
          </cell>
          <cell r="AD538">
            <v>0.41223331000000002</v>
          </cell>
        </row>
        <row r="539">
          <cell r="F539">
            <v>371190039021</v>
          </cell>
          <cell r="G539" t="str">
            <v>Block Group 1</v>
          </cell>
          <cell r="H539">
            <v>878961</v>
          </cell>
          <cell r="I539">
            <v>0</v>
          </cell>
          <cell r="J539">
            <v>35.213839100000001</v>
          </cell>
          <cell r="K539">
            <v>-80.908709900000005</v>
          </cell>
          <cell r="L539">
            <v>1121</v>
          </cell>
          <cell r="M539">
            <v>33</v>
          </cell>
          <cell r="N539">
            <v>1016</v>
          </cell>
          <cell r="O539">
            <v>1</v>
          </cell>
          <cell r="P539">
            <v>51</v>
          </cell>
          <cell r="Q539">
            <v>0</v>
          </cell>
          <cell r="R539">
            <v>17</v>
          </cell>
          <cell r="S539">
            <v>3</v>
          </cell>
          <cell r="T539">
            <v>37</v>
          </cell>
          <cell r="U539">
            <v>465</v>
          </cell>
          <cell r="V539">
            <v>429</v>
          </cell>
          <cell r="W539">
            <v>36</v>
          </cell>
          <cell r="X539">
            <v>0.92258063999999995</v>
          </cell>
          <cell r="Y539">
            <v>2.9437999999999999E-2</v>
          </cell>
          <cell r="Z539">
            <v>0.90633363</v>
          </cell>
          <cell r="AA539">
            <v>4.5495090000000002E-2</v>
          </cell>
          <cell r="AB539">
            <v>3.3006239999999999E-2</v>
          </cell>
          <cell r="AC539">
            <v>3304.0344368800002</v>
          </cell>
          <cell r="AD539">
            <v>0.33928216999999999</v>
          </cell>
        </row>
        <row r="540">
          <cell r="F540">
            <v>371190019232</v>
          </cell>
          <cell r="G540" t="str">
            <v>Block Group 2</v>
          </cell>
          <cell r="H540">
            <v>806814</v>
          </cell>
          <cell r="I540">
            <v>18679</v>
          </cell>
          <cell r="J540">
            <v>35.214345799999997</v>
          </cell>
          <cell r="K540">
            <v>-80.711707099999998</v>
          </cell>
          <cell r="L540">
            <v>1217</v>
          </cell>
          <cell r="M540">
            <v>427</v>
          </cell>
          <cell r="N540">
            <v>536</v>
          </cell>
          <cell r="O540">
            <v>9</v>
          </cell>
          <cell r="P540">
            <v>44</v>
          </cell>
          <cell r="Q540">
            <v>2</v>
          </cell>
          <cell r="R540">
            <v>162</v>
          </cell>
          <cell r="S540">
            <v>37</v>
          </cell>
          <cell r="T540">
            <v>286</v>
          </cell>
          <cell r="U540">
            <v>425</v>
          </cell>
          <cell r="V540">
            <v>404</v>
          </cell>
          <cell r="W540">
            <v>21</v>
          </cell>
          <cell r="X540">
            <v>0.95058823000000003</v>
          </cell>
          <cell r="Y540">
            <v>0.35086276999999999</v>
          </cell>
          <cell r="Z540">
            <v>0.44042727999999998</v>
          </cell>
          <cell r="AA540">
            <v>3.6154470000000001E-2</v>
          </cell>
          <cell r="AB540">
            <v>0.23500409999999999</v>
          </cell>
          <cell r="AC540">
            <v>3819.32362126</v>
          </cell>
          <cell r="AD540">
            <v>0.3186428</v>
          </cell>
        </row>
        <row r="541">
          <cell r="F541">
            <v>371190019222</v>
          </cell>
          <cell r="G541" t="str">
            <v>Block Group 2</v>
          </cell>
          <cell r="H541">
            <v>2281970</v>
          </cell>
          <cell r="I541">
            <v>85441</v>
          </cell>
          <cell r="J541">
            <v>35.215614000000002</v>
          </cell>
          <cell r="K541">
            <v>-80.696137399999998</v>
          </cell>
          <cell r="L541">
            <v>2518</v>
          </cell>
          <cell r="M541">
            <v>764</v>
          </cell>
          <cell r="N541">
            <v>1251</v>
          </cell>
          <cell r="O541">
            <v>25</v>
          </cell>
          <cell r="P541">
            <v>68</v>
          </cell>
          <cell r="Q541">
            <v>1</v>
          </cell>
          <cell r="R541">
            <v>302</v>
          </cell>
          <cell r="S541">
            <v>107</v>
          </cell>
          <cell r="T541">
            <v>592</v>
          </cell>
          <cell r="U541">
            <v>910</v>
          </cell>
          <cell r="V541">
            <v>840</v>
          </cell>
          <cell r="W541">
            <v>70</v>
          </cell>
          <cell r="X541">
            <v>0.92307691999999997</v>
          </cell>
          <cell r="Y541">
            <v>0.3034154</v>
          </cell>
          <cell r="Z541">
            <v>0.49682287000000003</v>
          </cell>
          <cell r="AA541">
            <v>2.700555E-2</v>
          </cell>
          <cell r="AB541">
            <v>0.23510722000000001</v>
          </cell>
          <cell r="AC541">
            <v>2755.44508541</v>
          </cell>
          <cell r="AD541">
            <v>0.91382695000000003</v>
          </cell>
        </row>
        <row r="542">
          <cell r="F542">
            <v>371190013002</v>
          </cell>
          <cell r="G542" t="str">
            <v>Block Group 2</v>
          </cell>
          <cell r="H542">
            <v>462879</v>
          </cell>
          <cell r="I542">
            <v>0</v>
          </cell>
          <cell r="J542">
            <v>35.237881899999998</v>
          </cell>
          <cell r="K542">
            <v>-80.794740599999997</v>
          </cell>
          <cell r="L542">
            <v>1016</v>
          </cell>
          <cell r="M542">
            <v>332</v>
          </cell>
          <cell r="N542">
            <v>501</v>
          </cell>
          <cell r="O542">
            <v>8</v>
          </cell>
          <cell r="P542">
            <v>111</v>
          </cell>
          <cell r="Q542">
            <v>0</v>
          </cell>
          <cell r="R542">
            <v>30</v>
          </cell>
          <cell r="S542">
            <v>34</v>
          </cell>
          <cell r="T542">
            <v>66</v>
          </cell>
          <cell r="U542">
            <v>524</v>
          </cell>
          <cell r="V542">
            <v>443</v>
          </cell>
          <cell r="W542">
            <v>81</v>
          </cell>
          <cell r="X542">
            <v>0.84541984000000003</v>
          </cell>
          <cell r="Y542">
            <v>0.32677165000000002</v>
          </cell>
          <cell r="Z542">
            <v>0.49311022999999998</v>
          </cell>
          <cell r="AA542">
            <v>0.10925196</v>
          </cell>
          <cell r="AB542">
            <v>6.4960619999999997E-2</v>
          </cell>
          <cell r="AC542">
            <v>5686.3812894700004</v>
          </cell>
          <cell r="AD542">
            <v>0.17867250000000001</v>
          </cell>
        </row>
        <row r="543">
          <cell r="F543">
            <v>371190056181</v>
          </cell>
          <cell r="G543" t="str">
            <v>Block Group 1</v>
          </cell>
          <cell r="H543">
            <v>5532741</v>
          </cell>
          <cell r="I543">
            <v>20764</v>
          </cell>
          <cell r="J543">
            <v>35.267008699999998</v>
          </cell>
          <cell r="K543">
            <v>-80.686118899999997</v>
          </cell>
          <cell r="L543">
            <v>1635</v>
          </cell>
          <cell r="M543">
            <v>1103</v>
          </cell>
          <cell r="N543">
            <v>363</v>
          </cell>
          <cell r="O543">
            <v>1</v>
          </cell>
          <cell r="P543">
            <v>72</v>
          </cell>
          <cell r="Q543">
            <v>0</v>
          </cell>
          <cell r="R543">
            <v>53</v>
          </cell>
          <cell r="S543">
            <v>43</v>
          </cell>
          <cell r="T543">
            <v>109</v>
          </cell>
          <cell r="U543">
            <v>609</v>
          </cell>
          <cell r="V543">
            <v>580</v>
          </cell>
          <cell r="W543">
            <v>29</v>
          </cell>
          <cell r="X543">
            <v>0.95238095</v>
          </cell>
          <cell r="Y543">
            <v>0.67461773000000003</v>
          </cell>
          <cell r="Z543">
            <v>0.22201834000000001</v>
          </cell>
          <cell r="AA543">
            <v>4.4036690000000003E-2</v>
          </cell>
          <cell r="AB543">
            <v>6.6666660000000003E-2</v>
          </cell>
          <cell r="AC543">
            <v>762.71224585000004</v>
          </cell>
          <cell r="AD543">
            <v>2.1436655899999999</v>
          </cell>
        </row>
        <row r="544">
          <cell r="F544">
            <v>371190015082</v>
          </cell>
          <cell r="G544" t="str">
            <v>Block Group 2</v>
          </cell>
          <cell r="H544">
            <v>2425018</v>
          </cell>
          <cell r="I544">
            <v>72992</v>
          </cell>
          <cell r="J544">
            <v>35.238207299999999</v>
          </cell>
          <cell r="K544">
            <v>-80.727180599999997</v>
          </cell>
          <cell r="L544">
            <v>2565</v>
          </cell>
          <cell r="M544">
            <v>945</v>
          </cell>
          <cell r="N544">
            <v>1276</v>
          </cell>
          <cell r="O544">
            <v>1</v>
          </cell>
          <cell r="P544">
            <v>82</v>
          </cell>
          <cell r="Q544">
            <v>2</v>
          </cell>
          <cell r="R544">
            <v>181</v>
          </cell>
          <cell r="S544">
            <v>78</v>
          </cell>
          <cell r="T544">
            <v>338</v>
          </cell>
          <cell r="U544">
            <v>1112</v>
          </cell>
          <cell r="V544">
            <v>1027</v>
          </cell>
          <cell r="W544">
            <v>85</v>
          </cell>
          <cell r="X544">
            <v>0.92356115000000005</v>
          </cell>
          <cell r="Y544">
            <v>0.36842105000000003</v>
          </cell>
          <cell r="Z544">
            <v>0.49746588000000003</v>
          </cell>
          <cell r="AA544">
            <v>3.196881E-2</v>
          </cell>
          <cell r="AB544">
            <v>0.13177386999999999</v>
          </cell>
          <cell r="AC544">
            <v>2660.13315685</v>
          </cell>
          <cell r="AD544">
            <v>0.96423744</v>
          </cell>
        </row>
        <row r="545">
          <cell r="F545">
            <v>371190036003</v>
          </cell>
          <cell r="G545" t="str">
            <v>Block Group 3</v>
          </cell>
          <cell r="H545">
            <v>615002</v>
          </cell>
          <cell r="I545">
            <v>0</v>
          </cell>
          <cell r="J545">
            <v>35.213452199999999</v>
          </cell>
          <cell r="K545">
            <v>-80.881417900000002</v>
          </cell>
          <cell r="L545">
            <v>935</v>
          </cell>
          <cell r="M545">
            <v>34</v>
          </cell>
          <cell r="N545">
            <v>867</v>
          </cell>
          <cell r="O545">
            <v>3</v>
          </cell>
          <cell r="P545">
            <v>2</v>
          </cell>
          <cell r="Q545">
            <v>0</v>
          </cell>
          <cell r="R545">
            <v>2</v>
          </cell>
          <cell r="S545">
            <v>27</v>
          </cell>
          <cell r="T545">
            <v>28</v>
          </cell>
          <cell r="U545">
            <v>409</v>
          </cell>
          <cell r="V545">
            <v>381</v>
          </cell>
          <cell r="W545">
            <v>28</v>
          </cell>
          <cell r="X545">
            <v>0.93154033999999997</v>
          </cell>
          <cell r="Y545">
            <v>3.6363630000000001E-2</v>
          </cell>
          <cell r="Z545">
            <v>0.92727272000000005</v>
          </cell>
          <cell r="AA545">
            <v>2.1390300000000001E-3</v>
          </cell>
          <cell r="AB545">
            <v>2.9946520000000001E-2</v>
          </cell>
          <cell r="AC545">
            <v>3938.6187692399999</v>
          </cell>
          <cell r="AD545">
            <v>0.23739286000000001</v>
          </cell>
        </row>
        <row r="546">
          <cell r="F546">
            <v>371190015043</v>
          </cell>
          <cell r="G546" t="str">
            <v>Block Group 3</v>
          </cell>
          <cell r="H546">
            <v>930492</v>
          </cell>
          <cell r="I546">
            <v>149</v>
          </cell>
          <cell r="J546">
            <v>35.236788199999999</v>
          </cell>
          <cell r="K546">
            <v>-80.747537199999996</v>
          </cell>
          <cell r="L546">
            <v>1658</v>
          </cell>
          <cell r="M546">
            <v>193</v>
          </cell>
          <cell r="N546">
            <v>1122</v>
          </cell>
          <cell r="O546">
            <v>19</v>
          </cell>
          <cell r="P546">
            <v>53</v>
          </cell>
          <cell r="Q546">
            <v>0</v>
          </cell>
          <cell r="R546">
            <v>196</v>
          </cell>
          <cell r="S546">
            <v>75</v>
          </cell>
          <cell r="T546">
            <v>289</v>
          </cell>
          <cell r="U546">
            <v>627</v>
          </cell>
          <cell r="V546">
            <v>588</v>
          </cell>
          <cell r="W546">
            <v>39</v>
          </cell>
          <cell r="X546">
            <v>0.93779904000000003</v>
          </cell>
          <cell r="Y546">
            <v>0.1164053</v>
          </cell>
          <cell r="Z546">
            <v>0.67671893000000005</v>
          </cell>
          <cell r="AA546">
            <v>3.1966219999999997E-2</v>
          </cell>
          <cell r="AB546">
            <v>0.17430639000000001</v>
          </cell>
          <cell r="AC546">
            <v>4615.4372428899997</v>
          </cell>
          <cell r="AD546">
            <v>0.35922923000000001</v>
          </cell>
        </row>
        <row r="547">
          <cell r="F547">
            <v>371190055246</v>
          </cell>
          <cell r="G547" t="str">
            <v>Block Group 6</v>
          </cell>
          <cell r="H547">
            <v>2946812</v>
          </cell>
          <cell r="I547">
            <v>26412</v>
          </cell>
          <cell r="J547">
            <v>35.286955200000001</v>
          </cell>
          <cell r="K547">
            <v>-80.792635099999998</v>
          </cell>
          <cell r="L547">
            <v>1043</v>
          </cell>
          <cell r="M547">
            <v>411</v>
          </cell>
          <cell r="N547">
            <v>502</v>
          </cell>
          <cell r="O547">
            <v>1</v>
          </cell>
          <cell r="P547">
            <v>42</v>
          </cell>
          <cell r="Q547">
            <v>0</v>
          </cell>
          <cell r="R547">
            <v>66</v>
          </cell>
          <cell r="S547">
            <v>21</v>
          </cell>
          <cell r="T547">
            <v>104</v>
          </cell>
          <cell r="U547">
            <v>392</v>
          </cell>
          <cell r="V547">
            <v>356</v>
          </cell>
          <cell r="W547">
            <v>36</v>
          </cell>
          <cell r="X547">
            <v>0.90816326000000003</v>
          </cell>
          <cell r="Y547">
            <v>0.39405560000000001</v>
          </cell>
          <cell r="Z547">
            <v>0.48130392999999999</v>
          </cell>
          <cell r="AA547">
            <v>4.0268449999999997E-2</v>
          </cell>
          <cell r="AB547">
            <v>9.971236E-2</v>
          </cell>
          <cell r="AC547">
            <v>908.79624235999995</v>
          </cell>
          <cell r="AD547">
            <v>1.1476719900000001</v>
          </cell>
        </row>
        <row r="548">
          <cell r="F548">
            <v>371190055244</v>
          </cell>
          <cell r="G548" t="str">
            <v>Block Group 4</v>
          </cell>
          <cell r="H548">
            <v>1903989</v>
          </cell>
          <cell r="I548">
            <v>8535</v>
          </cell>
          <cell r="J548">
            <v>35.2994615</v>
          </cell>
          <cell r="K548">
            <v>-80.784139400000001</v>
          </cell>
          <cell r="L548">
            <v>1895</v>
          </cell>
          <cell r="M548">
            <v>375</v>
          </cell>
          <cell r="N548">
            <v>1317</v>
          </cell>
          <cell r="O548">
            <v>4</v>
          </cell>
          <cell r="P548">
            <v>68</v>
          </cell>
          <cell r="Q548">
            <v>0</v>
          </cell>
          <cell r="R548">
            <v>88</v>
          </cell>
          <cell r="S548">
            <v>43</v>
          </cell>
          <cell r="T548">
            <v>150</v>
          </cell>
          <cell r="U548">
            <v>739</v>
          </cell>
          <cell r="V548">
            <v>690</v>
          </cell>
          <cell r="W548">
            <v>49</v>
          </cell>
          <cell r="X548">
            <v>0.93369418000000004</v>
          </cell>
          <cell r="Y548">
            <v>0.19788918</v>
          </cell>
          <cell r="Z548">
            <v>0.69498680000000002</v>
          </cell>
          <cell r="AA548">
            <v>3.5883900000000003E-2</v>
          </cell>
          <cell r="AB548">
            <v>7.9155669999999997E-2</v>
          </cell>
          <cell r="AC548">
            <v>2566.9169181900002</v>
          </cell>
          <cell r="AD548">
            <v>0.73823970000000005</v>
          </cell>
        </row>
        <row r="549">
          <cell r="F549">
            <v>371190060102</v>
          </cell>
          <cell r="G549" t="str">
            <v>Block Group 2</v>
          </cell>
          <cell r="H549">
            <v>2506983</v>
          </cell>
          <cell r="I549">
            <v>23486</v>
          </cell>
          <cell r="J549">
            <v>35.288845700000003</v>
          </cell>
          <cell r="K549">
            <v>-80.934769000000003</v>
          </cell>
          <cell r="L549">
            <v>1988</v>
          </cell>
          <cell r="M549">
            <v>615</v>
          </cell>
          <cell r="N549">
            <v>1178</v>
          </cell>
          <cell r="O549">
            <v>10</v>
          </cell>
          <cell r="P549">
            <v>34</v>
          </cell>
          <cell r="Q549">
            <v>0</v>
          </cell>
          <cell r="R549">
            <v>91</v>
          </cell>
          <cell r="S549">
            <v>60</v>
          </cell>
          <cell r="T549">
            <v>174</v>
          </cell>
          <cell r="U549">
            <v>739</v>
          </cell>
          <cell r="V549">
            <v>674</v>
          </cell>
          <cell r="W549">
            <v>65</v>
          </cell>
          <cell r="X549">
            <v>0.9120433</v>
          </cell>
          <cell r="Y549">
            <v>0.30935613000000001</v>
          </cell>
          <cell r="Z549">
            <v>0.59255533000000005</v>
          </cell>
          <cell r="AA549">
            <v>1.7102610000000001E-2</v>
          </cell>
          <cell r="AB549">
            <v>8.7525149999999996E-2</v>
          </cell>
          <cell r="AC549">
            <v>2035.2852910199999</v>
          </cell>
          <cell r="AD549">
            <v>0.97676724000000004</v>
          </cell>
        </row>
        <row r="550">
          <cell r="F550">
            <v>371190055245</v>
          </cell>
          <cell r="G550" t="str">
            <v>Block Group 5</v>
          </cell>
          <cell r="H550">
            <v>5274031</v>
          </cell>
          <cell r="I550">
            <v>2885</v>
          </cell>
          <cell r="J550">
            <v>35.2982497</v>
          </cell>
          <cell r="K550">
            <v>-80.766461500000005</v>
          </cell>
          <cell r="L550">
            <v>725</v>
          </cell>
          <cell r="M550">
            <v>251</v>
          </cell>
          <cell r="N550">
            <v>340</v>
          </cell>
          <cell r="O550">
            <v>4</v>
          </cell>
          <cell r="P550">
            <v>48</v>
          </cell>
          <cell r="Q550">
            <v>0</v>
          </cell>
          <cell r="R550">
            <v>53</v>
          </cell>
          <cell r="S550">
            <v>29</v>
          </cell>
          <cell r="T550">
            <v>83</v>
          </cell>
          <cell r="U550">
            <v>329</v>
          </cell>
          <cell r="V550">
            <v>308</v>
          </cell>
          <cell r="W550">
            <v>21</v>
          </cell>
          <cell r="X550">
            <v>0.93617021</v>
          </cell>
          <cell r="Y550">
            <v>0.34620688999999999</v>
          </cell>
          <cell r="Z550">
            <v>0.46896550999999997</v>
          </cell>
          <cell r="AA550">
            <v>6.6206890000000004E-2</v>
          </cell>
          <cell r="AB550">
            <v>0.11448274999999999</v>
          </cell>
          <cell r="AC550">
            <v>355.93266525000001</v>
          </cell>
          <cell r="AD550">
            <v>2.0369021100000002</v>
          </cell>
        </row>
        <row r="551">
          <cell r="F551">
            <v>371190060092</v>
          </cell>
          <cell r="G551" t="str">
            <v>Block Group 2</v>
          </cell>
          <cell r="H551">
            <v>2411363</v>
          </cell>
          <cell r="I551">
            <v>3960</v>
          </cell>
          <cell r="J551">
            <v>35.296298800000002</v>
          </cell>
          <cell r="K551">
            <v>-80.969172299999997</v>
          </cell>
          <cell r="L551">
            <v>1368</v>
          </cell>
          <cell r="M551">
            <v>635</v>
          </cell>
          <cell r="N551">
            <v>637</v>
          </cell>
          <cell r="O551">
            <v>2</v>
          </cell>
          <cell r="P551">
            <v>43</v>
          </cell>
          <cell r="Q551">
            <v>0</v>
          </cell>
          <cell r="R551">
            <v>30</v>
          </cell>
          <cell r="S551">
            <v>21</v>
          </cell>
          <cell r="T551">
            <v>78</v>
          </cell>
          <cell r="U551">
            <v>604</v>
          </cell>
          <cell r="V551">
            <v>522</v>
          </cell>
          <cell r="W551">
            <v>82</v>
          </cell>
          <cell r="X551">
            <v>0.86423841000000001</v>
          </cell>
          <cell r="Y551">
            <v>0.46418127999999997</v>
          </cell>
          <cell r="Z551">
            <v>0.46564327</v>
          </cell>
          <cell r="AA551">
            <v>3.1432740000000001E-2</v>
          </cell>
          <cell r="AB551">
            <v>5.7017539999999999E-2</v>
          </cell>
          <cell r="AC551">
            <v>1467.30495071</v>
          </cell>
          <cell r="AD551">
            <v>0.93232152999999995</v>
          </cell>
        </row>
        <row r="552">
          <cell r="F552">
            <v>371190060061</v>
          </cell>
          <cell r="G552" t="str">
            <v>Block Group 1</v>
          </cell>
          <cell r="H552">
            <v>2506025</v>
          </cell>
          <cell r="I552">
            <v>14962</v>
          </cell>
          <cell r="J552">
            <v>35.266502600000003</v>
          </cell>
          <cell r="K552">
            <v>-80.947597500000001</v>
          </cell>
          <cell r="L552">
            <v>2813</v>
          </cell>
          <cell r="M552">
            <v>980</v>
          </cell>
          <cell r="N552">
            <v>1320</v>
          </cell>
          <cell r="O552">
            <v>14</v>
          </cell>
          <cell r="P552">
            <v>261</v>
          </cell>
          <cell r="Q552">
            <v>1</v>
          </cell>
          <cell r="R552">
            <v>156</v>
          </cell>
          <cell r="S552">
            <v>81</v>
          </cell>
          <cell r="T552">
            <v>305</v>
          </cell>
          <cell r="U552">
            <v>1017</v>
          </cell>
          <cell r="V552">
            <v>959</v>
          </cell>
          <cell r="W552">
            <v>58</v>
          </cell>
          <cell r="X552">
            <v>0.94296950999999996</v>
          </cell>
          <cell r="Y552">
            <v>0.34838249999999998</v>
          </cell>
          <cell r="Z552">
            <v>0.46924990999999999</v>
          </cell>
          <cell r="AA552">
            <v>9.2783500000000005E-2</v>
          </cell>
          <cell r="AB552">
            <v>0.10842516000000001</v>
          </cell>
          <cell r="AC552">
            <v>2890.7399711799999</v>
          </cell>
          <cell r="AD552">
            <v>0.97310724000000004</v>
          </cell>
        </row>
        <row r="553">
          <cell r="F553">
            <v>371190055241</v>
          </cell>
          <cell r="G553" t="str">
            <v>Block Group 1</v>
          </cell>
          <cell r="H553">
            <v>1613368</v>
          </cell>
          <cell r="I553">
            <v>6472</v>
          </cell>
          <cell r="J553">
            <v>35.3075768</v>
          </cell>
          <cell r="K553">
            <v>-80.768632600000004</v>
          </cell>
          <cell r="L553">
            <v>725</v>
          </cell>
          <cell r="M553">
            <v>134</v>
          </cell>
          <cell r="N553">
            <v>160</v>
          </cell>
          <cell r="O553">
            <v>8</v>
          </cell>
          <cell r="P553">
            <v>380</v>
          </cell>
          <cell r="Q553">
            <v>0</v>
          </cell>
          <cell r="R553">
            <v>20</v>
          </cell>
          <cell r="S553">
            <v>23</v>
          </cell>
          <cell r="T553">
            <v>29</v>
          </cell>
          <cell r="U553">
            <v>356</v>
          </cell>
          <cell r="V553">
            <v>344</v>
          </cell>
          <cell r="W553">
            <v>12</v>
          </cell>
          <cell r="X553">
            <v>0.96629213000000003</v>
          </cell>
          <cell r="Y553">
            <v>0.18482757999999999</v>
          </cell>
          <cell r="Z553">
            <v>0.22068964999999999</v>
          </cell>
          <cell r="AA553">
            <v>0.52413792999999997</v>
          </cell>
          <cell r="AB553">
            <v>0.04</v>
          </cell>
          <cell r="AC553">
            <v>1159.5136652799999</v>
          </cell>
          <cell r="AD553">
            <v>0.62526214000000002</v>
          </cell>
        </row>
        <row r="554">
          <cell r="F554">
            <v>371190058234</v>
          </cell>
          <cell r="G554" t="str">
            <v>Block Group 4</v>
          </cell>
          <cell r="H554">
            <v>3476551</v>
          </cell>
          <cell r="I554">
            <v>19102</v>
          </cell>
          <cell r="J554">
            <v>35.081653699999997</v>
          </cell>
          <cell r="K554">
            <v>-80.721808800000005</v>
          </cell>
          <cell r="L554">
            <v>2951</v>
          </cell>
          <cell r="M554">
            <v>2297</v>
          </cell>
          <cell r="N554">
            <v>265</v>
          </cell>
          <cell r="O554">
            <v>8</v>
          </cell>
          <cell r="P554">
            <v>278</v>
          </cell>
          <cell r="Q554">
            <v>1</v>
          </cell>
          <cell r="R554">
            <v>38</v>
          </cell>
          <cell r="S554">
            <v>64</v>
          </cell>
          <cell r="T554">
            <v>209</v>
          </cell>
          <cell r="U554">
            <v>1040</v>
          </cell>
          <cell r="V554">
            <v>978</v>
          </cell>
          <cell r="W554">
            <v>62</v>
          </cell>
          <cell r="X554">
            <v>0.94038460999999995</v>
          </cell>
          <cell r="Y554">
            <v>0.77838021000000002</v>
          </cell>
          <cell r="Z554">
            <v>8.9800060000000001E-2</v>
          </cell>
          <cell r="AA554">
            <v>9.4205349999999993E-2</v>
          </cell>
          <cell r="AB554">
            <v>7.0823440000000001E-2</v>
          </cell>
          <cell r="AC554">
            <v>2186.9940474499999</v>
          </cell>
          <cell r="AD554">
            <v>1.34934066</v>
          </cell>
        </row>
        <row r="555">
          <cell r="F555">
            <v>371190055213</v>
          </cell>
          <cell r="G555" t="str">
            <v>Block Group 3</v>
          </cell>
          <cell r="H555">
            <v>6120575</v>
          </cell>
          <cell r="I555">
            <v>41077</v>
          </cell>
          <cell r="J555">
            <v>35.347321399999998</v>
          </cell>
          <cell r="K555">
            <v>-80.716545400000001</v>
          </cell>
          <cell r="L555">
            <v>3350</v>
          </cell>
          <cell r="M555">
            <v>1377</v>
          </cell>
          <cell r="N555">
            <v>1515</v>
          </cell>
          <cell r="O555">
            <v>25</v>
          </cell>
          <cell r="P555">
            <v>233</v>
          </cell>
          <cell r="Q555">
            <v>0</v>
          </cell>
          <cell r="R555">
            <v>108</v>
          </cell>
          <cell r="S555">
            <v>92</v>
          </cell>
          <cell r="T555">
            <v>258</v>
          </cell>
          <cell r="U555">
            <v>1380</v>
          </cell>
          <cell r="V555">
            <v>1281</v>
          </cell>
          <cell r="W555">
            <v>99</v>
          </cell>
          <cell r="X555">
            <v>0.92826085999999997</v>
          </cell>
          <cell r="Y555">
            <v>0.41104477</v>
          </cell>
          <cell r="Z555">
            <v>0.4522388</v>
          </cell>
          <cell r="AA555">
            <v>6.9552230000000007E-2</v>
          </cell>
          <cell r="AB555">
            <v>7.7014920000000001E-2</v>
          </cell>
          <cell r="AC555">
            <v>1408.49799876</v>
          </cell>
          <cell r="AD555">
            <v>2.3784201299999999</v>
          </cell>
        </row>
        <row r="556">
          <cell r="F556">
            <v>371190060073</v>
          </cell>
          <cell r="G556" t="str">
            <v>Block Group 3</v>
          </cell>
          <cell r="H556">
            <v>2895452</v>
          </cell>
          <cell r="I556">
            <v>442994</v>
          </cell>
          <cell r="J556">
            <v>35.335341900000003</v>
          </cell>
          <cell r="K556">
            <v>-80.969297499999996</v>
          </cell>
          <cell r="L556">
            <v>1837</v>
          </cell>
          <cell r="M556">
            <v>1318</v>
          </cell>
          <cell r="N556">
            <v>349</v>
          </cell>
          <cell r="O556">
            <v>1</v>
          </cell>
          <cell r="P556">
            <v>98</v>
          </cell>
          <cell r="Q556">
            <v>0</v>
          </cell>
          <cell r="R556">
            <v>25</v>
          </cell>
          <cell r="S556">
            <v>46</v>
          </cell>
          <cell r="T556">
            <v>60</v>
          </cell>
          <cell r="U556">
            <v>718</v>
          </cell>
          <cell r="V556">
            <v>671</v>
          </cell>
          <cell r="W556">
            <v>47</v>
          </cell>
          <cell r="X556">
            <v>0.93454037999999995</v>
          </cell>
          <cell r="Y556">
            <v>0.71747413999999998</v>
          </cell>
          <cell r="Z556">
            <v>0.18998366</v>
          </cell>
          <cell r="AA556">
            <v>5.3347840000000001E-2</v>
          </cell>
          <cell r="AB556">
            <v>3.266194E-2</v>
          </cell>
          <cell r="AC556">
            <v>1425.52140693</v>
          </cell>
          <cell r="AD556">
            <v>1.28865129</v>
          </cell>
        </row>
        <row r="557">
          <cell r="F557">
            <v>371190064072</v>
          </cell>
          <cell r="G557" t="str">
            <v>Block Group 2</v>
          </cell>
          <cell r="H557">
            <v>2118223</v>
          </cell>
          <cell r="I557">
            <v>137</v>
          </cell>
          <cell r="J557">
            <v>35.445588200000003</v>
          </cell>
          <cell r="K557">
            <v>-80.853119699999993</v>
          </cell>
          <cell r="L557">
            <v>1921</v>
          </cell>
          <cell r="M557">
            <v>1661</v>
          </cell>
          <cell r="N557">
            <v>116</v>
          </cell>
          <cell r="O557">
            <v>7</v>
          </cell>
          <cell r="P557">
            <v>73</v>
          </cell>
          <cell r="Q557">
            <v>0</v>
          </cell>
          <cell r="R557">
            <v>23</v>
          </cell>
          <cell r="S557">
            <v>41</v>
          </cell>
          <cell r="T557">
            <v>106</v>
          </cell>
          <cell r="U557">
            <v>674</v>
          </cell>
          <cell r="V557">
            <v>631</v>
          </cell>
          <cell r="W557">
            <v>43</v>
          </cell>
          <cell r="X557">
            <v>0.93620177999999998</v>
          </cell>
          <cell r="Y557">
            <v>0.86465382000000002</v>
          </cell>
          <cell r="Z557">
            <v>6.0385210000000002E-2</v>
          </cell>
          <cell r="AA557">
            <v>3.800104E-2</v>
          </cell>
          <cell r="AB557">
            <v>5.5179590000000001E-2</v>
          </cell>
          <cell r="AC557">
            <v>2349.2680147299998</v>
          </cell>
          <cell r="AD557">
            <v>0.81770149999999997</v>
          </cell>
        </row>
      </sheetData>
    </sheetDataSet>
  </externalBook>
</externalLink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T557"/>
  <sheetViews>
    <sheetView showGridLines="0" tabSelected="1" workbookViewId="0">
      <selection activeCell="BB2" sqref="BB2"/>
    </sheetView>
  </sheetViews>
  <sheetFormatPr baseColWidth="10" defaultColWidth="8.33203125" defaultRowHeight="20" customHeight="1" x14ac:dyDescent="0.15"/>
  <cols>
    <col min="1" max="1" width="10" style="1" customWidth="1"/>
    <col min="2" max="2" width="10.5" style="1" customWidth="1"/>
    <col min="3" max="3" width="12.5" style="1" customWidth="1"/>
    <col min="4" max="4" width="11.33203125" style="1" customWidth="1"/>
    <col min="5" max="7" width="12.6640625" style="1" customWidth="1"/>
    <col min="8" max="8" width="11" style="1" customWidth="1"/>
    <col min="9" max="9" width="55.5" style="1" customWidth="1"/>
    <col min="10" max="10" width="15.5" style="1" customWidth="1"/>
    <col min="11" max="11" width="15" style="1" customWidth="1"/>
    <col min="12" max="12" width="14.5" style="1" customWidth="1"/>
    <col min="13" max="13" width="13.6640625" style="1" customWidth="1"/>
    <col min="14" max="22" width="14.5" style="1" customWidth="1"/>
    <col min="23" max="25" width="16.33203125" style="1" customWidth="1"/>
    <col min="26" max="26" width="14.83203125" style="1" customWidth="1"/>
    <col min="27" max="27" width="23.5" style="1" customWidth="1"/>
    <col min="28" max="28" width="11.83203125" style="1" customWidth="1"/>
    <col min="29" max="29" width="15.6640625" style="1" customWidth="1"/>
    <col min="30" max="30" width="16.33203125" style="1" customWidth="1"/>
    <col min="31" max="32" width="15.83203125" style="1" customWidth="1"/>
    <col min="33" max="33" width="21.6640625" style="1" bestFit="1" customWidth="1"/>
    <col min="34" max="40" width="8.33203125" style="1" customWidth="1"/>
    <col min="41" max="42" width="29.6640625" style="1" bestFit="1" customWidth="1"/>
    <col min="43" max="43" width="19.83203125" style="1" customWidth="1"/>
    <col min="44" max="44" width="12.6640625" style="1" bestFit="1" customWidth="1"/>
    <col min="45" max="45" width="17.33203125" style="1" bestFit="1" customWidth="1"/>
    <col min="46" max="49" width="8.33203125" style="1" customWidth="1"/>
    <col min="50" max="50" width="18.1640625" style="1" bestFit="1" customWidth="1"/>
    <col min="51" max="66" width="8.33203125" style="1" customWidth="1"/>
    <col min="67" max="67" width="13.83203125" style="1" customWidth="1"/>
    <col min="68" max="68" width="13" style="1" bestFit="1" customWidth="1"/>
    <col min="69" max="69" width="15.5" style="1" bestFit="1" customWidth="1"/>
    <col min="70" max="70" width="12.1640625" style="1" bestFit="1" customWidth="1"/>
    <col min="71" max="71" width="11" style="1" customWidth="1"/>
    <col min="72" max="254" width="8.33203125" style="1" customWidth="1"/>
  </cols>
  <sheetData>
    <row r="1" spans="1:71" ht="27.75" customHeight="1" x14ac:dyDescent="0.15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</row>
    <row r="2" spans="1:71" ht="20.25" customHeight="1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2" t="s">
        <v>25</v>
      </c>
      <c r="Z2" s="2" t="s">
        <v>26</v>
      </c>
      <c r="AA2" s="2" t="s">
        <v>27</v>
      </c>
      <c r="AB2" s="2" t="s">
        <v>28</v>
      </c>
      <c r="AC2" s="2" t="s">
        <v>29</v>
      </c>
      <c r="AD2" s="2" t="s">
        <v>30</v>
      </c>
      <c r="AE2" s="2" t="s">
        <v>31</v>
      </c>
      <c r="AF2" s="2" t="s">
        <v>32</v>
      </c>
      <c r="AG2" s="2" t="s">
        <v>594</v>
      </c>
      <c r="AH2" s="2" t="s">
        <v>595</v>
      </c>
      <c r="AI2" s="2" t="s">
        <v>596</v>
      </c>
      <c r="AJ2" s="2" t="s">
        <v>597</v>
      </c>
      <c r="AK2" s="2" t="s">
        <v>598</v>
      </c>
      <c r="AL2" s="2" t="s">
        <v>599</v>
      </c>
      <c r="AM2" s="2" t="s">
        <v>600</v>
      </c>
      <c r="AN2" s="2" t="s">
        <v>601</v>
      </c>
      <c r="AO2" s="2" t="s">
        <v>602</v>
      </c>
      <c r="AP2" s="2" t="s">
        <v>603</v>
      </c>
      <c r="AQ2" s="2" t="s">
        <v>604</v>
      </c>
      <c r="AR2" s="2" t="s">
        <v>605</v>
      </c>
      <c r="AS2" s="2" t="s">
        <v>606</v>
      </c>
      <c r="AT2" s="2" t="s">
        <v>607</v>
      </c>
      <c r="AU2" s="2" t="s">
        <v>608</v>
      </c>
      <c r="AV2" s="2" t="s">
        <v>609</v>
      </c>
      <c r="AW2" s="2" t="s">
        <v>610</v>
      </c>
      <c r="AX2" s="2" t="s">
        <v>611</v>
      </c>
      <c r="AY2" s="2" t="s">
        <v>612</v>
      </c>
      <c r="AZ2" s="2" t="s">
        <v>613</v>
      </c>
      <c r="BA2" s="2" t="s">
        <v>614</v>
      </c>
      <c r="BB2" s="2" t="s">
        <v>615</v>
      </c>
      <c r="BC2" s="2" t="s">
        <v>616</v>
      </c>
      <c r="BD2" s="2" t="s">
        <v>617</v>
      </c>
      <c r="BE2" s="2" t="s">
        <v>618</v>
      </c>
      <c r="BF2" s="2" t="s">
        <v>619</v>
      </c>
      <c r="BG2" s="2" t="s">
        <v>620</v>
      </c>
      <c r="BH2" s="2" t="s">
        <v>621</v>
      </c>
      <c r="BI2" s="2" t="s">
        <v>622</v>
      </c>
      <c r="BJ2" s="2" t="s">
        <v>623</v>
      </c>
      <c r="BK2" s="2" t="s">
        <v>624</v>
      </c>
      <c r="BL2" s="2" t="s">
        <v>625</v>
      </c>
      <c r="BM2" s="2" t="s">
        <v>626</v>
      </c>
      <c r="BN2" s="2" t="s">
        <v>627</v>
      </c>
      <c r="BO2" s="2" t="s">
        <v>628</v>
      </c>
      <c r="BP2" s="2" t="s">
        <v>629</v>
      </c>
      <c r="BQ2" s="2" t="s">
        <v>630</v>
      </c>
      <c r="BR2" s="2" t="s">
        <v>631</v>
      </c>
      <c r="BS2" s="2" t="s">
        <v>632</v>
      </c>
    </row>
    <row r="3" spans="1:71" ht="20.25" customHeight="1" x14ac:dyDescent="0.15">
      <c r="A3" s="3">
        <v>1666</v>
      </c>
      <c r="B3" s="4">
        <v>37</v>
      </c>
      <c r="C3" s="5">
        <v>119</v>
      </c>
      <c r="D3" s="5">
        <v>1609</v>
      </c>
      <c r="E3" s="5">
        <v>2</v>
      </c>
      <c r="F3" s="5">
        <v>371190016092</v>
      </c>
      <c r="G3" s="6" t="s">
        <v>33</v>
      </c>
      <c r="H3" s="5">
        <v>16185</v>
      </c>
      <c r="I3" s="6" t="s">
        <v>34</v>
      </c>
      <c r="J3" s="5">
        <v>982</v>
      </c>
      <c r="K3" s="5">
        <v>110</v>
      </c>
      <c r="L3" s="5">
        <v>39</v>
      </c>
      <c r="M3" s="5">
        <v>49</v>
      </c>
      <c r="N3" s="5">
        <v>105</v>
      </c>
      <c r="O3" s="5">
        <v>75</v>
      </c>
      <c r="P3" s="5">
        <v>43</v>
      </c>
      <c r="Q3" s="5">
        <v>42</v>
      </c>
      <c r="R3" s="5">
        <v>20</v>
      </c>
      <c r="S3" s="5">
        <v>68</v>
      </c>
      <c r="T3" s="5">
        <v>138</v>
      </c>
      <c r="U3" s="5">
        <v>124</v>
      </c>
      <c r="V3" s="5">
        <v>60</v>
      </c>
      <c r="W3" s="5">
        <v>77</v>
      </c>
      <c r="X3" s="5">
        <v>17</v>
      </c>
      <c r="Y3" s="5">
        <v>15</v>
      </c>
      <c r="Z3" s="5">
        <v>0</v>
      </c>
      <c r="AA3" s="5">
        <v>45526</v>
      </c>
      <c r="AB3" s="5">
        <v>518</v>
      </c>
      <c r="AC3" s="5">
        <v>105</v>
      </c>
      <c r="AD3" s="5">
        <v>0.20270270000000001</v>
      </c>
      <c r="AE3" s="5">
        <v>14470859.6134033</v>
      </c>
      <c r="AF3" s="7">
        <v>18153.991510713899</v>
      </c>
      <c r="AG3" s="1">
        <f>VLOOKUP(F3,'[1]Sheet 1'!$F$2:$S$557,5,0)</f>
        <v>1723</v>
      </c>
      <c r="AH3" s="1">
        <f>VLOOKUP(F3,'[1]Sheet 1'!$F$2:$S$557,6,0)</f>
        <v>437</v>
      </c>
      <c r="AI3" s="1">
        <f>VLOOKUP(F3,'[1]Sheet 1'!$F$2:$S$557,7,0)</f>
        <v>532</v>
      </c>
      <c r="AJ3" s="1">
        <f>VLOOKUP(F3,'[1]Sheet 1'!$F$2:$S$557,8,0)</f>
        <v>307</v>
      </c>
      <c r="AK3" s="1">
        <f>VLOOKUP(F3,'[1]Sheet 1'!$F$2:$S$557,9,0)</f>
        <v>122</v>
      </c>
      <c r="AL3" s="1">
        <f>VLOOKUP(F3,'[1]Sheet 1'!$F$2:$S$557,10,0)</f>
        <v>319</v>
      </c>
      <c r="AM3" s="1">
        <f>VLOOKUP(F3,'[1]Sheet 1'!$F$2:$S$557,11,0)</f>
        <v>6</v>
      </c>
      <c r="AN3" s="1">
        <f>VLOOKUP(F3,'[1]Sheet 1'!$F$2:$S$557,12,0)</f>
        <v>0</v>
      </c>
      <c r="AO3" s="1">
        <f>VLOOKUP(F3,'[1]Sheet 1'!$F$2:$S$557,13,0)</f>
        <v>0.18514219000000001</v>
      </c>
      <c r="AP3" s="1">
        <f>VLOOKUP(F3,'[1]Sheet 1'!$F$2:$S$557,14,0)</f>
        <v>3.4822999999999998E-3</v>
      </c>
      <c r="AQ3" s="1">
        <f>VLOOKUP(F3,'[2]Sheet 1'!$F$2:$Q$557,5,0)</f>
        <v>1990</v>
      </c>
      <c r="AR3" s="1">
        <f>VLOOKUP(F3,'[2]Sheet 1'!$F$2:$Q$557,6,0)</f>
        <v>1483</v>
      </c>
      <c r="AS3" s="1">
        <f>VLOOKUP(F3,'[2]Sheet 1'!$F$2:$Q$557,7,0)</f>
        <v>1483</v>
      </c>
      <c r="AT3" s="1">
        <f>VLOOKUP(F3,'[2]Sheet 1'!$F$2:$Q$557,8,0)</f>
        <v>1293</v>
      </c>
      <c r="AU3" s="1">
        <f>VLOOKUP(F3,'[2]Sheet 1'!$F$2:$Q$557,9,0)</f>
        <v>190</v>
      </c>
      <c r="AV3" s="1">
        <f>VLOOKUP(F3,'[2]Sheet 1'!$F$2:$Q$557,10,0)</f>
        <v>0</v>
      </c>
      <c r="AW3" s="1">
        <f>VLOOKUP(F3,'[2]Sheet 1'!$F$2:$Q$557,11,0)</f>
        <v>507</v>
      </c>
      <c r="AX3" s="1">
        <f>VLOOKUP(F3,'[2]Sheet 1'!$F$2:$Q$557,12,0)</f>
        <v>9.5477389999999995E-2</v>
      </c>
      <c r="AY3" s="1">
        <f>VLOOKUP(F3,'[3]Sheet 1'!$F$2:$AD$557,5,0)</f>
        <v>35.217496400000002</v>
      </c>
      <c r="AZ3" s="1">
        <f>VLOOKUP(F3,'[3]Sheet 1'!$F$2:$AD$557,6,0)</f>
        <v>-80.743742100000006</v>
      </c>
      <c r="BA3" s="1">
        <f>VLOOKUP(F3,'[3]Sheet 1'!$F$2:$AD$557,7,0)</f>
        <v>2403</v>
      </c>
      <c r="BB3" s="1">
        <f>VLOOKUP(F3,'[3]Sheet 1'!$F$2:$AD$557,8,0)</f>
        <v>713</v>
      </c>
      <c r="BC3" s="1">
        <f>VLOOKUP(F3,'[3]Sheet 1'!$F$2:$AD$557,9,0)</f>
        <v>950</v>
      </c>
      <c r="BD3" s="1">
        <f>VLOOKUP(F3,'[3]Sheet 1'!$F$2:$AD$557,10,0)</f>
        <v>51</v>
      </c>
      <c r="BE3" s="1">
        <f>VLOOKUP(F3,'[3]Sheet 1'!$F$2:$AD$557,11,0)</f>
        <v>87</v>
      </c>
      <c r="BF3" s="1">
        <f>VLOOKUP(F3,'[3]Sheet 1'!$F$2:$AD$557,12,0)</f>
        <v>0</v>
      </c>
      <c r="BG3" s="1">
        <f>VLOOKUP(F3,'[3]Sheet 1'!$F$2:$AD$557,13,0)</f>
        <v>520</v>
      </c>
      <c r="BH3" s="1">
        <f>VLOOKUP(F3,'[3]Sheet 1'!$F$2:$AD$557,14,0)</f>
        <v>82</v>
      </c>
      <c r="BI3" s="1">
        <f>VLOOKUP(F3,'[3]Sheet 1'!$F$2:$AD$557,15,0)</f>
        <v>844</v>
      </c>
      <c r="BJ3" s="1">
        <f>VLOOKUP(F3,'[3]Sheet 1'!$F$2:$AD$557,16,0)</f>
        <v>972</v>
      </c>
      <c r="BK3" s="1">
        <f>VLOOKUP(F3,'[3]Sheet 1'!$F$2:$AD$557,17,0)</f>
        <v>903</v>
      </c>
      <c r="BL3" s="1">
        <f>VLOOKUP(F3,'[3]Sheet 1'!$F$2:$AD$557,18,0)</f>
        <v>69</v>
      </c>
      <c r="BM3" s="1">
        <f>VLOOKUP(F3,'[3]Sheet 1'!$F$2:$AD$557,19,0)</f>
        <v>0.92901233999999999</v>
      </c>
      <c r="BN3" s="1">
        <f>VLOOKUP(F3,'[3]Sheet 1'!$F$2:$AD$557,20,0)</f>
        <v>0.29671244000000002</v>
      </c>
      <c r="BO3" s="1">
        <f>VLOOKUP(F3,'[3]Sheet 1'!$F$2:$AD$557,21,0)</f>
        <v>0.39533914999999997</v>
      </c>
      <c r="BP3" s="1">
        <f>VLOOKUP(F3,'[3]Sheet 1'!$F$2:$AD$557,22,0)</f>
        <v>3.6204739999999999E-2</v>
      </c>
      <c r="BQ3" s="1">
        <f>VLOOKUP(F3,'[3]Sheet 1'!$F$2:$AD$557,23,0)</f>
        <v>0.35122763000000001</v>
      </c>
      <c r="BR3" s="1">
        <f>VLOOKUP(F3,'[3]Sheet 1'!$F$2:$AD$557,24,0)</f>
        <v>4629.4274621599998</v>
      </c>
      <c r="BS3" s="1">
        <f>VLOOKUP(F3,'[3]Sheet 1'!$F$2:$AD$557,25,0)</f>
        <v>0.51907066000000002</v>
      </c>
    </row>
    <row r="4" spans="1:71" ht="20" customHeight="1" x14ac:dyDescent="0.15">
      <c r="A4" s="8">
        <v>1667</v>
      </c>
      <c r="B4" s="9">
        <v>37</v>
      </c>
      <c r="C4" s="10">
        <v>119</v>
      </c>
      <c r="D4" s="10">
        <v>3109</v>
      </c>
      <c r="E4" s="10">
        <v>1</v>
      </c>
      <c r="F4" s="10">
        <v>371190031091</v>
      </c>
      <c r="G4" s="11" t="s">
        <v>35</v>
      </c>
      <c r="H4" s="10">
        <v>16319</v>
      </c>
      <c r="I4" s="11" t="s">
        <v>36</v>
      </c>
      <c r="J4" s="10">
        <v>1088</v>
      </c>
      <c r="K4" s="10">
        <v>38</v>
      </c>
      <c r="L4" s="10">
        <v>35</v>
      </c>
      <c r="M4" s="10">
        <v>78</v>
      </c>
      <c r="N4" s="10">
        <v>120</v>
      </c>
      <c r="O4" s="10">
        <v>105</v>
      </c>
      <c r="P4" s="10">
        <v>102</v>
      </c>
      <c r="Q4" s="10">
        <v>67</v>
      </c>
      <c r="R4" s="10">
        <v>76</v>
      </c>
      <c r="S4" s="10">
        <v>57</v>
      </c>
      <c r="T4" s="10">
        <v>177</v>
      </c>
      <c r="U4" s="10">
        <v>64</v>
      </c>
      <c r="V4" s="10">
        <v>116</v>
      </c>
      <c r="W4" s="10">
        <v>23</v>
      </c>
      <c r="X4" s="10">
        <v>0</v>
      </c>
      <c r="Y4" s="10">
        <v>20</v>
      </c>
      <c r="Z4" s="10">
        <v>10</v>
      </c>
      <c r="AA4" s="10">
        <v>39924</v>
      </c>
      <c r="AB4" s="10">
        <v>575</v>
      </c>
      <c r="AC4" s="10">
        <v>109</v>
      </c>
      <c r="AD4" s="10">
        <v>0.18956522000000001</v>
      </c>
      <c r="AE4" s="10">
        <v>5838491.6351928702</v>
      </c>
      <c r="AF4" s="12">
        <v>11934.2064522827</v>
      </c>
      <c r="AG4" s="1">
        <f>VLOOKUP(F4,'[1]Sheet 1'!$F$2:$S$557,5,0)</f>
        <v>1656</v>
      </c>
      <c r="AH4" s="1">
        <f>VLOOKUP(F4,'[1]Sheet 1'!$F$2:$S$557,6,0)</f>
        <v>250</v>
      </c>
      <c r="AI4" s="1">
        <f>VLOOKUP(F4,'[1]Sheet 1'!$F$2:$S$557,7,0)</f>
        <v>305</v>
      </c>
      <c r="AJ4" s="1">
        <f>VLOOKUP(F4,'[1]Sheet 1'!$F$2:$S$557,8,0)</f>
        <v>291</v>
      </c>
      <c r="AK4" s="1">
        <f>VLOOKUP(F4,'[1]Sheet 1'!$F$2:$S$557,9,0)</f>
        <v>66</v>
      </c>
      <c r="AL4" s="1">
        <f>VLOOKUP(F4,'[1]Sheet 1'!$F$2:$S$557,10,0)</f>
        <v>545</v>
      </c>
      <c r="AM4" s="1">
        <f>VLOOKUP(F4,'[1]Sheet 1'!$F$2:$S$557,11,0)</f>
        <v>154</v>
      </c>
      <c r="AN4" s="1">
        <f>VLOOKUP(F4,'[1]Sheet 1'!$F$2:$S$557,12,0)</f>
        <v>45</v>
      </c>
      <c r="AO4" s="1">
        <f>VLOOKUP(F4,'[1]Sheet 1'!$F$2:$S$557,13,0)</f>
        <v>0.32910627999999997</v>
      </c>
      <c r="AP4" s="1">
        <f>VLOOKUP(F4,'[1]Sheet 1'!$F$2:$S$557,14,0)</f>
        <v>9.2995170000000002E-2</v>
      </c>
      <c r="AQ4" s="1">
        <f>VLOOKUP(F4,'[2]Sheet 1'!$F$2:$Q$557,5,0)</f>
        <v>2021</v>
      </c>
      <c r="AR4" s="1">
        <f>VLOOKUP(F4,'[2]Sheet 1'!$F$2:$Q$557,6,0)</f>
        <v>1787</v>
      </c>
      <c r="AS4" s="1">
        <f>VLOOKUP(F4,'[2]Sheet 1'!$F$2:$Q$557,7,0)</f>
        <v>1787</v>
      </c>
      <c r="AT4" s="1">
        <f>VLOOKUP(F4,'[2]Sheet 1'!$F$2:$Q$557,8,0)</f>
        <v>1648</v>
      </c>
      <c r="AU4" s="1">
        <f>VLOOKUP(F4,'[2]Sheet 1'!$F$2:$Q$557,9,0)</f>
        <v>139</v>
      </c>
      <c r="AV4" s="1">
        <f>VLOOKUP(F4,'[2]Sheet 1'!$F$2:$Q$557,10,0)</f>
        <v>0</v>
      </c>
      <c r="AW4" s="1">
        <f>VLOOKUP(F4,'[2]Sheet 1'!$F$2:$Q$557,11,0)</f>
        <v>234</v>
      </c>
      <c r="AX4" s="1">
        <f>VLOOKUP(F4,'[2]Sheet 1'!$F$2:$Q$557,12,0)</f>
        <v>6.8777829999999998E-2</v>
      </c>
      <c r="AY4" s="1">
        <f>VLOOKUP(F4,'[3]Sheet 1'!$F$2:$AD$557,5,0)</f>
        <v>35.121012700000001</v>
      </c>
      <c r="AZ4" s="1">
        <f>VLOOKUP(F4,'[3]Sheet 1'!$F$2:$AD$557,6,0)</f>
        <v>-80.875327900000002</v>
      </c>
      <c r="BA4" s="1">
        <f>VLOOKUP(F4,'[3]Sheet 1'!$F$2:$AD$557,7,0)</f>
        <v>2748</v>
      </c>
      <c r="BB4" s="1">
        <f>VLOOKUP(F4,'[3]Sheet 1'!$F$2:$AD$557,8,0)</f>
        <v>822</v>
      </c>
      <c r="BC4" s="1">
        <f>VLOOKUP(F4,'[3]Sheet 1'!$F$2:$AD$557,9,0)</f>
        <v>993</v>
      </c>
      <c r="BD4" s="1">
        <f>VLOOKUP(F4,'[3]Sheet 1'!$F$2:$AD$557,10,0)</f>
        <v>17</v>
      </c>
      <c r="BE4" s="1">
        <f>VLOOKUP(F4,'[3]Sheet 1'!$F$2:$AD$557,11,0)</f>
        <v>50</v>
      </c>
      <c r="BF4" s="1">
        <f>VLOOKUP(F4,'[3]Sheet 1'!$F$2:$AD$557,12,0)</f>
        <v>3</v>
      </c>
      <c r="BG4" s="1">
        <f>VLOOKUP(F4,'[3]Sheet 1'!$F$2:$AD$557,13,0)</f>
        <v>739</v>
      </c>
      <c r="BH4" s="1">
        <f>VLOOKUP(F4,'[3]Sheet 1'!$F$2:$AD$557,14,0)</f>
        <v>124</v>
      </c>
      <c r="BI4" s="1">
        <f>VLOOKUP(F4,'[3]Sheet 1'!$F$2:$AD$557,15,0)</f>
        <v>1308</v>
      </c>
      <c r="BJ4" s="1">
        <f>VLOOKUP(F4,'[3]Sheet 1'!$F$2:$AD$557,16,0)</f>
        <v>1272</v>
      </c>
      <c r="BK4" s="1">
        <f>VLOOKUP(F4,'[3]Sheet 1'!$F$2:$AD$557,17,0)</f>
        <v>1207</v>
      </c>
      <c r="BL4" s="1">
        <f>VLOOKUP(F4,'[3]Sheet 1'!$F$2:$AD$557,18,0)</f>
        <v>65</v>
      </c>
      <c r="BM4" s="1">
        <f>VLOOKUP(F4,'[3]Sheet 1'!$F$2:$AD$557,19,0)</f>
        <v>0.94889937000000002</v>
      </c>
      <c r="BN4" s="1">
        <f>VLOOKUP(F4,'[3]Sheet 1'!$F$2:$AD$557,20,0)</f>
        <v>0.29912663</v>
      </c>
      <c r="BO4" s="1">
        <f>VLOOKUP(F4,'[3]Sheet 1'!$F$2:$AD$557,21,0)</f>
        <v>0.36135370999999999</v>
      </c>
      <c r="BP4" s="1">
        <f>VLOOKUP(F4,'[3]Sheet 1'!$F$2:$AD$557,22,0)</f>
        <v>1.8195050000000001E-2</v>
      </c>
      <c r="BQ4" s="1">
        <f>VLOOKUP(F4,'[3]Sheet 1'!$F$2:$AD$557,23,0)</f>
        <v>0.47598253000000001</v>
      </c>
      <c r="BR4" s="1">
        <f>VLOOKUP(F4,'[3]Sheet 1'!$F$2:$AD$557,24,0)</f>
        <v>13121.513377740001</v>
      </c>
      <c r="BS4" s="1">
        <f>VLOOKUP(F4,'[3]Sheet 1'!$F$2:$AD$557,25,0)</f>
        <v>0.20942706</v>
      </c>
    </row>
    <row r="5" spans="1:71" ht="20" customHeight="1" x14ac:dyDescent="0.15">
      <c r="A5" s="8">
        <v>1668</v>
      </c>
      <c r="B5" s="9">
        <v>37</v>
      </c>
      <c r="C5" s="10">
        <v>119</v>
      </c>
      <c r="D5" s="10">
        <v>6405</v>
      </c>
      <c r="E5" s="10">
        <v>2</v>
      </c>
      <c r="F5" s="10">
        <v>371190064052</v>
      </c>
      <c r="G5" s="11" t="s">
        <v>33</v>
      </c>
      <c r="H5" s="10">
        <v>16677</v>
      </c>
      <c r="I5" s="11" t="s">
        <v>37</v>
      </c>
      <c r="J5" s="10">
        <v>943</v>
      </c>
      <c r="K5" s="10">
        <v>20</v>
      </c>
      <c r="L5" s="10">
        <v>46</v>
      </c>
      <c r="M5" s="10">
        <v>59</v>
      </c>
      <c r="N5" s="10">
        <v>11</v>
      </c>
      <c r="O5" s="10">
        <v>11</v>
      </c>
      <c r="P5" s="10">
        <v>30</v>
      </c>
      <c r="Q5" s="10">
        <v>66</v>
      </c>
      <c r="R5" s="10">
        <v>26</v>
      </c>
      <c r="S5" s="10">
        <v>21</v>
      </c>
      <c r="T5" s="10">
        <v>59</v>
      </c>
      <c r="U5" s="10">
        <v>114</v>
      </c>
      <c r="V5" s="10">
        <v>53</v>
      </c>
      <c r="W5" s="10">
        <v>84</v>
      </c>
      <c r="X5" s="10">
        <v>54</v>
      </c>
      <c r="Y5" s="10">
        <v>144</v>
      </c>
      <c r="Z5" s="10">
        <v>145</v>
      </c>
      <c r="AA5" s="10">
        <v>86250</v>
      </c>
      <c r="AB5" s="10">
        <v>483</v>
      </c>
      <c r="AC5" s="10">
        <v>0</v>
      </c>
      <c r="AD5" s="10">
        <v>0</v>
      </c>
      <c r="AE5" s="13">
        <v>94166046.927429199</v>
      </c>
      <c r="AF5" s="12">
        <v>46805.884092932203</v>
      </c>
      <c r="AG5" s="1">
        <f>VLOOKUP(F5,'[1]Sheet 1'!$F$2:$S$557,5,0)</f>
        <v>1539</v>
      </c>
      <c r="AH5" s="1">
        <f>VLOOKUP(F5,'[1]Sheet 1'!$F$2:$S$557,6,0)</f>
        <v>22</v>
      </c>
      <c r="AI5" s="1">
        <f>VLOOKUP(F5,'[1]Sheet 1'!$F$2:$S$557,7,0)</f>
        <v>108</v>
      </c>
      <c r="AJ5" s="1">
        <f>VLOOKUP(F5,'[1]Sheet 1'!$F$2:$S$557,8,0)</f>
        <v>148</v>
      </c>
      <c r="AK5" s="1">
        <f>VLOOKUP(F5,'[1]Sheet 1'!$F$2:$S$557,9,0)</f>
        <v>183</v>
      </c>
      <c r="AL5" s="1">
        <f>VLOOKUP(F5,'[1]Sheet 1'!$F$2:$S$557,10,0)</f>
        <v>643</v>
      </c>
      <c r="AM5" s="1">
        <f>VLOOKUP(F5,'[1]Sheet 1'!$F$2:$S$557,11,0)</f>
        <v>337</v>
      </c>
      <c r="AN5" s="1">
        <f>VLOOKUP(F5,'[1]Sheet 1'!$F$2:$S$557,12,0)</f>
        <v>98</v>
      </c>
      <c r="AO5" s="1">
        <f>VLOOKUP(F5,'[1]Sheet 1'!$F$2:$S$557,13,0)</f>
        <v>0.41780377000000002</v>
      </c>
      <c r="AP5" s="1">
        <f>VLOOKUP(F5,'[1]Sheet 1'!$F$2:$S$557,14,0)</f>
        <v>0.21897336000000001</v>
      </c>
      <c r="AQ5" s="1">
        <f>VLOOKUP(F5,'[2]Sheet 1'!$F$2:$Q$557,5,0)</f>
        <v>1682</v>
      </c>
      <c r="AR5" s="1">
        <f>VLOOKUP(F5,'[2]Sheet 1'!$F$2:$Q$557,6,0)</f>
        <v>1068</v>
      </c>
      <c r="AS5" s="1">
        <f>VLOOKUP(F5,'[2]Sheet 1'!$F$2:$Q$557,7,0)</f>
        <v>1068</v>
      </c>
      <c r="AT5" s="1">
        <f>VLOOKUP(F5,'[2]Sheet 1'!$F$2:$Q$557,8,0)</f>
        <v>1056</v>
      </c>
      <c r="AU5" s="1">
        <f>VLOOKUP(F5,'[2]Sheet 1'!$F$2:$Q$557,9,0)</f>
        <v>12</v>
      </c>
      <c r="AV5" s="1">
        <f>VLOOKUP(F5,'[2]Sheet 1'!$F$2:$Q$557,10,0)</f>
        <v>0</v>
      </c>
      <c r="AW5" s="1">
        <f>VLOOKUP(F5,'[2]Sheet 1'!$F$2:$Q$557,11,0)</f>
        <v>614</v>
      </c>
      <c r="AX5" s="1">
        <f>VLOOKUP(F5,'[2]Sheet 1'!$F$2:$Q$557,12,0)</f>
        <v>7.1343600000000002E-3</v>
      </c>
      <c r="AY5" s="1">
        <f>VLOOKUP(F5,'[3]Sheet 1'!$F$2:$AD$557,5,0)</f>
        <v>35.470825300000001</v>
      </c>
      <c r="AZ5" s="1">
        <f>VLOOKUP(F5,'[3]Sheet 1'!$F$2:$AD$557,6,0)</f>
        <v>-80.837511000000006</v>
      </c>
      <c r="BA5" s="1">
        <f>VLOOKUP(F5,'[3]Sheet 1'!$F$2:$AD$557,7,0)</f>
        <v>612</v>
      </c>
      <c r="BB5" s="1">
        <f>VLOOKUP(F5,'[3]Sheet 1'!$F$2:$AD$557,8,0)</f>
        <v>563</v>
      </c>
      <c r="BC5" s="1">
        <f>VLOOKUP(F5,'[3]Sheet 1'!$F$2:$AD$557,9,0)</f>
        <v>30</v>
      </c>
      <c r="BD5" s="1">
        <f>VLOOKUP(F5,'[3]Sheet 1'!$F$2:$AD$557,10,0)</f>
        <v>3</v>
      </c>
      <c r="BE5" s="1">
        <f>VLOOKUP(F5,'[3]Sheet 1'!$F$2:$AD$557,11,0)</f>
        <v>5</v>
      </c>
      <c r="BF5" s="1">
        <f>VLOOKUP(F5,'[3]Sheet 1'!$F$2:$AD$557,12,0)</f>
        <v>0</v>
      </c>
      <c r="BG5" s="1">
        <f>VLOOKUP(F5,'[3]Sheet 1'!$F$2:$AD$557,13,0)</f>
        <v>0</v>
      </c>
      <c r="BH5" s="1">
        <f>VLOOKUP(F5,'[3]Sheet 1'!$F$2:$AD$557,14,0)</f>
        <v>11</v>
      </c>
      <c r="BI5" s="1">
        <f>VLOOKUP(F5,'[3]Sheet 1'!$F$2:$AD$557,15,0)</f>
        <v>15</v>
      </c>
      <c r="BJ5" s="1">
        <f>VLOOKUP(F5,'[3]Sheet 1'!$F$2:$AD$557,16,0)</f>
        <v>298</v>
      </c>
      <c r="BK5" s="1">
        <f>VLOOKUP(F5,'[3]Sheet 1'!$F$2:$AD$557,17,0)</f>
        <v>250</v>
      </c>
      <c r="BL5" s="1">
        <f>VLOOKUP(F5,'[3]Sheet 1'!$F$2:$AD$557,18,0)</f>
        <v>48</v>
      </c>
      <c r="BM5" s="1">
        <f>VLOOKUP(F5,'[3]Sheet 1'!$F$2:$AD$557,19,0)</f>
        <v>0.83892617000000003</v>
      </c>
      <c r="BN5" s="1">
        <f>VLOOKUP(F5,'[3]Sheet 1'!$F$2:$AD$557,20,0)</f>
        <v>0.91993464000000003</v>
      </c>
      <c r="BO5" s="1">
        <f>VLOOKUP(F5,'[3]Sheet 1'!$F$2:$AD$557,21,0)</f>
        <v>4.9019600000000003E-2</v>
      </c>
      <c r="BP5" s="1">
        <f>VLOOKUP(F5,'[3]Sheet 1'!$F$2:$AD$557,22,0)</f>
        <v>8.1699300000000006E-3</v>
      </c>
      <c r="BQ5" s="1">
        <f>VLOOKUP(F5,'[3]Sheet 1'!$F$2:$AD$557,23,0)</f>
        <v>2.4509800000000002E-2</v>
      </c>
      <c r="BR5" s="1">
        <f>VLOOKUP(F5,'[3]Sheet 1'!$F$2:$AD$557,24,0)</f>
        <v>181.18611931999999</v>
      </c>
      <c r="BS5" s="1">
        <f>VLOOKUP(F5,'[3]Sheet 1'!$F$2:$AD$557,25,0)</f>
        <v>3.3777421900000002</v>
      </c>
    </row>
    <row r="6" spans="1:71" ht="20" customHeight="1" x14ac:dyDescent="0.15">
      <c r="A6" s="8">
        <v>1669</v>
      </c>
      <c r="B6" s="9">
        <v>37</v>
      </c>
      <c r="C6" s="10">
        <v>119</v>
      </c>
      <c r="D6" s="10">
        <v>2702</v>
      </c>
      <c r="E6" s="10">
        <v>1</v>
      </c>
      <c r="F6" s="10">
        <v>371190027021</v>
      </c>
      <c r="G6" s="11" t="s">
        <v>35</v>
      </c>
      <c r="H6" s="10">
        <v>16260</v>
      </c>
      <c r="I6" s="11" t="s">
        <v>38</v>
      </c>
      <c r="J6" s="10">
        <v>803</v>
      </c>
      <c r="K6" s="10">
        <v>13</v>
      </c>
      <c r="L6" s="10">
        <v>13</v>
      </c>
      <c r="M6" s="10">
        <v>0</v>
      </c>
      <c r="N6" s="10">
        <v>37</v>
      </c>
      <c r="O6" s="10">
        <v>12</v>
      </c>
      <c r="P6" s="10">
        <v>65</v>
      </c>
      <c r="Q6" s="10">
        <v>0</v>
      </c>
      <c r="R6" s="10">
        <v>10</v>
      </c>
      <c r="S6" s="10">
        <v>18</v>
      </c>
      <c r="T6" s="10">
        <v>43</v>
      </c>
      <c r="U6" s="10">
        <v>24</v>
      </c>
      <c r="V6" s="10">
        <v>85</v>
      </c>
      <c r="W6" s="10">
        <v>16</v>
      </c>
      <c r="X6" s="10">
        <v>87</v>
      </c>
      <c r="Y6" s="10">
        <v>71</v>
      </c>
      <c r="Z6" s="10">
        <v>309</v>
      </c>
      <c r="AA6" s="10">
        <v>136995</v>
      </c>
      <c r="AB6" s="10">
        <v>551</v>
      </c>
      <c r="AC6" s="10">
        <v>13</v>
      </c>
      <c r="AD6" s="10">
        <v>2.3593469999999998E-2</v>
      </c>
      <c r="AE6" s="13">
        <v>17377503.4723511</v>
      </c>
      <c r="AF6" s="12">
        <v>18116.211386749899</v>
      </c>
      <c r="AG6" s="1">
        <f>VLOOKUP(F6,'[1]Sheet 1'!$F$2:$S$557,5,0)</f>
        <v>1382</v>
      </c>
      <c r="AH6" s="1">
        <f>VLOOKUP(F6,'[1]Sheet 1'!$F$2:$S$557,6,0)</f>
        <v>35</v>
      </c>
      <c r="AI6" s="1">
        <f>VLOOKUP(F6,'[1]Sheet 1'!$F$2:$S$557,7,0)</f>
        <v>38</v>
      </c>
      <c r="AJ6" s="1">
        <f>VLOOKUP(F6,'[1]Sheet 1'!$F$2:$S$557,8,0)</f>
        <v>183</v>
      </c>
      <c r="AK6" s="1">
        <f>VLOOKUP(F6,'[1]Sheet 1'!$F$2:$S$557,9,0)</f>
        <v>44</v>
      </c>
      <c r="AL6" s="1">
        <f>VLOOKUP(F6,'[1]Sheet 1'!$F$2:$S$557,10,0)</f>
        <v>677</v>
      </c>
      <c r="AM6" s="1">
        <f>VLOOKUP(F6,'[1]Sheet 1'!$F$2:$S$557,11,0)</f>
        <v>196</v>
      </c>
      <c r="AN6" s="1">
        <f>VLOOKUP(F6,'[1]Sheet 1'!$F$2:$S$557,12,0)</f>
        <v>209</v>
      </c>
      <c r="AO6" s="1">
        <f>VLOOKUP(F6,'[1]Sheet 1'!$F$2:$S$557,13,0)</f>
        <v>0.48986974999999999</v>
      </c>
      <c r="AP6" s="1">
        <f>VLOOKUP(F6,'[1]Sheet 1'!$F$2:$S$557,14,0)</f>
        <v>0.14182344</v>
      </c>
      <c r="AQ6" s="1">
        <f>VLOOKUP(F6,'[2]Sheet 1'!$F$2:$Q$557,5,0)</f>
        <v>2208</v>
      </c>
      <c r="AR6" s="1">
        <f>VLOOKUP(F6,'[2]Sheet 1'!$F$2:$Q$557,6,0)</f>
        <v>1207</v>
      </c>
      <c r="AS6" s="1">
        <f>VLOOKUP(F6,'[2]Sheet 1'!$F$2:$Q$557,7,0)</f>
        <v>1207</v>
      </c>
      <c r="AT6" s="1">
        <f>VLOOKUP(F6,'[2]Sheet 1'!$F$2:$Q$557,8,0)</f>
        <v>1117</v>
      </c>
      <c r="AU6" s="1">
        <f>VLOOKUP(F6,'[2]Sheet 1'!$F$2:$Q$557,9,0)</f>
        <v>90</v>
      </c>
      <c r="AV6" s="1">
        <f>VLOOKUP(F6,'[2]Sheet 1'!$F$2:$Q$557,10,0)</f>
        <v>0</v>
      </c>
      <c r="AW6" s="1">
        <f>VLOOKUP(F6,'[2]Sheet 1'!$F$2:$Q$557,11,0)</f>
        <v>1001</v>
      </c>
      <c r="AX6" s="1">
        <f>VLOOKUP(F6,'[2]Sheet 1'!$F$2:$Q$557,12,0)</f>
        <v>4.0760869999999998E-2</v>
      </c>
      <c r="AY6" s="1">
        <f>VLOOKUP(F6,'[3]Sheet 1'!$F$2:$AD$557,5,0)</f>
        <v>35.187719700000002</v>
      </c>
      <c r="AZ6" s="1">
        <f>VLOOKUP(F6,'[3]Sheet 1'!$F$2:$AD$557,6,0)</f>
        <v>-80.835975099999999</v>
      </c>
      <c r="BA6" s="1">
        <f>VLOOKUP(F6,'[3]Sheet 1'!$F$2:$AD$557,7,0)</f>
        <v>2586</v>
      </c>
      <c r="BB6" s="1">
        <f>VLOOKUP(F6,'[3]Sheet 1'!$F$2:$AD$557,8,0)</f>
        <v>2415</v>
      </c>
      <c r="BC6" s="1">
        <f>VLOOKUP(F6,'[3]Sheet 1'!$F$2:$AD$557,9,0)</f>
        <v>111</v>
      </c>
      <c r="BD6" s="1">
        <f>VLOOKUP(F6,'[3]Sheet 1'!$F$2:$AD$557,10,0)</f>
        <v>4</v>
      </c>
      <c r="BE6" s="1">
        <f>VLOOKUP(F6,'[3]Sheet 1'!$F$2:$AD$557,11,0)</f>
        <v>17</v>
      </c>
      <c r="BF6" s="1">
        <f>VLOOKUP(F6,'[3]Sheet 1'!$F$2:$AD$557,12,0)</f>
        <v>0</v>
      </c>
      <c r="BG6" s="1">
        <f>VLOOKUP(F6,'[3]Sheet 1'!$F$2:$AD$557,13,0)</f>
        <v>10</v>
      </c>
      <c r="BH6" s="1">
        <f>VLOOKUP(F6,'[3]Sheet 1'!$F$2:$AD$557,14,0)</f>
        <v>29</v>
      </c>
      <c r="BI6" s="1">
        <f>VLOOKUP(F6,'[3]Sheet 1'!$F$2:$AD$557,15,0)</f>
        <v>46</v>
      </c>
      <c r="BJ6" s="1">
        <f>VLOOKUP(F6,'[3]Sheet 1'!$F$2:$AD$557,16,0)</f>
        <v>870</v>
      </c>
      <c r="BK6" s="1">
        <f>VLOOKUP(F6,'[3]Sheet 1'!$F$2:$AD$557,17,0)</f>
        <v>788</v>
      </c>
      <c r="BL6" s="1">
        <f>VLOOKUP(F6,'[3]Sheet 1'!$F$2:$AD$557,18,0)</f>
        <v>82</v>
      </c>
      <c r="BM6" s="1">
        <f>VLOOKUP(F6,'[3]Sheet 1'!$F$2:$AD$557,19,0)</f>
        <v>0.90574712000000002</v>
      </c>
      <c r="BN6" s="1">
        <f>VLOOKUP(F6,'[3]Sheet 1'!$F$2:$AD$557,20,0)</f>
        <v>0.93387469999999995</v>
      </c>
      <c r="BO6" s="1">
        <f>VLOOKUP(F6,'[3]Sheet 1'!$F$2:$AD$557,21,0)</f>
        <v>4.2923429999999999E-2</v>
      </c>
      <c r="BP6" s="1">
        <f>VLOOKUP(F6,'[3]Sheet 1'!$F$2:$AD$557,22,0)</f>
        <v>6.57385E-3</v>
      </c>
      <c r="BQ6" s="1">
        <f>VLOOKUP(F6,'[3]Sheet 1'!$F$2:$AD$557,23,0)</f>
        <v>1.7788080000000001E-2</v>
      </c>
      <c r="BR6" s="1">
        <f>VLOOKUP(F6,'[3]Sheet 1'!$F$2:$AD$557,24,0)</f>
        <v>4148.67075157</v>
      </c>
      <c r="BS6" s="1">
        <f>VLOOKUP(F6,'[3]Sheet 1'!$F$2:$AD$557,25,0)</f>
        <v>0.62333218000000001</v>
      </c>
    </row>
    <row r="7" spans="1:71" ht="20" customHeight="1" x14ac:dyDescent="0.15">
      <c r="A7" s="8">
        <v>1670</v>
      </c>
      <c r="B7" s="9">
        <v>37</v>
      </c>
      <c r="C7" s="10">
        <v>119</v>
      </c>
      <c r="D7" s="10">
        <v>3013</v>
      </c>
      <c r="E7" s="10">
        <v>1</v>
      </c>
      <c r="F7" s="10">
        <v>371190030131</v>
      </c>
      <c r="G7" s="11" t="s">
        <v>35</v>
      </c>
      <c r="H7" s="10">
        <v>16296</v>
      </c>
      <c r="I7" s="11" t="s">
        <v>39</v>
      </c>
      <c r="J7" s="10">
        <v>1124</v>
      </c>
      <c r="K7" s="10">
        <v>49</v>
      </c>
      <c r="L7" s="10">
        <v>15</v>
      </c>
      <c r="M7" s="10">
        <v>0</v>
      </c>
      <c r="N7" s="10">
        <v>23</v>
      </c>
      <c r="O7" s="10">
        <v>0</v>
      </c>
      <c r="P7" s="10">
        <v>15</v>
      </c>
      <c r="Q7" s="10">
        <v>61</v>
      </c>
      <c r="R7" s="10">
        <v>71</v>
      </c>
      <c r="S7" s="10">
        <v>43</v>
      </c>
      <c r="T7" s="10">
        <v>35</v>
      </c>
      <c r="U7" s="10">
        <v>87</v>
      </c>
      <c r="V7" s="10">
        <v>16</v>
      </c>
      <c r="W7" s="10">
        <v>65</v>
      </c>
      <c r="X7" s="10">
        <v>128</v>
      </c>
      <c r="Y7" s="10">
        <v>142</v>
      </c>
      <c r="Z7" s="10">
        <v>374</v>
      </c>
      <c r="AA7" s="10">
        <v>134286</v>
      </c>
      <c r="AB7" s="10">
        <v>847</v>
      </c>
      <c r="AC7" s="10">
        <v>56</v>
      </c>
      <c r="AD7" s="13">
        <v>6.6115699999999999E-2</v>
      </c>
      <c r="AE7" s="13">
        <v>37092920.759155303</v>
      </c>
      <c r="AF7" s="12">
        <v>36604.354127639599</v>
      </c>
      <c r="AG7" s="1">
        <f>VLOOKUP(F7,'[1]Sheet 1'!$F$2:$S$557,5,0)</f>
        <v>2206</v>
      </c>
      <c r="AH7" s="1">
        <f>VLOOKUP(F7,'[1]Sheet 1'!$F$2:$S$557,6,0)</f>
        <v>49</v>
      </c>
      <c r="AI7" s="1">
        <f>VLOOKUP(F7,'[1]Sheet 1'!$F$2:$S$557,7,0)</f>
        <v>172</v>
      </c>
      <c r="AJ7" s="1">
        <f>VLOOKUP(F7,'[1]Sheet 1'!$F$2:$S$557,8,0)</f>
        <v>210</v>
      </c>
      <c r="AK7" s="1">
        <f>VLOOKUP(F7,'[1]Sheet 1'!$F$2:$S$557,9,0)</f>
        <v>240</v>
      </c>
      <c r="AL7" s="1">
        <f>VLOOKUP(F7,'[1]Sheet 1'!$F$2:$S$557,10,0)</f>
        <v>762</v>
      </c>
      <c r="AM7" s="1">
        <f>VLOOKUP(F7,'[1]Sheet 1'!$F$2:$S$557,11,0)</f>
        <v>452</v>
      </c>
      <c r="AN7" s="1">
        <f>VLOOKUP(F7,'[1]Sheet 1'!$F$2:$S$557,12,0)</f>
        <v>321</v>
      </c>
      <c r="AO7" s="1">
        <f>VLOOKUP(F7,'[1]Sheet 1'!$F$2:$S$557,13,0)</f>
        <v>0.34542158000000001</v>
      </c>
      <c r="AP7" s="1">
        <f>VLOOKUP(F7,'[1]Sheet 1'!$F$2:$S$557,14,0)</f>
        <v>0.20489573999999999</v>
      </c>
      <c r="AQ7" s="1">
        <f>VLOOKUP(F7,'[2]Sheet 1'!$F$2:$Q$557,5,0)</f>
        <v>2355</v>
      </c>
      <c r="AR7" s="1">
        <f>VLOOKUP(F7,'[2]Sheet 1'!$F$2:$Q$557,6,0)</f>
        <v>1552</v>
      </c>
      <c r="AS7" s="1">
        <f>VLOOKUP(F7,'[2]Sheet 1'!$F$2:$Q$557,7,0)</f>
        <v>1552</v>
      </c>
      <c r="AT7" s="1">
        <f>VLOOKUP(F7,'[2]Sheet 1'!$F$2:$Q$557,8,0)</f>
        <v>1497</v>
      </c>
      <c r="AU7" s="1">
        <f>VLOOKUP(F7,'[2]Sheet 1'!$F$2:$Q$557,9,0)</f>
        <v>55</v>
      </c>
      <c r="AV7" s="1">
        <f>VLOOKUP(F7,'[2]Sheet 1'!$F$2:$Q$557,10,0)</f>
        <v>0</v>
      </c>
      <c r="AW7" s="1">
        <f>VLOOKUP(F7,'[2]Sheet 1'!$F$2:$Q$557,11,0)</f>
        <v>803</v>
      </c>
      <c r="AX7" s="1">
        <f>VLOOKUP(F7,'[2]Sheet 1'!$F$2:$Q$557,12,0)</f>
        <v>2.335456E-2</v>
      </c>
      <c r="AY7" s="1">
        <f>VLOOKUP(F7,'[3]Sheet 1'!$F$2:$AD$557,5,0)</f>
        <v>35.096462899999999</v>
      </c>
      <c r="AZ7" s="1">
        <f>VLOOKUP(F7,'[3]Sheet 1'!$F$2:$AD$557,6,0)</f>
        <v>-80.816084399999994</v>
      </c>
      <c r="BA7" s="1">
        <f>VLOOKUP(F7,'[3]Sheet 1'!$F$2:$AD$557,7,0)</f>
        <v>2716</v>
      </c>
      <c r="BB7" s="1">
        <f>VLOOKUP(F7,'[3]Sheet 1'!$F$2:$AD$557,8,0)</f>
        <v>2304</v>
      </c>
      <c r="BC7" s="1">
        <f>VLOOKUP(F7,'[3]Sheet 1'!$F$2:$AD$557,9,0)</f>
        <v>121</v>
      </c>
      <c r="BD7" s="1">
        <f>VLOOKUP(F7,'[3]Sheet 1'!$F$2:$AD$557,10,0)</f>
        <v>4</v>
      </c>
      <c r="BE7" s="1">
        <f>VLOOKUP(F7,'[3]Sheet 1'!$F$2:$AD$557,11,0)</f>
        <v>176</v>
      </c>
      <c r="BF7" s="1">
        <f>VLOOKUP(F7,'[3]Sheet 1'!$F$2:$AD$557,12,0)</f>
        <v>3</v>
      </c>
      <c r="BG7" s="1">
        <f>VLOOKUP(F7,'[3]Sheet 1'!$F$2:$AD$557,13,0)</f>
        <v>56</v>
      </c>
      <c r="BH7" s="1">
        <f>VLOOKUP(F7,'[3]Sheet 1'!$F$2:$AD$557,14,0)</f>
        <v>52</v>
      </c>
      <c r="BI7" s="1">
        <f>VLOOKUP(F7,'[3]Sheet 1'!$F$2:$AD$557,15,0)</f>
        <v>121</v>
      </c>
      <c r="BJ7" s="1">
        <f>VLOOKUP(F7,'[3]Sheet 1'!$F$2:$AD$557,16,0)</f>
        <v>1127</v>
      </c>
      <c r="BK7" s="1">
        <f>VLOOKUP(F7,'[3]Sheet 1'!$F$2:$AD$557,17,0)</f>
        <v>1074</v>
      </c>
      <c r="BL7" s="1">
        <f>VLOOKUP(F7,'[3]Sheet 1'!$F$2:$AD$557,18,0)</f>
        <v>53</v>
      </c>
      <c r="BM7" s="1">
        <f>VLOOKUP(F7,'[3]Sheet 1'!$F$2:$AD$557,19,0)</f>
        <v>0.95297248999999995</v>
      </c>
      <c r="BN7" s="1">
        <f>VLOOKUP(F7,'[3]Sheet 1'!$F$2:$AD$557,20,0)</f>
        <v>0.84830633</v>
      </c>
      <c r="BO7" s="1">
        <f>VLOOKUP(F7,'[3]Sheet 1'!$F$2:$AD$557,21,0)</f>
        <v>4.4550810000000003E-2</v>
      </c>
      <c r="BP7" s="1">
        <f>VLOOKUP(F7,'[3]Sheet 1'!$F$2:$AD$557,22,0)</f>
        <v>6.4801170000000005E-2</v>
      </c>
      <c r="BQ7" s="1">
        <f>VLOOKUP(F7,'[3]Sheet 1'!$F$2:$AD$557,23,0)</f>
        <v>4.4550810000000003E-2</v>
      </c>
      <c r="BR7" s="1">
        <f>VLOOKUP(F7,'[3]Sheet 1'!$F$2:$AD$557,24,0)</f>
        <v>2041.29876848</v>
      </c>
      <c r="BS7" s="1">
        <f>VLOOKUP(F7,'[3]Sheet 1'!$F$2:$AD$557,25,0)</f>
        <v>1.33052546</v>
      </c>
    </row>
    <row r="8" spans="1:71" ht="20" customHeight="1" x14ac:dyDescent="0.15">
      <c r="A8" s="8">
        <v>1671</v>
      </c>
      <c r="B8" s="9">
        <v>37</v>
      </c>
      <c r="C8" s="10">
        <v>119</v>
      </c>
      <c r="D8" s="10">
        <v>100</v>
      </c>
      <c r="E8" s="10">
        <v>4</v>
      </c>
      <c r="F8" s="10">
        <v>371190001004</v>
      </c>
      <c r="G8" s="11" t="s">
        <v>40</v>
      </c>
      <c r="H8" s="10">
        <v>16134</v>
      </c>
      <c r="I8" s="11" t="s">
        <v>41</v>
      </c>
      <c r="J8" s="10">
        <v>90</v>
      </c>
      <c r="K8" s="10">
        <v>0</v>
      </c>
      <c r="L8" s="10">
        <v>19</v>
      </c>
      <c r="M8" s="10">
        <v>0</v>
      </c>
      <c r="N8" s="10">
        <v>0</v>
      </c>
      <c r="O8" s="10">
        <v>0</v>
      </c>
      <c r="P8" s="10">
        <v>0</v>
      </c>
      <c r="Q8" s="10">
        <v>50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21</v>
      </c>
      <c r="AA8" s="10">
        <v>0</v>
      </c>
      <c r="AB8" s="10">
        <v>13</v>
      </c>
      <c r="AC8" s="10">
        <v>0</v>
      </c>
      <c r="AD8" s="10">
        <v>0</v>
      </c>
      <c r="AE8" s="10">
        <v>4499537.5350952102</v>
      </c>
      <c r="AF8" s="14">
        <v>10270.217091271001</v>
      </c>
      <c r="AG8" s="1">
        <f>VLOOKUP(F8,'[1]Sheet 1'!$F$2:$S$557,5,0)</f>
        <v>90</v>
      </c>
      <c r="AH8" s="1">
        <f>VLOOKUP(F8,'[1]Sheet 1'!$F$2:$S$557,6,0)</f>
        <v>19</v>
      </c>
      <c r="AI8" s="1">
        <f>VLOOKUP(F8,'[1]Sheet 1'!$F$2:$S$557,7,0)</f>
        <v>50</v>
      </c>
      <c r="AJ8" s="1">
        <f>VLOOKUP(F8,'[1]Sheet 1'!$F$2:$S$557,8,0)</f>
        <v>0</v>
      </c>
      <c r="AK8" s="1">
        <f>VLOOKUP(F8,'[1]Sheet 1'!$F$2:$S$557,9,0)</f>
        <v>0</v>
      </c>
      <c r="AL8" s="1">
        <f>VLOOKUP(F8,'[1]Sheet 1'!$F$2:$S$557,10,0)</f>
        <v>21</v>
      </c>
      <c r="AM8" s="1">
        <f>VLOOKUP(F8,'[1]Sheet 1'!$F$2:$S$557,11,0)</f>
        <v>0</v>
      </c>
      <c r="AN8" s="1">
        <f>VLOOKUP(F8,'[1]Sheet 1'!$F$2:$S$557,12,0)</f>
        <v>0</v>
      </c>
      <c r="AO8" s="1">
        <f>VLOOKUP(F8,'[1]Sheet 1'!$F$2:$S$557,13,0)</f>
        <v>0.23333333000000001</v>
      </c>
      <c r="AP8" s="1">
        <f>VLOOKUP(F8,'[1]Sheet 1'!$F$2:$S$557,14,0)</f>
        <v>0</v>
      </c>
      <c r="AQ8" s="1">
        <f>VLOOKUP(F8,'[2]Sheet 1'!$F$2:$Q$557,5,0)</f>
        <v>90</v>
      </c>
      <c r="AR8" s="1">
        <f>VLOOKUP(F8,'[2]Sheet 1'!$F$2:$Q$557,6,0)</f>
        <v>71</v>
      </c>
      <c r="AS8" s="1">
        <f>VLOOKUP(F8,'[2]Sheet 1'!$F$2:$Q$557,7,0)</f>
        <v>71</v>
      </c>
      <c r="AT8" s="1">
        <f>VLOOKUP(F8,'[2]Sheet 1'!$F$2:$Q$557,8,0)</f>
        <v>71</v>
      </c>
      <c r="AU8" s="1">
        <f>VLOOKUP(F8,'[2]Sheet 1'!$F$2:$Q$557,9,0)</f>
        <v>0</v>
      </c>
      <c r="AV8" s="1">
        <f>VLOOKUP(F8,'[2]Sheet 1'!$F$2:$Q$557,10,0)</f>
        <v>0</v>
      </c>
      <c r="AW8" s="1">
        <f>VLOOKUP(F8,'[2]Sheet 1'!$F$2:$Q$557,11,0)</f>
        <v>19</v>
      </c>
      <c r="AX8" s="1">
        <f>VLOOKUP(F8,'[2]Sheet 1'!$F$2:$Q$557,12,0)</f>
        <v>0</v>
      </c>
      <c r="AY8" s="1">
        <f>VLOOKUP(F8,'[3]Sheet 1'!$F$2:$AD$557,5,0)</f>
        <v>35.227662899999999</v>
      </c>
      <c r="AZ8" s="1">
        <f>VLOOKUP(F8,'[3]Sheet 1'!$F$2:$AD$557,6,0)</f>
        <v>-80.838039100000003</v>
      </c>
      <c r="BA8" s="1">
        <f>VLOOKUP(F8,'[3]Sheet 1'!$F$2:$AD$557,7,0)</f>
        <v>82</v>
      </c>
      <c r="BB8" s="1">
        <f>VLOOKUP(F8,'[3]Sheet 1'!$F$2:$AD$557,8,0)</f>
        <v>55</v>
      </c>
      <c r="BC8" s="1">
        <f>VLOOKUP(F8,'[3]Sheet 1'!$F$2:$AD$557,9,0)</f>
        <v>17</v>
      </c>
      <c r="BD8" s="1">
        <f>VLOOKUP(F8,'[3]Sheet 1'!$F$2:$AD$557,10,0)</f>
        <v>0</v>
      </c>
      <c r="BE8" s="1">
        <f>VLOOKUP(F8,'[3]Sheet 1'!$F$2:$AD$557,11,0)</f>
        <v>2</v>
      </c>
      <c r="BF8" s="1">
        <f>VLOOKUP(F8,'[3]Sheet 1'!$F$2:$AD$557,12,0)</f>
        <v>0</v>
      </c>
      <c r="BG8" s="1">
        <f>VLOOKUP(F8,'[3]Sheet 1'!$F$2:$AD$557,13,0)</f>
        <v>3</v>
      </c>
      <c r="BH8" s="1">
        <f>VLOOKUP(F8,'[3]Sheet 1'!$F$2:$AD$557,14,0)</f>
        <v>5</v>
      </c>
      <c r="BI8" s="1">
        <f>VLOOKUP(F8,'[3]Sheet 1'!$F$2:$AD$557,15,0)</f>
        <v>8</v>
      </c>
      <c r="BJ8" s="1">
        <f>VLOOKUP(F8,'[3]Sheet 1'!$F$2:$AD$557,16,0)</f>
        <v>85</v>
      </c>
      <c r="BK8" s="1">
        <f>VLOOKUP(F8,'[3]Sheet 1'!$F$2:$AD$557,17,0)</f>
        <v>69</v>
      </c>
      <c r="BL8" s="1">
        <f>VLOOKUP(F8,'[3]Sheet 1'!$F$2:$AD$557,18,0)</f>
        <v>16</v>
      </c>
      <c r="BM8" s="1">
        <f>VLOOKUP(F8,'[3]Sheet 1'!$F$2:$AD$557,19,0)</f>
        <v>0.81176470000000001</v>
      </c>
      <c r="BN8" s="1">
        <f>VLOOKUP(F8,'[3]Sheet 1'!$F$2:$AD$557,20,0)</f>
        <v>0.67073170000000004</v>
      </c>
      <c r="BO8" s="1">
        <f>VLOOKUP(F8,'[3]Sheet 1'!$F$2:$AD$557,21,0)</f>
        <v>0.20731706999999999</v>
      </c>
      <c r="BP8" s="1">
        <f>VLOOKUP(F8,'[3]Sheet 1'!$F$2:$AD$557,22,0)</f>
        <v>2.4390240000000001E-2</v>
      </c>
      <c r="BQ8" s="1">
        <f>VLOOKUP(F8,'[3]Sheet 1'!$F$2:$AD$557,23,0)</f>
        <v>9.7560969999999997E-2</v>
      </c>
      <c r="BR8" s="1">
        <f>VLOOKUP(F8,'[3]Sheet 1'!$F$2:$AD$557,24,0)</f>
        <v>508.05857949</v>
      </c>
      <c r="BS8" s="1">
        <f>VLOOKUP(F8,'[3]Sheet 1'!$F$2:$AD$557,25,0)</f>
        <v>0.16139871</v>
      </c>
    </row>
    <row r="9" spans="1:71" ht="20" customHeight="1" x14ac:dyDescent="0.15">
      <c r="A9" s="8">
        <v>1672</v>
      </c>
      <c r="B9" s="9">
        <v>37</v>
      </c>
      <c r="C9" s="10">
        <v>119</v>
      </c>
      <c r="D9" s="10">
        <v>5815</v>
      </c>
      <c r="E9" s="10">
        <v>1</v>
      </c>
      <c r="F9" s="10">
        <v>371190058151</v>
      </c>
      <c r="G9" s="11" t="s">
        <v>35</v>
      </c>
      <c r="H9" s="10">
        <v>16521</v>
      </c>
      <c r="I9" s="11" t="s">
        <v>42</v>
      </c>
      <c r="J9" s="10">
        <v>1193</v>
      </c>
      <c r="K9" s="10">
        <v>44</v>
      </c>
      <c r="L9" s="10">
        <v>32</v>
      </c>
      <c r="M9" s="10">
        <v>11</v>
      </c>
      <c r="N9" s="10">
        <v>27</v>
      </c>
      <c r="O9" s="10">
        <v>59</v>
      </c>
      <c r="P9" s="10">
        <v>38</v>
      </c>
      <c r="Q9" s="10">
        <v>12</v>
      </c>
      <c r="R9" s="10">
        <v>71</v>
      </c>
      <c r="S9" s="10">
        <v>21</v>
      </c>
      <c r="T9" s="10">
        <v>95</v>
      </c>
      <c r="U9" s="10">
        <v>135</v>
      </c>
      <c r="V9" s="10">
        <v>132</v>
      </c>
      <c r="W9" s="10">
        <v>109</v>
      </c>
      <c r="X9" s="10">
        <v>58</v>
      </c>
      <c r="Y9" s="10">
        <v>102</v>
      </c>
      <c r="Z9" s="10">
        <v>247</v>
      </c>
      <c r="AA9" s="10">
        <v>83750</v>
      </c>
      <c r="AB9" s="10">
        <v>711</v>
      </c>
      <c r="AC9" s="10">
        <v>27</v>
      </c>
      <c r="AD9" s="10">
        <v>3.7974679999999997E-2</v>
      </c>
      <c r="AE9" s="13">
        <v>45841391.657714799</v>
      </c>
      <c r="AF9" s="12">
        <v>31477.331683054501</v>
      </c>
      <c r="AG9" s="1">
        <f>VLOOKUP(F9,'[1]Sheet 1'!$F$2:$S$557,5,0)</f>
        <v>2173</v>
      </c>
      <c r="AH9" s="1">
        <f>VLOOKUP(F9,'[1]Sheet 1'!$F$2:$S$557,6,0)</f>
        <v>135</v>
      </c>
      <c r="AI9" s="1">
        <f>VLOOKUP(F9,'[1]Sheet 1'!$F$2:$S$557,7,0)</f>
        <v>256</v>
      </c>
      <c r="AJ9" s="1">
        <f>VLOOKUP(F9,'[1]Sheet 1'!$F$2:$S$557,8,0)</f>
        <v>342</v>
      </c>
      <c r="AK9" s="1">
        <f>VLOOKUP(F9,'[1]Sheet 1'!$F$2:$S$557,9,0)</f>
        <v>143</v>
      </c>
      <c r="AL9" s="1">
        <f>VLOOKUP(F9,'[1]Sheet 1'!$F$2:$S$557,10,0)</f>
        <v>879</v>
      </c>
      <c r="AM9" s="1">
        <f>VLOOKUP(F9,'[1]Sheet 1'!$F$2:$S$557,11,0)</f>
        <v>297</v>
      </c>
      <c r="AN9" s="1">
        <f>VLOOKUP(F9,'[1]Sheet 1'!$F$2:$S$557,12,0)</f>
        <v>121</v>
      </c>
      <c r="AO9" s="1">
        <f>VLOOKUP(F9,'[1]Sheet 1'!$F$2:$S$557,13,0)</f>
        <v>0.40450988999999998</v>
      </c>
      <c r="AP9" s="1">
        <f>VLOOKUP(F9,'[1]Sheet 1'!$F$2:$S$557,14,0)</f>
        <v>0.1366774</v>
      </c>
      <c r="AQ9" s="1">
        <f>VLOOKUP(F9,'[2]Sheet 1'!$F$2:$Q$557,5,0)</f>
        <v>2444</v>
      </c>
      <c r="AR9" s="1">
        <f>VLOOKUP(F9,'[2]Sheet 1'!$F$2:$Q$557,6,0)</f>
        <v>1397</v>
      </c>
      <c r="AS9" s="1">
        <f>VLOOKUP(F9,'[2]Sheet 1'!$F$2:$Q$557,7,0)</f>
        <v>1397</v>
      </c>
      <c r="AT9" s="1">
        <f>VLOOKUP(F9,'[2]Sheet 1'!$F$2:$Q$557,8,0)</f>
        <v>1357</v>
      </c>
      <c r="AU9" s="1">
        <f>VLOOKUP(F9,'[2]Sheet 1'!$F$2:$Q$557,9,0)</f>
        <v>40</v>
      </c>
      <c r="AV9" s="1">
        <f>VLOOKUP(F9,'[2]Sheet 1'!$F$2:$Q$557,10,0)</f>
        <v>0</v>
      </c>
      <c r="AW9" s="1">
        <f>VLOOKUP(F9,'[2]Sheet 1'!$F$2:$Q$557,11,0)</f>
        <v>1047</v>
      </c>
      <c r="AX9" s="1">
        <f>VLOOKUP(F9,'[2]Sheet 1'!$F$2:$Q$557,12,0)</f>
        <v>1.636661E-2</v>
      </c>
      <c r="AY9" s="1">
        <f>VLOOKUP(F9,'[3]Sheet 1'!$F$2:$AD$557,5,0)</f>
        <v>35.086992799999997</v>
      </c>
      <c r="AZ9" s="1">
        <f>VLOOKUP(F9,'[3]Sheet 1'!$F$2:$AD$557,6,0)</f>
        <v>-80.802766599999998</v>
      </c>
      <c r="BA9" s="1">
        <f>VLOOKUP(F9,'[3]Sheet 1'!$F$2:$AD$557,7,0)</f>
        <v>2516</v>
      </c>
      <c r="BB9" s="1">
        <f>VLOOKUP(F9,'[3]Sheet 1'!$F$2:$AD$557,8,0)</f>
        <v>2195</v>
      </c>
      <c r="BC9" s="1">
        <f>VLOOKUP(F9,'[3]Sheet 1'!$F$2:$AD$557,9,0)</f>
        <v>166</v>
      </c>
      <c r="BD9" s="1">
        <f>VLOOKUP(F9,'[3]Sheet 1'!$F$2:$AD$557,10,0)</f>
        <v>4</v>
      </c>
      <c r="BE9" s="1">
        <f>VLOOKUP(F9,'[3]Sheet 1'!$F$2:$AD$557,11,0)</f>
        <v>78</v>
      </c>
      <c r="BF9" s="1">
        <f>VLOOKUP(F9,'[3]Sheet 1'!$F$2:$AD$557,12,0)</f>
        <v>0</v>
      </c>
      <c r="BG9" s="1">
        <f>VLOOKUP(F9,'[3]Sheet 1'!$F$2:$AD$557,13,0)</f>
        <v>38</v>
      </c>
      <c r="BH9" s="1">
        <f>VLOOKUP(F9,'[3]Sheet 1'!$F$2:$AD$557,14,0)</f>
        <v>35</v>
      </c>
      <c r="BI9" s="1">
        <f>VLOOKUP(F9,'[3]Sheet 1'!$F$2:$AD$557,15,0)</f>
        <v>118</v>
      </c>
      <c r="BJ9" s="1">
        <f>VLOOKUP(F9,'[3]Sheet 1'!$F$2:$AD$557,16,0)</f>
        <v>1204</v>
      </c>
      <c r="BK9" s="1">
        <f>VLOOKUP(F9,'[3]Sheet 1'!$F$2:$AD$557,17,0)</f>
        <v>1107</v>
      </c>
      <c r="BL9" s="1">
        <f>VLOOKUP(F9,'[3]Sheet 1'!$F$2:$AD$557,18,0)</f>
        <v>97</v>
      </c>
      <c r="BM9" s="1">
        <f>VLOOKUP(F9,'[3]Sheet 1'!$F$2:$AD$557,19,0)</f>
        <v>0.91943520999999995</v>
      </c>
      <c r="BN9" s="1">
        <f>VLOOKUP(F9,'[3]Sheet 1'!$F$2:$AD$557,20,0)</f>
        <v>0.87241652999999997</v>
      </c>
      <c r="BO9" s="1">
        <f>VLOOKUP(F9,'[3]Sheet 1'!$F$2:$AD$557,21,0)</f>
        <v>6.5977740000000007E-2</v>
      </c>
      <c r="BP9" s="1">
        <f>VLOOKUP(F9,'[3]Sheet 1'!$F$2:$AD$557,22,0)</f>
        <v>3.1001580000000001E-2</v>
      </c>
      <c r="BQ9" s="1">
        <f>VLOOKUP(F9,'[3]Sheet 1'!$F$2:$AD$557,23,0)</f>
        <v>4.6899839999999998E-2</v>
      </c>
      <c r="BR9" s="1">
        <f>VLOOKUP(F9,'[3]Sheet 1'!$F$2:$AD$557,24,0)</f>
        <v>1530.10307771</v>
      </c>
      <c r="BS9" s="1">
        <f>VLOOKUP(F9,'[3]Sheet 1'!$F$2:$AD$557,25,0)</f>
        <v>1.64433366</v>
      </c>
    </row>
    <row r="10" spans="1:71" ht="20" customHeight="1" x14ac:dyDescent="0.15">
      <c r="A10" s="8">
        <v>1673</v>
      </c>
      <c r="B10" s="9">
        <v>37</v>
      </c>
      <c r="C10" s="10">
        <v>119</v>
      </c>
      <c r="D10" s="10">
        <v>3500</v>
      </c>
      <c r="E10" s="10">
        <v>1</v>
      </c>
      <c r="F10" s="10">
        <v>371190035001</v>
      </c>
      <c r="G10" s="11" t="s">
        <v>35</v>
      </c>
      <c r="H10" s="10">
        <v>16335</v>
      </c>
      <c r="I10" s="11" t="s">
        <v>43</v>
      </c>
      <c r="J10" s="10">
        <v>689</v>
      </c>
      <c r="K10" s="10">
        <v>0</v>
      </c>
      <c r="L10" s="10">
        <v>0</v>
      </c>
      <c r="M10" s="10">
        <v>0</v>
      </c>
      <c r="N10" s="10">
        <v>15</v>
      </c>
      <c r="O10" s="10">
        <v>12</v>
      </c>
      <c r="P10" s="10">
        <v>21</v>
      </c>
      <c r="Q10" s="10">
        <v>0</v>
      </c>
      <c r="R10" s="10">
        <v>36</v>
      </c>
      <c r="S10" s="10">
        <v>26</v>
      </c>
      <c r="T10" s="10">
        <v>106</v>
      </c>
      <c r="U10" s="10">
        <v>80</v>
      </c>
      <c r="V10" s="10">
        <v>112</v>
      </c>
      <c r="W10" s="10">
        <v>74</v>
      </c>
      <c r="X10" s="10">
        <v>62</v>
      </c>
      <c r="Y10" s="10">
        <v>69</v>
      </c>
      <c r="Z10" s="10">
        <v>76</v>
      </c>
      <c r="AA10" s="10">
        <v>88516</v>
      </c>
      <c r="AB10" s="10">
        <v>278</v>
      </c>
      <c r="AC10" s="10">
        <v>0</v>
      </c>
      <c r="AD10" s="10">
        <v>0</v>
      </c>
      <c r="AE10" s="10">
        <v>9604402.1812133808</v>
      </c>
      <c r="AF10" s="12">
        <v>15373.047962524601</v>
      </c>
      <c r="AG10" s="1">
        <f>VLOOKUP(F10,'[1]Sheet 1'!$F$2:$S$557,5,0)</f>
        <v>1053</v>
      </c>
      <c r="AH10" s="1">
        <f>VLOOKUP(F10,'[1]Sheet 1'!$F$2:$S$557,6,0)</f>
        <v>19</v>
      </c>
      <c r="AI10" s="1">
        <f>VLOOKUP(F10,'[1]Sheet 1'!$F$2:$S$557,7,0)</f>
        <v>107</v>
      </c>
      <c r="AJ10" s="1">
        <f>VLOOKUP(F10,'[1]Sheet 1'!$F$2:$S$557,8,0)</f>
        <v>55</v>
      </c>
      <c r="AK10" s="1">
        <f>VLOOKUP(F10,'[1]Sheet 1'!$F$2:$S$557,9,0)</f>
        <v>24</v>
      </c>
      <c r="AL10" s="1">
        <f>VLOOKUP(F10,'[1]Sheet 1'!$F$2:$S$557,10,0)</f>
        <v>472</v>
      </c>
      <c r="AM10" s="1">
        <f>VLOOKUP(F10,'[1]Sheet 1'!$F$2:$S$557,11,0)</f>
        <v>260</v>
      </c>
      <c r="AN10" s="1">
        <f>VLOOKUP(F10,'[1]Sheet 1'!$F$2:$S$557,12,0)</f>
        <v>116</v>
      </c>
      <c r="AO10" s="1">
        <f>VLOOKUP(F10,'[1]Sheet 1'!$F$2:$S$557,13,0)</f>
        <v>0.44824311</v>
      </c>
      <c r="AP10" s="1">
        <f>VLOOKUP(F10,'[1]Sheet 1'!$F$2:$S$557,14,0)</f>
        <v>0.24691357999999999</v>
      </c>
      <c r="AQ10" s="1">
        <f>VLOOKUP(F10,'[2]Sheet 1'!$F$2:$Q$557,5,0)</f>
        <v>1192</v>
      </c>
      <c r="AR10" s="1">
        <f>VLOOKUP(F10,'[2]Sheet 1'!$F$2:$Q$557,6,0)</f>
        <v>925</v>
      </c>
      <c r="AS10" s="1">
        <f>VLOOKUP(F10,'[2]Sheet 1'!$F$2:$Q$557,7,0)</f>
        <v>925</v>
      </c>
      <c r="AT10" s="1">
        <f>VLOOKUP(F10,'[2]Sheet 1'!$F$2:$Q$557,8,0)</f>
        <v>925</v>
      </c>
      <c r="AU10" s="1">
        <f>VLOOKUP(F10,'[2]Sheet 1'!$F$2:$Q$557,9,0)</f>
        <v>0</v>
      </c>
      <c r="AV10" s="1">
        <f>VLOOKUP(F10,'[2]Sheet 1'!$F$2:$Q$557,10,0)</f>
        <v>0</v>
      </c>
      <c r="AW10" s="1">
        <f>VLOOKUP(F10,'[2]Sheet 1'!$F$2:$Q$557,11,0)</f>
        <v>267</v>
      </c>
      <c r="AX10" s="1">
        <f>VLOOKUP(F10,'[2]Sheet 1'!$F$2:$Q$557,12,0)</f>
        <v>0</v>
      </c>
      <c r="AY10" s="1">
        <f>VLOOKUP(F10,'[3]Sheet 1'!$F$2:$AD$557,5,0)</f>
        <v>35.204552100000001</v>
      </c>
      <c r="AZ10" s="1">
        <f>VLOOKUP(F10,'[3]Sheet 1'!$F$2:$AD$557,6,0)</f>
        <v>-80.841703100000004</v>
      </c>
      <c r="BA10" s="1">
        <f>VLOOKUP(F10,'[3]Sheet 1'!$F$2:$AD$557,7,0)</f>
        <v>1116</v>
      </c>
      <c r="BB10" s="1">
        <f>VLOOKUP(F10,'[3]Sheet 1'!$F$2:$AD$557,8,0)</f>
        <v>990</v>
      </c>
      <c r="BC10" s="1">
        <f>VLOOKUP(F10,'[3]Sheet 1'!$F$2:$AD$557,9,0)</f>
        <v>63</v>
      </c>
      <c r="BD10" s="1">
        <f>VLOOKUP(F10,'[3]Sheet 1'!$F$2:$AD$557,10,0)</f>
        <v>2</v>
      </c>
      <c r="BE10" s="1">
        <f>VLOOKUP(F10,'[3]Sheet 1'!$F$2:$AD$557,11,0)</f>
        <v>35</v>
      </c>
      <c r="BF10" s="1">
        <f>VLOOKUP(F10,'[3]Sheet 1'!$F$2:$AD$557,12,0)</f>
        <v>0</v>
      </c>
      <c r="BG10" s="1">
        <f>VLOOKUP(F10,'[3]Sheet 1'!$F$2:$AD$557,13,0)</f>
        <v>12</v>
      </c>
      <c r="BH10" s="1">
        <f>VLOOKUP(F10,'[3]Sheet 1'!$F$2:$AD$557,14,0)</f>
        <v>14</v>
      </c>
      <c r="BI10" s="1">
        <f>VLOOKUP(F10,'[3]Sheet 1'!$F$2:$AD$557,15,0)</f>
        <v>29</v>
      </c>
      <c r="BJ10" s="1">
        <f>VLOOKUP(F10,'[3]Sheet 1'!$F$2:$AD$557,16,0)</f>
        <v>788</v>
      </c>
      <c r="BK10" s="1">
        <f>VLOOKUP(F10,'[3]Sheet 1'!$F$2:$AD$557,17,0)</f>
        <v>658</v>
      </c>
      <c r="BL10" s="1">
        <f>VLOOKUP(F10,'[3]Sheet 1'!$F$2:$AD$557,18,0)</f>
        <v>130</v>
      </c>
      <c r="BM10" s="1">
        <f>VLOOKUP(F10,'[3]Sheet 1'!$F$2:$AD$557,19,0)</f>
        <v>0.83502538000000004</v>
      </c>
      <c r="BN10" s="1">
        <f>VLOOKUP(F10,'[3]Sheet 1'!$F$2:$AD$557,20,0)</f>
        <v>0.88709676999999998</v>
      </c>
      <c r="BO10" s="1">
        <f>VLOOKUP(F10,'[3]Sheet 1'!$F$2:$AD$557,21,0)</f>
        <v>5.6451609999999999E-2</v>
      </c>
      <c r="BP10" s="1">
        <f>VLOOKUP(F10,'[3]Sheet 1'!$F$2:$AD$557,22,0)</f>
        <v>3.1362000000000001E-2</v>
      </c>
      <c r="BQ10" s="1">
        <f>VLOOKUP(F10,'[3]Sheet 1'!$F$2:$AD$557,23,0)</f>
        <v>2.5985660000000001E-2</v>
      </c>
      <c r="BR10" s="1">
        <f>VLOOKUP(F10,'[3]Sheet 1'!$F$2:$AD$557,24,0)</f>
        <v>3239.3787141500002</v>
      </c>
      <c r="BS10" s="1">
        <f>VLOOKUP(F10,'[3]Sheet 1'!$F$2:$AD$557,25,0)</f>
        <v>0.3445105</v>
      </c>
    </row>
    <row r="11" spans="1:71" ht="20" customHeight="1" x14ac:dyDescent="0.15">
      <c r="A11" s="8">
        <v>1674</v>
      </c>
      <c r="B11" s="9">
        <v>37</v>
      </c>
      <c r="C11" s="10">
        <v>119</v>
      </c>
      <c r="D11" s="10">
        <v>4000</v>
      </c>
      <c r="E11" s="10">
        <v>3</v>
      </c>
      <c r="F11" s="10">
        <v>371190040003</v>
      </c>
      <c r="G11" s="11" t="s">
        <v>44</v>
      </c>
      <c r="H11" s="10">
        <v>16363</v>
      </c>
      <c r="I11" s="11" t="s">
        <v>45</v>
      </c>
      <c r="J11" s="10">
        <v>438</v>
      </c>
      <c r="K11" s="10">
        <v>33</v>
      </c>
      <c r="L11" s="10">
        <v>54</v>
      </c>
      <c r="M11" s="10">
        <v>45</v>
      </c>
      <c r="N11" s="10">
        <v>35</v>
      </c>
      <c r="O11" s="10">
        <v>30</v>
      </c>
      <c r="P11" s="10">
        <v>32</v>
      </c>
      <c r="Q11" s="10">
        <v>18</v>
      </c>
      <c r="R11" s="10">
        <v>33</v>
      </c>
      <c r="S11" s="10">
        <v>0</v>
      </c>
      <c r="T11" s="10">
        <v>52</v>
      </c>
      <c r="U11" s="10">
        <v>46</v>
      </c>
      <c r="V11" s="10">
        <v>20</v>
      </c>
      <c r="W11" s="10">
        <v>24</v>
      </c>
      <c r="X11" s="10">
        <v>0</v>
      </c>
      <c r="Y11" s="10">
        <v>0</v>
      </c>
      <c r="Z11" s="10">
        <v>16</v>
      </c>
      <c r="AA11" s="10">
        <v>31719</v>
      </c>
      <c r="AB11" s="10">
        <v>217</v>
      </c>
      <c r="AC11" s="10">
        <v>10</v>
      </c>
      <c r="AD11" s="10">
        <v>4.6082949999999998E-2</v>
      </c>
      <c r="AE11" s="13">
        <v>12184565.9448242</v>
      </c>
      <c r="AF11" s="12">
        <v>16104.084629250799</v>
      </c>
      <c r="AG11" s="1">
        <f>VLOOKUP(F11,'[1]Sheet 1'!$F$2:$S$557,5,0)</f>
        <v>697</v>
      </c>
      <c r="AH11" s="1">
        <f>VLOOKUP(F11,'[1]Sheet 1'!$F$2:$S$557,6,0)</f>
        <v>162</v>
      </c>
      <c r="AI11" s="1">
        <f>VLOOKUP(F11,'[1]Sheet 1'!$F$2:$S$557,7,0)</f>
        <v>280</v>
      </c>
      <c r="AJ11" s="1">
        <f>VLOOKUP(F11,'[1]Sheet 1'!$F$2:$S$557,8,0)</f>
        <v>82</v>
      </c>
      <c r="AK11" s="1">
        <f>VLOOKUP(F11,'[1]Sheet 1'!$F$2:$S$557,9,0)</f>
        <v>93</v>
      </c>
      <c r="AL11" s="1">
        <f>VLOOKUP(F11,'[1]Sheet 1'!$F$2:$S$557,10,0)</f>
        <v>65</v>
      </c>
      <c r="AM11" s="1">
        <f>VLOOKUP(F11,'[1]Sheet 1'!$F$2:$S$557,11,0)</f>
        <v>15</v>
      </c>
      <c r="AN11" s="1">
        <f>VLOOKUP(F11,'[1]Sheet 1'!$F$2:$S$557,12,0)</f>
        <v>0</v>
      </c>
      <c r="AO11" s="1">
        <f>VLOOKUP(F11,'[1]Sheet 1'!$F$2:$S$557,13,0)</f>
        <v>9.3256809999999996E-2</v>
      </c>
      <c r="AP11" s="1">
        <f>VLOOKUP(F11,'[1]Sheet 1'!$F$2:$S$557,14,0)</f>
        <v>2.15208E-2</v>
      </c>
      <c r="AQ11" s="1">
        <f>VLOOKUP(F11,'[2]Sheet 1'!$F$2:$Q$557,5,0)</f>
        <v>857</v>
      </c>
      <c r="AR11" s="1">
        <f>VLOOKUP(F11,'[2]Sheet 1'!$F$2:$Q$557,6,0)</f>
        <v>511</v>
      </c>
      <c r="AS11" s="1">
        <f>VLOOKUP(F11,'[2]Sheet 1'!$F$2:$Q$557,7,0)</f>
        <v>511</v>
      </c>
      <c r="AT11" s="1">
        <f>VLOOKUP(F11,'[2]Sheet 1'!$F$2:$Q$557,8,0)</f>
        <v>378</v>
      </c>
      <c r="AU11" s="1">
        <f>VLOOKUP(F11,'[2]Sheet 1'!$F$2:$Q$557,9,0)</f>
        <v>133</v>
      </c>
      <c r="AV11" s="1">
        <f>VLOOKUP(F11,'[2]Sheet 1'!$F$2:$Q$557,10,0)</f>
        <v>0</v>
      </c>
      <c r="AW11" s="1">
        <f>VLOOKUP(F11,'[2]Sheet 1'!$F$2:$Q$557,11,0)</f>
        <v>346</v>
      </c>
      <c r="AX11" s="1">
        <f>VLOOKUP(F11,'[2]Sheet 1'!$F$2:$Q$557,12,0)</f>
        <v>0.15519253</v>
      </c>
      <c r="AY11" s="1">
        <f>VLOOKUP(F11,'[3]Sheet 1'!$F$2:$AD$557,5,0)</f>
        <v>35.226785999999997</v>
      </c>
      <c r="AZ11" s="1">
        <f>VLOOKUP(F11,'[3]Sheet 1'!$F$2:$AD$557,6,0)</f>
        <v>-80.903438800000004</v>
      </c>
      <c r="BA11" s="1">
        <f>VLOOKUP(F11,'[3]Sheet 1'!$F$2:$AD$557,7,0)</f>
        <v>1033</v>
      </c>
      <c r="BB11" s="1">
        <f>VLOOKUP(F11,'[3]Sheet 1'!$F$2:$AD$557,8,0)</f>
        <v>200</v>
      </c>
      <c r="BC11" s="1">
        <f>VLOOKUP(F11,'[3]Sheet 1'!$F$2:$AD$557,9,0)</f>
        <v>652</v>
      </c>
      <c r="BD11" s="1">
        <f>VLOOKUP(F11,'[3]Sheet 1'!$F$2:$AD$557,10,0)</f>
        <v>3</v>
      </c>
      <c r="BE11" s="1">
        <f>VLOOKUP(F11,'[3]Sheet 1'!$F$2:$AD$557,11,0)</f>
        <v>117</v>
      </c>
      <c r="BF11" s="1">
        <f>VLOOKUP(F11,'[3]Sheet 1'!$F$2:$AD$557,12,0)</f>
        <v>4</v>
      </c>
      <c r="BG11" s="1">
        <f>VLOOKUP(F11,'[3]Sheet 1'!$F$2:$AD$557,13,0)</f>
        <v>24</v>
      </c>
      <c r="BH11" s="1">
        <f>VLOOKUP(F11,'[3]Sheet 1'!$F$2:$AD$557,14,0)</f>
        <v>33</v>
      </c>
      <c r="BI11" s="1">
        <f>VLOOKUP(F11,'[3]Sheet 1'!$F$2:$AD$557,15,0)</f>
        <v>69</v>
      </c>
      <c r="BJ11" s="1">
        <f>VLOOKUP(F11,'[3]Sheet 1'!$F$2:$AD$557,16,0)</f>
        <v>442</v>
      </c>
      <c r="BK11" s="1">
        <f>VLOOKUP(F11,'[3]Sheet 1'!$F$2:$AD$557,17,0)</f>
        <v>403</v>
      </c>
      <c r="BL11" s="1">
        <f>VLOOKUP(F11,'[3]Sheet 1'!$F$2:$AD$557,18,0)</f>
        <v>39</v>
      </c>
      <c r="BM11" s="1">
        <f>VLOOKUP(F11,'[3]Sheet 1'!$F$2:$AD$557,19,0)</f>
        <v>0.91176469999999998</v>
      </c>
      <c r="BN11" s="1">
        <f>VLOOKUP(F11,'[3]Sheet 1'!$F$2:$AD$557,20,0)</f>
        <v>0.19361084000000001</v>
      </c>
      <c r="BO11" s="1">
        <f>VLOOKUP(F11,'[3]Sheet 1'!$F$2:$AD$557,21,0)</f>
        <v>0.63117133999999997</v>
      </c>
      <c r="BP11" s="1">
        <f>VLOOKUP(F11,'[3]Sheet 1'!$F$2:$AD$557,22,0)</f>
        <v>0.11326234</v>
      </c>
      <c r="BQ11" s="1">
        <f>VLOOKUP(F11,'[3]Sheet 1'!$F$2:$AD$557,23,0)</f>
        <v>6.6795740000000006E-2</v>
      </c>
      <c r="BR11" s="1">
        <f>VLOOKUP(F11,'[3]Sheet 1'!$F$2:$AD$557,24,0)</f>
        <v>2363.51380191</v>
      </c>
      <c r="BS11" s="1">
        <f>VLOOKUP(F11,'[3]Sheet 1'!$F$2:$AD$557,25,0)</f>
        <v>0.43706112000000003</v>
      </c>
    </row>
    <row r="12" spans="1:71" ht="20" customHeight="1" x14ac:dyDescent="0.15">
      <c r="A12" s="8">
        <v>1675</v>
      </c>
      <c r="B12" s="9">
        <v>37</v>
      </c>
      <c r="C12" s="10">
        <v>119</v>
      </c>
      <c r="D12" s="10">
        <v>5907</v>
      </c>
      <c r="E12" s="10">
        <v>1</v>
      </c>
      <c r="F12" s="10">
        <v>371190059071</v>
      </c>
      <c r="G12" s="11" t="s">
        <v>35</v>
      </c>
      <c r="H12" s="10">
        <v>16589</v>
      </c>
      <c r="I12" s="11" t="s">
        <v>46</v>
      </c>
      <c r="J12" s="10">
        <v>1226</v>
      </c>
      <c r="K12" s="10">
        <v>23</v>
      </c>
      <c r="L12" s="10">
        <v>7</v>
      </c>
      <c r="M12" s="10">
        <v>0</v>
      </c>
      <c r="N12" s="10">
        <v>20</v>
      </c>
      <c r="O12" s="10">
        <v>7</v>
      </c>
      <c r="P12" s="10">
        <v>11</v>
      </c>
      <c r="Q12" s="10">
        <v>17</v>
      </c>
      <c r="R12" s="10">
        <v>7</v>
      </c>
      <c r="S12" s="10">
        <v>27</v>
      </c>
      <c r="T12" s="10">
        <v>58</v>
      </c>
      <c r="U12" s="10">
        <v>131</v>
      </c>
      <c r="V12" s="10">
        <v>150</v>
      </c>
      <c r="W12" s="10">
        <v>287</v>
      </c>
      <c r="X12" s="10">
        <v>83</v>
      </c>
      <c r="Y12" s="10">
        <v>280</v>
      </c>
      <c r="Z12" s="10">
        <v>118</v>
      </c>
      <c r="AA12" s="10">
        <v>117177</v>
      </c>
      <c r="AB12" s="10">
        <v>1017</v>
      </c>
      <c r="AC12" s="10">
        <v>26</v>
      </c>
      <c r="AD12" s="10">
        <v>2.556539E-2</v>
      </c>
      <c r="AE12" s="13">
        <v>43082347.523132302</v>
      </c>
      <c r="AF12" s="12">
        <v>32032.425287652299</v>
      </c>
      <c r="AG12" s="1">
        <f>VLOOKUP(F12,'[1]Sheet 1'!$F$2:$S$557,5,0)</f>
        <v>2561</v>
      </c>
      <c r="AH12" s="1">
        <f>VLOOKUP(F12,'[1]Sheet 1'!$F$2:$S$557,6,0)</f>
        <v>164</v>
      </c>
      <c r="AI12" s="1">
        <f>VLOOKUP(F12,'[1]Sheet 1'!$F$2:$S$557,7,0)</f>
        <v>330</v>
      </c>
      <c r="AJ12" s="1">
        <f>VLOOKUP(F12,'[1]Sheet 1'!$F$2:$S$557,8,0)</f>
        <v>489</v>
      </c>
      <c r="AK12" s="1">
        <f>VLOOKUP(F12,'[1]Sheet 1'!$F$2:$S$557,9,0)</f>
        <v>127</v>
      </c>
      <c r="AL12" s="1">
        <f>VLOOKUP(F12,'[1]Sheet 1'!$F$2:$S$557,10,0)</f>
        <v>967</v>
      </c>
      <c r="AM12" s="1">
        <f>VLOOKUP(F12,'[1]Sheet 1'!$F$2:$S$557,11,0)</f>
        <v>390</v>
      </c>
      <c r="AN12" s="1">
        <f>VLOOKUP(F12,'[1]Sheet 1'!$F$2:$S$557,12,0)</f>
        <v>94</v>
      </c>
      <c r="AO12" s="1">
        <f>VLOOKUP(F12,'[1]Sheet 1'!$F$2:$S$557,13,0)</f>
        <v>0.37758688000000001</v>
      </c>
      <c r="AP12" s="1">
        <f>VLOOKUP(F12,'[1]Sheet 1'!$F$2:$S$557,14,0)</f>
        <v>0.15228426</v>
      </c>
      <c r="AQ12" s="1">
        <f>VLOOKUP(F12,'[2]Sheet 1'!$F$2:$Q$557,5,0)</f>
        <v>2974</v>
      </c>
      <c r="AR12" s="1">
        <f>VLOOKUP(F12,'[2]Sheet 1'!$F$2:$Q$557,6,0)</f>
        <v>2401</v>
      </c>
      <c r="AS12" s="1">
        <f>VLOOKUP(F12,'[2]Sheet 1'!$F$2:$Q$557,7,0)</f>
        <v>2401</v>
      </c>
      <c r="AT12" s="1">
        <f>VLOOKUP(F12,'[2]Sheet 1'!$F$2:$Q$557,8,0)</f>
        <v>2213</v>
      </c>
      <c r="AU12" s="1">
        <f>VLOOKUP(F12,'[2]Sheet 1'!$F$2:$Q$557,9,0)</f>
        <v>188</v>
      </c>
      <c r="AV12" s="1">
        <f>VLOOKUP(F12,'[2]Sheet 1'!$F$2:$Q$557,10,0)</f>
        <v>0</v>
      </c>
      <c r="AW12" s="1">
        <f>VLOOKUP(F12,'[2]Sheet 1'!$F$2:$Q$557,11,0)</f>
        <v>573</v>
      </c>
      <c r="AX12" s="1">
        <f>VLOOKUP(F12,'[2]Sheet 1'!$F$2:$Q$557,12,0)</f>
        <v>6.3214530000000005E-2</v>
      </c>
      <c r="AY12" s="1">
        <f>VLOOKUP(F12,'[3]Sheet 1'!$F$2:$AD$557,5,0)</f>
        <v>35.165057900000001</v>
      </c>
      <c r="AZ12" s="1">
        <f>VLOOKUP(F12,'[3]Sheet 1'!$F$2:$AD$557,6,0)</f>
        <v>-80.984772199999995</v>
      </c>
      <c r="BA12" s="1">
        <f>VLOOKUP(F12,'[3]Sheet 1'!$F$2:$AD$557,7,0)</f>
        <v>2617</v>
      </c>
      <c r="BB12" s="1">
        <f>VLOOKUP(F12,'[3]Sheet 1'!$F$2:$AD$557,8,0)</f>
        <v>1446</v>
      </c>
      <c r="BC12" s="1">
        <f>VLOOKUP(F12,'[3]Sheet 1'!$F$2:$AD$557,9,0)</f>
        <v>612</v>
      </c>
      <c r="BD12" s="1">
        <f>VLOOKUP(F12,'[3]Sheet 1'!$F$2:$AD$557,10,0)</f>
        <v>7</v>
      </c>
      <c r="BE12" s="1">
        <f>VLOOKUP(F12,'[3]Sheet 1'!$F$2:$AD$557,11,0)</f>
        <v>347</v>
      </c>
      <c r="BF12" s="1">
        <f>VLOOKUP(F12,'[3]Sheet 1'!$F$2:$AD$557,12,0)</f>
        <v>4</v>
      </c>
      <c r="BG12" s="1">
        <f>VLOOKUP(F12,'[3]Sheet 1'!$F$2:$AD$557,13,0)</f>
        <v>120</v>
      </c>
      <c r="BH12" s="1">
        <f>VLOOKUP(F12,'[3]Sheet 1'!$F$2:$AD$557,14,0)</f>
        <v>81</v>
      </c>
      <c r="BI12" s="1">
        <f>VLOOKUP(F12,'[3]Sheet 1'!$F$2:$AD$557,15,0)</f>
        <v>333</v>
      </c>
      <c r="BJ12" s="1">
        <f>VLOOKUP(F12,'[3]Sheet 1'!$F$2:$AD$557,16,0)</f>
        <v>956</v>
      </c>
      <c r="BK12" s="1">
        <f>VLOOKUP(F12,'[3]Sheet 1'!$F$2:$AD$557,17,0)</f>
        <v>897</v>
      </c>
      <c r="BL12" s="1">
        <f>VLOOKUP(F12,'[3]Sheet 1'!$F$2:$AD$557,18,0)</f>
        <v>59</v>
      </c>
      <c r="BM12" s="1">
        <f>VLOOKUP(F12,'[3]Sheet 1'!$F$2:$AD$557,19,0)</f>
        <v>0.93828451000000002</v>
      </c>
      <c r="BN12" s="1">
        <f>VLOOKUP(F12,'[3]Sheet 1'!$F$2:$AD$557,20,0)</f>
        <v>0.55254106999999997</v>
      </c>
      <c r="BO12" s="1">
        <f>VLOOKUP(F12,'[3]Sheet 1'!$F$2:$AD$557,21,0)</f>
        <v>0.23385555</v>
      </c>
      <c r="BP12" s="1">
        <f>VLOOKUP(F12,'[3]Sheet 1'!$F$2:$AD$557,22,0)</f>
        <v>0.13259456999999999</v>
      </c>
      <c r="BQ12" s="1">
        <f>VLOOKUP(F12,'[3]Sheet 1'!$F$2:$AD$557,23,0)</f>
        <v>0.12724493000000001</v>
      </c>
      <c r="BR12" s="1">
        <f>VLOOKUP(F12,'[3]Sheet 1'!$F$2:$AD$557,24,0)</f>
        <v>1693.44937927</v>
      </c>
      <c r="BS12" s="1">
        <f>VLOOKUP(F12,'[3]Sheet 1'!$F$2:$AD$557,25,0)</f>
        <v>1.5453665299999999</v>
      </c>
    </row>
    <row r="13" spans="1:71" ht="20" customHeight="1" x14ac:dyDescent="0.15">
      <c r="A13" s="8">
        <v>1676</v>
      </c>
      <c r="B13" s="9">
        <v>37</v>
      </c>
      <c r="C13" s="10">
        <v>119</v>
      </c>
      <c r="D13" s="10">
        <v>5711</v>
      </c>
      <c r="E13" s="10">
        <v>1</v>
      </c>
      <c r="F13" s="10">
        <v>371190057111</v>
      </c>
      <c r="G13" s="11" t="s">
        <v>35</v>
      </c>
      <c r="H13" s="10">
        <v>16500</v>
      </c>
      <c r="I13" s="11" t="s">
        <v>47</v>
      </c>
      <c r="J13" s="10">
        <v>188</v>
      </c>
      <c r="K13" s="10">
        <v>0</v>
      </c>
      <c r="L13" s="10">
        <v>69</v>
      </c>
      <c r="M13" s="10">
        <v>0</v>
      </c>
      <c r="N13" s="10">
        <v>0</v>
      </c>
      <c r="O13" s="10">
        <v>0</v>
      </c>
      <c r="P13" s="10">
        <v>16</v>
      </c>
      <c r="Q13" s="10">
        <v>0</v>
      </c>
      <c r="R13" s="10">
        <v>0</v>
      </c>
      <c r="S13" s="10">
        <v>0</v>
      </c>
      <c r="T13" s="10">
        <v>0</v>
      </c>
      <c r="U13" s="10">
        <v>45</v>
      </c>
      <c r="V13" s="10">
        <v>0</v>
      </c>
      <c r="W13" s="10">
        <v>9</v>
      </c>
      <c r="X13" s="10">
        <v>14</v>
      </c>
      <c r="Y13" s="10">
        <v>23</v>
      </c>
      <c r="Z13" s="10">
        <v>12</v>
      </c>
      <c r="AA13" s="15"/>
      <c r="AB13" s="10">
        <v>185</v>
      </c>
      <c r="AC13" s="10">
        <v>58</v>
      </c>
      <c r="AD13" s="10">
        <v>0.31351351</v>
      </c>
      <c r="AE13" s="13">
        <v>20911741.795043901</v>
      </c>
      <c r="AF13" s="12">
        <v>19691.970458041102</v>
      </c>
      <c r="AG13" s="1">
        <f>VLOOKUP(F13,'[1]Sheet 1'!$F$2:$S$557,5,0)</f>
        <v>449</v>
      </c>
      <c r="AH13" s="1">
        <f>VLOOKUP(F13,'[1]Sheet 1'!$F$2:$S$557,6,0)</f>
        <v>0</v>
      </c>
      <c r="AI13" s="1">
        <f>VLOOKUP(F13,'[1]Sheet 1'!$F$2:$S$557,7,0)</f>
        <v>15</v>
      </c>
      <c r="AJ13" s="1">
        <f>VLOOKUP(F13,'[1]Sheet 1'!$F$2:$S$557,8,0)</f>
        <v>119</v>
      </c>
      <c r="AK13" s="1">
        <f>VLOOKUP(F13,'[1]Sheet 1'!$F$2:$S$557,9,0)</f>
        <v>46</v>
      </c>
      <c r="AL13" s="1">
        <f>VLOOKUP(F13,'[1]Sheet 1'!$F$2:$S$557,10,0)</f>
        <v>166</v>
      </c>
      <c r="AM13" s="1">
        <f>VLOOKUP(F13,'[1]Sheet 1'!$F$2:$S$557,11,0)</f>
        <v>73</v>
      </c>
      <c r="AN13" s="1">
        <f>VLOOKUP(F13,'[1]Sheet 1'!$F$2:$S$557,12,0)</f>
        <v>30</v>
      </c>
      <c r="AO13" s="1">
        <f>VLOOKUP(F13,'[1]Sheet 1'!$F$2:$S$557,13,0)</f>
        <v>0.36971047000000001</v>
      </c>
      <c r="AP13" s="1">
        <f>VLOOKUP(F13,'[1]Sheet 1'!$F$2:$S$557,14,0)</f>
        <v>0.16258352000000001</v>
      </c>
      <c r="AQ13" s="1">
        <f>VLOOKUP(F13,'[2]Sheet 1'!$F$2:$Q$557,5,0)</f>
        <v>449</v>
      </c>
      <c r="AR13" s="1">
        <f>VLOOKUP(F13,'[2]Sheet 1'!$F$2:$Q$557,6,0)</f>
        <v>248</v>
      </c>
      <c r="AS13" s="1">
        <f>VLOOKUP(F13,'[2]Sheet 1'!$F$2:$Q$557,7,0)</f>
        <v>248</v>
      </c>
      <c r="AT13" s="1">
        <f>VLOOKUP(F13,'[2]Sheet 1'!$F$2:$Q$557,8,0)</f>
        <v>231</v>
      </c>
      <c r="AU13" s="1">
        <f>VLOOKUP(F13,'[2]Sheet 1'!$F$2:$Q$557,9,0)</f>
        <v>17</v>
      </c>
      <c r="AV13" s="1">
        <f>VLOOKUP(F13,'[2]Sheet 1'!$F$2:$Q$557,10,0)</f>
        <v>0</v>
      </c>
      <c r="AW13" s="1">
        <f>VLOOKUP(F13,'[2]Sheet 1'!$F$2:$Q$557,11,0)</f>
        <v>201</v>
      </c>
      <c r="AX13" s="1">
        <f>VLOOKUP(F13,'[2]Sheet 1'!$F$2:$Q$557,12,0)</f>
        <v>3.786192E-2</v>
      </c>
      <c r="AY13" s="1">
        <f>VLOOKUP(F13,'[3]Sheet 1'!$F$2:$AD$557,5,0)</f>
        <v>35.174956199999997</v>
      </c>
      <c r="AZ13" s="1">
        <f>VLOOKUP(F13,'[3]Sheet 1'!$F$2:$AD$557,6,0)</f>
        <v>-80.687061999999997</v>
      </c>
      <c r="BA13" s="1">
        <f>VLOOKUP(F13,'[3]Sheet 1'!$F$2:$AD$557,7,0)</f>
        <v>625</v>
      </c>
      <c r="BB13" s="1">
        <f>VLOOKUP(F13,'[3]Sheet 1'!$F$2:$AD$557,8,0)</f>
        <v>563</v>
      </c>
      <c r="BC13" s="1">
        <f>VLOOKUP(F13,'[3]Sheet 1'!$F$2:$AD$557,9,0)</f>
        <v>41</v>
      </c>
      <c r="BD13" s="1">
        <f>VLOOKUP(F13,'[3]Sheet 1'!$F$2:$AD$557,10,0)</f>
        <v>2</v>
      </c>
      <c r="BE13" s="1">
        <f>VLOOKUP(F13,'[3]Sheet 1'!$F$2:$AD$557,11,0)</f>
        <v>9</v>
      </c>
      <c r="BF13" s="1">
        <f>VLOOKUP(F13,'[3]Sheet 1'!$F$2:$AD$557,12,0)</f>
        <v>0</v>
      </c>
      <c r="BG13" s="1">
        <f>VLOOKUP(F13,'[3]Sheet 1'!$F$2:$AD$557,13,0)</f>
        <v>4</v>
      </c>
      <c r="BH13" s="1">
        <f>VLOOKUP(F13,'[3]Sheet 1'!$F$2:$AD$557,14,0)</f>
        <v>6</v>
      </c>
      <c r="BI13" s="1">
        <f>VLOOKUP(F13,'[3]Sheet 1'!$F$2:$AD$557,15,0)</f>
        <v>30</v>
      </c>
      <c r="BJ13" s="1">
        <f>VLOOKUP(F13,'[3]Sheet 1'!$F$2:$AD$557,16,0)</f>
        <v>251</v>
      </c>
      <c r="BK13" s="1">
        <f>VLOOKUP(F13,'[3]Sheet 1'!$F$2:$AD$557,17,0)</f>
        <v>242</v>
      </c>
      <c r="BL13" s="1">
        <f>VLOOKUP(F13,'[3]Sheet 1'!$F$2:$AD$557,18,0)</f>
        <v>9</v>
      </c>
      <c r="BM13" s="1">
        <f>VLOOKUP(F13,'[3]Sheet 1'!$F$2:$AD$557,19,0)</f>
        <v>0.96414341999999997</v>
      </c>
      <c r="BN13" s="1">
        <f>VLOOKUP(F13,'[3]Sheet 1'!$F$2:$AD$557,20,0)</f>
        <v>0.90080000000000005</v>
      </c>
      <c r="BO13" s="1">
        <f>VLOOKUP(F13,'[3]Sheet 1'!$F$2:$AD$557,21,0)</f>
        <v>6.5600000000000006E-2</v>
      </c>
      <c r="BP13" s="1">
        <f>VLOOKUP(F13,'[3]Sheet 1'!$F$2:$AD$557,22,0)</f>
        <v>1.44E-2</v>
      </c>
      <c r="BQ13" s="1">
        <f>VLOOKUP(F13,'[3]Sheet 1'!$F$2:$AD$557,23,0)</f>
        <v>4.8000000000000001E-2</v>
      </c>
      <c r="BR13" s="1">
        <f>VLOOKUP(F13,'[3]Sheet 1'!$F$2:$AD$557,24,0)</f>
        <v>833.21611000999997</v>
      </c>
      <c r="BS13" s="1">
        <f>VLOOKUP(F13,'[3]Sheet 1'!$F$2:$AD$557,25,0)</f>
        <v>0.75010551000000003</v>
      </c>
    </row>
    <row r="14" spans="1:71" ht="20" customHeight="1" x14ac:dyDescent="0.15">
      <c r="A14" s="8">
        <v>1677</v>
      </c>
      <c r="B14" s="9">
        <v>37</v>
      </c>
      <c r="C14" s="10">
        <v>119</v>
      </c>
      <c r="D14" s="10">
        <v>4800</v>
      </c>
      <c r="E14" s="10">
        <v>2</v>
      </c>
      <c r="F14" s="10">
        <v>371190048002</v>
      </c>
      <c r="G14" s="11" t="s">
        <v>33</v>
      </c>
      <c r="H14" s="10">
        <v>16390</v>
      </c>
      <c r="I14" s="11" t="s">
        <v>48</v>
      </c>
      <c r="J14" s="10">
        <v>403</v>
      </c>
      <c r="K14" s="10">
        <v>36</v>
      </c>
      <c r="L14" s="10">
        <v>67</v>
      </c>
      <c r="M14" s="10">
        <v>57</v>
      </c>
      <c r="N14" s="10">
        <v>33</v>
      </c>
      <c r="O14" s="10">
        <v>8</v>
      </c>
      <c r="P14" s="10">
        <v>7</v>
      </c>
      <c r="Q14" s="10">
        <v>29</v>
      </c>
      <c r="R14" s="10">
        <v>8</v>
      </c>
      <c r="S14" s="10">
        <v>15</v>
      </c>
      <c r="T14" s="10">
        <v>50</v>
      </c>
      <c r="U14" s="10">
        <v>40</v>
      </c>
      <c r="V14" s="10">
        <v>37</v>
      </c>
      <c r="W14" s="10">
        <v>0</v>
      </c>
      <c r="X14" s="10">
        <v>0</v>
      </c>
      <c r="Y14" s="10">
        <v>16</v>
      </c>
      <c r="Z14" s="10">
        <v>0</v>
      </c>
      <c r="AA14" s="10">
        <v>32679</v>
      </c>
      <c r="AB14" s="10">
        <v>282</v>
      </c>
      <c r="AC14" s="10">
        <v>48</v>
      </c>
      <c r="AD14" s="10">
        <v>0.17021277000000001</v>
      </c>
      <c r="AE14" s="10">
        <v>7022314.38745117</v>
      </c>
      <c r="AF14" s="12">
        <v>11212.1937452245</v>
      </c>
      <c r="AG14" s="1">
        <f>VLOOKUP(F14,'[1]Sheet 1'!$F$2:$S$557,5,0)</f>
        <v>906</v>
      </c>
      <c r="AH14" s="1">
        <f>VLOOKUP(F14,'[1]Sheet 1'!$F$2:$S$557,6,0)</f>
        <v>168</v>
      </c>
      <c r="AI14" s="1">
        <f>VLOOKUP(F14,'[1]Sheet 1'!$F$2:$S$557,7,0)</f>
        <v>313</v>
      </c>
      <c r="AJ14" s="1">
        <f>VLOOKUP(F14,'[1]Sheet 1'!$F$2:$S$557,8,0)</f>
        <v>310</v>
      </c>
      <c r="AK14" s="1">
        <f>VLOOKUP(F14,'[1]Sheet 1'!$F$2:$S$557,9,0)</f>
        <v>45</v>
      </c>
      <c r="AL14" s="1">
        <f>VLOOKUP(F14,'[1]Sheet 1'!$F$2:$S$557,10,0)</f>
        <v>52</v>
      </c>
      <c r="AM14" s="1">
        <f>VLOOKUP(F14,'[1]Sheet 1'!$F$2:$S$557,11,0)</f>
        <v>18</v>
      </c>
      <c r="AN14" s="1">
        <f>VLOOKUP(F14,'[1]Sheet 1'!$F$2:$S$557,12,0)</f>
        <v>0</v>
      </c>
      <c r="AO14" s="1">
        <f>VLOOKUP(F14,'[1]Sheet 1'!$F$2:$S$557,13,0)</f>
        <v>5.7395139999999997E-2</v>
      </c>
      <c r="AP14" s="1">
        <f>VLOOKUP(F14,'[1]Sheet 1'!$F$2:$S$557,14,0)</f>
        <v>1.9867550000000001E-2</v>
      </c>
      <c r="AQ14" s="1">
        <f>VLOOKUP(F14,'[2]Sheet 1'!$F$2:$Q$557,5,0)</f>
        <v>1006</v>
      </c>
      <c r="AR14" s="1">
        <f>VLOOKUP(F14,'[2]Sheet 1'!$F$2:$Q$557,6,0)</f>
        <v>350</v>
      </c>
      <c r="AS14" s="1">
        <f>VLOOKUP(F14,'[2]Sheet 1'!$F$2:$Q$557,7,0)</f>
        <v>350</v>
      </c>
      <c r="AT14" s="1">
        <f>VLOOKUP(F14,'[2]Sheet 1'!$F$2:$Q$557,8,0)</f>
        <v>328</v>
      </c>
      <c r="AU14" s="1">
        <f>VLOOKUP(F14,'[2]Sheet 1'!$F$2:$Q$557,9,0)</f>
        <v>22</v>
      </c>
      <c r="AV14" s="1">
        <f>VLOOKUP(F14,'[2]Sheet 1'!$F$2:$Q$557,10,0)</f>
        <v>0</v>
      </c>
      <c r="AW14" s="1">
        <f>VLOOKUP(F14,'[2]Sheet 1'!$F$2:$Q$557,11,0)</f>
        <v>656</v>
      </c>
      <c r="AX14" s="1">
        <f>VLOOKUP(F14,'[2]Sheet 1'!$F$2:$Q$557,12,0)</f>
        <v>2.1868789999999999E-2</v>
      </c>
      <c r="AY14" s="1">
        <f>VLOOKUP(F14,'[3]Sheet 1'!$F$2:$AD$557,5,0)</f>
        <v>35.259294300000001</v>
      </c>
      <c r="AZ14" s="1">
        <f>VLOOKUP(F14,'[3]Sheet 1'!$F$2:$AD$557,6,0)</f>
        <v>-80.849492400000003</v>
      </c>
      <c r="BA14" s="1">
        <f>VLOOKUP(F14,'[3]Sheet 1'!$F$2:$AD$557,7,0)</f>
        <v>1070</v>
      </c>
      <c r="BB14" s="1">
        <f>VLOOKUP(F14,'[3]Sheet 1'!$F$2:$AD$557,8,0)</f>
        <v>27</v>
      </c>
      <c r="BC14" s="1">
        <f>VLOOKUP(F14,'[3]Sheet 1'!$F$2:$AD$557,9,0)</f>
        <v>1008</v>
      </c>
      <c r="BD14" s="1">
        <f>VLOOKUP(F14,'[3]Sheet 1'!$F$2:$AD$557,10,0)</f>
        <v>2</v>
      </c>
      <c r="BE14" s="1">
        <f>VLOOKUP(F14,'[3]Sheet 1'!$F$2:$AD$557,11,0)</f>
        <v>10</v>
      </c>
      <c r="BF14" s="1">
        <f>VLOOKUP(F14,'[3]Sheet 1'!$F$2:$AD$557,12,0)</f>
        <v>0</v>
      </c>
      <c r="BG14" s="1">
        <f>VLOOKUP(F14,'[3]Sheet 1'!$F$2:$AD$557,13,0)</f>
        <v>9</v>
      </c>
      <c r="BH14" s="1">
        <f>VLOOKUP(F14,'[3]Sheet 1'!$F$2:$AD$557,14,0)</f>
        <v>14</v>
      </c>
      <c r="BI14" s="1">
        <f>VLOOKUP(F14,'[3]Sheet 1'!$F$2:$AD$557,15,0)</f>
        <v>29</v>
      </c>
      <c r="BJ14" s="1">
        <f>VLOOKUP(F14,'[3]Sheet 1'!$F$2:$AD$557,16,0)</f>
        <v>522</v>
      </c>
      <c r="BK14" s="1">
        <f>VLOOKUP(F14,'[3]Sheet 1'!$F$2:$AD$557,17,0)</f>
        <v>454</v>
      </c>
      <c r="BL14" s="1">
        <f>VLOOKUP(F14,'[3]Sheet 1'!$F$2:$AD$557,18,0)</f>
        <v>68</v>
      </c>
      <c r="BM14" s="1">
        <f>VLOOKUP(F14,'[3]Sheet 1'!$F$2:$AD$557,19,0)</f>
        <v>0.86973180000000005</v>
      </c>
      <c r="BN14" s="1">
        <f>VLOOKUP(F14,'[3]Sheet 1'!$F$2:$AD$557,20,0)</f>
        <v>2.5233640000000002E-2</v>
      </c>
      <c r="BO14" s="1">
        <f>VLOOKUP(F14,'[3]Sheet 1'!$F$2:$AD$557,21,0)</f>
        <v>0.94205607000000002</v>
      </c>
      <c r="BP14" s="1">
        <f>VLOOKUP(F14,'[3]Sheet 1'!$F$2:$AD$557,22,0)</f>
        <v>9.3457899999999997E-3</v>
      </c>
      <c r="BQ14" s="1">
        <f>VLOOKUP(F14,'[3]Sheet 1'!$F$2:$AD$557,23,0)</f>
        <v>2.71028E-2</v>
      </c>
      <c r="BR14" s="1">
        <f>VLOOKUP(F14,'[3]Sheet 1'!$F$2:$AD$557,24,0)</f>
        <v>4247.8711086000003</v>
      </c>
      <c r="BS14" s="1">
        <f>VLOOKUP(F14,'[3]Sheet 1'!$F$2:$AD$557,25,0)</f>
        <v>0.25189087999999998</v>
      </c>
    </row>
    <row r="15" spans="1:71" ht="20" customHeight="1" x14ac:dyDescent="0.15">
      <c r="A15" s="8">
        <v>1678</v>
      </c>
      <c r="B15" s="9">
        <v>37</v>
      </c>
      <c r="C15" s="10">
        <v>119</v>
      </c>
      <c r="D15" s="10">
        <v>5848</v>
      </c>
      <c r="E15" s="10">
        <v>1</v>
      </c>
      <c r="F15" s="10">
        <v>371190058481</v>
      </c>
      <c r="G15" s="11" t="s">
        <v>35</v>
      </c>
      <c r="H15" s="10">
        <v>16582</v>
      </c>
      <c r="I15" s="11" t="s">
        <v>49</v>
      </c>
      <c r="J15" s="10">
        <v>802</v>
      </c>
      <c r="K15" s="10">
        <v>0</v>
      </c>
      <c r="L15" s="10">
        <v>0</v>
      </c>
      <c r="M15" s="10">
        <v>0</v>
      </c>
      <c r="N15" s="10">
        <v>10</v>
      </c>
      <c r="O15" s="10">
        <v>0</v>
      </c>
      <c r="P15" s="10">
        <v>0</v>
      </c>
      <c r="Q15" s="10">
        <v>0</v>
      </c>
      <c r="R15" s="10">
        <v>9</v>
      </c>
      <c r="S15" s="10">
        <v>0</v>
      </c>
      <c r="T15" s="10">
        <v>9</v>
      </c>
      <c r="U15" s="10">
        <v>65</v>
      </c>
      <c r="V15" s="10">
        <v>85</v>
      </c>
      <c r="W15" s="10">
        <v>153</v>
      </c>
      <c r="X15" s="10">
        <v>63</v>
      </c>
      <c r="Y15" s="10">
        <v>151</v>
      </c>
      <c r="Z15" s="10">
        <v>257</v>
      </c>
      <c r="AA15" s="10">
        <v>156750</v>
      </c>
      <c r="AB15" s="10">
        <v>736</v>
      </c>
      <c r="AC15" s="10">
        <v>0</v>
      </c>
      <c r="AD15" s="10">
        <v>0</v>
      </c>
      <c r="AE15" s="16">
        <v>28159153.281311002</v>
      </c>
      <c r="AF15" s="12">
        <v>27016.547172439499</v>
      </c>
      <c r="AG15" s="1">
        <f>VLOOKUP(F15,'[1]Sheet 1'!$F$2:$S$557,5,0)</f>
        <v>1719</v>
      </c>
      <c r="AH15" s="1">
        <f>VLOOKUP(F15,'[1]Sheet 1'!$F$2:$S$557,6,0)</f>
        <v>69</v>
      </c>
      <c r="AI15" s="1">
        <f>VLOOKUP(F15,'[1]Sheet 1'!$F$2:$S$557,7,0)</f>
        <v>108</v>
      </c>
      <c r="AJ15" s="1">
        <f>VLOOKUP(F15,'[1]Sheet 1'!$F$2:$S$557,8,0)</f>
        <v>259</v>
      </c>
      <c r="AK15" s="1">
        <f>VLOOKUP(F15,'[1]Sheet 1'!$F$2:$S$557,9,0)</f>
        <v>91</v>
      </c>
      <c r="AL15" s="1">
        <f>VLOOKUP(F15,'[1]Sheet 1'!$F$2:$S$557,10,0)</f>
        <v>769</v>
      </c>
      <c r="AM15" s="1">
        <f>VLOOKUP(F15,'[1]Sheet 1'!$F$2:$S$557,11,0)</f>
        <v>283</v>
      </c>
      <c r="AN15" s="1">
        <f>VLOOKUP(F15,'[1]Sheet 1'!$F$2:$S$557,12,0)</f>
        <v>140</v>
      </c>
      <c r="AO15" s="1">
        <f>VLOOKUP(F15,'[1]Sheet 1'!$F$2:$S$557,13,0)</f>
        <v>0.44735311</v>
      </c>
      <c r="AP15" s="1">
        <f>VLOOKUP(F15,'[1]Sheet 1'!$F$2:$S$557,14,0)</f>
        <v>0.16463059999999999</v>
      </c>
      <c r="AQ15" s="1">
        <f>VLOOKUP(F15,'[2]Sheet 1'!$F$2:$Q$557,5,0)</f>
        <v>1915</v>
      </c>
      <c r="AR15" s="1">
        <f>VLOOKUP(F15,'[2]Sheet 1'!$F$2:$Q$557,6,0)</f>
        <v>1421</v>
      </c>
      <c r="AS15" s="1">
        <f>VLOOKUP(F15,'[2]Sheet 1'!$F$2:$Q$557,7,0)</f>
        <v>1421</v>
      </c>
      <c r="AT15" s="1">
        <f>VLOOKUP(F15,'[2]Sheet 1'!$F$2:$Q$557,8,0)</f>
        <v>1413</v>
      </c>
      <c r="AU15" s="1">
        <f>VLOOKUP(F15,'[2]Sheet 1'!$F$2:$Q$557,9,0)</f>
        <v>8</v>
      </c>
      <c r="AV15" s="1">
        <f>VLOOKUP(F15,'[2]Sheet 1'!$F$2:$Q$557,10,0)</f>
        <v>0</v>
      </c>
      <c r="AW15" s="1">
        <f>VLOOKUP(F15,'[2]Sheet 1'!$F$2:$Q$557,11,0)</f>
        <v>494</v>
      </c>
      <c r="AX15" s="1">
        <f>VLOOKUP(F15,'[2]Sheet 1'!$F$2:$Q$557,12,0)</f>
        <v>4.1775500000000004E-3</v>
      </c>
      <c r="AY15" s="1">
        <f>VLOOKUP(F15,'[3]Sheet 1'!$F$2:$AD$557,5,0)</f>
        <v>35.092716000000003</v>
      </c>
      <c r="AZ15" s="1">
        <f>VLOOKUP(F15,'[3]Sheet 1'!$F$2:$AD$557,6,0)</f>
        <v>-80.745784400000005</v>
      </c>
      <c r="BA15" s="1">
        <f>VLOOKUP(F15,'[3]Sheet 1'!$F$2:$AD$557,7,0)</f>
        <v>2443</v>
      </c>
      <c r="BB15" s="1">
        <f>VLOOKUP(F15,'[3]Sheet 1'!$F$2:$AD$557,8,0)</f>
        <v>2033</v>
      </c>
      <c r="BC15" s="1">
        <f>VLOOKUP(F15,'[3]Sheet 1'!$F$2:$AD$557,9,0)</f>
        <v>113</v>
      </c>
      <c r="BD15" s="1">
        <f>VLOOKUP(F15,'[3]Sheet 1'!$F$2:$AD$557,10,0)</f>
        <v>6</v>
      </c>
      <c r="BE15" s="1">
        <f>VLOOKUP(F15,'[3]Sheet 1'!$F$2:$AD$557,11,0)</f>
        <v>203</v>
      </c>
      <c r="BF15" s="1">
        <f>VLOOKUP(F15,'[3]Sheet 1'!$F$2:$AD$557,12,0)</f>
        <v>0</v>
      </c>
      <c r="BG15" s="1">
        <f>VLOOKUP(F15,'[3]Sheet 1'!$F$2:$AD$557,13,0)</f>
        <v>29</v>
      </c>
      <c r="BH15" s="1">
        <f>VLOOKUP(F15,'[3]Sheet 1'!$F$2:$AD$557,14,0)</f>
        <v>59</v>
      </c>
      <c r="BI15" s="1">
        <f>VLOOKUP(F15,'[3]Sheet 1'!$F$2:$AD$557,15,0)</f>
        <v>101</v>
      </c>
      <c r="BJ15" s="1">
        <f>VLOOKUP(F15,'[3]Sheet 1'!$F$2:$AD$557,16,0)</f>
        <v>763</v>
      </c>
      <c r="BK15" s="1">
        <f>VLOOKUP(F15,'[3]Sheet 1'!$F$2:$AD$557,17,0)</f>
        <v>740</v>
      </c>
      <c r="BL15" s="1">
        <f>VLOOKUP(F15,'[3]Sheet 1'!$F$2:$AD$557,18,0)</f>
        <v>23</v>
      </c>
      <c r="BM15" s="1">
        <f>VLOOKUP(F15,'[3]Sheet 1'!$F$2:$AD$557,19,0)</f>
        <v>0.96985582999999997</v>
      </c>
      <c r="BN15" s="1">
        <f>VLOOKUP(F15,'[3]Sheet 1'!$F$2:$AD$557,20,0)</f>
        <v>0.83217355000000004</v>
      </c>
      <c r="BO15" s="1">
        <f>VLOOKUP(F15,'[3]Sheet 1'!$F$2:$AD$557,21,0)</f>
        <v>4.62546E-2</v>
      </c>
      <c r="BP15" s="1">
        <f>VLOOKUP(F15,'[3]Sheet 1'!$F$2:$AD$557,22,0)</f>
        <v>8.3094550000000003E-2</v>
      </c>
      <c r="BQ15" s="1">
        <f>VLOOKUP(F15,'[3]Sheet 1'!$F$2:$AD$557,23,0)</f>
        <v>4.1342610000000002E-2</v>
      </c>
      <c r="BR15" s="1">
        <f>VLOOKUP(F15,'[3]Sheet 1'!$F$2:$AD$557,24,0)</f>
        <v>2418.6427697899999</v>
      </c>
      <c r="BS15" s="1">
        <f>VLOOKUP(F15,'[3]Sheet 1'!$F$2:$AD$557,25,0)</f>
        <v>1.0100706100000001</v>
      </c>
    </row>
    <row r="16" spans="1:71" ht="20" customHeight="1" x14ac:dyDescent="0.15">
      <c r="A16" s="8">
        <v>1679</v>
      </c>
      <c r="B16" s="9">
        <v>37</v>
      </c>
      <c r="C16" s="10">
        <v>119</v>
      </c>
      <c r="D16" s="10">
        <v>1509</v>
      </c>
      <c r="E16" s="10">
        <v>1</v>
      </c>
      <c r="F16" s="10">
        <v>371190015091</v>
      </c>
      <c r="G16" s="11" t="s">
        <v>35</v>
      </c>
      <c r="H16" s="10">
        <v>16172</v>
      </c>
      <c r="I16" s="11" t="s">
        <v>50</v>
      </c>
      <c r="J16" s="10">
        <v>492</v>
      </c>
      <c r="K16" s="10">
        <v>17</v>
      </c>
      <c r="L16" s="10">
        <v>40</v>
      </c>
      <c r="M16" s="10">
        <v>22</v>
      </c>
      <c r="N16" s="10">
        <v>37</v>
      </c>
      <c r="O16" s="10">
        <v>14</v>
      </c>
      <c r="P16" s="10">
        <v>7</v>
      </c>
      <c r="Q16" s="10">
        <v>20</v>
      </c>
      <c r="R16" s="10">
        <v>59</v>
      </c>
      <c r="S16" s="10">
        <v>17</v>
      </c>
      <c r="T16" s="10">
        <v>55</v>
      </c>
      <c r="U16" s="10">
        <v>47</v>
      </c>
      <c r="V16" s="10">
        <v>64</v>
      </c>
      <c r="W16" s="10">
        <v>72</v>
      </c>
      <c r="X16" s="10">
        <v>9</v>
      </c>
      <c r="Y16" s="10">
        <v>0</v>
      </c>
      <c r="Z16" s="10">
        <v>12</v>
      </c>
      <c r="AA16" s="10">
        <v>55058</v>
      </c>
      <c r="AB16" s="10">
        <v>344</v>
      </c>
      <c r="AC16" s="10">
        <v>103</v>
      </c>
      <c r="AD16" s="13">
        <v>0.29941859999999998</v>
      </c>
      <c r="AE16" s="10">
        <v>7370779.6788940402</v>
      </c>
      <c r="AF16" s="12">
        <v>12212.202350542801</v>
      </c>
      <c r="AG16" s="1">
        <f>VLOOKUP(F16,'[1]Sheet 1'!$F$2:$S$557,5,0)</f>
        <v>964</v>
      </c>
      <c r="AH16" s="1">
        <f>VLOOKUP(F16,'[1]Sheet 1'!$F$2:$S$557,6,0)</f>
        <v>96</v>
      </c>
      <c r="AI16" s="1">
        <f>VLOOKUP(F16,'[1]Sheet 1'!$F$2:$S$557,7,0)</f>
        <v>268</v>
      </c>
      <c r="AJ16" s="1">
        <f>VLOOKUP(F16,'[1]Sheet 1'!$F$2:$S$557,8,0)</f>
        <v>281</v>
      </c>
      <c r="AK16" s="1">
        <f>VLOOKUP(F16,'[1]Sheet 1'!$F$2:$S$557,9,0)</f>
        <v>101</v>
      </c>
      <c r="AL16" s="1">
        <f>VLOOKUP(F16,'[1]Sheet 1'!$F$2:$S$557,10,0)</f>
        <v>143</v>
      </c>
      <c r="AM16" s="1">
        <f>VLOOKUP(F16,'[1]Sheet 1'!$F$2:$S$557,11,0)</f>
        <v>60</v>
      </c>
      <c r="AN16" s="1">
        <f>VLOOKUP(F16,'[1]Sheet 1'!$F$2:$S$557,12,0)</f>
        <v>15</v>
      </c>
      <c r="AO16" s="1">
        <f>VLOOKUP(F16,'[1]Sheet 1'!$F$2:$S$557,13,0)</f>
        <v>0.14834025000000001</v>
      </c>
      <c r="AP16" s="1">
        <f>VLOOKUP(F16,'[1]Sheet 1'!$F$2:$S$557,14,0)</f>
        <v>6.2240660000000003E-2</v>
      </c>
      <c r="AQ16" s="1">
        <f>VLOOKUP(F16,'[2]Sheet 1'!$F$2:$Q$557,5,0)</f>
        <v>1200</v>
      </c>
      <c r="AR16" s="1">
        <f>VLOOKUP(F16,'[2]Sheet 1'!$F$2:$Q$557,6,0)</f>
        <v>811</v>
      </c>
      <c r="AS16" s="1">
        <f>VLOOKUP(F16,'[2]Sheet 1'!$F$2:$Q$557,7,0)</f>
        <v>811</v>
      </c>
      <c r="AT16" s="1">
        <f>VLOOKUP(F16,'[2]Sheet 1'!$F$2:$Q$557,8,0)</f>
        <v>741</v>
      </c>
      <c r="AU16" s="1">
        <f>VLOOKUP(F16,'[2]Sheet 1'!$F$2:$Q$557,9,0)</f>
        <v>70</v>
      </c>
      <c r="AV16" s="1">
        <f>VLOOKUP(F16,'[2]Sheet 1'!$F$2:$Q$557,10,0)</f>
        <v>0</v>
      </c>
      <c r="AW16" s="1">
        <f>VLOOKUP(F16,'[2]Sheet 1'!$F$2:$Q$557,11,0)</f>
        <v>389</v>
      </c>
      <c r="AX16" s="1">
        <f>VLOOKUP(F16,'[2]Sheet 1'!$F$2:$Q$557,12,0)</f>
        <v>5.8333330000000003E-2</v>
      </c>
      <c r="AY16" s="1">
        <f>VLOOKUP(F16,'[3]Sheet 1'!$F$2:$AD$557,5,0)</f>
        <v>35.2556461</v>
      </c>
      <c r="AZ16" s="1">
        <f>VLOOKUP(F16,'[3]Sheet 1'!$F$2:$AD$557,6,0)</f>
        <v>-80.758575399999998</v>
      </c>
      <c r="BA16" s="1">
        <f>VLOOKUP(F16,'[3]Sheet 1'!$F$2:$AD$557,7,0)</f>
        <v>1163</v>
      </c>
      <c r="BB16" s="1">
        <f>VLOOKUP(F16,'[3]Sheet 1'!$F$2:$AD$557,8,0)</f>
        <v>118</v>
      </c>
      <c r="BC16" s="1">
        <f>VLOOKUP(F16,'[3]Sheet 1'!$F$2:$AD$557,9,0)</f>
        <v>972</v>
      </c>
      <c r="BD16" s="1">
        <f>VLOOKUP(F16,'[3]Sheet 1'!$F$2:$AD$557,10,0)</f>
        <v>1</v>
      </c>
      <c r="BE16" s="1">
        <f>VLOOKUP(F16,'[3]Sheet 1'!$F$2:$AD$557,11,0)</f>
        <v>14</v>
      </c>
      <c r="BF16" s="1">
        <f>VLOOKUP(F16,'[3]Sheet 1'!$F$2:$AD$557,12,0)</f>
        <v>0</v>
      </c>
      <c r="BG16" s="1">
        <f>VLOOKUP(F16,'[3]Sheet 1'!$F$2:$AD$557,13,0)</f>
        <v>41</v>
      </c>
      <c r="BH16" s="1">
        <f>VLOOKUP(F16,'[3]Sheet 1'!$F$2:$AD$557,14,0)</f>
        <v>17</v>
      </c>
      <c r="BI16" s="1">
        <f>VLOOKUP(F16,'[3]Sheet 1'!$F$2:$AD$557,15,0)</f>
        <v>91</v>
      </c>
      <c r="BJ16" s="1">
        <f>VLOOKUP(F16,'[3]Sheet 1'!$F$2:$AD$557,16,0)</f>
        <v>435</v>
      </c>
      <c r="BK16" s="1">
        <f>VLOOKUP(F16,'[3]Sheet 1'!$F$2:$AD$557,17,0)</f>
        <v>416</v>
      </c>
      <c r="BL16" s="1">
        <f>VLOOKUP(F16,'[3]Sheet 1'!$F$2:$AD$557,18,0)</f>
        <v>19</v>
      </c>
      <c r="BM16" s="1">
        <f>VLOOKUP(F16,'[3]Sheet 1'!$F$2:$AD$557,19,0)</f>
        <v>0.95632183000000004</v>
      </c>
      <c r="BN16" s="1">
        <f>VLOOKUP(F16,'[3]Sheet 1'!$F$2:$AD$557,20,0)</f>
        <v>0.10146173</v>
      </c>
      <c r="BO16" s="1">
        <f>VLOOKUP(F16,'[3]Sheet 1'!$F$2:$AD$557,21,0)</f>
        <v>0.83576956000000002</v>
      </c>
      <c r="BP16" s="1">
        <f>VLOOKUP(F16,'[3]Sheet 1'!$F$2:$AD$557,22,0)</f>
        <v>1.2037829999999999E-2</v>
      </c>
      <c r="BQ16" s="1">
        <f>VLOOKUP(F16,'[3]Sheet 1'!$F$2:$AD$557,23,0)</f>
        <v>7.8245910000000002E-2</v>
      </c>
      <c r="BR16" s="1">
        <f>VLOOKUP(F16,'[3]Sheet 1'!$F$2:$AD$557,24,0)</f>
        <v>4398.7991247199998</v>
      </c>
      <c r="BS16" s="1">
        <f>VLOOKUP(F16,'[3]Sheet 1'!$F$2:$AD$557,25,0)</f>
        <v>0.26439034</v>
      </c>
    </row>
    <row r="17" spans="1:71" ht="20" customHeight="1" x14ac:dyDescent="0.15">
      <c r="A17" s="8">
        <v>1680</v>
      </c>
      <c r="B17" s="9">
        <v>37</v>
      </c>
      <c r="C17" s="10">
        <v>119</v>
      </c>
      <c r="D17" s="10">
        <v>5618</v>
      </c>
      <c r="E17" s="10">
        <v>1</v>
      </c>
      <c r="F17" s="10">
        <v>371190056181</v>
      </c>
      <c r="G17" s="11" t="s">
        <v>35</v>
      </c>
      <c r="H17" s="10">
        <v>16482</v>
      </c>
      <c r="I17" s="11" t="s">
        <v>51</v>
      </c>
      <c r="J17" s="10">
        <v>665</v>
      </c>
      <c r="K17" s="10">
        <v>20</v>
      </c>
      <c r="L17" s="10">
        <v>0</v>
      </c>
      <c r="M17" s="10">
        <v>0</v>
      </c>
      <c r="N17" s="10">
        <v>9</v>
      </c>
      <c r="O17" s="10">
        <v>18</v>
      </c>
      <c r="P17" s="10">
        <v>46</v>
      </c>
      <c r="Q17" s="10">
        <v>45</v>
      </c>
      <c r="R17" s="10">
        <v>30</v>
      </c>
      <c r="S17" s="10">
        <v>29</v>
      </c>
      <c r="T17" s="10">
        <v>86</v>
      </c>
      <c r="U17" s="10">
        <v>30</v>
      </c>
      <c r="V17" s="10">
        <v>76</v>
      </c>
      <c r="W17" s="10">
        <v>75</v>
      </c>
      <c r="X17" s="10">
        <v>55</v>
      </c>
      <c r="Y17" s="10">
        <v>94</v>
      </c>
      <c r="Z17" s="10">
        <v>52</v>
      </c>
      <c r="AA17" s="10">
        <v>82438</v>
      </c>
      <c r="AB17" s="10">
        <v>573</v>
      </c>
      <c r="AC17" s="10">
        <v>11</v>
      </c>
      <c r="AD17" s="10">
        <v>1.9197209999999999E-2</v>
      </c>
      <c r="AE17" s="13">
        <v>59761966.839538597</v>
      </c>
      <c r="AF17" s="12">
        <v>30890.081606135602</v>
      </c>
      <c r="AG17" s="1">
        <f>VLOOKUP(F17,'[1]Sheet 1'!$F$2:$S$557,5,0)</f>
        <v>1376</v>
      </c>
      <c r="AH17" s="1">
        <f>VLOOKUP(F17,'[1]Sheet 1'!$F$2:$S$557,6,0)</f>
        <v>162</v>
      </c>
      <c r="AI17" s="1">
        <f>VLOOKUP(F17,'[1]Sheet 1'!$F$2:$S$557,7,0)</f>
        <v>240</v>
      </c>
      <c r="AJ17" s="1">
        <f>VLOOKUP(F17,'[1]Sheet 1'!$F$2:$S$557,8,0)</f>
        <v>294</v>
      </c>
      <c r="AK17" s="1">
        <f>VLOOKUP(F17,'[1]Sheet 1'!$F$2:$S$557,9,0)</f>
        <v>80</v>
      </c>
      <c r="AL17" s="1">
        <f>VLOOKUP(F17,'[1]Sheet 1'!$F$2:$S$557,10,0)</f>
        <v>386</v>
      </c>
      <c r="AM17" s="1">
        <f>VLOOKUP(F17,'[1]Sheet 1'!$F$2:$S$557,11,0)</f>
        <v>189</v>
      </c>
      <c r="AN17" s="1">
        <f>VLOOKUP(F17,'[1]Sheet 1'!$F$2:$S$557,12,0)</f>
        <v>25</v>
      </c>
      <c r="AO17" s="1">
        <f>VLOOKUP(F17,'[1]Sheet 1'!$F$2:$S$557,13,0)</f>
        <v>0.28052326</v>
      </c>
      <c r="AP17" s="1">
        <f>VLOOKUP(F17,'[1]Sheet 1'!$F$2:$S$557,14,0)</f>
        <v>0.13735464999999999</v>
      </c>
      <c r="AQ17" s="1">
        <f>VLOOKUP(F17,'[2]Sheet 1'!$F$2:$Q$557,5,0)</f>
        <v>1505</v>
      </c>
      <c r="AR17" s="1">
        <f>VLOOKUP(F17,'[2]Sheet 1'!$F$2:$Q$557,6,0)</f>
        <v>957</v>
      </c>
      <c r="AS17" s="1">
        <f>VLOOKUP(F17,'[2]Sheet 1'!$F$2:$Q$557,7,0)</f>
        <v>957</v>
      </c>
      <c r="AT17" s="1">
        <f>VLOOKUP(F17,'[2]Sheet 1'!$F$2:$Q$557,8,0)</f>
        <v>886</v>
      </c>
      <c r="AU17" s="1">
        <f>VLOOKUP(F17,'[2]Sheet 1'!$F$2:$Q$557,9,0)</f>
        <v>71</v>
      </c>
      <c r="AV17" s="1">
        <f>VLOOKUP(F17,'[2]Sheet 1'!$F$2:$Q$557,10,0)</f>
        <v>0</v>
      </c>
      <c r="AW17" s="1">
        <f>VLOOKUP(F17,'[2]Sheet 1'!$F$2:$Q$557,11,0)</f>
        <v>548</v>
      </c>
      <c r="AX17" s="1">
        <f>VLOOKUP(F17,'[2]Sheet 1'!$F$2:$Q$557,12,0)</f>
        <v>4.7176080000000002E-2</v>
      </c>
      <c r="AY17" s="1">
        <f>VLOOKUP(F17,'[3]Sheet 1'!$F$2:$AD$557,5,0)</f>
        <v>35.267008699999998</v>
      </c>
      <c r="AZ17" s="1">
        <f>VLOOKUP(F17,'[3]Sheet 1'!$F$2:$AD$557,6,0)</f>
        <v>-80.686118899999997</v>
      </c>
      <c r="BA17" s="1">
        <f>VLOOKUP(F17,'[3]Sheet 1'!$F$2:$AD$557,7,0)</f>
        <v>1635</v>
      </c>
      <c r="BB17" s="1">
        <f>VLOOKUP(F17,'[3]Sheet 1'!$F$2:$AD$557,8,0)</f>
        <v>1103</v>
      </c>
      <c r="BC17" s="1">
        <f>VLOOKUP(F17,'[3]Sheet 1'!$F$2:$AD$557,9,0)</f>
        <v>363</v>
      </c>
      <c r="BD17" s="1">
        <f>VLOOKUP(F17,'[3]Sheet 1'!$F$2:$AD$557,10,0)</f>
        <v>1</v>
      </c>
      <c r="BE17" s="1">
        <f>VLOOKUP(F17,'[3]Sheet 1'!$F$2:$AD$557,11,0)</f>
        <v>72</v>
      </c>
      <c r="BF17" s="1">
        <f>VLOOKUP(F17,'[3]Sheet 1'!$F$2:$AD$557,12,0)</f>
        <v>0</v>
      </c>
      <c r="BG17" s="1">
        <f>VLOOKUP(F17,'[3]Sheet 1'!$F$2:$AD$557,13,0)</f>
        <v>53</v>
      </c>
      <c r="BH17" s="1">
        <f>VLOOKUP(F17,'[3]Sheet 1'!$F$2:$AD$557,14,0)</f>
        <v>43</v>
      </c>
      <c r="BI17" s="1">
        <f>VLOOKUP(F17,'[3]Sheet 1'!$F$2:$AD$557,15,0)</f>
        <v>109</v>
      </c>
      <c r="BJ17" s="1">
        <f>VLOOKUP(F17,'[3]Sheet 1'!$F$2:$AD$557,16,0)</f>
        <v>609</v>
      </c>
      <c r="BK17" s="1">
        <f>VLOOKUP(F17,'[3]Sheet 1'!$F$2:$AD$557,17,0)</f>
        <v>580</v>
      </c>
      <c r="BL17" s="1">
        <f>VLOOKUP(F17,'[3]Sheet 1'!$F$2:$AD$557,18,0)</f>
        <v>29</v>
      </c>
      <c r="BM17" s="1">
        <f>VLOOKUP(F17,'[3]Sheet 1'!$F$2:$AD$557,19,0)</f>
        <v>0.95238095</v>
      </c>
      <c r="BN17" s="1">
        <f>VLOOKUP(F17,'[3]Sheet 1'!$F$2:$AD$557,20,0)</f>
        <v>0.67461773000000003</v>
      </c>
      <c r="BO17" s="1">
        <f>VLOOKUP(F17,'[3]Sheet 1'!$F$2:$AD$557,21,0)</f>
        <v>0.22201834000000001</v>
      </c>
      <c r="BP17" s="1">
        <f>VLOOKUP(F17,'[3]Sheet 1'!$F$2:$AD$557,22,0)</f>
        <v>4.4036690000000003E-2</v>
      </c>
      <c r="BQ17" s="1">
        <f>VLOOKUP(F17,'[3]Sheet 1'!$F$2:$AD$557,23,0)</f>
        <v>6.6666660000000003E-2</v>
      </c>
      <c r="BR17" s="1">
        <f>VLOOKUP(F17,'[3]Sheet 1'!$F$2:$AD$557,24,0)</f>
        <v>762.71224585000004</v>
      </c>
      <c r="BS17" s="1">
        <f>VLOOKUP(F17,'[3]Sheet 1'!$F$2:$AD$557,25,0)</f>
        <v>2.1436655899999999</v>
      </c>
    </row>
    <row r="18" spans="1:71" ht="20" customHeight="1" x14ac:dyDescent="0.15">
      <c r="A18" s="8">
        <v>1681</v>
      </c>
      <c r="B18" s="9">
        <v>37</v>
      </c>
      <c r="C18" s="10">
        <v>119</v>
      </c>
      <c r="D18" s="10">
        <v>1801</v>
      </c>
      <c r="E18" s="10">
        <v>3</v>
      </c>
      <c r="F18" s="10">
        <v>371190018013</v>
      </c>
      <c r="G18" s="11" t="s">
        <v>44</v>
      </c>
      <c r="H18" s="10">
        <v>16194</v>
      </c>
      <c r="I18" s="11" t="s">
        <v>52</v>
      </c>
      <c r="J18" s="10">
        <v>278</v>
      </c>
      <c r="K18" s="10">
        <v>0</v>
      </c>
      <c r="L18" s="10">
        <v>9</v>
      </c>
      <c r="M18" s="10">
        <v>35</v>
      </c>
      <c r="N18" s="10">
        <v>0</v>
      </c>
      <c r="O18" s="10">
        <v>26</v>
      </c>
      <c r="P18" s="10">
        <v>82</v>
      </c>
      <c r="Q18" s="10">
        <v>10</v>
      </c>
      <c r="R18" s="10">
        <v>0</v>
      </c>
      <c r="S18" s="10">
        <v>13</v>
      </c>
      <c r="T18" s="10">
        <v>20</v>
      </c>
      <c r="U18" s="10">
        <v>10</v>
      </c>
      <c r="V18" s="10">
        <v>41</v>
      </c>
      <c r="W18" s="10">
        <v>22</v>
      </c>
      <c r="X18" s="10">
        <v>0</v>
      </c>
      <c r="Y18" s="10">
        <v>4</v>
      </c>
      <c r="Z18" s="10">
        <v>6</v>
      </c>
      <c r="AA18" s="10">
        <v>33194</v>
      </c>
      <c r="AB18" s="10">
        <v>114</v>
      </c>
      <c r="AC18" s="10">
        <v>28</v>
      </c>
      <c r="AD18" s="10">
        <v>0.24561404000000001</v>
      </c>
      <c r="AE18" s="10">
        <v>5935682.09338379</v>
      </c>
      <c r="AF18" s="14">
        <v>13254.802459687</v>
      </c>
      <c r="AG18" s="1">
        <f>VLOOKUP(F18,'[1]Sheet 1'!$F$2:$S$557,5,0)</f>
        <v>393</v>
      </c>
      <c r="AH18" s="1">
        <f>VLOOKUP(F18,'[1]Sheet 1'!$F$2:$S$557,6,0)</f>
        <v>30</v>
      </c>
      <c r="AI18" s="1">
        <f>VLOOKUP(F18,'[1]Sheet 1'!$F$2:$S$557,7,0)</f>
        <v>82</v>
      </c>
      <c r="AJ18" s="1">
        <f>VLOOKUP(F18,'[1]Sheet 1'!$F$2:$S$557,8,0)</f>
        <v>78</v>
      </c>
      <c r="AK18" s="1">
        <f>VLOOKUP(F18,'[1]Sheet 1'!$F$2:$S$557,9,0)</f>
        <v>18</v>
      </c>
      <c r="AL18" s="1">
        <f>VLOOKUP(F18,'[1]Sheet 1'!$F$2:$S$557,10,0)</f>
        <v>126</v>
      </c>
      <c r="AM18" s="1">
        <f>VLOOKUP(F18,'[1]Sheet 1'!$F$2:$S$557,11,0)</f>
        <v>51</v>
      </c>
      <c r="AN18" s="1">
        <f>VLOOKUP(F18,'[1]Sheet 1'!$F$2:$S$557,12,0)</f>
        <v>8</v>
      </c>
      <c r="AO18" s="1">
        <f>VLOOKUP(F18,'[1]Sheet 1'!$F$2:$S$557,13,0)</f>
        <v>0.32061068999999998</v>
      </c>
      <c r="AP18" s="1">
        <f>VLOOKUP(F18,'[1]Sheet 1'!$F$2:$S$557,14,0)</f>
        <v>0.12977099</v>
      </c>
      <c r="AQ18" s="1">
        <f>VLOOKUP(F18,'[2]Sheet 1'!$F$2:$Q$557,5,0)</f>
        <v>453</v>
      </c>
      <c r="AR18" s="1">
        <f>VLOOKUP(F18,'[2]Sheet 1'!$F$2:$Q$557,6,0)</f>
        <v>409</v>
      </c>
      <c r="AS18" s="1">
        <f>VLOOKUP(F18,'[2]Sheet 1'!$F$2:$Q$557,7,0)</f>
        <v>409</v>
      </c>
      <c r="AT18" s="1">
        <f>VLOOKUP(F18,'[2]Sheet 1'!$F$2:$Q$557,8,0)</f>
        <v>397</v>
      </c>
      <c r="AU18" s="1">
        <f>VLOOKUP(F18,'[2]Sheet 1'!$F$2:$Q$557,9,0)</f>
        <v>12</v>
      </c>
      <c r="AV18" s="1">
        <f>VLOOKUP(F18,'[2]Sheet 1'!$F$2:$Q$557,10,0)</f>
        <v>0</v>
      </c>
      <c r="AW18" s="1">
        <f>VLOOKUP(F18,'[2]Sheet 1'!$F$2:$Q$557,11,0)</f>
        <v>44</v>
      </c>
      <c r="AX18" s="1">
        <f>VLOOKUP(F18,'[2]Sheet 1'!$F$2:$Q$557,12,0)</f>
        <v>2.6490070000000001E-2</v>
      </c>
      <c r="AY18" s="1">
        <f>VLOOKUP(F18,'[3]Sheet 1'!$F$2:$AD$557,5,0)</f>
        <v>35.207045600000001</v>
      </c>
      <c r="AZ18" s="1">
        <f>VLOOKUP(F18,'[3]Sheet 1'!$F$2:$AD$557,6,0)</f>
        <v>-80.793601699999996</v>
      </c>
      <c r="BA18" s="1">
        <f>VLOOKUP(F18,'[3]Sheet 1'!$F$2:$AD$557,7,0)</f>
        <v>587</v>
      </c>
      <c r="BB18" s="1">
        <f>VLOOKUP(F18,'[3]Sheet 1'!$F$2:$AD$557,8,0)</f>
        <v>237</v>
      </c>
      <c r="BC18" s="1">
        <f>VLOOKUP(F18,'[3]Sheet 1'!$F$2:$AD$557,9,0)</f>
        <v>297</v>
      </c>
      <c r="BD18" s="1">
        <f>VLOOKUP(F18,'[3]Sheet 1'!$F$2:$AD$557,10,0)</f>
        <v>10</v>
      </c>
      <c r="BE18" s="1">
        <f>VLOOKUP(F18,'[3]Sheet 1'!$F$2:$AD$557,11,0)</f>
        <v>4</v>
      </c>
      <c r="BF18" s="1">
        <f>VLOOKUP(F18,'[3]Sheet 1'!$F$2:$AD$557,12,0)</f>
        <v>1</v>
      </c>
      <c r="BG18" s="1">
        <f>VLOOKUP(F18,'[3]Sheet 1'!$F$2:$AD$557,13,0)</f>
        <v>26</v>
      </c>
      <c r="BH18" s="1">
        <f>VLOOKUP(F18,'[3]Sheet 1'!$F$2:$AD$557,14,0)</f>
        <v>12</v>
      </c>
      <c r="BI18" s="1">
        <f>VLOOKUP(F18,'[3]Sheet 1'!$F$2:$AD$557,15,0)</f>
        <v>33</v>
      </c>
      <c r="BJ18" s="1">
        <f>VLOOKUP(F18,'[3]Sheet 1'!$F$2:$AD$557,16,0)</f>
        <v>302</v>
      </c>
      <c r="BK18" s="1">
        <f>VLOOKUP(F18,'[3]Sheet 1'!$F$2:$AD$557,17,0)</f>
        <v>276</v>
      </c>
      <c r="BL18" s="1">
        <f>VLOOKUP(F18,'[3]Sheet 1'!$F$2:$AD$557,18,0)</f>
        <v>26</v>
      </c>
      <c r="BM18" s="1">
        <f>VLOOKUP(F18,'[3]Sheet 1'!$F$2:$AD$557,19,0)</f>
        <v>0.91390727999999999</v>
      </c>
      <c r="BN18" s="1">
        <f>VLOOKUP(F18,'[3]Sheet 1'!$F$2:$AD$557,20,0)</f>
        <v>0.40374787000000001</v>
      </c>
      <c r="BO18" s="1">
        <f>VLOOKUP(F18,'[3]Sheet 1'!$F$2:$AD$557,21,0)</f>
        <v>0.50596251999999997</v>
      </c>
      <c r="BP18" s="1">
        <f>VLOOKUP(F18,'[3]Sheet 1'!$F$2:$AD$557,22,0)</f>
        <v>6.8143099999999996E-3</v>
      </c>
      <c r="BQ18" s="1">
        <f>VLOOKUP(F18,'[3]Sheet 1'!$F$2:$AD$557,23,0)</f>
        <v>5.6218049999999999E-2</v>
      </c>
      <c r="BR18" s="1">
        <f>VLOOKUP(F18,'[3]Sheet 1'!$F$2:$AD$557,24,0)</f>
        <v>2756.99088557</v>
      </c>
      <c r="BS18" s="1">
        <f>VLOOKUP(F18,'[3]Sheet 1'!$F$2:$AD$557,25,0)</f>
        <v>0.21291329000000001</v>
      </c>
    </row>
    <row r="19" spans="1:71" ht="20" customHeight="1" x14ac:dyDescent="0.15">
      <c r="A19" s="8">
        <v>1682</v>
      </c>
      <c r="B19" s="9">
        <v>37</v>
      </c>
      <c r="C19" s="10">
        <v>119</v>
      </c>
      <c r="D19" s="10">
        <v>1504</v>
      </c>
      <c r="E19" s="10">
        <v>2</v>
      </c>
      <c r="F19" s="10">
        <v>371190015042</v>
      </c>
      <c r="G19" s="11" t="s">
        <v>33</v>
      </c>
      <c r="H19" s="10">
        <v>16163</v>
      </c>
      <c r="I19" s="11" t="s">
        <v>53</v>
      </c>
      <c r="J19" s="10">
        <v>535</v>
      </c>
      <c r="K19" s="10">
        <v>77</v>
      </c>
      <c r="L19" s="10">
        <v>28</v>
      </c>
      <c r="M19" s="10">
        <v>28</v>
      </c>
      <c r="N19" s="10">
        <v>32</v>
      </c>
      <c r="O19" s="10">
        <v>14</v>
      </c>
      <c r="P19" s="10">
        <v>95</v>
      </c>
      <c r="Q19" s="10">
        <v>17</v>
      </c>
      <c r="R19" s="10">
        <v>16</v>
      </c>
      <c r="S19" s="10">
        <v>0</v>
      </c>
      <c r="T19" s="10">
        <v>41</v>
      </c>
      <c r="U19" s="10">
        <v>68</v>
      </c>
      <c r="V19" s="10">
        <v>80</v>
      </c>
      <c r="W19" s="10">
        <v>12</v>
      </c>
      <c r="X19" s="10">
        <v>27</v>
      </c>
      <c r="Y19" s="10">
        <v>0</v>
      </c>
      <c r="Z19" s="10">
        <v>0</v>
      </c>
      <c r="AA19" s="10">
        <v>34654</v>
      </c>
      <c r="AB19" s="10">
        <v>414</v>
      </c>
      <c r="AC19" s="10">
        <v>125</v>
      </c>
      <c r="AD19" s="10">
        <v>0.30193237000000001</v>
      </c>
      <c r="AE19" s="13">
        <v>12707649.2044678</v>
      </c>
      <c r="AF19" s="12">
        <v>15665.066383171101</v>
      </c>
      <c r="AG19" s="1">
        <f>VLOOKUP(F19,'[1]Sheet 1'!$F$2:$S$557,5,0)</f>
        <v>1204</v>
      </c>
      <c r="AH19" s="1">
        <f>VLOOKUP(F19,'[1]Sheet 1'!$F$2:$S$557,6,0)</f>
        <v>313</v>
      </c>
      <c r="AI19" s="1">
        <f>VLOOKUP(F19,'[1]Sheet 1'!$F$2:$S$557,7,0)</f>
        <v>228</v>
      </c>
      <c r="AJ19" s="1">
        <f>VLOOKUP(F19,'[1]Sheet 1'!$F$2:$S$557,8,0)</f>
        <v>208</v>
      </c>
      <c r="AK19" s="1">
        <f>VLOOKUP(F19,'[1]Sheet 1'!$F$2:$S$557,9,0)</f>
        <v>306</v>
      </c>
      <c r="AL19" s="1">
        <f>VLOOKUP(F19,'[1]Sheet 1'!$F$2:$S$557,10,0)</f>
        <v>149</v>
      </c>
      <c r="AM19" s="1">
        <f>VLOOKUP(F19,'[1]Sheet 1'!$F$2:$S$557,11,0)</f>
        <v>0</v>
      </c>
      <c r="AN19" s="1">
        <f>VLOOKUP(F19,'[1]Sheet 1'!$F$2:$S$557,12,0)</f>
        <v>0</v>
      </c>
      <c r="AO19" s="1">
        <f>VLOOKUP(F19,'[1]Sheet 1'!$F$2:$S$557,13,0)</f>
        <v>0.12375414999999999</v>
      </c>
      <c r="AP19" s="1">
        <f>VLOOKUP(F19,'[1]Sheet 1'!$F$2:$S$557,14,0)</f>
        <v>0</v>
      </c>
      <c r="AQ19" s="1">
        <f>VLOOKUP(F19,'[2]Sheet 1'!$F$2:$Q$557,5,0)</f>
        <v>1456</v>
      </c>
      <c r="AR19" s="1">
        <f>VLOOKUP(F19,'[2]Sheet 1'!$F$2:$Q$557,6,0)</f>
        <v>889</v>
      </c>
      <c r="AS19" s="1">
        <f>VLOOKUP(F19,'[2]Sheet 1'!$F$2:$Q$557,7,0)</f>
        <v>889</v>
      </c>
      <c r="AT19" s="1">
        <f>VLOOKUP(F19,'[2]Sheet 1'!$F$2:$Q$557,8,0)</f>
        <v>762</v>
      </c>
      <c r="AU19" s="1">
        <f>VLOOKUP(F19,'[2]Sheet 1'!$F$2:$Q$557,9,0)</f>
        <v>127</v>
      </c>
      <c r="AV19" s="1">
        <f>VLOOKUP(F19,'[2]Sheet 1'!$F$2:$Q$557,10,0)</f>
        <v>0</v>
      </c>
      <c r="AW19" s="1">
        <f>VLOOKUP(F19,'[2]Sheet 1'!$F$2:$Q$557,11,0)</f>
        <v>567</v>
      </c>
      <c r="AX19" s="1">
        <f>VLOOKUP(F19,'[2]Sheet 1'!$F$2:$Q$557,12,0)</f>
        <v>8.7225269999999994E-2</v>
      </c>
      <c r="AY19" s="1">
        <f>VLOOKUP(F19,'[3]Sheet 1'!$F$2:$AD$557,5,0)</f>
        <v>35.243473999999999</v>
      </c>
      <c r="AZ19" s="1">
        <f>VLOOKUP(F19,'[3]Sheet 1'!$F$2:$AD$557,6,0)</f>
        <v>-80.758766899999998</v>
      </c>
      <c r="BA19" s="1">
        <f>VLOOKUP(F19,'[3]Sheet 1'!$F$2:$AD$557,7,0)</f>
        <v>1875</v>
      </c>
      <c r="BB19" s="1">
        <f>VLOOKUP(F19,'[3]Sheet 1'!$F$2:$AD$557,8,0)</f>
        <v>398</v>
      </c>
      <c r="BC19" s="1">
        <f>VLOOKUP(F19,'[3]Sheet 1'!$F$2:$AD$557,9,0)</f>
        <v>1172</v>
      </c>
      <c r="BD19" s="1">
        <f>VLOOKUP(F19,'[3]Sheet 1'!$F$2:$AD$557,10,0)</f>
        <v>22</v>
      </c>
      <c r="BE19" s="1">
        <f>VLOOKUP(F19,'[3]Sheet 1'!$F$2:$AD$557,11,0)</f>
        <v>85</v>
      </c>
      <c r="BF19" s="1">
        <f>VLOOKUP(F19,'[3]Sheet 1'!$F$2:$AD$557,12,0)</f>
        <v>0</v>
      </c>
      <c r="BG19" s="1">
        <f>VLOOKUP(F19,'[3]Sheet 1'!$F$2:$AD$557,13,0)</f>
        <v>164</v>
      </c>
      <c r="BH19" s="1">
        <f>VLOOKUP(F19,'[3]Sheet 1'!$F$2:$AD$557,14,0)</f>
        <v>34</v>
      </c>
      <c r="BI19" s="1">
        <f>VLOOKUP(F19,'[3]Sheet 1'!$F$2:$AD$557,15,0)</f>
        <v>271</v>
      </c>
      <c r="BJ19" s="1">
        <f>VLOOKUP(F19,'[3]Sheet 1'!$F$2:$AD$557,16,0)</f>
        <v>708</v>
      </c>
      <c r="BK19" s="1">
        <f>VLOOKUP(F19,'[3]Sheet 1'!$F$2:$AD$557,17,0)</f>
        <v>635</v>
      </c>
      <c r="BL19" s="1">
        <f>VLOOKUP(F19,'[3]Sheet 1'!$F$2:$AD$557,18,0)</f>
        <v>73</v>
      </c>
      <c r="BM19" s="1">
        <f>VLOOKUP(F19,'[3]Sheet 1'!$F$2:$AD$557,19,0)</f>
        <v>0.89689264999999996</v>
      </c>
      <c r="BN19" s="1">
        <f>VLOOKUP(F19,'[3]Sheet 1'!$F$2:$AD$557,20,0)</f>
        <v>0.21226666</v>
      </c>
      <c r="BO19" s="1">
        <f>VLOOKUP(F19,'[3]Sheet 1'!$F$2:$AD$557,21,0)</f>
        <v>0.62506666</v>
      </c>
      <c r="BP19" s="1">
        <f>VLOOKUP(F19,'[3]Sheet 1'!$F$2:$AD$557,22,0)</f>
        <v>4.5333329999999998E-2</v>
      </c>
      <c r="BQ19" s="1">
        <f>VLOOKUP(F19,'[3]Sheet 1'!$F$2:$AD$557,23,0)</f>
        <v>0.14453332999999999</v>
      </c>
      <c r="BR19" s="1">
        <f>VLOOKUP(F19,'[3]Sheet 1'!$F$2:$AD$557,24,0)</f>
        <v>4113.4279257099997</v>
      </c>
      <c r="BS19" s="1">
        <f>VLOOKUP(F19,'[3]Sheet 1'!$F$2:$AD$557,25,0)</f>
        <v>0.45582420000000001</v>
      </c>
    </row>
    <row r="20" spans="1:71" ht="20" customHeight="1" x14ac:dyDescent="0.15">
      <c r="A20" s="8">
        <v>1683</v>
      </c>
      <c r="B20" s="9">
        <v>37</v>
      </c>
      <c r="C20" s="10">
        <v>119</v>
      </c>
      <c r="D20" s="10">
        <v>6006</v>
      </c>
      <c r="E20" s="10">
        <v>2</v>
      </c>
      <c r="F20" s="10">
        <v>371190060062</v>
      </c>
      <c r="G20" s="11" t="s">
        <v>33</v>
      </c>
      <c r="H20" s="10">
        <v>16613</v>
      </c>
      <c r="I20" s="11" t="s">
        <v>54</v>
      </c>
      <c r="J20" s="10">
        <v>722</v>
      </c>
      <c r="K20" s="10">
        <v>0</v>
      </c>
      <c r="L20" s="10">
        <v>22</v>
      </c>
      <c r="M20" s="10">
        <v>21</v>
      </c>
      <c r="N20" s="10">
        <v>61</v>
      </c>
      <c r="O20" s="10">
        <v>57</v>
      </c>
      <c r="P20" s="10">
        <v>52</v>
      </c>
      <c r="Q20" s="10">
        <v>59</v>
      </c>
      <c r="R20" s="10">
        <v>66</v>
      </c>
      <c r="S20" s="10">
        <v>49</v>
      </c>
      <c r="T20" s="10">
        <v>44</v>
      </c>
      <c r="U20" s="10">
        <v>102</v>
      </c>
      <c r="V20" s="10">
        <v>107</v>
      </c>
      <c r="W20" s="10">
        <v>34</v>
      </c>
      <c r="X20" s="10">
        <v>30</v>
      </c>
      <c r="Y20" s="10">
        <v>18</v>
      </c>
      <c r="Z20" s="10">
        <v>0</v>
      </c>
      <c r="AA20" s="10">
        <v>46173</v>
      </c>
      <c r="AB20" s="10">
        <v>588</v>
      </c>
      <c r="AC20" s="10">
        <v>111</v>
      </c>
      <c r="AD20" s="10">
        <v>0.18877551000000001</v>
      </c>
      <c r="AE20" s="13">
        <v>41211947.046447799</v>
      </c>
      <c r="AF20" s="12">
        <v>39317.041149563403</v>
      </c>
      <c r="AG20" s="1">
        <f>VLOOKUP(F20,'[1]Sheet 1'!$F$2:$S$557,5,0)</f>
        <v>1855</v>
      </c>
      <c r="AH20" s="1">
        <f>VLOOKUP(F20,'[1]Sheet 1'!$F$2:$S$557,6,0)</f>
        <v>742</v>
      </c>
      <c r="AI20" s="1">
        <f>VLOOKUP(F20,'[1]Sheet 1'!$F$2:$S$557,7,0)</f>
        <v>539</v>
      </c>
      <c r="AJ20" s="1">
        <f>VLOOKUP(F20,'[1]Sheet 1'!$F$2:$S$557,8,0)</f>
        <v>173</v>
      </c>
      <c r="AK20" s="1">
        <f>VLOOKUP(F20,'[1]Sheet 1'!$F$2:$S$557,9,0)</f>
        <v>222</v>
      </c>
      <c r="AL20" s="1">
        <f>VLOOKUP(F20,'[1]Sheet 1'!$F$2:$S$557,10,0)</f>
        <v>102</v>
      </c>
      <c r="AM20" s="1">
        <f>VLOOKUP(F20,'[1]Sheet 1'!$F$2:$S$557,11,0)</f>
        <v>37</v>
      </c>
      <c r="AN20" s="1">
        <f>VLOOKUP(F20,'[1]Sheet 1'!$F$2:$S$557,12,0)</f>
        <v>40</v>
      </c>
      <c r="AO20" s="1">
        <f>VLOOKUP(F20,'[1]Sheet 1'!$F$2:$S$557,13,0)</f>
        <v>5.4986519999999997E-2</v>
      </c>
      <c r="AP20" s="1">
        <f>VLOOKUP(F20,'[1]Sheet 1'!$F$2:$S$557,14,0)</f>
        <v>1.994609E-2</v>
      </c>
      <c r="AQ20" s="1">
        <f>VLOOKUP(F20,'[2]Sheet 1'!$F$2:$Q$557,5,0)</f>
        <v>2058</v>
      </c>
      <c r="AR20" s="1">
        <f>VLOOKUP(F20,'[2]Sheet 1'!$F$2:$Q$557,6,0)</f>
        <v>1310</v>
      </c>
      <c r="AS20" s="1">
        <f>VLOOKUP(F20,'[2]Sheet 1'!$F$2:$Q$557,7,0)</f>
        <v>1310</v>
      </c>
      <c r="AT20" s="1">
        <f>VLOOKUP(F20,'[2]Sheet 1'!$F$2:$Q$557,8,0)</f>
        <v>1099</v>
      </c>
      <c r="AU20" s="1">
        <f>VLOOKUP(F20,'[2]Sheet 1'!$F$2:$Q$557,9,0)</f>
        <v>211</v>
      </c>
      <c r="AV20" s="1">
        <f>VLOOKUP(F20,'[2]Sheet 1'!$F$2:$Q$557,10,0)</f>
        <v>0</v>
      </c>
      <c r="AW20" s="1">
        <f>VLOOKUP(F20,'[2]Sheet 1'!$F$2:$Q$557,11,0)</f>
        <v>748</v>
      </c>
      <c r="AX20" s="1">
        <f>VLOOKUP(F20,'[2]Sheet 1'!$F$2:$Q$557,12,0)</f>
        <v>0.10252672</v>
      </c>
      <c r="AY20" s="1">
        <f>VLOOKUP(F20,'[3]Sheet 1'!$F$2:$AD$557,5,0)</f>
        <v>35.272551800000002</v>
      </c>
      <c r="AZ20" s="1">
        <f>VLOOKUP(F20,'[3]Sheet 1'!$F$2:$AD$557,6,0)</f>
        <v>-80.958519199999998</v>
      </c>
      <c r="BA20" s="1">
        <f>VLOOKUP(F20,'[3]Sheet 1'!$F$2:$AD$557,7,0)</f>
        <v>1787</v>
      </c>
      <c r="BB20" s="1">
        <f>VLOOKUP(F20,'[3]Sheet 1'!$F$2:$AD$557,8,0)</f>
        <v>680</v>
      </c>
      <c r="BC20" s="1">
        <f>VLOOKUP(F20,'[3]Sheet 1'!$F$2:$AD$557,9,0)</f>
        <v>882</v>
      </c>
      <c r="BD20" s="1">
        <f>VLOOKUP(F20,'[3]Sheet 1'!$F$2:$AD$557,10,0)</f>
        <v>5</v>
      </c>
      <c r="BE20" s="1">
        <f>VLOOKUP(F20,'[3]Sheet 1'!$F$2:$AD$557,11,0)</f>
        <v>61</v>
      </c>
      <c r="BF20" s="1">
        <f>VLOOKUP(F20,'[3]Sheet 1'!$F$2:$AD$557,12,0)</f>
        <v>1</v>
      </c>
      <c r="BG20" s="1">
        <f>VLOOKUP(F20,'[3]Sheet 1'!$F$2:$AD$557,13,0)</f>
        <v>100</v>
      </c>
      <c r="BH20" s="1">
        <f>VLOOKUP(F20,'[3]Sheet 1'!$F$2:$AD$557,14,0)</f>
        <v>58</v>
      </c>
      <c r="BI20" s="1">
        <f>VLOOKUP(F20,'[3]Sheet 1'!$F$2:$AD$557,15,0)</f>
        <v>253</v>
      </c>
      <c r="BJ20" s="1">
        <f>VLOOKUP(F20,'[3]Sheet 1'!$F$2:$AD$557,16,0)</f>
        <v>732</v>
      </c>
      <c r="BK20" s="1">
        <f>VLOOKUP(F20,'[3]Sheet 1'!$F$2:$AD$557,17,0)</f>
        <v>649</v>
      </c>
      <c r="BL20" s="1">
        <f>VLOOKUP(F20,'[3]Sheet 1'!$F$2:$AD$557,18,0)</f>
        <v>83</v>
      </c>
      <c r="BM20" s="1">
        <f>VLOOKUP(F20,'[3]Sheet 1'!$F$2:$AD$557,19,0)</f>
        <v>0.88661201999999995</v>
      </c>
      <c r="BN20" s="1">
        <f>VLOOKUP(F20,'[3]Sheet 1'!$F$2:$AD$557,20,0)</f>
        <v>0.38052602000000002</v>
      </c>
      <c r="BO20" s="1">
        <f>VLOOKUP(F20,'[3]Sheet 1'!$F$2:$AD$557,21,0)</f>
        <v>0.49356463</v>
      </c>
      <c r="BP20" s="1">
        <f>VLOOKUP(F20,'[3]Sheet 1'!$F$2:$AD$557,22,0)</f>
        <v>3.413542E-2</v>
      </c>
      <c r="BQ20" s="1">
        <f>VLOOKUP(F20,'[3]Sheet 1'!$F$2:$AD$557,23,0)</f>
        <v>0.14157806000000001</v>
      </c>
      <c r="BR20" s="1">
        <f>VLOOKUP(F20,'[3]Sheet 1'!$F$2:$AD$557,24,0)</f>
        <v>1208.84120777</v>
      </c>
      <c r="BS20" s="1">
        <f>VLOOKUP(F20,'[3]Sheet 1'!$F$2:$AD$557,25,0)</f>
        <v>1.4782752100000001</v>
      </c>
    </row>
    <row r="21" spans="1:71" ht="20" customHeight="1" x14ac:dyDescent="0.15">
      <c r="A21" s="8">
        <v>1684</v>
      </c>
      <c r="B21" s="9">
        <v>37</v>
      </c>
      <c r="C21" s="10">
        <v>119</v>
      </c>
      <c r="D21" s="10">
        <v>600</v>
      </c>
      <c r="E21" s="10">
        <v>1</v>
      </c>
      <c r="F21" s="10">
        <v>371190006001</v>
      </c>
      <c r="G21" s="11" t="s">
        <v>35</v>
      </c>
      <c r="H21" s="10">
        <v>16142</v>
      </c>
      <c r="I21" s="11" t="s">
        <v>55</v>
      </c>
      <c r="J21" s="10">
        <v>465</v>
      </c>
      <c r="K21" s="10">
        <v>9</v>
      </c>
      <c r="L21" s="10">
        <v>31</v>
      </c>
      <c r="M21" s="10">
        <v>0</v>
      </c>
      <c r="N21" s="10">
        <v>40</v>
      </c>
      <c r="O21" s="10">
        <v>10</v>
      </c>
      <c r="P21" s="10">
        <v>0</v>
      </c>
      <c r="Q21" s="10">
        <v>0</v>
      </c>
      <c r="R21" s="10">
        <v>24</v>
      </c>
      <c r="S21" s="10">
        <v>21</v>
      </c>
      <c r="T21" s="10">
        <v>56</v>
      </c>
      <c r="U21" s="10">
        <v>74</v>
      </c>
      <c r="V21" s="10">
        <v>50</v>
      </c>
      <c r="W21" s="10">
        <v>71</v>
      </c>
      <c r="X21" s="10">
        <v>12</v>
      </c>
      <c r="Y21" s="10">
        <v>21</v>
      </c>
      <c r="Z21" s="10">
        <v>46</v>
      </c>
      <c r="AA21" s="10">
        <v>64147</v>
      </c>
      <c r="AB21" s="10">
        <v>183</v>
      </c>
      <c r="AC21" s="10">
        <v>8</v>
      </c>
      <c r="AD21" s="10">
        <v>4.3715850000000001E-2</v>
      </c>
      <c r="AE21" s="10">
        <v>3940934.7808227502</v>
      </c>
      <c r="AF21" s="17">
        <v>9395.5344791754305</v>
      </c>
      <c r="AG21" s="1">
        <f>VLOOKUP(F21,'[1]Sheet 1'!$F$2:$S$557,5,0)</f>
        <v>568</v>
      </c>
      <c r="AH21" s="1">
        <f>VLOOKUP(F21,'[1]Sheet 1'!$F$2:$S$557,6,0)</f>
        <v>42</v>
      </c>
      <c r="AI21" s="1">
        <f>VLOOKUP(F21,'[1]Sheet 1'!$F$2:$S$557,7,0)</f>
        <v>21</v>
      </c>
      <c r="AJ21" s="1">
        <f>VLOOKUP(F21,'[1]Sheet 1'!$F$2:$S$557,8,0)</f>
        <v>82</v>
      </c>
      <c r="AK21" s="1">
        <f>VLOOKUP(F21,'[1]Sheet 1'!$F$2:$S$557,9,0)</f>
        <v>43</v>
      </c>
      <c r="AL21" s="1">
        <f>VLOOKUP(F21,'[1]Sheet 1'!$F$2:$S$557,10,0)</f>
        <v>258</v>
      </c>
      <c r="AM21" s="1">
        <f>VLOOKUP(F21,'[1]Sheet 1'!$F$2:$S$557,11,0)</f>
        <v>106</v>
      </c>
      <c r="AN21" s="1">
        <f>VLOOKUP(F21,'[1]Sheet 1'!$F$2:$S$557,12,0)</f>
        <v>16</v>
      </c>
      <c r="AO21" s="1">
        <f>VLOOKUP(F21,'[1]Sheet 1'!$F$2:$S$557,13,0)</f>
        <v>0.45422535000000003</v>
      </c>
      <c r="AP21" s="1">
        <f>VLOOKUP(F21,'[1]Sheet 1'!$F$2:$S$557,14,0)</f>
        <v>0.18661971999999999</v>
      </c>
      <c r="AQ21" s="1">
        <f>VLOOKUP(F21,'[2]Sheet 1'!$F$2:$Q$557,5,0)</f>
        <v>721</v>
      </c>
      <c r="AR21" s="1">
        <f>VLOOKUP(F21,'[2]Sheet 1'!$F$2:$Q$557,6,0)</f>
        <v>651</v>
      </c>
      <c r="AS21" s="1">
        <f>VLOOKUP(F21,'[2]Sheet 1'!$F$2:$Q$557,7,0)</f>
        <v>651</v>
      </c>
      <c r="AT21" s="1">
        <f>VLOOKUP(F21,'[2]Sheet 1'!$F$2:$Q$557,8,0)</f>
        <v>633</v>
      </c>
      <c r="AU21" s="1">
        <f>VLOOKUP(F21,'[2]Sheet 1'!$F$2:$Q$557,9,0)</f>
        <v>18</v>
      </c>
      <c r="AV21" s="1">
        <f>VLOOKUP(F21,'[2]Sheet 1'!$F$2:$Q$557,10,0)</f>
        <v>0</v>
      </c>
      <c r="AW21" s="1">
        <f>VLOOKUP(F21,'[2]Sheet 1'!$F$2:$Q$557,11,0)</f>
        <v>70</v>
      </c>
      <c r="AX21" s="1">
        <f>VLOOKUP(F21,'[2]Sheet 1'!$F$2:$Q$557,12,0)</f>
        <v>2.4965330000000001E-2</v>
      </c>
      <c r="AY21" s="1">
        <f>VLOOKUP(F21,'[3]Sheet 1'!$F$2:$AD$557,5,0)</f>
        <v>35.225912999999998</v>
      </c>
      <c r="AZ21" s="1">
        <f>VLOOKUP(F21,'[3]Sheet 1'!$F$2:$AD$557,6,0)</f>
        <v>-80.829976700000003</v>
      </c>
      <c r="BA21" s="1">
        <f>VLOOKUP(F21,'[3]Sheet 1'!$F$2:$AD$557,7,0)</f>
        <v>840</v>
      </c>
      <c r="BB21" s="1">
        <f>VLOOKUP(F21,'[3]Sheet 1'!$F$2:$AD$557,8,0)</f>
        <v>501</v>
      </c>
      <c r="BC21" s="1">
        <f>VLOOKUP(F21,'[3]Sheet 1'!$F$2:$AD$557,9,0)</f>
        <v>274</v>
      </c>
      <c r="BD21" s="1">
        <f>VLOOKUP(F21,'[3]Sheet 1'!$F$2:$AD$557,10,0)</f>
        <v>1</v>
      </c>
      <c r="BE21" s="1">
        <f>VLOOKUP(F21,'[3]Sheet 1'!$F$2:$AD$557,11,0)</f>
        <v>29</v>
      </c>
      <c r="BF21" s="1">
        <f>VLOOKUP(F21,'[3]Sheet 1'!$F$2:$AD$557,12,0)</f>
        <v>1</v>
      </c>
      <c r="BG21" s="1">
        <f>VLOOKUP(F21,'[3]Sheet 1'!$F$2:$AD$557,13,0)</f>
        <v>11</v>
      </c>
      <c r="BH21" s="1">
        <f>VLOOKUP(F21,'[3]Sheet 1'!$F$2:$AD$557,14,0)</f>
        <v>23</v>
      </c>
      <c r="BI21" s="1">
        <f>VLOOKUP(F21,'[3]Sheet 1'!$F$2:$AD$557,15,0)</f>
        <v>31</v>
      </c>
      <c r="BJ21" s="1">
        <f>VLOOKUP(F21,'[3]Sheet 1'!$F$2:$AD$557,16,0)</f>
        <v>484</v>
      </c>
      <c r="BK21" s="1">
        <f>VLOOKUP(F21,'[3]Sheet 1'!$F$2:$AD$557,17,0)</f>
        <v>449</v>
      </c>
      <c r="BL21" s="1">
        <f>VLOOKUP(F21,'[3]Sheet 1'!$F$2:$AD$557,18,0)</f>
        <v>35</v>
      </c>
      <c r="BM21" s="1">
        <f>VLOOKUP(F21,'[3]Sheet 1'!$F$2:$AD$557,19,0)</f>
        <v>0.92768594999999998</v>
      </c>
      <c r="BN21" s="1">
        <f>VLOOKUP(F21,'[3]Sheet 1'!$F$2:$AD$557,20,0)</f>
        <v>0.59642857000000005</v>
      </c>
      <c r="BO21" s="1">
        <f>VLOOKUP(F21,'[3]Sheet 1'!$F$2:$AD$557,21,0)</f>
        <v>0.32619047000000001</v>
      </c>
      <c r="BP21" s="1">
        <f>VLOOKUP(F21,'[3]Sheet 1'!$F$2:$AD$557,22,0)</f>
        <v>3.45238E-2</v>
      </c>
      <c r="BQ21" s="1">
        <f>VLOOKUP(F21,'[3]Sheet 1'!$F$2:$AD$557,23,0)</f>
        <v>3.6904760000000002E-2</v>
      </c>
      <c r="BR21" s="1">
        <f>VLOOKUP(F21,'[3]Sheet 1'!$F$2:$AD$557,24,0)</f>
        <v>5942.2081970500003</v>
      </c>
      <c r="BS21" s="1">
        <f>VLOOKUP(F21,'[3]Sheet 1'!$F$2:$AD$557,25,0)</f>
        <v>0.14136159000000001</v>
      </c>
    </row>
    <row r="22" spans="1:71" ht="20" customHeight="1" x14ac:dyDescent="0.15">
      <c r="A22" s="8">
        <v>1685</v>
      </c>
      <c r="B22" s="9">
        <v>37</v>
      </c>
      <c r="C22" s="10">
        <v>119</v>
      </c>
      <c r="D22" s="10">
        <v>2002</v>
      </c>
      <c r="E22" s="10">
        <v>1</v>
      </c>
      <c r="F22" s="10">
        <v>371190020021</v>
      </c>
      <c r="G22" s="11" t="s">
        <v>35</v>
      </c>
      <c r="H22" s="10">
        <v>16231</v>
      </c>
      <c r="I22" s="11" t="s">
        <v>56</v>
      </c>
      <c r="J22" s="10">
        <v>962</v>
      </c>
      <c r="K22" s="10">
        <v>62</v>
      </c>
      <c r="L22" s="10">
        <v>32</v>
      </c>
      <c r="M22" s="10">
        <v>0</v>
      </c>
      <c r="N22" s="10">
        <v>0</v>
      </c>
      <c r="O22" s="10">
        <v>17</v>
      </c>
      <c r="P22" s="10">
        <v>63</v>
      </c>
      <c r="Q22" s="10">
        <v>13</v>
      </c>
      <c r="R22" s="10">
        <v>29</v>
      </c>
      <c r="S22" s="10">
        <v>0</v>
      </c>
      <c r="T22" s="10">
        <v>104</v>
      </c>
      <c r="U22" s="10">
        <v>97</v>
      </c>
      <c r="V22" s="10">
        <v>183</v>
      </c>
      <c r="W22" s="10">
        <v>86</v>
      </c>
      <c r="X22" s="10">
        <v>76</v>
      </c>
      <c r="Y22" s="10">
        <v>96</v>
      </c>
      <c r="Z22" s="10">
        <v>104</v>
      </c>
      <c r="AA22" s="10">
        <v>79467</v>
      </c>
      <c r="AB22" s="10">
        <v>631</v>
      </c>
      <c r="AC22" s="10">
        <v>0</v>
      </c>
      <c r="AD22" s="10">
        <v>0</v>
      </c>
      <c r="AE22" s="16">
        <v>21406571.382018998</v>
      </c>
      <c r="AF22" s="12">
        <v>21282.4458608733</v>
      </c>
      <c r="AG22" s="1">
        <f>VLOOKUP(F22,'[1]Sheet 1'!$F$2:$S$557,5,0)</f>
        <v>1681</v>
      </c>
      <c r="AH22" s="1">
        <f>VLOOKUP(F22,'[1]Sheet 1'!$F$2:$S$557,6,0)</f>
        <v>39</v>
      </c>
      <c r="AI22" s="1">
        <f>VLOOKUP(F22,'[1]Sheet 1'!$F$2:$S$557,7,0)</f>
        <v>102</v>
      </c>
      <c r="AJ22" s="1">
        <f>VLOOKUP(F22,'[1]Sheet 1'!$F$2:$S$557,8,0)</f>
        <v>188</v>
      </c>
      <c r="AK22" s="1">
        <f>VLOOKUP(F22,'[1]Sheet 1'!$F$2:$S$557,9,0)</f>
        <v>34</v>
      </c>
      <c r="AL22" s="1">
        <f>VLOOKUP(F22,'[1]Sheet 1'!$F$2:$S$557,10,0)</f>
        <v>801</v>
      </c>
      <c r="AM22" s="1">
        <f>VLOOKUP(F22,'[1]Sheet 1'!$F$2:$S$557,11,0)</f>
        <v>455</v>
      </c>
      <c r="AN22" s="1">
        <f>VLOOKUP(F22,'[1]Sheet 1'!$F$2:$S$557,12,0)</f>
        <v>62</v>
      </c>
      <c r="AO22" s="1">
        <f>VLOOKUP(F22,'[1]Sheet 1'!$F$2:$S$557,13,0)</f>
        <v>0.47650207999999999</v>
      </c>
      <c r="AP22" s="1">
        <f>VLOOKUP(F22,'[1]Sheet 1'!$F$2:$S$557,14,0)</f>
        <v>0.27067222000000002</v>
      </c>
      <c r="AQ22" s="1">
        <f>VLOOKUP(F22,'[2]Sheet 1'!$F$2:$Q$557,5,0)</f>
        <v>1722</v>
      </c>
      <c r="AR22" s="1">
        <f>VLOOKUP(F22,'[2]Sheet 1'!$F$2:$Q$557,6,0)</f>
        <v>1222</v>
      </c>
      <c r="AS22" s="1">
        <f>VLOOKUP(F22,'[2]Sheet 1'!$F$2:$Q$557,7,0)</f>
        <v>1206</v>
      </c>
      <c r="AT22" s="1">
        <f>VLOOKUP(F22,'[2]Sheet 1'!$F$2:$Q$557,8,0)</f>
        <v>1002</v>
      </c>
      <c r="AU22" s="1">
        <f>VLOOKUP(F22,'[2]Sheet 1'!$F$2:$Q$557,9,0)</f>
        <v>204</v>
      </c>
      <c r="AV22" s="1">
        <f>VLOOKUP(F22,'[2]Sheet 1'!$F$2:$Q$557,10,0)</f>
        <v>16</v>
      </c>
      <c r="AW22" s="1">
        <f>VLOOKUP(F22,'[2]Sheet 1'!$F$2:$Q$557,11,0)</f>
        <v>500</v>
      </c>
      <c r="AX22" s="1">
        <f>VLOOKUP(F22,'[2]Sheet 1'!$F$2:$Q$557,12,0)</f>
        <v>0.1184669</v>
      </c>
      <c r="AY22" s="1">
        <f>VLOOKUP(F22,'[3]Sheet 1'!$F$2:$AD$557,5,0)</f>
        <v>35.174149399999997</v>
      </c>
      <c r="AZ22" s="1">
        <f>VLOOKUP(F22,'[3]Sheet 1'!$F$2:$AD$557,6,0)</f>
        <v>-80.779082299999999</v>
      </c>
      <c r="BA22" s="1">
        <f>VLOOKUP(F22,'[3]Sheet 1'!$F$2:$AD$557,7,0)</f>
        <v>1933</v>
      </c>
      <c r="BB22" s="1">
        <f>VLOOKUP(F22,'[3]Sheet 1'!$F$2:$AD$557,8,0)</f>
        <v>1657</v>
      </c>
      <c r="BC22" s="1">
        <f>VLOOKUP(F22,'[3]Sheet 1'!$F$2:$AD$557,9,0)</f>
        <v>158</v>
      </c>
      <c r="BD22" s="1">
        <f>VLOOKUP(F22,'[3]Sheet 1'!$F$2:$AD$557,10,0)</f>
        <v>9</v>
      </c>
      <c r="BE22" s="1">
        <f>VLOOKUP(F22,'[3]Sheet 1'!$F$2:$AD$557,11,0)</f>
        <v>44</v>
      </c>
      <c r="BF22" s="1">
        <f>VLOOKUP(F22,'[3]Sheet 1'!$F$2:$AD$557,12,0)</f>
        <v>1</v>
      </c>
      <c r="BG22" s="1">
        <f>VLOOKUP(F22,'[3]Sheet 1'!$F$2:$AD$557,13,0)</f>
        <v>17</v>
      </c>
      <c r="BH22" s="1">
        <f>VLOOKUP(F22,'[3]Sheet 1'!$F$2:$AD$557,14,0)</f>
        <v>47</v>
      </c>
      <c r="BI22" s="1">
        <f>VLOOKUP(F22,'[3]Sheet 1'!$F$2:$AD$557,15,0)</f>
        <v>72</v>
      </c>
      <c r="BJ22" s="1">
        <f>VLOOKUP(F22,'[3]Sheet 1'!$F$2:$AD$557,16,0)</f>
        <v>901</v>
      </c>
      <c r="BK22" s="1">
        <f>VLOOKUP(F22,'[3]Sheet 1'!$F$2:$AD$557,17,0)</f>
        <v>846</v>
      </c>
      <c r="BL22" s="1">
        <f>VLOOKUP(F22,'[3]Sheet 1'!$F$2:$AD$557,18,0)</f>
        <v>55</v>
      </c>
      <c r="BM22" s="1">
        <f>VLOOKUP(F22,'[3]Sheet 1'!$F$2:$AD$557,19,0)</f>
        <v>0.93895671000000003</v>
      </c>
      <c r="BN22" s="1">
        <f>VLOOKUP(F22,'[3]Sheet 1'!$F$2:$AD$557,20,0)</f>
        <v>0.85721676000000002</v>
      </c>
      <c r="BO22" s="1">
        <f>VLOOKUP(F22,'[3]Sheet 1'!$F$2:$AD$557,21,0)</f>
        <v>8.1738229999999995E-2</v>
      </c>
      <c r="BP22" s="1">
        <f>VLOOKUP(F22,'[3]Sheet 1'!$F$2:$AD$557,22,0)</f>
        <v>2.2762540000000001E-2</v>
      </c>
      <c r="BQ22" s="1">
        <f>VLOOKUP(F22,'[3]Sheet 1'!$F$2:$AD$557,23,0)</f>
        <v>3.7247799999999998E-2</v>
      </c>
      <c r="BR22" s="1">
        <f>VLOOKUP(F22,'[3]Sheet 1'!$F$2:$AD$557,24,0)</f>
        <v>2517.4020793</v>
      </c>
      <c r="BS22" s="1">
        <f>VLOOKUP(F22,'[3]Sheet 1'!$F$2:$AD$557,25,0)</f>
        <v>0.76785508000000002</v>
      </c>
    </row>
    <row r="23" spans="1:71" ht="20" customHeight="1" x14ac:dyDescent="0.15">
      <c r="A23" s="8">
        <v>1686</v>
      </c>
      <c r="B23" s="9">
        <v>37</v>
      </c>
      <c r="C23" s="10">
        <v>119</v>
      </c>
      <c r="D23" s="10">
        <v>5509</v>
      </c>
      <c r="E23" s="10">
        <v>2</v>
      </c>
      <c r="F23" s="10">
        <v>371190055092</v>
      </c>
      <c r="G23" s="11" t="s">
        <v>33</v>
      </c>
      <c r="H23" s="10">
        <v>16421</v>
      </c>
      <c r="I23" s="11" t="s">
        <v>57</v>
      </c>
      <c r="J23" s="10">
        <v>528</v>
      </c>
      <c r="K23" s="10">
        <v>0</v>
      </c>
      <c r="L23" s="10">
        <v>0</v>
      </c>
      <c r="M23" s="10">
        <v>17</v>
      </c>
      <c r="N23" s="10">
        <v>0</v>
      </c>
      <c r="O23" s="10">
        <v>33</v>
      </c>
      <c r="P23" s="10">
        <v>11</v>
      </c>
      <c r="Q23" s="10">
        <v>0</v>
      </c>
      <c r="R23" s="10">
        <v>0</v>
      </c>
      <c r="S23" s="10">
        <v>4</v>
      </c>
      <c r="T23" s="10">
        <v>179</v>
      </c>
      <c r="U23" s="10">
        <v>103</v>
      </c>
      <c r="V23" s="10">
        <v>8</v>
      </c>
      <c r="W23" s="10">
        <v>115</v>
      </c>
      <c r="X23" s="10">
        <v>36</v>
      </c>
      <c r="Y23" s="10">
        <v>22</v>
      </c>
      <c r="Z23" s="10">
        <v>0</v>
      </c>
      <c r="AA23" s="10">
        <v>62907</v>
      </c>
      <c r="AB23" s="10">
        <v>413</v>
      </c>
      <c r="AC23" s="10">
        <v>17</v>
      </c>
      <c r="AD23" s="10">
        <v>4.1162230000000001E-2</v>
      </c>
      <c r="AE23" s="13">
        <v>14175783.2723999</v>
      </c>
      <c r="AF23" s="12">
        <v>16825.0260241381</v>
      </c>
      <c r="AG23" s="1">
        <f>VLOOKUP(F23,'[1]Sheet 1'!$F$2:$S$557,5,0)</f>
        <v>879</v>
      </c>
      <c r="AH23" s="1">
        <f>VLOOKUP(F23,'[1]Sheet 1'!$F$2:$S$557,6,0)</f>
        <v>0</v>
      </c>
      <c r="AI23" s="1">
        <f>VLOOKUP(F23,'[1]Sheet 1'!$F$2:$S$557,7,0)</f>
        <v>125</v>
      </c>
      <c r="AJ23" s="1">
        <f>VLOOKUP(F23,'[1]Sheet 1'!$F$2:$S$557,8,0)</f>
        <v>138</v>
      </c>
      <c r="AK23" s="1">
        <f>VLOOKUP(F23,'[1]Sheet 1'!$F$2:$S$557,9,0)</f>
        <v>94</v>
      </c>
      <c r="AL23" s="1">
        <f>VLOOKUP(F23,'[1]Sheet 1'!$F$2:$S$557,10,0)</f>
        <v>253</v>
      </c>
      <c r="AM23" s="1">
        <f>VLOOKUP(F23,'[1]Sheet 1'!$F$2:$S$557,11,0)</f>
        <v>222</v>
      </c>
      <c r="AN23" s="1">
        <f>VLOOKUP(F23,'[1]Sheet 1'!$F$2:$S$557,12,0)</f>
        <v>47</v>
      </c>
      <c r="AO23" s="1">
        <f>VLOOKUP(F23,'[1]Sheet 1'!$F$2:$S$557,13,0)</f>
        <v>0.28782708000000001</v>
      </c>
      <c r="AP23" s="1">
        <f>VLOOKUP(F23,'[1]Sheet 1'!$F$2:$S$557,14,0)</f>
        <v>0.25255972999999998</v>
      </c>
      <c r="AQ23" s="1">
        <f>VLOOKUP(F23,'[2]Sheet 1'!$F$2:$Q$557,5,0)</f>
        <v>1037</v>
      </c>
      <c r="AR23" s="1">
        <f>VLOOKUP(F23,'[2]Sheet 1'!$F$2:$Q$557,6,0)</f>
        <v>847</v>
      </c>
      <c r="AS23" s="1">
        <f>VLOOKUP(F23,'[2]Sheet 1'!$F$2:$Q$557,7,0)</f>
        <v>847</v>
      </c>
      <c r="AT23" s="1">
        <f>VLOOKUP(F23,'[2]Sheet 1'!$F$2:$Q$557,8,0)</f>
        <v>847</v>
      </c>
      <c r="AU23" s="1">
        <f>VLOOKUP(F23,'[2]Sheet 1'!$F$2:$Q$557,9,0)</f>
        <v>0</v>
      </c>
      <c r="AV23" s="1">
        <f>VLOOKUP(F23,'[2]Sheet 1'!$F$2:$Q$557,10,0)</f>
        <v>0</v>
      </c>
      <c r="AW23" s="1">
        <f>VLOOKUP(F23,'[2]Sheet 1'!$F$2:$Q$557,11,0)</f>
        <v>190</v>
      </c>
      <c r="AX23" s="1">
        <f>VLOOKUP(F23,'[2]Sheet 1'!$F$2:$Q$557,12,0)</f>
        <v>0</v>
      </c>
      <c r="AY23" s="1">
        <f>VLOOKUP(F23,'[3]Sheet 1'!$F$2:$AD$557,5,0)</f>
        <v>35.3673608</v>
      </c>
      <c r="AZ23" s="1">
        <f>VLOOKUP(F23,'[3]Sheet 1'!$F$2:$AD$557,6,0)</f>
        <v>-80.801196899999994</v>
      </c>
      <c r="BA23" s="1">
        <f>VLOOKUP(F23,'[3]Sheet 1'!$F$2:$AD$557,7,0)</f>
        <v>1632</v>
      </c>
      <c r="BB23" s="1">
        <f>VLOOKUP(F23,'[3]Sheet 1'!$F$2:$AD$557,8,0)</f>
        <v>667</v>
      </c>
      <c r="BC23" s="1">
        <f>VLOOKUP(F23,'[3]Sheet 1'!$F$2:$AD$557,9,0)</f>
        <v>822</v>
      </c>
      <c r="BD23" s="1">
        <f>VLOOKUP(F23,'[3]Sheet 1'!$F$2:$AD$557,10,0)</f>
        <v>4</v>
      </c>
      <c r="BE23" s="1">
        <f>VLOOKUP(F23,'[3]Sheet 1'!$F$2:$AD$557,11,0)</f>
        <v>46</v>
      </c>
      <c r="BF23" s="1">
        <f>VLOOKUP(F23,'[3]Sheet 1'!$F$2:$AD$557,12,0)</f>
        <v>0</v>
      </c>
      <c r="BG23" s="1">
        <f>VLOOKUP(F23,'[3]Sheet 1'!$F$2:$AD$557,13,0)</f>
        <v>30</v>
      </c>
      <c r="BH23" s="1">
        <f>VLOOKUP(F23,'[3]Sheet 1'!$F$2:$AD$557,14,0)</f>
        <v>63</v>
      </c>
      <c r="BI23" s="1">
        <f>VLOOKUP(F23,'[3]Sheet 1'!$F$2:$AD$557,15,0)</f>
        <v>97</v>
      </c>
      <c r="BJ23" s="1">
        <f>VLOOKUP(F23,'[3]Sheet 1'!$F$2:$AD$557,16,0)</f>
        <v>682</v>
      </c>
      <c r="BK23" s="1">
        <f>VLOOKUP(F23,'[3]Sheet 1'!$F$2:$AD$557,17,0)</f>
        <v>641</v>
      </c>
      <c r="BL23" s="1">
        <f>VLOOKUP(F23,'[3]Sheet 1'!$F$2:$AD$557,18,0)</f>
        <v>41</v>
      </c>
      <c r="BM23" s="1">
        <f>VLOOKUP(F23,'[3]Sheet 1'!$F$2:$AD$557,19,0)</f>
        <v>0.93988269000000002</v>
      </c>
      <c r="BN23" s="1">
        <f>VLOOKUP(F23,'[3]Sheet 1'!$F$2:$AD$557,20,0)</f>
        <v>0.40870097999999999</v>
      </c>
      <c r="BO23" s="1">
        <f>VLOOKUP(F23,'[3]Sheet 1'!$F$2:$AD$557,21,0)</f>
        <v>0.50367647000000004</v>
      </c>
      <c r="BP23" s="1">
        <f>VLOOKUP(F23,'[3]Sheet 1'!$F$2:$AD$557,22,0)</f>
        <v>2.8186269999999999E-2</v>
      </c>
      <c r="BQ23" s="1">
        <f>VLOOKUP(F23,'[3]Sheet 1'!$F$2:$AD$557,23,0)</f>
        <v>5.9436269999999999E-2</v>
      </c>
      <c r="BR23" s="1">
        <f>VLOOKUP(F23,'[3]Sheet 1'!$F$2:$AD$557,24,0)</f>
        <v>3209.5262367199998</v>
      </c>
      <c r="BS23" s="1">
        <f>VLOOKUP(F23,'[3]Sheet 1'!$F$2:$AD$557,25,0)</f>
        <v>0.50848625999999997</v>
      </c>
    </row>
    <row r="24" spans="1:71" ht="20" customHeight="1" x14ac:dyDescent="0.15">
      <c r="A24" s="8">
        <v>1687</v>
      </c>
      <c r="B24" s="9">
        <v>37</v>
      </c>
      <c r="C24" s="10">
        <v>119</v>
      </c>
      <c r="D24" s="10">
        <v>2905</v>
      </c>
      <c r="E24" s="10">
        <v>2</v>
      </c>
      <c r="F24" s="10">
        <v>371190029052</v>
      </c>
      <c r="G24" s="11" t="s">
        <v>33</v>
      </c>
      <c r="H24" s="10">
        <v>16275</v>
      </c>
      <c r="I24" s="11" t="s">
        <v>58</v>
      </c>
      <c r="J24" s="10">
        <v>540</v>
      </c>
      <c r="K24" s="10">
        <v>14</v>
      </c>
      <c r="L24" s="10">
        <v>27</v>
      </c>
      <c r="M24" s="10">
        <v>0</v>
      </c>
      <c r="N24" s="10">
        <v>0</v>
      </c>
      <c r="O24" s="10">
        <v>0</v>
      </c>
      <c r="P24" s="10">
        <v>11</v>
      </c>
      <c r="Q24" s="10">
        <v>0</v>
      </c>
      <c r="R24" s="10">
        <v>10</v>
      </c>
      <c r="S24" s="10">
        <v>32</v>
      </c>
      <c r="T24" s="10">
        <v>49</v>
      </c>
      <c r="U24" s="10">
        <v>41</v>
      </c>
      <c r="V24" s="10">
        <v>39</v>
      </c>
      <c r="W24" s="10">
        <v>21</v>
      </c>
      <c r="X24" s="10">
        <v>7</v>
      </c>
      <c r="Y24" s="10">
        <v>16</v>
      </c>
      <c r="Z24" s="10">
        <v>273</v>
      </c>
      <c r="AA24" s="10">
        <v>218333</v>
      </c>
      <c r="AB24" s="10">
        <v>306</v>
      </c>
      <c r="AC24" s="10">
        <v>0</v>
      </c>
      <c r="AD24" s="10">
        <v>0</v>
      </c>
      <c r="AE24" s="13">
        <v>16575566.665283199</v>
      </c>
      <c r="AF24" s="12">
        <v>21385.8448049414</v>
      </c>
      <c r="AG24" s="1">
        <f>VLOOKUP(F24,'[1]Sheet 1'!$F$2:$S$557,5,0)</f>
        <v>857</v>
      </c>
      <c r="AH24" s="1">
        <f>VLOOKUP(F24,'[1]Sheet 1'!$F$2:$S$557,6,0)</f>
        <v>0</v>
      </c>
      <c r="AI24" s="1">
        <f>VLOOKUP(F24,'[1]Sheet 1'!$F$2:$S$557,7,0)</f>
        <v>41</v>
      </c>
      <c r="AJ24" s="1">
        <f>VLOOKUP(F24,'[1]Sheet 1'!$F$2:$S$557,8,0)</f>
        <v>92</v>
      </c>
      <c r="AK24" s="1">
        <f>VLOOKUP(F24,'[1]Sheet 1'!$F$2:$S$557,9,0)</f>
        <v>17</v>
      </c>
      <c r="AL24" s="1">
        <f>VLOOKUP(F24,'[1]Sheet 1'!$F$2:$S$557,10,0)</f>
        <v>418</v>
      </c>
      <c r="AM24" s="1">
        <f>VLOOKUP(F24,'[1]Sheet 1'!$F$2:$S$557,11,0)</f>
        <v>170</v>
      </c>
      <c r="AN24" s="1">
        <f>VLOOKUP(F24,'[1]Sheet 1'!$F$2:$S$557,12,0)</f>
        <v>119</v>
      </c>
      <c r="AO24" s="1">
        <f>VLOOKUP(F24,'[1]Sheet 1'!$F$2:$S$557,13,0)</f>
        <v>0.48774795999999998</v>
      </c>
      <c r="AP24" s="1">
        <f>VLOOKUP(F24,'[1]Sheet 1'!$F$2:$S$557,14,0)</f>
        <v>0.19836639</v>
      </c>
      <c r="AQ24" s="1">
        <f>VLOOKUP(F24,'[2]Sheet 1'!$F$2:$Q$557,5,0)</f>
        <v>931</v>
      </c>
      <c r="AR24" s="1">
        <f>VLOOKUP(F24,'[2]Sheet 1'!$F$2:$Q$557,6,0)</f>
        <v>563</v>
      </c>
      <c r="AS24" s="1">
        <f>VLOOKUP(F24,'[2]Sheet 1'!$F$2:$Q$557,7,0)</f>
        <v>563</v>
      </c>
      <c r="AT24" s="1">
        <f>VLOOKUP(F24,'[2]Sheet 1'!$F$2:$Q$557,8,0)</f>
        <v>540</v>
      </c>
      <c r="AU24" s="1">
        <f>VLOOKUP(F24,'[2]Sheet 1'!$F$2:$Q$557,9,0)</f>
        <v>23</v>
      </c>
      <c r="AV24" s="1">
        <f>VLOOKUP(F24,'[2]Sheet 1'!$F$2:$Q$557,10,0)</f>
        <v>0</v>
      </c>
      <c r="AW24" s="1">
        <f>VLOOKUP(F24,'[2]Sheet 1'!$F$2:$Q$557,11,0)</f>
        <v>368</v>
      </c>
      <c r="AX24" s="1">
        <f>VLOOKUP(F24,'[2]Sheet 1'!$F$2:$Q$557,12,0)</f>
        <v>2.470462E-2</v>
      </c>
      <c r="AY24" s="1">
        <f>VLOOKUP(F24,'[3]Sheet 1'!$F$2:$AD$557,5,0)</f>
        <v>35.166921299999998</v>
      </c>
      <c r="AZ24" s="1">
        <f>VLOOKUP(F24,'[3]Sheet 1'!$F$2:$AD$557,6,0)</f>
        <v>-80.823921200000001</v>
      </c>
      <c r="BA24" s="1">
        <f>VLOOKUP(F24,'[3]Sheet 1'!$F$2:$AD$557,7,0)</f>
        <v>1181</v>
      </c>
      <c r="BB24" s="1">
        <f>VLOOKUP(F24,'[3]Sheet 1'!$F$2:$AD$557,8,0)</f>
        <v>1029</v>
      </c>
      <c r="BC24" s="1">
        <f>VLOOKUP(F24,'[3]Sheet 1'!$F$2:$AD$557,9,0)</f>
        <v>60</v>
      </c>
      <c r="BD24" s="1">
        <f>VLOOKUP(F24,'[3]Sheet 1'!$F$2:$AD$557,10,0)</f>
        <v>7</v>
      </c>
      <c r="BE24" s="1">
        <f>VLOOKUP(F24,'[3]Sheet 1'!$F$2:$AD$557,11,0)</f>
        <v>54</v>
      </c>
      <c r="BF24" s="1">
        <f>VLOOKUP(F24,'[3]Sheet 1'!$F$2:$AD$557,12,0)</f>
        <v>0</v>
      </c>
      <c r="BG24" s="1">
        <f>VLOOKUP(F24,'[3]Sheet 1'!$F$2:$AD$557,13,0)</f>
        <v>16</v>
      </c>
      <c r="BH24" s="1">
        <f>VLOOKUP(F24,'[3]Sheet 1'!$F$2:$AD$557,14,0)</f>
        <v>15</v>
      </c>
      <c r="BI24" s="1">
        <f>VLOOKUP(F24,'[3]Sheet 1'!$F$2:$AD$557,15,0)</f>
        <v>42</v>
      </c>
      <c r="BJ24" s="1">
        <f>VLOOKUP(F24,'[3]Sheet 1'!$F$2:$AD$557,16,0)</f>
        <v>744</v>
      </c>
      <c r="BK24" s="1">
        <f>VLOOKUP(F24,'[3]Sheet 1'!$F$2:$AD$557,17,0)</f>
        <v>599</v>
      </c>
      <c r="BL24" s="1">
        <f>VLOOKUP(F24,'[3]Sheet 1'!$F$2:$AD$557,18,0)</f>
        <v>145</v>
      </c>
      <c r="BM24" s="1">
        <f>VLOOKUP(F24,'[3]Sheet 1'!$F$2:$AD$557,19,0)</f>
        <v>0.80510751999999997</v>
      </c>
      <c r="BN24" s="1">
        <f>VLOOKUP(F24,'[3]Sheet 1'!$F$2:$AD$557,20,0)</f>
        <v>0.87129551000000005</v>
      </c>
      <c r="BO24" s="1">
        <f>VLOOKUP(F24,'[3]Sheet 1'!$F$2:$AD$557,21,0)</f>
        <v>5.08044E-2</v>
      </c>
      <c r="BP24" s="1">
        <f>VLOOKUP(F24,'[3]Sheet 1'!$F$2:$AD$557,22,0)</f>
        <v>4.5723960000000001E-2</v>
      </c>
      <c r="BQ24" s="1">
        <f>VLOOKUP(F24,'[3]Sheet 1'!$F$2:$AD$557,23,0)</f>
        <v>3.5563079999999997E-2</v>
      </c>
      <c r="BR24" s="1">
        <f>VLOOKUP(F24,'[3]Sheet 1'!$F$2:$AD$557,24,0)</f>
        <v>1986.32064046</v>
      </c>
      <c r="BS24" s="1">
        <f>VLOOKUP(F24,'[3]Sheet 1'!$F$2:$AD$557,25,0)</f>
        <v>0.59456664000000004</v>
      </c>
    </row>
    <row r="25" spans="1:71" ht="20" customHeight="1" x14ac:dyDescent="0.15">
      <c r="A25" s="8">
        <v>1688</v>
      </c>
      <c r="B25" s="9">
        <v>37</v>
      </c>
      <c r="C25" s="10">
        <v>119</v>
      </c>
      <c r="D25" s="10">
        <v>3102</v>
      </c>
      <c r="E25" s="10">
        <v>1</v>
      </c>
      <c r="F25" s="10">
        <v>371190031021</v>
      </c>
      <c r="G25" s="11" t="s">
        <v>35</v>
      </c>
      <c r="H25" s="10">
        <v>16307</v>
      </c>
      <c r="I25" s="11" t="s">
        <v>59</v>
      </c>
      <c r="J25" s="10">
        <v>1016</v>
      </c>
      <c r="K25" s="10">
        <v>105</v>
      </c>
      <c r="L25" s="10">
        <v>86</v>
      </c>
      <c r="M25" s="10">
        <v>36</v>
      </c>
      <c r="N25" s="10">
        <v>56</v>
      </c>
      <c r="O25" s="10">
        <v>0</v>
      </c>
      <c r="P25" s="10">
        <v>0</v>
      </c>
      <c r="Q25" s="10">
        <v>77</v>
      </c>
      <c r="R25" s="10">
        <v>72</v>
      </c>
      <c r="S25" s="10">
        <v>17</v>
      </c>
      <c r="T25" s="10">
        <v>58</v>
      </c>
      <c r="U25" s="10">
        <v>44</v>
      </c>
      <c r="V25" s="10">
        <v>151</v>
      </c>
      <c r="W25" s="10">
        <v>127</v>
      </c>
      <c r="X25" s="10">
        <v>85</v>
      </c>
      <c r="Y25" s="10">
        <v>26</v>
      </c>
      <c r="Z25" s="10">
        <v>76</v>
      </c>
      <c r="AA25" s="10">
        <v>60179</v>
      </c>
      <c r="AB25" s="10">
        <v>309</v>
      </c>
      <c r="AC25" s="10">
        <v>12</v>
      </c>
      <c r="AD25" s="10">
        <v>3.883495E-2</v>
      </c>
      <c r="AE25" s="13">
        <v>26494619.109191898</v>
      </c>
      <c r="AF25" s="12">
        <v>24770.630005345702</v>
      </c>
      <c r="AG25" s="1">
        <f>VLOOKUP(F25,'[1]Sheet 1'!$F$2:$S$557,5,0)</f>
        <v>1594</v>
      </c>
      <c r="AH25" s="1">
        <f>VLOOKUP(F25,'[1]Sheet 1'!$F$2:$S$557,6,0)</f>
        <v>69</v>
      </c>
      <c r="AI25" s="1">
        <f>VLOOKUP(F25,'[1]Sheet 1'!$F$2:$S$557,7,0)</f>
        <v>271</v>
      </c>
      <c r="AJ25" s="1">
        <f>VLOOKUP(F25,'[1]Sheet 1'!$F$2:$S$557,8,0)</f>
        <v>330</v>
      </c>
      <c r="AK25" s="1">
        <f>VLOOKUP(F25,'[1]Sheet 1'!$F$2:$S$557,9,0)</f>
        <v>70</v>
      </c>
      <c r="AL25" s="1">
        <f>VLOOKUP(F25,'[1]Sheet 1'!$F$2:$S$557,10,0)</f>
        <v>480</v>
      </c>
      <c r="AM25" s="1">
        <f>VLOOKUP(F25,'[1]Sheet 1'!$F$2:$S$557,11,0)</f>
        <v>245</v>
      </c>
      <c r="AN25" s="1">
        <f>VLOOKUP(F25,'[1]Sheet 1'!$F$2:$S$557,12,0)</f>
        <v>129</v>
      </c>
      <c r="AO25" s="1">
        <f>VLOOKUP(F25,'[1]Sheet 1'!$F$2:$S$557,13,0)</f>
        <v>0.30112923000000003</v>
      </c>
      <c r="AP25" s="1">
        <f>VLOOKUP(F25,'[1]Sheet 1'!$F$2:$S$557,14,0)</f>
        <v>0.15370138</v>
      </c>
      <c r="AQ25" s="1">
        <f>VLOOKUP(F25,'[2]Sheet 1'!$F$2:$Q$557,5,0)</f>
        <v>1714</v>
      </c>
      <c r="AR25" s="1">
        <f>VLOOKUP(F25,'[2]Sheet 1'!$F$2:$Q$557,6,0)</f>
        <v>1035</v>
      </c>
      <c r="AS25" s="1">
        <f>VLOOKUP(F25,'[2]Sheet 1'!$F$2:$Q$557,7,0)</f>
        <v>1035</v>
      </c>
      <c r="AT25" s="1">
        <f>VLOOKUP(F25,'[2]Sheet 1'!$F$2:$Q$557,8,0)</f>
        <v>1011</v>
      </c>
      <c r="AU25" s="1">
        <f>VLOOKUP(F25,'[2]Sheet 1'!$F$2:$Q$557,9,0)</f>
        <v>24</v>
      </c>
      <c r="AV25" s="1">
        <f>VLOOKUP(F25,'[2]Sheet 1'!$F$2:$Q$557,10,0)</f>
        <v>0</v>
      </c>
      <c r="AW25" s="1">
        <f>VLOOKUP(F25,'[2]Sheet 1'!$F$2:$Q$557,11,0)</f>
        <v>679</v>
      </c>
      <c r="AX25" s="1">
        <f>VLOOKUP(F25,'[2]Sheet 1'!$F$2:$Q$557,12,0)</f>
        <v>1.400233E-2</v>
      </c>
      <c r="AY25" s="1">
        <f>VLOOKUP(F25,'[3]Sheet 1'!$F$2:$AD$557,5,0)</f>
        <v>35.150745700000002</v>
      </c>
      <c r="AZ25" s="1">
        <f>VLOOKUP(F25,'[3]Sheet 1'!$F$2:$AD$557,6,0)</f>
        <v>-80.855111199999996</v>
      </c>
      <c r="BA25" s="1">
        <f>VLOOKUP(F25,'[3]Sheet 1'!$F$2:$AD$557,7,0)</f>
        <v>1761</v>
      </c>
      <c r="BB25" s="1">
        <f>VLOOKUP(F25,'[3]Sheet 1'!$F$2:$AD$557,8,0)</f>
        <v>1421</v>
      </c>
      <c r="BC25" s="1">
        <f>VLOOKUP(F25,'[3]Sheet 1'!$F$2:$AD$557,9,0)</f>
        <v>211</v>
      </c>
      <c r="BD25" s="1">
        <f>VLOOKUP(F25,'[3]Sheet 1'!$F$2:$AD$557,10,0)</f>
        <v>15</v>
      </c>
      <c r="BE25" s="1">
        <f>VLOOKUP(F25,'[3]Sheet 1'!$F$2:$AD$557,11,0)</f>
        <v>64</v>
      </c>
      <c r="BF25" s="1">
        <f>VLOOKUP(F25,'[3]Sheet 1'!$F$2:$AD$557,12,0)</f>
        <v>0</v>
      </c>
      <c r="BG25" s="1">
        <f>VLOOKUP(F25,'[3]Sheet 1'!$F$2:$AD$557,13,0)</f>
        <v>26</v>
      </c>
      <c r="BH25" s="1">
        <f>VLOOKUP(F25,'[3]Sheet 1'!$F$2:$AD$557,14,0)</f>
        <v>24</v>
      </c>
      <c r="BI25" s="1">
        <f>VLOOKUP(F25,'[3]Sheet 1'!$F$2:$AD$557,15,0)</f>
        <v>74</v>
      </c>
      <c r="BJ25" s="1">
        <f>VLOOKUP(F25,'[3]Sheet 1'!$F$2:$AD$557,16,0)</f>
        <v>1064</v>
      </c>
      <c r="BK25" s="1">
        <f>VLOOKUP(F25,'[3]Sheet 1'!$F$2:$AD$557,17,0)</f>
        <v>964</v>
      </c>
      <c r="BL25" s="1">
        <f>VLOOKUP(F25,'[3]Sheet 1'!$F$2:$AD$557,18,0)</f>
        <v>100</v>
      </c>
      <c r="BM25" s="1">
        <f>VLOOKUP(F25,'[3]Sheet 1'!$F$2:$AD$557,19,0)</f>
        <v>0.90601503000000005</v>
      </c>
      <c r="BN25" s="1">
        <f>VLOOKUP(F25,'[3]Sheet 1'!$F$2:$AD$557,20,0)</f>
        <v>0.80692788000000004</v>
      </c>
      <c r="BO25" s="1">
        <f>VLOOKUP(F25,'[3]Sheet 1'!$F$2:$AD$557,21,0)</f>
        <v>0.11981828</v>
      </c>
      <c r="BP25" s="1">
        <f>VLOOKUP(F25,'[3]Sheet 1'!$F$2:$AD$557,22,0)</f>
        <v>3.6342979999999997E-2</v>
      </c>
      <c r="BQ25" s="1">
        <f>VLOOKUP(F25,'[3]Sheet 1'!$F$2:$AD$557,23,0)</f>
        <v>4.2021570000000001E-2</v>
      </c>
      <c r="BR25" s="1">
        <f>VLOOKUP(F25,'[3]Sheet 1'!$F$2:$AD$557,24,0)</f>
        <v>1852.97489081</v>
      </c>
      <c r="BS25" s="1">
        <f>VLOOKUP(F25,'[3]Sheet 1'!$F$2:$AD$557,25,0)</f>
        <v>0.95036366000000005</v>
      </c>
    </row>
    <row r="26" spans="1:71" ht="20" customHeight="1" x14ac:dyDescent="0.15">
      <c r="A26" s="8">
        <v>1689</v>
      </c>
      <c r="B26" s="9">
        <v>37</v>
      </c>
      <c r="C26" s="10">
        <v>119</v>
      </c>
      <c r="D26" s="10">
        <v>4000</v>
      </c>
      <c r="E26" s="10">
        <v>1</v>
      </c>
      <c r="F26" s="10">
        <v>371190040001</v>
      </c>
      <c r="G26" s="11" t="s">
        <v>35</v>
      </c>
      <c r="H26" s="10">
        <v>16361</v>
      </c>
      <c r="I26" s="11" t="s">
        <v>60</v>
      </c>
      <c r="J26" s="10">
        <v>466</v>
      </c>
      <c r="K26" s="10">
        <v>52</v>
      </c>
      <c r="L26" s="10">
        <v>82</v>
      </c>
      <c r="M26" s="10">
        <v>81</v>
      </c>
      <c r="N26" s="10">
        <v>9</v>
      </c>
      <c r="O26" s="10">
        <v>9</v>
      </c>
      <c r="P26" s="10">
        <v>43</v>
      </c>
      <c r="Q26" s="10">
        <v>18</v>
      </c>
      <c r="R26" s="10">
        <v>29</v>
      </c>
      <c r="S26" s="10">
        <v>9</v>
      </c>
      <c r="T26" s="10">
        <v>21</v>
      </c>
      <c r="U26" s="10">
        <v>22</v>
      </c>
      <c r="V26" s="10">
        <v>74</v>
      </c>
      <c r="W26" s="10">
        <v>17</v>
      </c>
      <c r="X26" s="10">
        <v>0</v>
      </c>
      <c r="Y26" s="10">
        <v>0</v>
      </c>
      <c r="Z26" s="10">
        <v>0</v>
      </c>
      <c r="AA26" s="10">
        <v>30000</v>
      </c>
      <c r="AB26" s="10">
        <v>302</v>
      </c>
      <c r="AC26" s="10">
        <v>55</v>
      </c>
      <c r="AD26" s="10">
        <v>0.18211921</v>
      </c>
      <c r="AE26" s="13">
        <v>19909538.8936157</v>
      </c>
      <c r="AF26" s="12">
        <v>20649.554393906099</v>
      </c>
      <c r="AG26" s="1">
        <f>VLOOKUP(F26,'[1]Sheet 1'!$F$2:$S$557,5,0)</f>
        <v>714</v>
      </c>
      <c r="AH26" s="1">
        <f>VLOOKUP(F26,'[1]Sheet 1'!$F$2:$S$557,6,0)</f>
        <v>203</v>
      </c>
      <c r="AI26" s="1">
        <f>VLOOKUP(F26,'[1]Sheet 1'!$F$2:$S$557,7,0)</f>
        <v>226</v>
      </c>
      <c r="AJ26" s="1">
        <f>VLOOKUP(F26,'[1]Sheet 1'!$F$2:$S$557,8,0)</f>
        <v>211</v>
      </c>
      <c r="AK26" s="1">
        <f>VLOOKUP(F26,'[1]Sheet 1'!$F$2:$S$557,9,0)</f>
        <v>18</v>
      </c>
      <c r="AL26" s="1">
        <f>VLOOKUP(F26,'[1]Sheet 1'!$F$2:$S$557,10,0)</f>
        <v>26</v>
      </c>
      <c r="AM26" s="1">
        <f>VLOOKUP(F26,'[1]Sheet 1'!$F$2:$S$557,11,0)</f>
        <v>9</v>
      </c>
      <c r="AN26" s="1">
        <f>VLOOKUP(F26,'[1]Sheet 1'!$F$2:$S$557,12,0)</f>
        <v>21</v>
      </c>
      <c r="AO26" s="1">
        <f>VLOOKUP(F26,'[1]Sheet 1'!$F$2:$S$557,13,0)</f>
        <v>3.641457E-2</v>
      </c>
      <c r="AP26" s="1">
        <f>VLOOKUP(F26,'[1]Sheet 1'!$F$2:$S$557,14,0)</f>
        <v>1.260504E-2</v>
      </c>
      <c r="AQ26" s="1">
        <f>VLOOKUP(F26,'[2]Sheet 1'!$F$2:$Q$557,5,0)</f>
        <v>775</v>
      </c>
      <c r="AR26" s="1">
        <f>VLOOKUP(F26,'[2]Sheet 1'!$F$2:$Q$557,6,0)</f>
        <v>549</v>
      </c>
      <c r="AS26" s="1">
        <f>VLOOKUP(F26,'[2]Sheet 1'!$F$2:$Q$557,7,0)</f>
        <v>549</v>
      </c>
      <c r="AT26" s="1">
        <f>VLOOKUP(F26,'[2]Sheet 1'!$F$2:$Q$557,8,0)</f>
        <v>525</v>
      </c>
      <c r="AU26" s="1">
        <f>VLOOKUP(F26,'[2]Sheet 1'!$F$2:$Q$557,9,0)</f>
        <v>24</v>
      </c>
      <c r="AV26" s="1">
        <f>VLOOKUP(F26,'[2]Sheet 1'!$F$2:$Q$557,10,0)</f>
        <v>0</v>
      </c>
      <c r="AW26" s="1">
        <f>VLOOKUP(F26,'[2]Sheet 1'!$F$2:$Q$557,11,0)</f>
        <v>226</v>
      </c>
      <c r="AX26" s="1">
        <f>VLOOKUP(F26,'[2]Sheet 1'!$F$2:$Q$557,12,0)</f>
        <v>3.0967740000000001E-2</v>
      </c>
      <c r="AY26" s="1">
        <f>VLOOKUP(F26,'[3]Sheet 1'!$F$2:$AD$557,5,0)</f>
        <v>35.236539299999997</v>
      </c>
      <c r="AZ26" s="1">
        <f>VLOOKUP(F26,'[3]Sheet 1'!$F$2:$AD$557,6,0)</f>
        <v>-80.892721600000002</v>
      </c>
      <c r="BA26" s="1">
        <f>VLOOKUP(F26,'[3]Sheet 1'!$F$2:$AD$557,7,0)</f>
        <v>976</v>
      </c>
      <c r="BB26" s="1">
        <f>VLOOKUP(F26,'[3]Sheet 1'!$F$2:$AD$557,8,0)</f>
        <v>197</v>
      </c>
      <c r="BC26" s="1">
        <f>VLOOKUP(F26,'[3]Sheet 1'!$F$2:$AD$557,9,0)</f>
        <v>710</v>
      </c>
      <c r="BD26" s="1">
        <f>VLOOKUP(F26,'[3]Sheet 1'!$F$2:$AD$557,10,0)</f>
        <v>14</v>
      </c>
      <c r="BE26" s="1">
        <f>VLOOKUP(F26,'[3]Sheet 1'!$F$2:$AD$557,11,0)</f>
        <v>7</v>
      </c>
      <c r="BF26" s="1">
        <f>VLOOKUP(F26,'[3]Sheet 1'!$F$2:$AD$557,12,0)</f>
        <v>0</v>
      </c>
      <c r="BG26" s="1">
        <f>VLOOKUP(F26,'[3]Sheet 1'!$F$2:$AD$557,13,0)</f>
        <v>23</v>
      </c>
      <c r="BH26" s="1">
        <f>VLOOKUP(F26,'[3]Sheet 1'!$F$2:$AD$557,14,0)</f>
        <v>25</v>
      </c>
      <c r="BI26" s="1">
        <f>VLOOKUP(F26,'[3]Sheet 1'!$F$2:$AD$557,15,0)</f>
        <v>43</v>
      </c>
      <c r="BJ26" s="1">
        <f>VLOOKUP(F26,'[3]Sheet 1'!$F$2:$AD$557,16,0)</f>
        <v>499</v>
      </c>
      <c r="BK26" s="1">
        <f>VLOOKUP(F26,'[3]Sheet 1'!$F$2:$AD$557,17,0)</f>
        <v>415</v>
      </c>
      <c r="BL26" s="1">
        <f>VLOOKUP(F26,'[3]Sheet 1'!$F$2:$AD$557,18,0)</f>
        <v>84</v>
      </c>
      <c r="BM26" s="1">
        <f>VLOOKUP(F26,'[3]Sheet 1'!$F$2:$AD$557,19,0)</f>
        <v>0.83166331999999998</v>
      </c>
      <c r="BN26" s="1">
        <f>VLOOKUP(F26,'[3]Sheet 1'!$F$2:$AD$557,20,0)</f>
        <v>0.20184426</v>
      </c>
      <c r="BO26" s="1">
        <f>VLOOKUP(F26,'[3]Sheet 1'!$F$2:$AD$557,21,0)</f>
        <v>0.72745901000000002</v>
      </c>
      <c r="BP26" s="1">
        <f>VLOOKUP(F26,'[3]Sheet 1'!$F$2:$AD$557,22,0)</f>
        <v>7.1721299999999997E-3</v>
      </c>
      <c r="BQ26" s="1">
        <f>VLOOKUP(F26,'[3]Sheet 1'!$F$2:$AD$557,23,0)</f>
        <v>4.4057369999999998E-2</v>
      </c>
      <c r="BR26" s="1">
        <f>VLOOKUP(F26,'[3]Sheet 1'!$F$2:$AD$557,24,0)</f>
        <v>1366.6473794000001</v>
      </c>
      <c r="BS26" s="1">
        <f>VLOOKUP(F26,'[3]Sheet 1'!$F$2:$AD$557,25,0)</f>
        <v>0.71415642000000001</v>
      </c>
    </row>
    <row r="27" spans="1:71" ht="20" customHeight="1" x14ac:dyDescent="0.15">
      <c r="A27" s="8">
        <v>1690</v>
      </c>
      <c r="B27" s="9">
        <v>37</v>
      </c>
      <c r="C27" s="10">
        <v>119</v>
      </c>
      <c r="D27" s="10">
        <v>5713</v>
      </c>
      <c r="E27" s="10">
        <v>1</v>
      </c>
      <c r="F27" s="10">
        <v>371190057131</v>
      </c>
      <c r="G27" s="11" t="s">
        <v>35</v>
      </c>
      <c r="H27" s="10">
        <v>16505</v>
      </c>
      <c r="I27" s="11" t="s">
        <v>61</v>
      </c>
      <c r="J27" s="10">
        <v>842</v>
      </c>
      <c r="K27" s="10">
        <v>10</v>
      </c>
      <c r="L27" s="10">
        <v>0</v>
      </c>
      <c r="M27" s="10">
        <v>6</v>
      </c>
      <c r="N27" s="10">
        <v>22</v>
      </c>
      <c r="O27" s="10">
        <v>17</v>
      </c>
      <c r="P27" s="10">
        <v>30</v>
      </c>
      <c r="Q27" s="10">
        <v>54</v>
      </c>
      <c r="R27" s="10">
        <v>22</v>
      </c>
      <c r="S27" s="10">
        <v>9</v>
      </c>
      <c r="T27" s="10">
        <v>55</v>
      </c>
      <c r="U27" s="10">
        <v>116</v>
      </c>
      <c r="V27" s="10">
        <v>102</v>
      </c>
      <c r="W27" s="10">
        <v>67</v>
      </c>
      <c r="X27" s="10">
        <v>78</v>
      </c>
      <c r="Y27" s="10">
        <v>111</v>
      </c>
      <c r="Z27" s="10">
        <v>143</v>
      </c>
      <c r="AA27" s="10">
        <v>95463</v>
      </c>
      <c r="AB27" s="10">
        <v>659</v>
      </c>
      <c r="AC27" s="10">
        <v>17</v>
      </c>
      <c r="AD27" s="10">
        <v>2.5796659999999999E-2</v>
      </c>
      <c r="AE27" s="13">
        <v>79370398.162719697</v>
      </c>
      <c r="AF27" s="12">
        <v>38077.8087994077</v>
      </c>
      <c r="AG27" s="1">
        <f>VLOOKUP(F27,'[1]Sheet 1'!$F$2:$S$557,5,0)</f>
        <v>1760</v>
      </c>
      <c r="AH27" s="1">
        <f>VLOOKUP(F27,'[1]Sheet 1'!$F$2:$S$557,6,0)</f>
        <v>18</v>
      </c>
      <c r="AI27" s="1">
        <f>VLOOKUP(F27,'[1]Sheet 1'!$F$2:$S$557,7,0)</f>
        <v>328</v>
      </c>
      <c r="AJ27" s="1">
        <f>VLOOKUP(F27,'[1]Sheet 1'!$F$2:$S$557,8,0)</f>
        <v>314</v>
      </c>
      <c r="AK27" s="1">
        <f>VLOOKUP(F27,'[1]Sheet 1'!$F$2:$S$557,9,0)</f>
        <v>118</v>
      </c>
      <c r="AL27" s="1">
        <f>VLOOKUP(F27,'[1]Sheet 1'!$F$2:$S$557,10,0)</f>
        <v>728</v>
      </c>
      <c r="AM27" s="1">
        <f>VLOOKUP(F27,'[1]Sheet 1'!$F$2:$S$557,11,0)</f>
        <v>184</v>
      </c>
      <c r="AN27" s="1">
        <f>VLOOKUP(F27,'[1]Sheet 1'!$F$2:$S$557,12,0)</f>
        <v>70</v>
      </c>
      <c r="AO27" s="1">
        <f>VLOOKUP(F27,'[1]Sheet 1'!$F$2:$S$557,13,0)</f>
        <v>0.41363635999999998</v>
      </c>
      <c r="AP27" s="1">
        <f>VLOOKUP(F27,'[1]Sheet 1'!$F$2:$S$557,14,0)</f>
        <v>0.10454545</v>
      </c>
      <c r="AQ27" s="1">
        <f>VLOOKUP(F27,'[2]Sheet 1'!$F$2:$Q$557,5,0)</f>
        <v>1980</v>
      </c>
      <c r="AR27" s="1">
        <f>VLOOKUP(F27,'[2]Sheet 1'!$F$2:$Q$557,6,0)</f>
        <v>1283</v>
      </c>
      <c r="AS27" s="1">
        <f>VLOOKUP(F27,'[2]Sheet 1'!$F$2:$Q$557,7,0)</f>
        <v>1283</v>
      </c>
      <c r="AT27" s="1">
        <f>VLOOKUP(F27,'[2]Sheet 1'!$F$2:$Q$557,8,0)</f>
        <v>1250</v>
      </c>
      <c r="AU27" s="1">
        <f>VLOOKUP(F27,'[2]Sheet 1'!$F$2:$Q$557,9,0)</f>
        <v>33</v>
      </c>
      <c r="AV27" s="1">
        <f>VLOOKUP(F27,'[2]Sheet 1'!$F$2:$Q$557,10,0)</f>
        <v>0</v>
      </c>
      <c r="AW27" s="1">
        <f>VLOOKUP(F27,'[2]Sheet 1'!$F$2:$Q$557,11,0)</f>
        <v>697</v>
      </c>
      <c r="AX27" s="1">
        <f>VLOOKUP(F27,'[2]Sheet 1'!$F$2:$Q$557,12,0)</f>
        <v>1.6666670000000001E-2</v>
      </c>
      <c r="AY27" s="1">
        <f>VLOOKUP(F27,'[3]Sheet 1'!$F$2:$AD$557,5,0)</f>
        <v>35.150302099999998</v>
      </c>
      <c r="AZ27" s="1">
        <f>VLOOKUP(F27,'[3]Sheet 1'!$F$2:$AD$557,6,0)</f>
        <v>-80.657800100000003</v>
      </c>
      <c r="BA27" s="1">
        <f>VLOOKUP(F27,'[3]Sheet 1'!$F$2:$AD$557,7,0)</f>
        <v>1627</v>
      </c>
      <c r="BB27" s="1">
        <f>VLOOKUP(F27,'[3]Sheet 1'!$F$2:$AD$557,8,0)</f>
        <v>1407</v>
      </c>
      <c r="BC27" s="1">
        <f>VLOOKUP(F27,'[3]Sheet 1'!$F$2:$AD$557,9,0)</f>
        <v>110</v>
      </c>
      <c r="BD27" s="1">
        <f>VLOOKUP(F27,'[3]Sheet 1'!$F$2:$AD$557,10,0)</f>
        <v>4</v>
      </c>
      <c r="BE27" s="1">
        <f>VLOOKUP(F27,'[3]Sheet 1'!$F$2:$AD$557,11,0)</f>
        <v>41</v>
      </c>
      <c r="BF27" s="1">
        <f>VLOOKUP(F27,'[3]Sheet 1'!$F$2:$AD$557,12,0)</f>
        <v>0</v>
      </c>
      <c r="BG27" s="1">
        <f>VLOOKUP(F27,'[3]Sheet 1'!$F$2:$AD$557,13,0)</f>
        <v>33</v>
      </c>
      <c r="BH27" s="1">
        <f>VLOOKUP(F27,'[3]Sheet 1'!$F$2:$AD$557,14,0)</f>
        <v>32</v>
      </c>
      <c r="BI27" s="1">
        <f>VLOOKUP(F27,'[3]Sheet 1'!$F$2:$AD$557,15,0)</f>
        <v>101</v>
      </c>
      <c r="BJ27" s="1">
        <f>VLOOKUP(F27,'[3]Sheet 1'!$F$2:$AD$557,16,0)</f>
        <v>604</v>
      </c>
      <c r="BK27" s="1">
        <f>VLOOKUP(F27,'[3]Sheet 1'!$F$2:$AD$557,17,0)</f>
        <v>570</v>
      </c>
      <c r="BL27" s="1">
        <f>VLOOKUP(F27,'[3]Sheet 1'!$F$2:$AD$557,18,0)</f>
        <v>34</v>
      </c>
      <c r="BM27" s="1">
        <f>VLOOKUP(F27,'[3]Sheet 1'!$F$2:$AD$557,19,0)</f>
        <v>0.94370860000000001</v>
      </c>
      <c r="BN27" s="1">
        <f>VLOOKUP(F27,'[3]Sheet 1'!$F$2:$AD$557,20,0)</f>
        <v>0.86478180000000004</v>
      </c>
      <c r="BO27" s="1">
        <f>VLOOKUP(F27,'[3]Sheet 1'!$F$2:$AD$557,21,0)</f>
        <v>6.7609089999999997E-2</v>
      </c>
      <c r="BP27" s="1">
        <f>VLOOKUP(F27,'[3]Sheet 1'!$F$2:$AD$557,22,0)</f>
        <v>2.519975E-2</v>
      </c>
      <c r="BQ27" s="1">
        <f>VLOOKUP(F27,'[3]Sheet 1'!$F$2:$AD$557,23,0)</f>
        <v>6.2077439999999998E-2</v>
      </c>
      <c r="BR27" s="1">
        <f>VLOOKUP(F27,'[3]Sheet 1'!$F$2:$AD$557,24,0)</f>
        <v>571.47447449000003</v>
      </c>
      <c r="BS27" s="1">
        <f>VLOOKUP(F27,'[3]Sheet 1'!$F$2:$AD$557,25,0)</f>
        <v>2.8470212899999998</v>
      </c>
    </row>
    <row r="28" spans="1:71" ht="20" customHeight="1" x14ac:dyDescent="0.15">
      <c r="A28" s="8">
        <v>1691</v>
      </c>
      <c r="B28" s="9">
        <v>37</v>
      </c>
      <c r="C28" s="10">
        <v>119</v>
      </c>
      <c r="D28" s="10">
        <v>1921</v>
      </c>
      <c r="E28" s="10">
        <v>1</v>
      </c>
      <c r="F28" s="10">
        <v>371190019211</v>
      </c>
      <c r="G28" s="11" t="s">
        <v>35</v>
      </c>
      <c r="H28" s="10">
        <v>16226</v>
      </c>
      <c r="I28" s="11" t="s">
        <v>62</v>
      </c>
      <c r="J28" s="10">
        <v>840</v>
      </c>
      <c r="K28" s="10">
        <v>58</v>
      </c>
      <c r="L28" s="10">
        <v>7</v>
      </c>
      <c r="M28" s="10">
        <v>55</v>
      </c>
      <c r="N28" s="10">
        <v>39</v>
      </c>
      <c r="O28" s="10">
        <v>31</v>
      </c>
      <c r="P28" s="10">
        <v>54</v>
      </c>
      <c r="Q28" s="10">
        <v>55</v>
      </c>
      <c r="R28" s="10">
        <v>33</v>
      </c>
      <c r="S28" s="10">
        <v>36</v>
      </c>
      <c r="T28" s="10">
        <v>88</v>
      </c>
      <c r="U28" s="10">
        <v>159</v>
      </c>
      <c r="V28" s="10">
        <v>61</v>
      </c>
      <c r="W28" s="10">
        <v>79</v>
      </c>
      <c r="X28" s="10">
        <v>48</v>
      </c>
      <c r="Y28" s="10">
        <v>9</v>
      </c>
      <c r="Z28" s="10">
        <v>28</v>
      </c>
      <c r="AA28" s="10">
        <v>55403</v>
      </c>
      <c r="AB28" s="10">
        <v>600</v>
      </c>
      <c r="AC28" s="10">
        <v>65</v>
      </c>
      <c r="AD28" s="10">
        <v>0.10833333000000001</v>
      </c>
      <c r="AE28" s="13">
        <v>27694016.657897901</v>
      </c>
      <c r="AF28" s="12">
        <v>25936.277005032702</v>
      </c>
      <c r="AG28" s="1">
        <f>VLOOKUP(F28,'[1]Sheet 1'!$F$2:$S$557,5,0)</f>
        <v>1781</v>
      </c>
      <c r="AH28" s="1">
        <f>VLOOKUP(F28,'[1]Sheet 1'!$F$2:$S$557,6,0)</f>
        <v>330</v>
      </c>
      <c r="AI28" s="1">
        <f>VLOOKUP(F28,'[1]Sheet 1'!$F$2:$S$557,7,0)</f>
        <v>464</v>
      </c>
      <c r="AJ28" s="1">
        <f>VLOOKUP(F28,'[1]Sheet 1'!$F$2:$S$557,8,0)</f>
        <v>418</v>
      </c>
      <c r="AK28" s="1">
        <f>VLOOKUP(F28,'[1]Sheet 1'!$F$2:$S$557,9,0)</f>
        <v>153</v>
      </c>
      <c r="AL28" s="1">
        <f>VLOOKUP(F28,'[1]Sheet 1'!$F$2:$S$557,10,0)</f>
        <v>314</v>
      </c>
      <c r="AM28" s="1">
        <f>VLOOKUP(F28,'[1]Sheet 1'!$F$2:$S$557,11,0)</f>
        <v>80</v>
      </c>
      <c r="AN28" s="1">
        <f>VLOOKUP(F28,'[1]Sheet 1'!$F$2:$S$557,12,0)</f>
        <v>22</v>
      </c>
      <c r="AO28" s="1">
        <f>VLOOKUP(F28,'[1]Sheet 1'!$F$2:$S$557,13,0)</f>
        <v>0.17630545</v>
      </c>
      <c r="AP28" s="1">
        <f>VLOOKUP(F28,'[1]Sheet 1'!$F$2:$S$557,14,0)</f>
        <v>4.4918590000000001E-2</v>
      </c>
      <c r="AQ28" s="1">
        <f>VLOOKUP(F28,'[2]Sheet 1'!$F$2:$Q$557,5,0)</f>
        <v>2162</v>
      </c>
      <c r="AR28" s="1">
        <f>VLOOKUP(F28,'[2]Sheet 1'!$F$2:$Q$557,6,0)</f>
        <v>1557</v>
      </c>
      <c r="AS28" s="1">
        <f>VLOOKUP(F28,'[2]Sheet 1'!$F$2:$Q$557,7,0)</f>
        <v>1557</v>
      </c>
      <c r="AT28" s="1">
        <f>VLOOKUP(F28,'[2]Sheet 1'!$F$2:$Q$557,8,0)</f>
        <v>1397</v>
      </c>
      <c r="AU28" s="1">
        <f>VLOOKUP(F28,'[2]Sheet 1'!$F$2:$Q$557,9,0)</f>
        <v>160</v>
      </c>
      <c r="AV28" s="1">
        <f>VLOOKUP(F28,'[2]Sheet 1'!$F$2:$Q$557,10,0)</f>
        <v>0</v>
      </c>
      <c r="AW28" s="1">
        <f>VLOOKUP(F28,'[2]Sheet 1'!$F$2:$Q$557,11,0)</f>
        <v>605</v>
      </c>
      <c r="AX28" s="1">
        <f>VLOOKUP(F28,'[2]Sheet 1'!$F$2:$Q$557,12,0)</f>
        <v>7.4005550000000003E-2</v>
      </c>
      <c r="AY28" s="1">
        <f>VLOOKUP(F28,'[3]Sheet 1'!$F$2:$AD$557,5,0)</f>
        <v>35.170528099999999</v>
      </c>
      <c r="AZ28" s="1">
        <f>VLOOKUP(F28,'[3]Sheet 1'!$F$2:$AD$557,6,0)</f>
        <v>-80.731074300000003</v>
      </c>
      <c r="BA28" s="1">
        <f>VLOOKUP(F28,'[3]Sheet 1'!$F$2:$AD$557,7,0)</f>
        <v>2356</v>
      </c>
      <c r="BB28" s="1">
        <f>VLOOKUP(F28,'[3]Sheet 1'!$F$2:$AD$557,8,0)</f>
        <v>969</v>
      </c>
      <c r="BC28" s="1">
        <f>VLOOKUP(F28,'[3]Sheet 1'!$F$2:$AD$557,9,0)</f>
        <v>975</v>
      </c>
      <c r="BD28" s="1">
        <f>VLOOKUP(F28,'[3]Sheet 1'!$F$2:$AD$557,10,0)</f>
        <v>11</v>
      </c>
      <c r="BE28" s="1">
        <f>VLOOKUP(F28,'[3]Sheet 1'!$F$2:$AD$557,11,0)</f>
        <v>73</v>
      </c>
      <c r="BF28" s="1">
        <f>VLOOKUP(F28,'[3]Sheet 1'!$F$2:$AD$557,12,0)</f>
        <v>0</v>
      </c>
      <c r="BG28" s="1">
        <f>VLOOKUP(F28,'[3]Sheet 1'!$F$2:$AD$557,13,0)</f>
        <v>251</v>
      </c>
      <c r="BH28" s="1">
        <f>VLOOKUP(F28,'[3]Sheet 1'!$F$2:$AD$557,14,0)</f>
        <v>77</v>
      </c>
      <c r="BI28" s="1">
        <f>VLOOKUP(F28,'[3]Sheet 1'!$F$2:$AD$557,15,0)</f>
        <v>553</v>
      </c>
      <c r="BJ28" s="1">
        <f>VLOOKUP(F28,'[3]Sheet 1'!$F$2:$AD$557,16,0)</f>
        <v>824</v>
      </c>
      <c r="BK28" s="1">
        <f>VLOOKUP(F28,'[3]Sheet 1'!$F$2:$AD$557,17,0)</f>
        <v>767</v>
      </c>
      <c r="BL28" s="1">
        <f>VLOOKUP(F28,'[3]Sheet 1'!$F$2:$AD$557,18,0)</f>
        <v>57</v>
      </c>
      <c r="BM28" s="1">
        <f>VLOOKUP(F28,'[3]Sheet 1'!$F$2:$AD$557,19,0)</f>
        <v>0.93082524</v>
      </c>
      <c r="BN28" s="1">
        <f>VLOOKUP(F28,'[3]Sheet 1'!$F$2:$AD$557,20,0)</f>
        <v>0.41129031999999999</v>
      </c>
      <c r="BO28" s="1">
        <f>VLOOKUP(F28,'[3]Sheet 1'!$F$2:$AD$557,21,0)</f>
        <v>0.41383701000000001</v>
      </c>
      <c r="BP28" s="1">
        <f>VLOOKUP(F28,'[3]Sheet 1'!$F$2:$AD$557,22,0)</f>
        <v>3.0984709999999999E-2</v>
      </c>
      <c r="BQ28" s="1">
        <f>VLOOKUP(F28,'[3]Sheet 1'!$F$2:$AD$557,23,0)</f>
        <v>0.23471986</v>
      </c>
      <c r="BR28" s="1">
        <f>VLOOKUP(F28,'[3]Sheet 1'!$F$2:$AD$557,24,0)</f>
        <v>2371.6859294800001</v>
      </c>
      <c r="BS28" s="1">
        <f>VLOOKUP(F28,'[3]Sheet 1'!$F$2:$AD$557,25,0)</f>
        <v>0.99338616000000002</v>
      </c>
    </row>
    <row r="29" spans="1:71" ht="20" customHeight="1" x14ac:dyDescent="0.15">
      <c r="A29" s="8">
        <v>1692</v>
      </c>
      <c r="B29" s="9">
        <v>37</v>
      </c>
      <c r="C29" s="10">
        <v>119</v>
      </c>
      <c r="D29" s="10">
        <v>3807</v>
      </c>
      <c r="E29" s="10">
        <v>2</v>
      </c>
      <c r="F29" s="10">
        <v>371190038072</v>
      </c>
      <c r="G29" s="11" t="s">
        <v>33</v>
      </c>
      <c r="H29" s="10">
        <v>16352</v>
      </c>
      <c r="I29" s="11" t="s">
        <v>63</v>
      </c>
      <c r="J29" s="10">
        <v>1098</v>
      </c>
      <c r="K29" s="10">
        <v>95</v>
      </c>
      <c r="L29" s="10">
        <v>89</v>
      </c>
      <c r="M29" s="10">
        <v>97</v>
      </c>
      <c r="N29" s="10">
        <v>84</v>
      </c>
      <c r="O29" s="10">
        <v>87</v>
      </c>
      <c r="P29" s="10">
        <v>50</v>
      </c>
      <c r="Q29" s="10">
        <v>69</v>
      </c>
      <c r="R29" s="10">
        <v>76</v>
      </c>
      <c r="S29" s="10">
        <v>60</v>
      </c>
      <c r="T29" s="10">
        <v>78</v>
      </c>
      <c r="U29" s="10">
        <v>40</v>
      </c>
      <c r="V29" s="10">
        <v>162</v>
      </c>
      <c r="W29" s="10">
        <v>17</v>
      </c>
      <c r="X29" s="10">
        <v>71</v>
      </c>
      <c r="Y29" s="10">
        <v>23</v>
      </c>
      <c r="Z29" s="10">
        <v>0</v>
      </c>
      <c r="AA29" s="10">
        <v>37963</v>
      </c>
      <c r="AB29" s="10">
        <v>723</v>
      </c>
      <c r="AC29" s="10">
        <v>260</v>
      </c>
      <c r="AD29" s="10">
        <v>0.35961272</v>
      </c>
      <c r="AE29" s="13">
        <v>19094408.476989701</v>
      </c>
      <c r="AF29" s="12">
        <v>22088.674408519699</v>
      </c>
      <c r="AG29" s="1">
        <f>VLOOKUP(F29,'[1]Sheet 1'!$F$2:$S$557,5,0)</f>
        <v>2280</v>
      </c>
      <c r="AH29" s="1">
        <f>VLOOKUP(F29,'[1]Sheet 1'!$F$2:$S$557,6,0)</f>
        <v>648</v>
      </c>
      <c r="AI29" s="1">
        <f>VLOOKUP(F29,'[1]Sheet 1'!$F$2:$S$557,7,0)</f>
        <v>609</v>
      </c>
      <c r="AJ29" s="1">
        <f>VLOOKUP(F29,'[1]Sheet 1'!$F$2:$S$557,8,0)</f>
        <v>545</v>
      </c>
      <c r="AK29" s="1">
        <f>VLOOKUP(F29,'[1]Sheet 1'!$F$2:$S$557,9,0)</f>
        <v>177</v>
      </c>
      <c r="AL29" s="1">
        <f>VLOOKUP(F29,'[1]Sheet 1'!$F$2:$S$557,10,0)</f>
        <v>225</v>
      </c>
      <c r="AM29" s="1">
        <f>VLOOKUP(F29,'[1]Sheet 1'!$F$2:$S$557,11,0)</f>
        <v>29</v>
      </c>
      <c r="AN29" s="1">
        <f>VLOOKUP(F29,'[1]Sheet 1'!$F$2:$S$557,12,0)</f>
        <v>47</v>
      </c>
      <c r="AO29" s="1">
        <f>VLOOKUP(F29,'[1]Sheet 1'!$F$2:$S$557,13,0)</f>
        <v>9.8684209999999994E-2</v>
      </c>
      <c r="AP29" s="1">
        <f>VLOOKUP(F29,'[1]Sheet 1'!$F$2:$S$557,14,0)</f>
        <v>1.2719299999999999E-2</v>
      </c>
      <c r="AQ29" s="1">
        <f>VLOOKUP(F29,'[2]Sheet 1'!$F$2:$Q$557,5,0)</f>
        <v>2561</v>
      </c>
      <c r="AR29" s="1">
        <f>VLOOKUP(F29,'[2]Sheet 1'!$F$2:$Q$557,6,0)</f>
        <v>1894</v>
      </c>
      <c r="AS29" s="1">
        <f>VLOOKUP(F29,'[2]Sheet 1'!$F$2:$Q$557,7,0)</f>
        <v>1894</v>
      </c>
      <c r="AT29" s="1">
        <f>VLOOKUP(F29,'[2]Sheet 1'!$F$2:$Q$557,8,0)</f>
        <v>1670</v>
      </c>
      <c r="AU29" s="1">
        <f>VLOOKUP(F29,'[2]Sheet 1'!$F$2:$Q$557,9,0)</f>
        <v>224</v>
      </c>
      <c r="AV29" s="1">
        <f>VLOOKUP(F29,'[2]Sheet 1'!$F$2:$Q$557,10,0)</f>
        <v>0</v>
      </c>
      <c r="AW29" s="1">
        <f>VLOOKUP(F29,'[2]Sheet 1'!$F$2:$Q$557,11,0)</f>
        <v>667</v>
      </c>
      <c r="AX29" s="1">
        <f>VLOOKUP(F29,'[2]Sheet 1'!$F$2:$Q$557,12,0)</f>
        <v>8.7465829999999994E-2</v>
      </c>
      <c r="AY29" s="1">
        <f>VLOOKUP(F29,'[3]Sheet 1'!$F$2:$AD$557,5,0)</f>
        <v>35.142049200000002</v>
      </c>
      <c r="AZ29" s="1">
        <f>VLOOKUP(F29,'[3]Sheet 1'!$F$2:$AD$557,6,0)</f>
        <v>-80.897272599999994</v>
      </c>
      <c r="BA29" s="1">
        <f>VLOOKUP(F29,'[3]Sheet 1'!$F$2:$AD$557,7,0)</f>
        <v>2727</v>
      </c>
      <c r="BB29" s="1">
        <f>VLOOKUP(F29,'[3]Sheet 1'!$F$2:$AD$557,8,0)</f>
        <v>440</v>
      </c>
      <c r="BC29" s="1">
        <f>VLOOKUP(F29,'[3]Sheet 1'!$F$2:$AD$557,9,0)</f>
        <v>1609</v>
      </c>
      <c r="BD29" s="1">
        <f>VLOOKUP(F29,'[3]Sheet 1'!$F$2:$AD$557,10,0)</f>
        <v>10</v>
      </c>
      <c r="BE29" s="1">
        <f>VLOOKUP(F29,'[3]Sheet 1'!$F$2:$AD$557,11,0)</f>
        <v>22</v>
      </c>
      <c r="BF29" s="1">
        <f>VLOOKUP(F29,'[3]Sheet 1'!$F$2:$AD$557,12,0)</f>
        <v>17</v>
      </c>
      <c r="BG29" s="1">
        <f>VLOOKUP(F29,'[3]Sheet 1'!$F$2:$AD$557,13,0)</f>
        <v>552</v>
      </c>
      <c r="BH29" s="1">
        <f>VLOOKUP(F29,'[3]Sheet 1'!$F$2:$AD$557,14,0)</f>
        <v>77</v>
      </c>
      <c r="BI29" s="1">
        <f>VLOOKUP(F29,'[3]Sheet 1'!$F$2:$AD$557,15,0)</f>
        <v>929</v>
      </c>
      <c r="BJ29" s="1">
        <f>VLOOKUP(F29,'[3]Sheet 1'!$F$2:$AD$557,16,0)</f>
        <v>1058</v>
      </c>
      <c r="BK29" s="1">
        <f>VLOOKUP(F29,'[3]Sheet 1'!$F$2:$AD$557,17,0)</f>
        <v>933</v>
      </c>
      <c r="BL29" s="1">
        <f>VLOOKUP(F29,'[3]Sheet 1'!$F$2:$AD$557,18,0)</f>
        <v>125</v>
      </c>
      <c r="BM29" s="1">
        <f>VLOOKUP(F29,'[3]Sheet 1'!$F$2:$AD$557,19,0)</f>
        <v>0.88185254999999996</v>
      </c>
      <c r="BN29" s="1">
        <f>VLOOKUP(F29,'[3]Sheet 1'!$F$2:$AD$557,20,0)</f>
        <v>0.16134946</v>
      </c>
      <c r="BO29" s="1">
        <f>VLOOKUP(F29,'[3]Sheet 1'!$F$2:$AD$557,21,0)</f>
        <v>0.59002566000000001</v>
      </c>
      <c r="BP29" s="1">
        <f>VLOOKUP(F29,'[3]Sheet 1'!$F$2:$AD$557,22,0)</f>
        <v>8.0674700000000002E-3</v>
      </c>
      <c r="BQ29" s="1">
        <f>VLOOKUP(F29,'[3]Sheet 1'!$F$2:$AD$557,23,0)</f>
        <v>0.34066740000000001</v>
      </c>
      <c r="BR29" s="1">
        <f>VLOOKUP(F29,'[3]Sheet 1'!$F$2:$AD$557,24,0)</f>
        <v>3981.5004313999998</v>
      </c>
      <c r="BS29" s="1">
        <f>VLOOKUP(F29,'[3]Sheet 1'!$F$2:$AD$557,25,0)</f>
        <v>0.68491767000000003</v>
      </c>
    </row>
    <row r="30" spans="1:71" ht="20" customHeight="1" x14ac:dyDescent="0.15">
      <c r="A30" s="8">
        <v>1693</v>
      </c>
      <c r="B30" s="9">
        <v>37</v>
      </c>
      <c r="C30" s="10">
        <v>119</v>
      </c>
      <c r="D30" s="10">
        <v>5831</v>
      </c>
      <c r="E30" s="10">
        <v>3</v>
      </c>
      <c r="F30" s="10">
        <v>371190058313</v>
      </c>
      <c r="G30" s="11" t="s">
        <v>44</v>
      </c>
      <c r="H30" s="10">
        <v>16546</v>
      </c>
      <c r="I30" s="11" t="s">
        <v>64</v>
      </c>
      <c r="J30" s="10">
        <v>188</v>
      </c>
      <c r="K30" s="10">
        <v>24</v>
      </c>
      <c r="L30" s="10">
        <v>0</v>
      </c>
      <c r="M30" s="10">
        <v>0</v>
      </c>
      <c r="N30" s="10">
        <v>23</v>
      </c>
      <c r="O30" s="10">
        <v>13</v>
      </c>
      <c r="P30" s="10">
        <v>0</v>
      </c>
      <c r="Q30" s="10">
        <v>0</v>
      </c>
      <c r="R30" s="10">
        <v>14</v>
      </c>
      <c r="S30" s="10">
        <v>0</v>
      </c>
      <c r="T30" s="10">
        <v>27</v>
      </c>
      <c r="U30" s="10">
        <v>24</v>
      </c>
      <c r="V30" s="10">
        <v>16</v>
      </c>
      <c r="W30" s="10">
        <v>37</v>
      </c>
      <c r="X30" s="10">
        <v>0</v>
      </c>
      <c r="Y30" s="10">
        <v>10</v>
      </c>
      <c r="Z30" s="10">
        <v>0</v>
      </c>
      <c r="AA30" s="10">
        <v>58906</v>
      </c>
      <c r="AB30" s="10">
        <v>33</v>
      </c>
      <c r="AC30" s="10">
        <v>0</v>
      </c>
      <c r="AD30" s="10">
        <v>0</v>
      </c>
      <c r="AE30" s="10">
        <v>3781505.0210571298</v>
      </c>
      <c r="AF30" s="17">
        <v>8164.0606851045404</v>
      </c>
      <c r="AG30" s="1">
        <f>VLOOKUP(F30,'[1]Sheet 1'!$F$2:$S$557,5,0)</f>
        <v>300</v>
      </c>
      <c r="AH30" s="1">
        <f>VLOOKUP(F30,'[1]Sheet 1'!$F$2:$S$557,6,0)</f>
        <v>20</v>
      </c>
      <c r="AI30" s="1">
        <f>VLOOKUP(F30,'[1]Sheet 1'!$F$2:$S$557,7,0)</f>
        <v>89</v>
      </c>
      <c r="AJ30" s="1">
        <f>VLOOKUP(F30,'[1]Sheet 1'!$F$2:$S$557,8,0)</f>
        <v>24</v>
      </c>
      <c r="AK30" s="1">
        <f>VLOOKUP(F30,'[1]Sheet 1'!$F$2:$S$557,9,0)</f>
        <v>14</v>
      </c>
      <c r="AL30" s="1">
        <f>VLOOKUP(F30,'[1]Sheet 1'!$F$2:$S$557,10,0)</f>
        <v>108</v>
      </c>
      <c r="AM30" s="1">
        <f>VLOOKUP(F30,'[1]Sheet 1'!$F$2:$S$557,11,0)</f>
        <v>29</v>
      </c>
      <c r="AN30" s="1">
        <f>VLOOKUP(F30,'[1]Sheet 1'!$F$2:$S$557,12,0)</f>
        <v>16</v>
      </c>
      <c r="AO30" s="1">
        <f>VLOOKUP(F30,'[1]Sheet 1'!$F$2:$S$557,13,0)</f>
        <v>0.36</v>
      </c>
      <c r="AP30" s="1">
        <f>VLOOKUP(F30,'[1]Sheet 1'!$F$2:$S$557,14,0)</f>
        <v>9.6666669999999996E-2</v>
      </c>
      <c r="AQ30" s="1">
        <f>VLOOKUP(F30,'[2]Sheet 1'!$F$2:$Q$557,5,0)</f>
        <v>300</v>
      </c>
      <c r="AR30" s="1">
        <f>VLOOKUP(F30,'[2]Sheet 1'!$F$2:$Q$557,6,0)</f>
        <v>183</v>
      </c>
      <c r="AS30" s="1">
        <f>VLOOKUP(F30,'[2]Sheet 1'!$F$2:$Q$557,7,0)</f>
        <v>183</v>
      </c>
      <c r="AT30" s="1">
        <f>VLOOKUP(F30,'[2]Sheet 1'!$F$2:$Q$557,8,0)</f>
        <v>183</v>
      </c>
      <c r="AU30" s="1">
        <f>VLOOKUP(F30,'[2]Sheet 1'!$F$2:$Q$557,9,0)</f>
        <v>0</v>
      </c>
      <c r="AV30" s="1">
        <f>VLOOKUP(F30,'[2]Sheet 1'!$F$2:$Q$557,10,0)</f>
        <v>0</v>
      </c>
      <c r="AW30" s="1">
        <f>VLOOKUP(F30,'[2]Sheet 1'!$F$2:$Q$557,11,0)</f>
        <v>117</v>
      </c>
      <c r="AX30" s="1">
        <f>VLOOKUP(F30,'[2]Sheet 1'!$F$2:$Q$557,12,0)</f>
        <v>0</v>
      </c>
      <c r="AY30" s="1">
        <f>VLOOKUP(F30,'[3]Sheet 1'!$F$2:$AD$557,5,0)</f>
        <v>35.085079</v>
      </c>
      <c r="AZ30" s="1">
        <f>VLOOKUP(F30,'[3]Sheet 1'!$F$2:$AD$557,6,0)</f>
        <v>-80.849339700000002</v>
      </c>
      <c r="BA30" s="1">
        <f>VLOOKUP(F30,'[3]Sheet 1'!$F$2:$AD$557,7,0)</f>
        <v>317</v>
      </c>
      <c r="BB30" s="1">
        <f>VLOOKUP(F30,'[3]Sheet 1'!$F$2:$AD$557,8,0)</f>
        <v>262</v>
      </c>
      <c r="BC30" s="1">
        <f>VLOOKUP(F30,'[3]Sheet 1'!$F$2:$AD$557,9,0)</f>
        <v>35</v>
      </c>
      <c r="BD30" s="1">
        <f>VLOOKUP(F30,'[3]Sheet 1'!$F$2:$AD$557,10,0)</f>
        <v>3</v>
      </c>
      <c r="BE30" s="1">
        <f>VLOOKUP(F30,'[3]Sheet 1'!$F$2:$AD$557,11,0)</f>
        <v>2</v>
      </c>
      <c r="BF30" s="1">
        <f>VLOOKUP(F30,'[3]Sheet 1'!$F$2:$AD$557,12,0)</f>
        <v>0</v>
      </c>
      <c r="BG30" s="1">
        <f>VLOOKUP(F30,'[3]Sheet 1'!$F$2:$AD$557,13,0)</f>
        <v>9</v>
      </c>
      <c r="BH30" s="1">
        <f>VLOOKUP(F30,'[3]Sheet 1'!$F$2:$AD$557,14,0)</f>
        <v>6</v>
      </c>
      <c r="BI30" s="1">
        <f>VLOOKUP(F30,'[3]Sheet 1'!$F$2:$AD$557,15,0)</f>
        <v>29</v>
      </c>
      <c r="BJ30" s="1">
        <f>VLOOKUP(F30,'[3]Sheet 1'!$F$2:$AD$557,16,0)</f>
        <v>220</v>
      </c>
      <c r="BK30" s="1">
        <f>VLOOKUP(F30,'[3]Sheet 1'!$F$2:$AD$557,17,0)</f>
        <v>207</v>
      </c>
      <c r="BL30" s="1">
        <f>VLOOKUP(F30,'[3]Sheet 1'!$F$2:$AD$557,18,0)</f>
        <v>13</v>
      </c>
      <c r="BM30" s="1">
        <f>VLOOKUP(F30,'[3]Sheet 1'!$F$2:$AD$557,19,0)</f>
        <v>0.94090909</v>
      </c>
      <c r="BN30" s="1">
        <f>VLOOKUP(F30,'[3]Sheet 1'!$F$2:$AD$557,20,0)</f>
        <v>0.82649841999999996</v>
      </c>
      <c r="BO30" s="1">
        <f>VLOOKUP(F30,'[3]Sheet 1'!$F$2:$AD$557,21,0)</f>
        <v>0.11041009</v>
      </c>
      <c r="BP30" s="1">
        <f>VLOOKUP(F30,'[3]Sheet 1'!$F$2:$AD$557,22,0)</f>
        <v>6.3091400000000004E-3</v>
      </c>
      <c r="BQ30" s="1">
        <f>VLOOKUP(F30,'[3]Sheet 1'!$F$2:$AD$557,23,0)</f>
        <v>9.1482640000000004E-2</v>
      </c>
      <c r="BR30" s="1">
        <f>VLOOKUP(F30,'[3]Sheet 1'!$F$2:$AD$557,24,0)</f>
        <v>2337.0197924099998</v>
      </c>
      <c r="BS30" s="1">
        <f>VLOOKUP(F30,'[3]Sheet 1'!$F$2:$AD$557,25,0)</f>
        <v>0.13564282999999999</v>
      </c>
    </row>
    <row r="31" spans="1:71" ht="20" customHeight="1" x14ac:dyDescent="0.15">
      <c r="A31" s="8">
        <v>1694</v>
      </c>
      <c r="B31" s="9">
        <v>37</v>
      </c>
      <c r="C31" s="10">
        <v>119</v>
      </c>
      <c r="D31" s="10">
        <v>6109</v>
      </c>
      <c r="E31" s="10">
        <v>1</v>
      </c>
      <c r="F31" s="10">
        <v>371190061091</v>
      </c>
      <c r="G31" s="11" t="s">
        <v>35</v>
      </c>
      <c r="H31" s="10">
        <v>16639</v>
      </c>
      <c r="I31" s="11" t="s">
        <v>65</v>
      </c>
      <c r="J31" s="10">
        <v>1232</v>
      </c>
      <c r="K31" s="10">
        <v>138</v>
      </c>
      <c r="L31" s="10">
        <v>34</v>
      </c>
      <c r="M31" s="10">
        <v>16</v>
      </c>
      <c r="N31" s="10">
        <v>75</v>
      </c>
      <c r="O31" s="10">
        <v>73</v>
      </c>
      <c r="P31" s="10">
        <v>181</v>
      </c>
      <c r="Q31" s="10">
        <v>77</v>
      </c>
      <c r="R31" s="10">
        <v>50</v>
      </c>
      <c r="S31" s="10">
        <v>116</v>
      </c>
      <c r="T31" s="10">
        <v>115</v>
      </c>
      <c r="U31" s="10">
        <v>55</v>
      </c>
      <c r="V31" s="10">
        <v>111</v>
      </c>
      <c r="W31" s="10">
        <v>59</v>
      </c>
      <c r="X31" s="10">
        <v>80</v>
      </c>
      <c r="Y31" s="10">
        <v>39</v>
      </c>
      <c r="Z31" s="10">
        <v>13</v>
      </c>
      <c r="AA31" s="10">
        <v>41100</v>
      </c>
      <c r="AB31" s="10">
        <v>603</v>
      </c>
      <c r="AC31" s="10">
        <v>56</v>
      </c>
      <c r="AD31" s="10">
        <v>9.2868989999999998E-2</v>
      </c>
      <c r="AE31" s="18">
        <v>61570073.498230003</v>
      </c>
      <c r="AF31" s="14">
        <v>32146.339093502</v>
      </c>
      <c r="AG31" s="1">
        <f>VLOOKUP(F31,'[1]Sheet 1'!$F$2:$S$557,5,0)</f>
        <v>3116</v>
      </c>
      <c r="AH31" s="1">
        <f>VLOOKUP(F31,'[1]Sheet 1'!$F$2:$S$557,6,0)</f>
        <v>600</v>
      </c>
      <c r="AI31" s="1">
        <f>VLOOKUP(F31,'[1]Sheet 1'!$F$2:$S$557,7,0)</f>
        <v>910</v>
      </c>
      <c r="AJ31" s="1">
        <f>VLOOKUP(F31,'[1]Sheet 1'!$F$2:$S$557,8,0)</f>
        <v>638</v>
      </c>
      <c r="AK31" s="1">
        <f>VLOOKUP(F31,'[1]Sheet 1'!$F$2:$S$557,9,0)</f>
        <v>180</v>
      </c>
      <c r="AL31" s="1">
        <f>VLOOKUP(F31,'[1]Sheet 1'!$F$2:$S$557,10,0)</f>
        <v>520</v>
      </c>
      <c r="AM31" s="1">
        <f>VLOOKUP(F31,'[1]Sheet 1'!$F$2:$S$557,11,0)</f>
        <v>244</v>
      </c>
      <c r="AN31" s="1">
        <f>VLOOKUP(F31,'[1]Sheet 1'!$F$2:$S$557,12,0)</f>
        <v>24</v>
      </c>
      <c r="AO31" s="1">
        <f>VLOOKUP(F31,'[1]Sheet 1'!$F$2:$S$557,13,0)</f>
        <v>0.16688062000000001</v>
      </c>
      <c r="AP31" s="1">
        <f>VLOOKUP(F31,'[1]Sheet 1'!$F$2:$S$557,14,0)</f>
        <v>7.8305520000000003E-2</v>
      </c>
      <c r="AQ31" s="1">
        <f>VLOOKUP(F31,'[2]Sheet 1'!$F$2:$Q$557,5,0)</f>
        <v>3807</v>
      </c>
      <c r="AR31" s="1">
        <f>VLOOKUP(F31,'[2]Sheet 1'!$F$2:$Q$557,6,0)</f>
        <v>1431</v>
      </c>
      <c r="AS31" s="1">
        <f>VLOOKUP(F31,'[2]Sheet 1'!$F$2:$Q$557,7,0)</f>
        <v>1431</v>
      </c>
      <c r="AT31" s="1">
        <f>VLOOKUP(F31,'[2]Sheet 1'!$F$2:$Q$557,8,0)</f>
        <v>1182</v>
      </c>
      <c r="AU31" s="1">
        <f>VLOOKUP(F31,'[2]Sheet 1'!$F$2:$Q$557,9,0)</f>
        <v>249</v>
      </c>
      <c r="AV31" s="1">
        <f>VLOOKUP(F31,'[2]Sheet 1'!$F$2:$Q$557,10,0)</f>
        <v>0</v>
      </c>
      <c r="AW31" s="1">
        <f>VLOOKUP(F31,'[2]Sheet 1'!$F$2:$Q$557,11,0)</f>
        <v>2376</v>
      </c>
      <c r="AX31" s="1">
        <f>VLOOKUP(F31,'[2]Sheet 1'!$F$2:$Q$557,12,0)</f>
        <v>6.5405829999999998E-2</v>
      </c>
      <c r="AY31" s="1">
        <f>VLOOKUP(F31,'[3]Sheet 1'!$F$2:$AD$557,5,0)</f>
        <v>35.3211017</v>
      </c>
      <c r="AZ31" s="1">
        <f>VLOOKUP(F31,'[3]Sheet 1'!$F$2:$AD$557,6,0)</f>
        <v>-80.853207299999994</v>
      </c>
      <c r="BA31" s="1">
        <f>VLOOKUP(F31,'[3]Sheet 1'!$F$2:$AD$557,7,0)</f>
        <v>3514</v>
      </c>
      <c r="BB31" s="1">
        <f>VLOOKUP(F31,'[3]Sheet 1'!$F$2:$AD$557,8,0)</f>
        <v>411</v>
      </c>
      <c r="BC31" s="1">
        <f>VLOOKUP(F31,'[3]Sheet 1'!$F$2:$AD$557,9,0)</f>
        <v>2811</v>
      </c>
      <c r="BD31" s="1">
        <f>VLOOKUP(F31,'[3]Sheet 1'!$F$2:$AD$557,10,0)</f>
        <v>5</v>
      </c>
      <c r="BE31" s="1">
        <f>VLOOKUP(F31,'[3]Sheet 1'!$F$2:$AD$557,11,0)</f>
        <v>22</v>
      </c>
      <c r="BF31" s="1">
        <f>VLOOKUP(F31,'[3]Sheet 1'!$F$2:$AD$557,12,0)</f>
        <v>12</v>
      </c>
      <c r="BG31" s="1">
        <f>VLOOKUP(F31,'[3]Sheet 1'!$F$2:$AD$557,13,0)</f>
        <v>163</v>
      </c>
      <c r="BH31" s="1">
        <f>VLOOKUP(F31,'[3]Sheet 1'!$F$2:$AD$557,14,0)</f>
        <v>90</v>
      </c>
      <c r="BI31" s="1">
        <f>VLOOKUP(F31,'[3]Sheet 1'!$F$2:$AD$557,15,0)</f>
        <v>351</v>
      </c>
      <c r="BJ31" s="1">
        <f>VLOOKUP(F31,'[3]Sheet 1'!$F$2:$AD$557,16,0)</f>
        <v>1225</v>
      </c>
      <c r="BK31" s="1">
        <f>VLOOKUP(F31,'[3]Sheet 1'!$F$2:$AD$557,17,0)</f>
        <v>1138</v>
      </c>
      <c r="BL31" s="1">
        <f>VLOOKUP(F31,'[3]Sheet 1'!$F$2:$AD$557,18,0)</f>
        <v>87</v>
      </c>
      <c r="BM31" s="1">
        <f>VLOOKUP(F31,'[3]Sheet 1'!$F$2:$AD$557,19,0)</f>
        <v>0.92897958999999997</v>
      </c>
      <c r="BN31" s="1">
        <f>VLOOKUP(F31,'[3]Sheet 1'!$F$2:$AD$557,20,0)</f>
        <v>0.11696072</v>
      </c>
      <c r="BO31" s="1">
        <f>VLOOKUP(F31,'[3]Sheet 1'!$F$2:$AD$557,21,0)</f>
        <v>0.79994308000000003</v>
      </c>
      <c r="BP31" s="1">
        <f>VLOOKUP(F31,'[3]Sheet 1'!$F$2:$AD$557,22,0)</f>
        <v>6.2606700000000003E-3</v>
      </c>
      <c r="BQ31" s="1">
        <f>VLOOKUP(F31,'[3]Sheet 1'!$F$2:$AD$557,23,0)</f>
        <v>9.9886160000000002E-2</v>
      </c>
      <c r="BR31" s="1">
        <f>VLOOKUP(F31,'[3]Sheet 1'!$F$2:$AD$557,24,0)</f>
        <v>1591.1090069899999</v>
      </c>
      <c r="BS31" s="1">
        <f>VLOOKUP(F31,'[3]Sheet 1'!$F$2:$AD$557,25,0)</f>
        <v>2.2085224700000001</v>
      </c>
    </row>
    <row r="32" spans="1:71" ht="20" customHeight="1" x14ac:dyDescent="0.15">
      <c r="A32" s="8">
        <v>1695</v>
      </c>
      <c r="B32" s="9">
        <v>37</v>
      </c>
      <c r="C32" s="10">
        <v>119</v>
      </c>
      <c r="D32" s="10">
        <v>5713</v>
      </c>
      <c r="E32" s="10">
        <v>2</v>
      </c>
      <c r="F32" s="10">
        <v>371190057132</v>
      </c>
      <c r="G32" s="11" t="s">
        <v>33</v>
      </c>
      <c r="H32" s="10">
        <v>16506</v>
      </c>
      <c r="I32" s="11" t="s">
        <v>66</v>
      </c>
      <c r="J32" s="10">
        <v>711</v>
      </c>
      <c r="K32" s="10">
        <v>9</v>
      </c>
      <c r="L32" s="10">
        <v>36</v>
      </c>
      <c r="M32" s="10">
        <v>6</v>
      </c>
      <c r="N32" s="10">
        <v>28</v>
      </c>
      <c r="O32" s="10">
        <v>38</v>
      </c>
      <c r="P32" s="10">
        <v>31</v>
      </c>
      <c r="Q32" s="10">
        <v>49</v>
      </c>
      <c r="R32" s="10">
        <v>35</v>
      </c>
      <c r="S32" s="10">
        <v>13</v>
      </c>
      <c r="T32" s="10">
        <v>5</v>
      </c>
      <c r="U32" s="10">
        <v>66</v>
      </c>
      <c r="V32" s="10">
        <v>52</v>
      </c>
      <c r="W32" s="10">
        <v>154</v>
      </c>
      <c r="X32" s="10">
        <v>110</v>
      </c>
      <c r="Y32" s="10">
        <v>20</v>
      </c>
      <c r="Z32" s="10">
        <v>59</v>
      </c>
      <c r="AA32" s="10">
        <v>91375</v>
      </c>
      <c r="AB32" s="10">
        <v>552</v>
      </c>
      <c r="AC32" s="10">
        <v>19</v>
      </c>
      <c r="AD32" s="10">
        <v>3.4420289999999999E-2</v>
      </c>
      <c r="AE32" s="13">
        <v>68471281.5975952</v>
      </c>
      <c r="AF32" s="12">
        <v>47526.4247086549</v>
      </c>
      <c r="AG32" s="1">
        <f>VLOOKUP(F32,'[1]Sheet 1'!$F$2:$S$557,5,0)</f>
        <v>1310</v>
      </c>
      <c r="AH32" s="1">
        <f>VLOOKUP(F32,'[1]Sheet 1'!$F$2:$S$557,6,0)</f>
        <v>40</v>
      </c>
      <c r="AI32" s="1">
        <f>VLOOKUP(F32,'[1]Sheet 1'!$F$2:$S$557,7,0)</f>
        <v>330</v>
      </c>
      <c r="AJ32" s="1">
        <f>VLOOKUP(F32,'[1]Sheet 1'!$F$2:$S$557,8,0)</f>
        <v>262</v>
      </c>
      <c r="AK32" s="1">
        <f>VLOOKUP(F32,'[1]Sheet 1'!$F$2:$S$557,9,0)</f>
        <v>182</v>
      </c>
      <c r="AL32" s="1">
        <f>VLOOKUP(F32,'[1]Sheet 1'!$F$2:$S$557,10,0)</f>
        <v>357</v>
      </c>
      <c r="AM32" s="1">
        <f>VLOOKUP(F32,'[1]Sheet 1'!$F$2:$S$557,11,0)</f>
        <v>124</v>
      </c>
      <c r="AN32" s="1">
        <f>VLOOKUP(F32,'[1]Sheet 1'!$F$2:$S$557,12,0)</f>
        <v>15</v>
      </c>
      <c r="AO32" s="1">
        <f>VLOOKUP(F32,'[1]Sheet 1'!$F$2:$S$557,13,0)</f>
        <v>0.27251908000000002</v>
      </c>
      <c r="AP32" s="1">
        <f>VLOOKUP(F32,'[1]Sheet 1'!$F$2:$S$557,14,0)</f>
        <v>9.4656489999999996E-2</v>
      </c>
      <c r="AQ32" s="1">
        <f>VLOOKUP(F32,'[2]Sheet 1'!$F$2:$Q$557,5,0)</f>
        <v>1492</v>
      </c>
      <c r="AR32" s="1">
        <f>VLOOKUP(F32,'[2]Sheet 1'!$F$2:$Q$557,6,0)</f>
        <v>900</v>
      </c>
      <c r="AS32" s="1">
        <f>VLOOKUP(F32,'[2]Sheet 1'!$F$2:$Q$557,7,0)</f>
        <v>900</v>
      </c>
      <c r="AT32" s="1">
        <f>VLOOKUP(F32,'[2]Sheet 1'!$F$2:$Q$557,8,0)</f>
        <v>862</v>
      </c>
      <c r="AU32" s="1">
        <f>VLOOKUP(F32,'[2]Sheet 1'!$F$2:$Q$557,9,0)</f>
        <v>38</v>
      </c>
      <c r="AV32" s="1">
        <f>VLOOKUP(F32,'[2]Sheet 1'!$F$2:$Q$557,10,0)</f>
        <v>0</v>
      </c>
      <c r="AW32" s="1">
        <f>VLOOKUP(F32,'[2]Sheet 1'!$F$2:$Q$557,11,0)</f>
        <v>592</v>
      </c>
      <c r="AX32" s="1">
        <f>VLOOKUP(F32,'[2]Sheet 1'!$F$2:$Q$557,12,0)</f>
        <v>2.5469169999999999E-2</v>
      </c>
      <c r="AY32" s="1">
        <f>VLOOKUP(F32,'[3]Sheet 1'!$F$2:$AD$557,5,0)</f>
        <v>35.139840999999997</v>
      </c>
      <c r="AZ32" s="1">
        <f>VLOOKUP(F32,'[3]Sheet 1'!$F$2:$AD$557,6,0)</f>
        <v>-80.654059000000004</v>
      </c>
      <c r="BA32" s="1">
        <f>VLOOKUP(F32,'[3]Sheet 1'!$F$2:$AD$557,7,0)</f>
        <v>1996</v>
      </c>
      <c r="BB32" s="1">
        <f>VLOOKUP(F32,'[3]Sheet 1'!$F$2:$AD$557,8,0)</f>
        <v>1800</v>
      </c>
      <c r="BC32" s="1">
        <f>VLOOKUP(F32,'[3]Sheet 1'!$F$2:$AD$557,9,0)</f>
        <v>94</v>
      </c>
      <c r="BD32" s="1">
        <f>VLOOKUP(F32,'[3]Sheet 1'!$F$2:$AD$557,10,0)</f>
        <v>9</v>
      </c>
      <c r="BE32" s="1">
        <f>VLOOKUP(F32,'[3]Sheet 1'!$F$2:$AD$557,11,0)</f>
        <v>40</v>
      </c>
      <c r="BF32" s="1">
        <f>VLOOKUP(F32,'[3]Sheet 1'!$F$2:$AD$557,12,0)</f>
        <v>0</v>
      </c>
      <c r="BG32" s="1">
        <f>VLOOKUP(F32,'[3]Sheet 1'!$F$2:$AD$557,13,0)</f>
        <v>26</v>
      </c>
      <c r="BH32" s="1">
        <f>VLOOKUP(F32,'[3]Sheet 1'!$F$2:$AD$557,14,0)</f>
        <v>27</v>
      </c>
      <c r="BI32" s="1">
        <f>VLOOKUP(F32,'[3]Sheet 1'!$F$2:$AD$557,15,0)</f>
        <v>88</v>
      </c>
      <c r="BJ32" s="1">
        <f>VLOOKUP(F32,'[3]Sheet 1'!$F$2:$AD$557,16,0)</f>
        <v>794</v>
      </c>
      <c r="BK32" s="1">
        <f>VLOOKUP(F32,'[3]Sheet 1'!$F$2:$AD$557,17,0)</f>
        <v>756</v>
      </c>
      <c r="BL32" s="1">
        <f>VLOOKUP(F32,'[3]Sheet 1'!$F$2:$AD$557,18,0)</f>
        <v>38</v>
      </c>
      <c r="BM32" s="1">
        <f>VLOOKUP(F32,'[3]Sheet 1'!$F$2:$AD$557,19,0)</f>
        <v>0.95214105000000004</v>
      </c>
      <c r="BN32" s="1">
        <f>VLOOKUP(F32,'[3]Sheet 1'!$F$2:$AD$557,20,0)</f>
        <v>0.90180360000000004</v>
      </c>
      <c r="BO32" s="1">
        <f>VLOOKUP(F32,'[3]Sheet 1'!$F$2:$AD$557,21,0)</f>
        <v>4.7094179999999999E-2</v>
      </c>
      <c r="BP32" s="1">
        <f>VLOOKUP(F32,'[3]Sheet 1'!$F$2:$AD$557,22,0)</f>
        <v>2.0040079999999998E-2</v>
      </c>
      <c r="BQ32" s="1">
        <f>VLOOKUP(F32,'[3]Sheet 1'!$F$2:$AD$557,23,0)</f>
        <v>4.4088170000000003E-2</v>
      </c>
      <c r="BR32" s="1">
        <f>VLOOKUP(F32,'[3]Sheet 1'!$F$2:$AD$557,24,0)</f>
        <v>812.68066348000002</v>
      </c>
      <c r="BS32" s="1">
        <f>VLOOKUP(F32,'[3]Sheet 1'!$F$2:$AD$557,25,0)</f>
        <v>2.45606926</v>
      </c>
    </row>
    <row r="33" spans="1:71" ht="20" customHeight="1" x14ac:dyDescent="0.15">
      <c r="A33" s="8">
        <v>1696</v>
      </c>
      <c r="B33" s="9">
        <v>37</v>
      </c>
      <c r="C33" s="10">
        <v>119</v>
      </c>
      <c r="D33" s="10">
        <v>6204</v>
      </c>
      <c r="E33" s="10">
        <v>4</v>
      </c>
      <c r="F33" s="10">
        <v>371190062044</v>
      </c>
      <c r="G33" s="11" t="s">
        <v>40</v>
      </c>
      <c r="H33" s="10">
        <v>16646</v>
      </c>
      <c r="I33" s="11" t="s">
        <v>67</v>
      </c>
      <c r="J33" s="10">
        <v>758</v>
      </c>
      <c r="K33" s="10">
        <v>90</v>
      </c>
      <c r="L33" s="10">
        <v>13</v>
      </c>
      <c r="M33" s="10">
        <v>15</v>
      </c>
      <c r="N33" s="10">
        <v>12</v>
      </c>
      <c r="O33" s="10">
        <v>44</v>
      </c>
      <c r="P33" s="10">
        <v>32</v>
      </c>
      <c r="Q33" s="10">
        <v>0</v>
      </c>
      <c r="R33" s="10">
        <v>35</v>
      </c>
      <c r="S33" s="10">
        <v>14</v>
      </c>
      <c r="T33" s="10">
        <v>38</v>
      </c>
      <c r="U33" s="10">
        <v>58</v>
      </c>
      <c r="V33" s="10">
        <v>93</v>
      </c>
      <c r="W33" s="10">
        <v>109</v>
      </c>
      <c r="X33" s="10">
        <v>72</v>
      </c>
      <c r="Y33" s="10">
        <v>123</v>
      </c>
      <c r="Z33" s="10">
        <v>10</v>
      </c>
      <c r="AA33" s="10">
        <v>78846</v>
      </c>
      <c r="AB33" s="10">
        <v>308</v>
      </c>
      <c r="AC33" s="10">
        <v>0</v>
      </c>
      <c r="AD33" s="10">
        <v>0</v>
      </c>
      <c r="AE33" s="16">
        <v>16947969.828125</v>
      </c>
      <c r="AF33" s="12">
        <v>18347.764195039399</v>
      </c>
      <c r="AG33" s="1">
        <f>VLOOKUP(F33,'[1]Sheet 1'!$F$2:$S$557,5,0)</f>
        <v>1114</v>
      </c>
      <c r="AH33" s="1">
        <f>VLOOKUP(F33,'[1]Sheet 1'!$F$2:$S$557,6,0)</f>
        <v>0</v>
      </c>
      <c r="AI33" s="1">
        <f>VLOOKUP(F33,'[1]Sheet 1'!$F$2:$S$557,7,0)</f>
        <v>161</v>
      </c>
      <c r="AJ33" s="1">
        <f>VLOOKUP(F33,'[1]Sheet 1'!$F$2:$S$557,8,0)</f>
        <v>264</v>
      </c>
      <c r="AK33" s="1">
        <f>VLOOKUP(F33,'[1]Sheet 1'!$F$2:$S$557,9,0)</f>
        <v>131</v>
      </c>
      <c r="AL33" s="1">
        <f>VLOOKUP(F33,'[1]Sheet 1'!$F$2:$S$557,10,0)</f>
        <v>387</v>
      </c>
      <c r="AM33" s="1">
        <f>VLOOKUP(F33,'[1]Sheet 1'!$F$2:$S$557,11,0)</f>
        <v>112</v>
      </c>
      <c r="AN33" s="1">
        <f>VLOOKUP(F33,'[1]Sheet 1'!$F$2:$S$557,12,0)</f>
        <v>59</v>
      </c>
      <c r="AO33" s="1">
        <f>VLOOKUP(F33,'[1]Sheet 1'!$F$2:$S$557,13,0)</f>
        <v>0.34739677000000002</v>
      </c>
      <c r="AP33" s="1">
        <f>VLOOKUP(F33,'[1]Sheet 1'!$F$2:$S$557,14,0)</f>
        <v>0.10053860000000001</v>
      </c>
      <c r="AQ33" s="1">
        <f>VLOOKUP(F33,'[2]Sheet 1'!$F$2:$Q$557,5,0)</f>
        <v>1114</v>
      </c>
      <c r="AR33" s="1">
        <f>VLOOKUP(F33,'[2]Sheet 1'!$F$2:$Q$557,6,0)</f>
        <v>710</v>
      </c>
      <c r="AS33" s="1">
        <f>VLOOKUP(F33,'[2]Sheet 1'!$F$2:$Q$557,7,0)</f>
        <v>710</v>
      </c>
      <c r="AT33" s="1">
        <f>VLOOKUP(F33,'[2]Sheet 1'!$F$2:$Q$557,8,0)</f>
        <v>698</v>
      </c>
      <c r="AU33" s="1">
        <f>VLOOKUP(F33,'[2]Sheet 1'!$F$2:$Q$557,9,0)</f>
        <v>12</v>
      </c>
      <c r="AV33" s="1">
        <f>VLOOKUP(F33,'[2]Sheet 1'!$F$2:$Q$557,10,0)</f>
        <v>0</v>
      </c>
      <c r="AW33" s="1">
        <f>VLOOKUP(F33,'[2]Sheet 1'!$F$2:$Q$557,11,0)</f>
        <v>404</v>
      </c>
      <c r="AX33" s="1">
        <f>VLOOKUP(F33,'[2]Sheet 1'!$F$2:$Q$557,12,0)</f>
        <v>1.077199E-2</v>
      </c>
      <c r="AY33" s="1">
        <f>VLOOKUP(F33,'[3]Sheet 1'!$F$2:$AD$557,5,0)</f>
        <v>35.459300900000002</v>
      </c>
      <c r="AZ33" s="1">
        <f>VLOOKUP(F33,'[3]Sheet 1'!$F$2:$AD$557,6,0)</f>
        <v>-80.898828499999993</v>
      </c>
      <c r="BA33" s="1">
        <f>VLOOKUP(F33,'[3]Sheet 1'!$F$2:$AD$557,7,0)</f>
        <v>1290</v>
      </c>
      <c r="BB33" s="1">
        <f>VLOOKUP(F33,'[3]Sheet 1'!$F$2:$AD$557,8,0)</f>
        <v>1189</v>
      </c>
      <c r="BC33" s="1">
        <f>VLOOKUP(F33,'[3]Sheet 1'!$F$2:$AD$557,9,0)</f>
        <v>40</v>
      </c>
      <c r="BD33" s="1">
        <f>VLOOKUP(F33,'[3]Sheet 1'!$F$2:$AD$557,10,0)</f>
        <v>12</v>
      </c>
      <c r="BE33" s="1">
        <f>VLOOKUP(F33,'[3]Sheet 1'!$F$2:$AD$557,11,0)</f>
        <v>15</v>
      </c>
      <c r="BF33" s="1">
        <f>VLOOKUP(F33,'[3]Sheet 1'!$F$2:$AD$557,12,0)</f>
        <v>1</v>
      </c>
      <c r="BG33" s="1">
        <f>VLOOKUP(F33,'[3]Sheet 1'!$F$2:$AD$557,13,0)</f>
        <v>12</v>
      </c>
      <c r="BH33" s="1">
        <f>VLOOKUP(F33,'[3]Sheet 1'!$F$2:$AD$557,14,0)</f>
        <v>21</v>
      </c>
      <c r="BI33" s="1">
        <f>VLOOKUP(F33,'[3]Sheet 1'!$F$2:$AD$557,15,0)</f>
        <v>26</v>
      </c>
      <c r="BJ33" s="1">
        <f>VLOOKUP(F33,'[3]Sheet 1'!$F$2:$AD$557,16,0)</f>
        <v>1004</v>
      </c>
      <c r="BK33" s="1">
        <f>VLOOKUP(F33,'[3]Sheet 1'!$F$2:$AD$557,17,0)</f>
        <v>752</v>
      </c>
      <c r="BL33" s="1">
        <f>VLOOKUP(F33,'[3]Sheet 1'!$F$2:$AD$557,18,0)</f>
        <v>252</v>
      </c>
      <c r="BM33" s="1">
        <f>VLOOKUP(F33,'[3]Sheet 1'!$F$2:$AD$557,19,0)</f>
        <v>0.74900398000000001</v>
      </c>
      <c r="BN33" s="1">
        <f>VLOOKUP(F33,'[3]Sheet 1'!$F$2:$AD$557,20,0)</f>
        <v>0.92170542</v>
      </c>
      <c r="BO33" s="1">
        <f>VLOOKUP(F33,'[3]Sheet 1'!$F$2:$AD$557,21,0)</f>
        <v>3.1007750000000001E-2</v>
      </c>
      <c r="BP33" s="1">
        <f>VLOOKUP(F33,'[3]Sheet 1'!$F$2:$AD$557,22,0)</f>
        <v>1.16279E-2</v>
      </c>
      <c r="BQ33" s="1">
        <f>VLOOKUP(F33,'[3]Sheet 1'!$F$2:$AD$557,23,0)</f>
        <v>2.0155030000000001E-2</v>
      </c>
      <c r="BR33" s="1">
        <f>VLOOKUP(F33,'[3]Sheet 1'!$F$2:$AD$557,24,0)</f>
        <v>2121.9731293</v>
      </c>
      <c r="BS33" s="1">
        <f>VLOOKUP(F33,'[3]Sheet 1'!$F$2:$AD$557,25,0)</f>
        <v>0.60792475000000001</v>
      </c>
    </row>
    <row r="34" spans="1:71" ht="20" customHeight="1" x14ac:dyDescent="0.15">
      <c r="A34" s="8">
        <v>1697</v>
      </c>
      <c r="B34" s="9">
        <v>37</v>
      </c>
      <c r="C34" s="10">
        <v>119</v>
      </c>
      <c r="D34" s="10">
        <v>5515</v>
      </c>
      <c r="E34" s="10">
        <v>1</v>
      </c>
      <c r="F34" s="10">
        <v>371190055151</v>
      </c>
      <c r="G34" s="11" t="s">
        <v>35</v>
      </c>
      <c r="H34" s="10">
        <v>16437</v>
      </c>
      <c r="I34" s="11" t="s">
        <v>68</v>
      </c>
      <c r="J34" s="10">
        <v>999</v>
      </c>
      <c r="K34" s="10">
        <v>30</v>
      </c>
      <c r="L34" s="10">
        <v>0</v>
      </c>
      <c r="M34" s="10">
        <v>23</v>
      </c>
      <c r="N34" s="10">
        <v>21</v>
      </c>
      <c r="O34" s="10">
        <v>64</v>
      </c>
      <c r="P34" s="10">
        <v>65</v>
      </c>
      <c r="Q34" s="10">
        <v>44</v>
      </c>
      <c r="R34" s="10">
        <v>38</v>
      </c>
      <c r="S34" s="10">
        <v>38</v>
      </c>
      <c r="T34" s="10">
        <v>45</v>
      </c>
      <c r="U34" s="10">
        <v>97</v>
      </c>
      <c r="V34" s="10">
        <v>196</v>
      </c>
      <c r="W34" s="10">
        <v>79</v>
      </c>
      <c r="X34" s="10">
        <v>60</v>
      </c>
      <c r="Y34" s="10">
        <v>111</v>
      </c>
      <c r="Z34" s="10">
        <v>88</v>
      </c>
      <c r="AA34" s="10">
        <v>78672</v>
      </c>
      <c r="AB34" s="10">
        <v>639</v>
      </c>
      <c r="AC34" s="10">
        <v>15</v>
      </c>
      <c r="AD34" s="10">
        <v>2.3474180000000001E-2</v>
      </c>
      <c r="AE34" s="13">
        <v>24126082.009216301</v>
      </c>
      <c r="AF34" s="12">
        <v>22846.182622254099</v>
      </c>
      <c r="AG34" s="1">
        <f>VLOOKUP(F34,'[1]Sheet 1'!$F$2:$S$557,5,0)</f>
        <v>1633</v>
      </c>
      <c r="AH34" s="1">
        <f>VLOOKUP(F34,'[1]Sheet 1'!$F$2:$S$557,6,0)</f>
        <v>90</v>
      </c>
      <c r="AI34" s="1">
        <f>VLOOKUP(F34,'[1]Sheet 1'!$F$2:$S$557,7,0)</f>
        <v>194</v>
      </c>
      <c r="AJ34" s="1">
        <f>VLOOKUP(F34,'[1]Sheet 1'!$F$2:$S$557,8,0)</f>
        <v>219</v>
      </c>
      <c r="AK34" s="1">
        <f>VLOOKUP(F34,'[1]Sheet 1'!$F$2:$S$557,9,0)</f>
        <v>284</v>
      </c>
      <c r="AL34" s="1">
        <f>VLOOKUP(F34,'[1]Sheet 1'!$F$2:$S$557,10,0)</f>
        <v>591</v>
      </c>
      <c r="AM34" s="1">
        <f>VLOOKUP(F34,'[1]Sheet 1'!$F$2:$S$557,11,0)</f>
        <v>234</v>
      </c>
      <c r="AN34" s="1">
        <f>VLOOKUP(F34,'[1]Sheet 1'!$F$2:$S$557,12,0)</f>
        <v>21</v>
      </c>
      <c r="AO34" s="1">
        <f>VLOOKUP(F34,'[1]Sheet 1'!$F$2:$S$557,13,0)</f>
        <v>0.36191058999999998</v>
      </c>
      <c r="AP34" s="1">
        <f>VLOOKUP(F34,'[1]Sheet 1'!$F$2:$S$557,14,0)</f>
        <v>0.14329454999999999</v>
      </c>
      <c r="AQ34" s="1">
        <f>VLOOKUP(F34,'[2]Sheet 1'!$F$2:$Q$557,5,0)</f>
        <v>1790</v>
      </c>
      <c r="AR34" s="1">
        <f>VLOOKUP(F34,'[2]Sheet 1'!$F$2:$Q$557,6,0)</f>
        <v>1188</v>
      </c>
      <c r="AS34" s="1">
        <f>VLOOKUP(F34,'[2]Sheet 1'!$F$2:$Q$557,7,0)</f>
        <v>1188</v>
      </c>
      <c r="AT34" s="1">
        <f>VLOOKUP(F34,'[2]Sheet 1'!$F$2:$Q$557,8,0)</f>
        <v>1174</v>
      </c>
      <c r="AU34" s="1">
        <f>VLOOKUP(F34,'[2]Sheet 1'!$F$2:$Q$557,9,0)</f>
        <v>14</v>
      </c>
      <c r="AV34" s="1">
        <f>VLOOKUP(F34,'[2]Sheet 1'!$F$2:$Q$557,10,0)</f>
        <v>0</v>
      </c>
      <c r="AW34" s="1">
        <f>VLOOKUP(F34,'[2]Sheet 1'!$F$2:$Q$557,11,0)</f>
        <v>602</v>
      </c>
      <c r="AX34" s="1">
        <f>VLOOKUP(F34,'[2]Sheet 1'!$F$2:$Q$557,12,0)</f>
        <v>7.8212300000000002E-3</v>
      </c>
      <c r="AY34" s="1">
        <f>VLOOKUP(F34,'[3]Sheet 1'!$F$2:$AD$557,5,0)</f>
        <v>35.392195000000001</v>
      </c>
      <c r="AZ34" s="1">
        <f>VLOOKUP(F34,'[3]Sheet 1'!$F$2:$AD$557,6,0)</f>
        <v>-80.761875799999999</v>
      </c>
      <c r="BA34" s="1">
        <f>VLOOKUP(F34,'[3]Sheet 1'!$F$2:$AD$557,7,0)</f>
        <v>2482</v>
      </c>
      <c r="BB34" s="1">
        <f>VLOOKUP(F34,'[3]Sheet 1'!$F$2:$AD$557,8,0)</f>
        <v>1600</v>
      </c>
      <c r="BC34" s="1">
        <f>VLOOKUP(F34,'[3]Sheet 1'!$F$2:$AD$557,9,0)</f>
        <v>600</v>
      </c>
      <c r="BD34" s="1">
        <f>VLOOKUP(F34,'[3]Sheet 1'!$F$2:$AD$557,10,0)</f>
        <v>1</v>
      </c>
      <c r="BE34" s="1">
        <f>VLOOKUP(F34,'[3]Sheet 1'!$F$2:$AD$557,11,0)</f>
        <v>138</v>
      </c>
      <c r="BF34" s="1">
        <f>VLOOKUP(F34,'[3]Sheet 1'!$F$2:$AD$557,12,0)</f>
        <v>0</v>
      </c>
      <c r="BG34" s="1">
        <f>VLOOKUP(F34,'[3]Sheet 1'!$F$2:$AD$557,13,0)</f>
        <v>65</v>
      </c>
      <c r="BH34" s="1">
        <f>VLOOKUP(F34,'[3]Sheet 1'!$F$2:$AD$557,14,0)</f>
        <v>78</v>
      </c>
      <c r="BI34" s="1">
        <f>VLOOKUP(F34,'[3]Sheet 1'!$F$2:$AD$557,15,0)</f>
        <v>163</v>
      </c>
      <c r="BJ34" s="1">
        <f>VLOOKUP(F34,'[3]Sheet 1'!$F$2:$AD$557,16,0)</f>
        <v>1111</v>
      </c>
      <c r="BK34" s="1">
        <f>VLOOKUP(F34,'[3]Sheet 1'!$F$2:$AD$557,17,0)</f>
        <v>1043</v>
      </c>
      <c r="BL34" s="1">
        <f>VLOOKUP(F34,'[3]Sheet 1'!$F$2:$AD$557,18,0)</f>
        <v>68</v>
      </c>
      <c r="BM34" s="1">
        <f>VLOOKUP(F34,'[3]Sheet 1'!$F$2:$AD$557,19,0)</f>
        <v>0.93879387000000003</v>
      </c>
      <c r="BN34" s="1">
        <f>VLOOKUP(F34,'[3]Sheet 1'!$F$2:$AD$557,20,0)</f>
        <v>0.64464140999999997</v>
      </c>
      <c r="BO34" s="1">
        <f>VLOOKUP(F34,'[3]Sheet 1'!$F$2:$AD$557,21,0)</f>
        <v>0.24174053000000001</v>
      </c>
      <c r="BP34" s="1">
        <f>VLOOKUP(F34,'[3]Sheet 1'!$F$2:$AD$557,22,0)</f>
        <v>5.5600320000000002E-2</v>
      </c>
      <c r="BQ34" s="1">
        <f>VLOOKUP(F34,'[3]Sheet 1'!$F$2:$AD$557,23,0)</f>
        <v>6.5672839999999996E-2</v>
      </c>
      <c r="BR34" s="1">
        <f>VLOOKUP(F34,'[3]Sheet 1'!$F$2:$AD$557,24,0)</f>
        <v>2868.0243255099999</v>
      </c>
      <c r="BS34" s="1">
        <f>VLOOKUP(F34,'[3]Sheet 1'!$F$2:$AD$557,25,0)</f>
        <v>0.86540408999999996</v>
      </c>
    </row>
    <row r="35" spans="1:71" ht="20" customHeight="1" x14ac:dyDescent="0.15">
      <c r="A35" s="8">
        <v>1698</v>
      </c>
      <c r="B35" s="9">
        <v>37</v>
      </c>
      <c r="C35" s="10">
        <v>119</v>
      </c>
      <c r="D35" s="10">
        <v>2905</v>
      </c>
      <c r="E35" s="10">
        <v>1</v>
      </c>
      <c r="F35" s="10">
        <v>371190029051</v>
      </c>
      <c r="G35" s="11" t="s">
        <v>35</v>
      </c>
      <c r="H35" s="10">
        <v>16274</v>
      </c>
      <c r="I35" s="11" t="s">
        <v>69</v>
      </c>
      <c r="J35" s="10">
        <v>669</v>
      </c>
      <c r="K35" s="10">
        <v>19</v>
      </c>
      <c r="L35" s="10">
        <v>30</v>
      </c>
      <c r="M35" s="10">
        <v>11</v>
      </c>
      <c r="N35" s="10">
        <v>0</v>
      </c>
      <c r="O35" s="10">
        <v>0</v>
      </c>
      <c r="P35" s="10">
        <v>21</v>
      </c>
      <c r="Q35" s="10">
        <v>0</v>
      </c>
      <c r="R35" s="10">
        <v>16</v>
      </c>
      <c r="S35" s="10">
        <v>13</v>
      </c>
      <c r="T35" s="10">
        <v>0</v>
      </c>
      <c r="U35" s="10">
        <v>0</v>
      </c>
      <c r="V35" s="10">
        <v>17</v>
      </c>
      <c r="W35" s="10">
        <v>17</v>
      </c>
      <c r="X35" s="10">
        <v>54</v>
      </c>
      <c r="Y35" s="10">
        <v>47</v>
      </c>
      <c r="Z35" s="10">
        <v>424</v>
      </c>
      <c r="AA35" s="10">
        <v>247159</v>
      </c>
      <c r="AB35" s="10">
        <v>555</v>
      </c>
      <c r="AC35" s="10">
        <v>0</v>
      </c>
      <c r="AD35" s="10">
        <v>0</v>
      </c>
      <c r="AE35" s="13">
        <v>22313643.207763702</v>
      </c>
      <c r="AF35" s="14">
        <v>21999.764973052999</v>
      </c>
      <c r="AG35" s="1">
        <f>VLOOKUP(F35,'[1]Sheet 1'!$F$2:$S$557,5,0)</f>
        <v>1301</v>
      </c>
      <c r="AH35" s="1">
        <f>VLOOKUP(F35,'[1]Sheet 1'!$F$2:$S$557,6,0)</f>
        <v>2</v>
      </c>
      <c r="AI35" s="1">
        <f>VLOOKUP(F35,'[1]Sheet 1'!$F$2:$S$557,7,0)</f>
        <v>27</v>
      </c>
      <c r="AJ35" s="1">
        <f>VLOOKUP(F35,'[1]Sheet 1'!$F$2:$S$557,8,0)</f>
        <v>74</v>
      </c>
      <c r="AK35" s="1">
        <f>VLOOKUP(F35,'[1]Sheet 1'!$F$2:$S$557,9,0)</f>
        <v>34</v>
      </c>
      <c r="AL35" s="1">
        <f>VLOOKUP(F35,'[1]Sheet 1'!$F$2:$S$557,10,0)</f>
        <v>687</v>
      </c>
      <c r="AM35" s="1">
        <f>VLOOKUP(F35,'[1]Sheet 1'!$F$2:$S$557,11,0)</f>
        <v>362</v>
      </c>
      <c r="AN35" s="1">
        <f>VLOOKUP(F35,'[1]Sheet 1'!$F$2:$S$557,12,0)</f>
        <v>115</v>
      </c>
      <c r="AO35" s="1">
        <f>VLOOKUP(F35,'[1]Sheet 1'!$F$2:$S$557,13,0)</f>
        <v>0.52805533999999998</v>
      </c>
      <c r="AP35" s="1">
        <f>VLOOKUP(F35,'[1]Sheet 1'!$F$2:$S$557,14,0)</f>
        <v>0.27824749999999998</v>
      </c>
      <c r="AQ35" s="1">
        <f>VLOOKUP(F35,'[2]Sheet 1'!$F$2:$Q$557,5,0)</f>
        <v>1555</v>
      </c>
      <c r="AR35" s="1">
        <f>VLOOKUP(F35,'[2]Sheet 1'!$F$2:$Q$557,6,0)</f>
        <v>903</v>
      </c>
      <c r="AS35" s="1">
        <f>VLOOKUP(F35,'[2]Sheet 1'!$F$2:$Q$557,7,0)</f>
        <v>903</v>
      </c>
      <c r="AT35" s="1">
        <f>VLOOKUP(F35,'[2]Sheet 1'!$F$2:$Q$557,8,0)</f>
        <v>887</v>
      </c>
      <c r="AU35" s="1">
        <f>VLOOKUP(F35,'[2]Sheet 1'!$F$2:$Q$557,9,0)</f>
        <v>16</v>
      </c>
      <c r="AV35" s="1">
        <f>VLOOKUP(F35,'[2]Sheet 1'!$F$2:$Q$557,10,0)</f>
        <v>0</v>
      </c>
      <c r="AW35" s="1">
        <f>VLOOKUP(F35,'[2]Sheet 1'!$F$2:$Q$557,11,0)</f>
        <v>652</v>
      </c>
      <c r="AX35" s="1">
        <f>VLOOKUP(F35,'[2]Sheet 1'!$F$2:$Q$557,12,0)</f>
        <v>1.0289390000000001E-2</v>
      </c>
      <c r="AY35" s="1">
        <f>VLOOKUP(F35,'[3]Sheet 1'!$F$2:$AD$557,5,0)</f>
        <v>35.172408300000001</v>
      </c>
      <c r="AZ35" s="1">
        <f>VLOOKUP(F35,'[3]Sheet 1'!$F$2:$AD$557,6,0)</f>
        <v>-80.819023700000002</v>
      </c>
      <c r="BA35" s="1">
        <f>VLOOKUP(F35,'[3]Sheet 1'!$F$2:$AD$557,7,0)</f>
        <v>1885</v>
      </c>
      <c r="BB35" s="1">
        <f>VLOOKUP(F35,'[3]Sheet 1'!$F$2:$AD$557,8,0)</f>
        <v>1803</v>
      </c>
      <c r="BC35" s="1">
        <f>VLOOKUP(F35,'[3]Sheet 1'!$F$2:$AD$557,9,0)</f>
        <v>20</v>
      </c>
      <c r="BD35" s="1">
        <f>VLOOKUP(F35,'[3]Sheet 1'!$F$2:$AD$557,10,0)</f>
        <v>7</v>
      </c>
      <c r="BE35" s="1">
        <f>VLOOKUP(F35,'[3]Sheet 1'!$F$2:$AD$557,11,0)</f>
        <v>25</v>
      </c>
      <c r="BF35" s="1">
        <f>VLOOKUP(F35,'[3]Sheet 1'!$F$2:$AD$557,12,0)</f>
        <v>1</v>
      </c>
      <c r="BG35" s="1">
        <f>VLOOKUP(F35,'[3]Sheet 1'!$F$2:$AD$557,13,0)</f>
        <v>5</v>
      </c>
      <c r="BH35" s="1">
        <f>VLOOKUP(F35,'[3]Sheet 1'!$F$2:$AD$557,14,0)</f>
        <v>24</v>
      </c>
      <c r="BI35" s="1">
        <f>VLOOKUP(F35,'[3]Sheet 1'!$F$2:$AD$557,15,0)</f>
        <v>39</v>
      </c>
      <c r="BJ35" s="1">
        <f>VLOOKUP(F35,'[3]Sheet 1'!$F$2:$AD$557,16,0)</f>
        <v>695</v>
      </c>
      <c r="BK35" s="1">
        <f>VLOOKUP(F35,'[3]Sheet 1'!$F$2:$AD$557,17,0)</f>
        <v>642</v>
      </c>
      <c r="BL35" s="1">
        <f>VLOOKUP(F35,'[3]Sheet 1'!$F$2:$AD$557,18,0)</f>
        <v>53</v>
      </c>
      <c r="BM35" s="1">
        <f>VLOOKUP(F35,'[3]Sheet 1'!$F$2:$AD$557,19,0)</f>
        <v>0.92374100000000003</v>
      </c>
      <c r="BN35" s="1">
        <f>VLOOKUP(F35,'[3]Sheet 1'!$F$2:$AD$557,20,0)</f>
        <v>0.95649867</v>
      </c>
      <c r="BO35" s="1">
        <f>VLOOKUP(F35,'[3]Sheet 1'!$F$2:$AD$557,21,0)</f>
        <v>1.0610069999999999E-2</v>
      </c>
      <c r="BP35" s="1">
        <f>VLOOKUP(F35,'[3]Sheet 1'!$F$2:$AD$557,22,0)</f>
        <v>1.3262589999999999E-2</v>
      </c>
      <c r="BQ35" s="1">
        <f>VLOOKUP(F35,'[3]Sheet 1'!$F$2:$AD$557,23,0)</f>
        <v>2.068965E-2</v>
      </c>
      <c r="BR35" s="1">
        <f>VLOOKUP(F35,'[3]Sheet 1'!$F$2:$AD$557,24,0)</f>
        <v>2355.0966300999999</v>
      </c>
      <c r="BS35" s="1">
        <f>VLOOKUP(F35,'[3]Sheet 1'!$F$2:$AD$557,25,0)</f>
        <v>0.80039178</v>
      </c>
    </row>
    <row r="36" spans="1:71" ht="20" customHeight="1" x14ac:dyDescent="0.15">
      <c r="A36" s="8">
        <v>1699</v>
      </c>
      <c r="B36" s="9">
        <v>37</v>
      </c>
      <c r="C36" s="10">
        <v>119</v>
      </c>
      <c r="D36" s="10">
        <v>5829</v>
      </c>
      <c r="E36" s="10">
        <v>1</v>
      </c>
      <c r="F36" s="10">
        <v>371190058291</v>
      </c>
      <c r="G36" s="11" t="s">
        <v>35</v>
      </c>
      <c r="H36" s="10">
        <v>16540</v>
      </c>
      <c r="I36" s="11" t="s">
        <v>70</v>
      </c>
      <c r="J36" s="10">
        <v>543</v>
      </c>
      <c r="K36" s="10">
        <v>21</v>
      </c>
      <c r="L36" s="10">
        <v>8</v>
      </c>
      <c r="M36" s="10">
        <v>22</v>
      </c>
      <c r="N36" s="10">
        <v>46</v>
      </c>
      <c r="O36" s="10">
        <v>9</v>
      </c>
      <c r="P36" s="10">
        <v>24</v>
      </c>
      <c r="Q36" s="10">
        <v>102</v>
      </c>
      <c r="R36" s="10">
        <v>16</v>
      </c>
      <c r="S36" s="10">
        <v>32</v>
      </c>
      <c r="T36" s="10">
        <v>87</v>
      </c>
      <c r="U36" s="10">
        <v>60</v>
      </c>
      <c r="V36" s="10">
        <v>78</v>
      </c>
      <c r="W36" s="10">
        <v>8</v>
      </c>
      <c r="X36" s="10">
        <v>0</v>
      </c>
      <c r="Y36" s="10">
        <v>22</v>
      </c>
      <c r="Z36" s="10">
        <v>8</v>
      </c>
      <c r="AA36" s="10">
        <v>49336</v>
      </c>
      <c r="AB36" s="10">
        <v>149</v>
      </c>
      <c r="AC36" s="10">
        <v>10</v>
      </c>
      <c r="AD36" s="10">
        <v>6.7114090000000001E-2</v>
      </c>
      <c r="AE36" s="13">
        <v>20441882.606567401</v>
      </c>
      <c r="AF36" s="14">
        <v>24247.798905541</v>
      </c>
      <c r="AG36" s="1">
        <f>VLOOKUP(F36,'[1]Sheet 1'!$F$2:$S$557,5,0)</f>
        <v>740</v>
      </c>
      <c r="AH36" s="1">
        <f>VLOOKUP(F36,'[1]Sheet 1'!$F$2:$S$557,6,0)</f>
        <v>11</v>
      </c>
      <c r="AI36" s="1">
        <f>VLOOKUP(F36,'[1]Sheet 1'!$F$2:$S$557,7,0)</f>
        <v>155</v>
      </c>
      <c r="AJ36" s="1">
        <f>VLOOKUP(F36,'[1]Sheet 1'!$F$2:$S$557,8,0)</f>
        <v>197</v>
      </c>
      <c r="AK36" s="1">
        <f>VLOOKUP(F36,'[1]Sheet 1'!$F$2:$S$557,9,0)</f>
        <v>97</v>
      </c>
      <c r="AL36" s="1">
        <f>VLOOKUP(F36,'[1]Sheet 1'!$F$2:$S$557,10,0)</f>
        <v>177</v>
      </c>
      <c r="AM36" s="1">
        <f>VLOOKUP(F36,'[1]Sheet 1'!$F$2:$S$557,11,0)</f>
        <v>83</v>
      </c>
      <c r="AN36" s="1">
        <f>VLOOKUP(F36,'[1]Sheet 1'!$F$2:$S$557,12,0)</f>
        <v>20</v>
      </c>
      <c r="AO36" s="1">
        <f>VLOOKUP(F36,'[1]Sheet 1'!$F$2:$S$557,13,0)</f>
        <v>0.23918919</v>
      </c>
      <c r="AP36" s="1">
        <f>VLOOKUP(F36,'[1]Sheet 1'!$F$2:$S$557,14,0)</f>
        <v>0.11216216</v>
      </c>
      <c r="AQ36" s="1">
        <f>VLOOKUP(F36,'[2]Sheet 1'!$F$2:$Q$557,5,0)</f>
        <v>867</v>
      </c>
      <c r="AR36" s="1">
        <f>VLOOKUP(F36,'[2]Sheet 1'!$F$2:$Q$557,6,0)</f>
        <v>614</v>
      </c>
      <c r="AS36" s="1">
        <f>VLOOKUP(F36,'[2]Sheet 1'!$F$2:$Q$557,7,0)</f>
        <v>614</v>
      </c>
      <c r="AT36" s="1">
        <f>VLOOKUP(F36,'[2]Sheet 1'!$F$2:$Q$557,8,0)</f>
        <v>588</v>
      </c>
      <c r="AU36" s="1">
        <f>VLOOKUP(F36,'[2]Sheet 1'!$F$2:$Q$557,9,0)</f>
        <v>26</v>
      </c>
      <c r="AV36" s="1">
        <f>VLOOKUP(F36,'[2]Sheet 1'!$F$2:$Q$557,10,0)</f>
        <v>0</v>
      </c>
      <c r="AW36" s="1">
        <f>VLOOKUP(F36,'[2]Sheet 1'!$F$2:$Q$557,11,0)</f>
        <v>253</v>
      </c>
      <c r="AX36" s="1">
        <f>VLOOKUP(F36,'[2]Sheet 1'!$F$2:$Q$557,12,0)</f>
        <v>2.998847E-2</v>
      </c>
      <c r="AY36" s="1">
        <f>VLOOKUP(F36,'[3]Sheet 1'!$F$2:$AD$557,5,0)</f>
        <v>35.0925881</v>
      </c>
      <c r="AZ36" s="1">
        <f>VLOOKUP(F36,'[3]Sheet 1'!$F$2:$AD$557,6,0)</f>
        <v>-80.877186100000003</v>
      </c>
      <c r="BA36" s="1">
        <f>VLOOKUP(F36,'[3]Sheet 1'!$F$2:$AD$557,7,0)</f>
        <v>1116</v>
      </c>
      <c r="BB36" s="1">
        <f>VLOOKUP(F36,'[3]Sheet 1'!$F$2:$AD$557,8,0)</f>
        <v>704</v>
      </c>
      <c r="BC36" s="1">
        <f>VLOOKUP(F36,'[3]Sheet 1'!$F$2:$AD$557,9,0)</f>
        <v>262</v>
      </c>
      <c r="BD36" s="1">
        <f>VLOOKUP(F36,'[3]Sheet 1'!$F$2:$AD$557,10,0)</f>
        <v>3</v>
      </c>
      <c r="BE36" s="1">
        <f>VLOOKUP(F36,'[3]Sheet 1'!$F$2:$AD$557,11,0)</f>
        <v>32</v>
      </c>
      <c r="BF36" s="1">
        <f>VLOOKUP(F36,'[3]Sheet 1'!$F$2:$AD$557,12,0)</f>
        <v>0</v>
      </c>
      <c r="BG36" s="1">
        <f>VLOOKUP(F36,'[3]Sheet 1'!$F$2:$AD$557,13,0)</f>
        <v>83</v>
      </c>
      <c r="BH36" s="1">
        <f>VLOOKUP(F36,'[3]Sheet 1'!$F$2:$AD$557,14,0)</f>
        <v>32</v>
      </c>
      <c r="BI36" s="1">
        <f>VLOOKUP(F36,'[3]Sheet 1'!$F$2:$AD$557,15,0)</f>
        <v>192</v>
      </c>
      <c r="BJ36" s="1">
        <f>VLOOKUP(F36,'[3]Sheet 1'!$F$2:$AD$557,16,0)</f>
        <v>654</v>
      </c>
      <c r="BK36" s="1">
        <f>VLOOKUP(F36,'[3]Sheet 1'!$F$2:$AD$557,17,0)</f>
        <v>585</v>
      </c>
      <c r="BL36" s="1">
        <f>VLOOKUP(F36,'[3]Sheet 1'!$F$2:$AD$557,18,0)</f>
        <v>69</v>
      </c>
      <c r="BM36" s="1">
        <f>VLOOKUP(F36,'[3]Sheet 1'!$F$2:$AD$557,19,0)</f>
        <v>0.89449540999999999</v>
      </c>
      <c r="BN36" s="1">
        <f>VLOOKUP(F36,'[3]Sheet 1'!$F$2:$AD$557,20,0)</f>
        <v>0.63082437000000002</v>
      </c>
      <c r="BO36" s="1">
        <f>VLOOKUP(F36,'[3]Sheet 1'!$F$2:$AD$557,21,0)</f>
        <v>0.23476701999999999</v>
      </c>
      <c r="BP36" s="1">
        <f>VLOOKUP(F36,'[3]Sheet 1'!$F$2:$AD$557,22,0)</f>
        <v>2.8673830000000001E-2</v>
      </c>
      <c r="BQ36" s="1">
        <f>VLOOKUP(F36,'[3]Sheet 1'!$F$2:$AD$557,23,0)</f>
        <v>0.17204301</v>
      </c>
      <c r="BR36" s="1">
        <f>VLOOKUP(F36,'[3]Sheet 1'!$F$2:$AD$557,24,0)</f>
        <v>1521.98775877</v>
      </c>
      <c r="BS36" s="1">
        <f>VLOOKUP(F36,'[3]Sheet 1'!$F$2:$AD$557,25,0)</f>
        <v>0.73325161999999999</v>
      </c>
    </row>
    <row r="37" spans="1:71" ht="20" customHeight="1" x14ac:dyDescent="0.15">
      <c r="A37" s="8">
        <v>1700</v>
      </c>
      <c r="B37" s="9">
        <v>37</v>
      </c>
      <c r="C37" s="10">
        <v>119</v>
      </c>
      <c r="D37" s="10">
        <v>6406</v>
      </c>
      <c r="E37" s="10">
        <v>3</v>
      </c>
      <c r="F37" s="10">
        <v>371190064063</v>
      </c>
      <c r="G37" s="11" t="s">
        <v>44</v>
      </c>
      <c r="H37" s="10">
        <v>16680</v>
      </c>
      <c r="I37" s="11" t="s">
        <v>71</v>
      </c>
      <c r="J37" s="10">
        <v>1445</v>
      </c>
      <c r="K37" s="10">
        <v>31</v>
      </c>
      <c r="L37" s="10">
        <v>10</v>
      </c>
      <c r="M37" s="10">
        <v>78</v>
      </c>
      <c r="N37" s="10">
        <v>22</v>
      </c>
      <c r="O37" s="10">
        <v>17</v>
      </c>
      <c r="P37" s="10">
        <v>74</v>
      </c>
      <c r="Q37" s="10">
        <v>17</v>
      </c>
      <c r="R37" s="10">
        <v>58</v>
      </c>
      <c r="S37" s="10">
        <v>66</v>
      </c>
      <c r="T37" s="10">
        <v>85</v>
      </c>
      <c r="U37" s="10">
        <v>162</v>
      </c>
      <c r="V37" s="10">
        <v>288</v>
      </c>
      <c r="W37" s="10">
        <v>198</v>
      </c>
      <c r="X37" s="10">
        <v>136</v>
      </c>
      <c r="Y37" s="10">
        <v>142</v>
      </c>
      <c r="Z37" s="10">
        <v>61</v>
      </c>
      <c r="AA37" s="10">
        <v>84875</v>
      </c>
      <c r="AB37" s="10">
        <v>966</v>
      </c>
      <c r="AC37" s="10">
        <v>0</v>
      </c>
      <c r="AD37" s="10">
        <v>0</v>
      </c>
      <c r="AE37" s="13">
        <v>25059288.2252197</v>
      </c>
      <c r="AF37" s="12">
        <v>22266.011399408599</v>
      </c>
      <c r="AG37" s="1">
        <f>VLOOKUP(F37,'[1]Sheet 1'!$F$2:$S$557,5,0)</f>
        <v>2317</v>
      </c>
      <c r="AH37" s="1">
        <f>VLOOKUP(F37,'[1]Sheet 1'!$F$2:$S$557,6,0)</f>
        <v>19</v>
      </c>
      <c r="AI37" s="1">
        <f>VLOOKUP(F37,'[1]Sheet 1'!$F$2:$S$557,7,0)</f>
        <v>423</v>
      </c>
      <c r="AJ37" s="1">
        <f>VLOOKUP(F37,'[1]Sheet 1'!$F$2:$S$557,8,0)</f>
        <v>305</v>
      </c>
      <c r="AK37" s="1">
        <f>VLOOKUP(F37,'[1]Sheet 1'!$F$2:$S$557,9,0)</f>
        <v>495</v>
      </c>
      <c r="AL37" s="1">
        <f>VLOOKUP(F37,'[1]Sheet 1'!$F$2:$S$557,10,0)</f>
        <v>824</v>
      </c>
      <c r="AM37" s="1">
        <f>VLOOKUP(F37,'[1]Sheet 1'!$F$2:$S$557,11,0)</f>
        <v>241</v>
      </c>
      <c r="AN37" s="1">
        <f>VLOOKUP(F37,'[1]Sheet 1'!$F$2:$S$557,12,0)</f>
        <v>10</v>
      </c>
      <c r="AO37" s="1">
        <f>VLOOKUP(F37,'[1]Sheet 1'!$F$2:$S$557,13,0)</f>
        <v>0.35563228000000002</v>
      </c>
      <c r="AP37" s="1">
        <f>VLOOKUP(F37,'[1]Sheet 1'!$F$2:$S$557,14,0)</f>
        <v>0.10401381</v>
      </c>
      <c r="AQ37" s="1">
        <f>VLOOKUP(F37,'[2]Sheet 1'!$F$2:$Q$557,5,0)</f>
        <v>2596</v>
      </c>
      <c r="AR37" s="1">
        <f>VLOOKUP(F37,'[2]Sheet 1'!$F$2:$Q$557,6,0)</f>
        <v>2173</v>
      </c>
      <c r="AS37" s="1">
        <f>VLOOKUP(F37,'[2]Sheet 1'!$F$2:$Q$557,7,0)</f>
        <v>2173</v>
      </c>
      <c r="AT37" s="1">
        <f>VLOOKUP(F37,'[2]Sheet 1'!$F$2:$Q$557,8,0)</f>
        <v>2088</v>
      </c>
      <c r="AU37" s="1">
        <f>VLOOKUP(F37,'[2]Sheet 1'!$F$2:$Q$557,9,0)</f>
        <v>85</v>
      </c>
      <c r="AV37" s="1">
        <f>VLOOKUP(F37,'[2]Sheet 1'!$F$2:$Q$557,10,0)</f>
        <v>0</v>
      </c>
      <c r="AW37" s="1">
        <f>VLOOKUP(F37,'[2]Sheet 1'!$F$2:$Q$557,11,0)</f>
        <v>423</v>
      </c>
      <c r="AX37" s="1">
        <f>VLOOKUP(F37,'[2]Sheet 1'!$F$2:$Q$557,12,0)</f>
        <v>3.2742680000000003E-2</v>
      </c>
      <c r="AY37" s="1">
        <f>VLOOKUP(F37,'[3]Sheet 1'!$F$2:$AD$557,5,0)</f>
        <v>35.464337</v>
      </c>
      <c r="AZ37" s="1">
        <f>VLOOKUP(F37,'[3]Sheet 1'!$F$2:$AD$557,6,0)</f>
        <v>-80.857566899999995</v>
      </c>
      <c r="BA37" s="1">
        <f>VLOOKUP(F37,'[3]Sheet 1'!$F$2:$AD$557,7,0)</f>
        <v>3175</v>
      </c>
      <c r="BB37" s="1">
        <f>VLOOKUP(F37,'[3]Sheet 1'!$F$2:$AD$557,8,0)</f>
        <v>2768</v>
      </c>
      <c r="BC37" s="1">
        <f>VLOOKUP(F37,'[3]Sheet 1'!$F$2:$AD$557,9,0)</f>
        <v>211</v>
      </c>
      <c r="BD37" s="1">
        <f>VLOOKUP(F37,'[3]Sheet 1'!$F$2:$AD$557,10,0)</f>
        <v>10</v>
      </c>
      <c r="BE37" s="1">
        <f>VLOOKUP(F37,'[3]Sheet 1'!$F$2:$AD$557,11,0)</f>
        <v>74</v>
      </c>
      <c r="BF37" s="1">
        <f>VLOOKUP(F37,'[3]Sheet 1'!$F$2:$AD$557,12,0)</f>
        <v>0</v>
      </c>
      <c r="BG37" s="1">
        <f>VLOOKUP(F37,'[3]Sheet 1'!$F$2:$AD$557,13,0)</f>
        <v>49</v>
      </c>
      <c r="BH37" s="1">
        <f>VLOOKUP(F37,'[3]Sheet 1'!$F$2:$AD$557,14,0)</f>
        <v>63</v>
      </c>
      <c r="BI37" s="1">
        <f>VLOOKUP(F37,'[3]Sheet 1'!$F$2:$AD$557,15,0)</f>
        <v>219</v>
      </c>
      <c r="BJ37" s="1">
        <f>VLOOKUP(F37,'[3]Sheet 1'!$F$2:$AD$557,16,0)</f>
        <v>1343</v>
      </c>
      <c r="BK37" s="1">
        <f>VLOOKUP(F37,'[3]Sheet 1'!$F$2:$AD$557,17,0)</f>
        <v>1260</v>
      </c>
      <c r="BL37" s="1">
        <f>VLOOKUP(F37,'[3]Sheet 1'!$F$2:$AD$557,18,0)</f>
        <v>83</v>
      </c>
      <c r="BM37" s="1">
        <f>VLOOKUP(F37,'[3]Sheet 1'!$F$2:$AD$557,19,0)</f>
        <v>0.93819805999999994</v>
      </c>
      <c r="BN37" s="1">
        <f>VLOOKUP(F37,'[3]Sheet 1'!$F$2:$AD$557,20,0)</f>
        <v>0.87181101999999999</v>
      </c>
      <c r="BO37" s="1">
        <f>VLOOKUP(F37,'[3]Sheet 1'!$F$2:$AD$557,21,0)</f>
        <v>6.6456689999999999E-2</v>
      </c>
      <c r="BP37" s="1">
        <f>VLOOKUP(F37,'[3]Sheet 1'!$F$2:$AD$557,22,0)</f>
        <v>2.3307080000000001E-2</v>
      </c>
      <c r="BQ37" s="1">
        <f>VLOOKUP(F37,'[3]Sheet 1'!$F$2:$AD$557,23,0)</f>
        <v>6.8976369999999995E-2</v>
      </c>
      <c r="BR37" s="1">
        <f>VLOOKUP(F37,'[3]Sheet 1'!$F$2:$AD$557,24,0)</f>
        <v>3532.1801884500001</v>
      </c>
      <c r="BS37" s="1">
        <f>VLOOKUP(F37,'[3]Sheet 1'!$F$2:$AD$557,25,0)</f>
        <v>0.89887826000000004</v>
      </c>
    </row>
    <row r="38" spans="1:71" ht="20" customHeight="1" x14ac:dyDescent="0.15">
      <c r="A38" s="8">
        <v>1701</v>
      </c>
      <c r="B38" s="9">
        <v>37</v>
      </c>
      <c r="C38" s="10">
        <v>119</v>
      </c>
      <c r="D38" s="10">
        <v>5843</v>
      </c>
      <c r="E38" s="10">
        <v>2</v>
      </c>
      <c r="F38" s="10">
        <v>371190058432</v>
      </c>
      <c r="G38" s="11" t="s">
        <v>33</v>
      </c>
      <c r="H38" s="10">
        <v>16572</v>
      </c>
      <c r="I38" s="11" t="s">
        <v>72</v>
      </c>
      <c r="J38" s="10">
        <v>761</v>
      </c>
      <c r="K38" s="10">
        <v>20</v>
      </c>
      <c r="L38" s="10">
        <v>0</v>
      </c>
      <c r="M38" s="10">
        <v>49</v>
      </c>
      <c r="N38" s="10">
        <v>19</v>
      </c>
      <c r="O38" s="10">
        <v>24</v>
      </c>
      <c r="P38" s="10">
        <v>42</v>
      </c>
      <c r="Q38" s="10">
        <v>0</v>
      </c>
      <c r="R38" s="10">
        <v>0</v>
      </c>
      <c r="S38" s="10">
        <v>70</v>
      </c>
      <c r="T38" s="10">
        <v>17</v>
      </c>
      <c r="U38" s="10">
        <v>140</v>
      </c>
      <c r="V38" s="10">
        <v>67</v>
      </c>
      <c r="W38" s="10">
        <v>70</v>
      </c>
      <c r="X38" s="10">
        <v>55</v>
      </c>
      <c r="Y38" s="10">
        <v>124</v>
      </c>
      <c r="Z38" s="10">
        <v>64</v>
      </c>
      <c r="AA38" s="10">
        <v>74963</v>
      </c>
      <c r="AB38" s="10">
        <v>474</v>
      </c>
      <c r="AC38" s="10">
        <v>31</v>
      </c>
      <c r="AD38" s="10">
        <v>6.5400840000000002E-2</v>
      </c>
      <c r="AE38" s="16">
        <v>11020846.368102999</v>
      </c>
      <c r="AF38" s="12">
        <v>15220.6800847374</v>
      </c>
      <c r="AG38" s="1">
        <f>VLOOKUP(F38,'[1]Sheet 1'!$F$2:$S$557,5,0)</f>
        <v>1228</v>
      </c>
      <c r="AH38" s="1">
        <f>VLOOKUP(F38,'[1]Sheet 1'!$F$2:$S$557,6,0)</f>
        <v>6</v>
      </c>
      <c r="AI38" s="1">
        <f>VLOOKUP(F38,'[1]Sheet 1'!$F$2:$S$557,7,0)</f>
        <v>108</v>
      </c>
      <c r="AJ38" s="1">
        <f>VLOOKUP(F38,'[1]Sheet 1'!$F$2:$S$557,8,0)</f>
        <v>315</v>
      </c>
      <c r="AK38" s="1">
        <f>VLOOKUP(F38,'[1]Sheet 1'!$F$2:$S$557,9,0)</f>
        <v>128</v>
      </c>
      <c r="AL38" s="1">
        <f>VLOOKUP(F38,'[1]Sheet 1'!$F$2:$S$557,10,0)</f>
        <v>476</v>
      </c>
      <c r="AM38" s="1">
        <f>VLOOKUP(F38,'[1]Sheet 1'!$F$2:$S$557,11,0)</f>
        <v>133</v>
      </c>
      <c r="AN38" s="1">
        <f>VLOOKUP(F38,'[1]Sheet 1'!$F$2:$S$557,12,0)</f>
        <v>62</v>
      </c>
      <c r="AO38" s="1">
        <f>VLOOKUP(F38,'[1]Sheet 1'!$F$2:$S$557,13,0)</f>
        <v>0.38762215</v>
      </c>
      <c r="AP38" s="1">
        <f>VLOOKUP(F38,'[1]Sheet 1'!$F$2:$S$557,14,0)</f>
        <v>0.10830619</v>
      </c>
      <c r="AQ38" s="1">
        <f>VLOOKUP(F38,'[2]Sheet 1'!$F$2:$Q$557,5,0)</f>
        <v>1399</v>
      </c>
      <c r="AR38" s="1">
        <f>VLOOKUP(F38,'[2]Sheet 1'!$F$2:$Q$557,6,0)</f>
        <v>1043</v>
      </c>
      <c r="AS38" s="1">
        <f>VLOOKUP(F38,'[2]Sheet 1'!$F$2:$Q$557,7,0)</f>
        <v>1043</v>
      </c>
      <c r="AT38" s="1">
        <f>VLOOKUP(F38,'[2]Sheet 1'!$F$2:$Q$557,8,0)</f>
        <v>1003</v>
      </c>
      <c r="AU38" s="1">
        <f>VLOOKUP(F38,'[2]Sheet 1'!$F$2:$Q$557,9,0)</f>
        <v>40</v>
      </c>
      <c r="AV38" s="1">
        <f>VLOOKUP(F38,'[2]Sheet 1'!$F$2:$Q$557,10,0)</f>
        <v>0</v>
      </c>
      <c r="AW38" s="1">
        <f>VLOOKUP(F38,'[2]Sheet 1'!$F$2:$Q$557,11,0)</f>
        <v>356</v>
      </c>
      <c r="AX38" s="1">
        <f>VLOOKUP(F38,'[2]Sheet 1'!$F$2:$Q$557,12,0)</f>
        <v>2.8591849999999999E-2</v>
      </c>
      <c r="AY38" s="1">
        <f>VLOOKUP(F38,'[3]Sheet 1'!$F$2:$AD$557,5,0)</f>
        <v>35.039506699999997</v>
      </c>
      <c r="AZ38" s="1">
        <f>VLOOKUP(F38,'[3]Sheet 1'!$F$2:$AD$557,6,0)</f>
        <v>-80.810089099999999</v>
      </c>
      <c r="BA38" s="1">
        <f>VLOOKUP(F38,'[3]Sheet 1'!$F$2:$AD$557,7,0)</f>
        <v>1332</v>
      </c>
      <c r="BB38" s="1">
        <f>VLOOKUP(F38,'[3]Sheet 1'!$F$2:$AD$557,8,0)</f>
        <v>1136</v>
      </c>
      <c r="BC38" s="1">
        <f>VLOOKUP(F38,'[3]Sheet 1'!$F$2:$AD$557,9,0)</f>
        <v>73</v>
      </c>
      <c r="BD38" s="1">
        <f>VLOOKUP(F38,'[3]Sheet 1'!$F$2:$AD$557,10,0)</f>
        <v>3</v>
      </c>
      <c r="BE38" s="1">
        <f>VLOOKUP(F38,'[3]Sheet 1'!$F$2:$AD$557,11,0)</f>
        <v>72</v>
      </c>
      <c r="BF38" s="1">
        <f>VLOOKUP(F38,'[3]Sheet 1'!$F$2:$AD$557,12,0)</f>
        <v>2</v>
      </c>
      <c r="BG38" s="1">
        <f>VLOOKUP(F38,'[3]Sheet 1'!$F$2:$AD$557,13,0)</f>
        <v>16</v>
      </c>
      <c r="BH38" s="1">
        <f>VLOOKUP(F38,'[3]Sheet 1'!$F$2:$AD$557,14,0)</f>
        <v>30</v>
      </c>
      <c r="BI38" s="1">
        <f>VLOOKUP(F38,'[3]Sheet 1'!$F$2:$AD$557,15,0)</f>
        <v>102</v>
      </c>
      <c r="BJ38" s="1">
        <f>VLOOKUP(F38,'[3]Sheet 1'!$F$2:$AD$557,16,0)</f>
        <v>617</v>
      </c>
      <c r="BK38" s="1">
        <f>VLOOKUP(F38,'[3]Sheet 1'!$F$2:$AD$557,17,0)</f>
        <v>591</v>
      </c>
      <c r="BL38" s="1">
        <f>VLOOKUP(F38,'[3]Sheet 1'!$F$2:$AD$557,18,0)</f>
        <v>26</v>
      </c>
      <c r="BM38" s="1">
        <f>VLOOKUP(F38,'[3]Sheet 1'!$F$2:$AD$557,19,0)</f>
        <v>0.95786061</v>
      </c>
      <c r="BN38" s="1">
        <f>VLOOKUP(F38,'[3]Sheet 1'!$F$2:$AD$557,20,0)</f>
        <v>0.85285285</v>
      </c>
      <c r="BO38" s="1">
        <f>VLOOKUP(F38,'[3]Sheet 1'!$F$2:$AD$557,21,0)</f>
        <v>5.4804800000000001E-2</v>
      </c>
      <c r="BP38" s="1">
        <f>VLOOKUP(F38,'[3]Sheet 1'!$F$2:$AD$557,22,0)</f>
        <v>5.4054049999999999E-2</v>
      </c>
      <c r="BQ38" s="1">
        <f>VLOOKUP(F38,'[3]Sheet 1'!$F$2:$AD$557,23,0)</f>
        <v>7.6576569999999997E-2</v>
      </c>
      <c r="BR38" s="1">
        <f>VLOOKUP(F38,'[3]Sheet 1'!$F$2:$AD$557,24,0)</f>
        <v>3369.4352093799998</v>
      </c>
      <c r="BS38" s="1">
        <f>VLOOKUP(F38,'[3]Sheet 1'!$F$2:$AD$557,25,0)</f>
        <v>0.39531846999999998</v>
      </c>
    </row>
    <row r="39" spans="1:71" ht="20" customHeight="1" x14ac:dyDescent="0.15">
      <c r="A39" s="8">
        <v>1702</v>
      </c>
      <c r="B39" s="9">
        <v>37</v>
      </c>
      <c r="C39" s="10">
        <v>119</v>
      </c>
      <c r="D39" s="10">
        <v>5612</v>
      </c>
      <c r="E39" s="10">
        <v>2</v>
      </c>
      <c r="F39" s="10">
        <v>371190056122</v>
      </c>
      <c r="G39" s="11" t="s">
        <v>33</v>
      </c>
      <c r="H39" s="10">
        <v>16473</v>
      </c>
      <c r="I39" s="11" t="s">
        <v>73</v>
      </c>
      <c r="J39" s="10">
        <v>658</v>
      </c>
      <c r="K39" s="10">
        <v>18</v>
      </c>
      <c r="L39" s="10">
        <v>8</v>
      </c>
      <c r="M39" s="10">
        <v>0</v>
      </c>
      <c r="N39" s="10">
        <v>56</v>
      </c>
      <c r="O39" s="10">
        <v>52</v>
      </c>
      <c r="P39" s="10">
        <v>45</v>
      </c>
      <c r="Q39" s="10">
        <v>8</v>
      </c>
      <c r="R39" s="10">
        <v>9</v>
      </c>
      <c r="S39" s="10">
        <v>10</v>
      </c>
      <c r="T39" s="10">
        <v>79</v>
      </c>
      <c r="U39" s="10">
        <v>63</v>
      </c>
      <c r="V39" s="10">
        <v>105</v>
      </c>
      <c r="W39" s="10">
        <v>98</v>
      </c>
      <c r="X39" s="10">
        <v>43</v>
      </c>
      <c r="Y39" s="10">
        <v>40</v>
      </c>
      <c r="Z39" s="10">
        <v>24</v>
      </c>
      <c r="AA39" s="10">
        <v>73716</v>
      </c>
      <c r="AB39" s="10">
        <v>436</v>
      </c>
      <c r="AC39" s="10">
        <v>43</v>
      </c>
      <c r="AD39" s="10">
        <v>9.8623849999999999E-2</v>
      </c>
      <c r="AE39" s="13">
        <v>23331729.320373502</v>
      </c>
      <c r="AF39" s="12">
        <v>21913.6726484926</v>
      </c>
      <c r="AG39" s="1">
        <f>VLOOKUP(F39,'[1]Sheet 1'!$F$2:$S$557,5,0)</f>
        <v>1283</v>
      </c>
      <c r="AH39" s="1">
        <f>VLOOKUP(F39,'[1]Sheet 1'!$F$2:$S$557,6,0)</f>
        <v>22</v>
      </c>
      <c r="AI39" s="1">
        <f>VLOOKUP(F39,'[1]Sheet 1'!$F$2:$S$557,7,0)</f>
        <v>177</v>
      </c>
      <c r="AJ39" s="1">
        <f>VLOOKUP(F39,'[1]Sheet 1'!$F$2:$S$557,8,0)</f>
        <v>326</v>
      </c>
      <c r="AK39" s="1">
        <f>VLOOKUP(F39,'[1]Sheet 1'!$F$2:$S$557,9,0)</f>
        <v>101</v>
      </c>
      <c r="AL39" s="1">
        <f>VLOOKUP(F39,'[1]Sheet 1'!$F$2:$S$557,10,0)</f>
        <v>443</v>
      </c>
      <c r="AM39" s="1">
        <f>VLOOKUP(F39,'[1]Sheet 1'!$F$2:$S$557,11,0)</f>
        <v>206</v>
      </c>
      <c r="AN39" s="1">
        <f>VLOOKUP(F39,'[1]Sheet 1'!$F$2:$S$557,12,0)</f>
        <v>8</v>
      </c>
      <c r="AO39" s="1">
        <f>VLOOKUP(F39,'[1]Sheet 1'!$F$2:$S$557,13,0)</f>
        <v>0.34528449</v>
      </c>
      <c r="AP39" s="1">
        <f>VLOOKUP(F39,'[1]Sheet 1'!$F$2:$S$557,14,0)</f>
        <v>0.16056118</v>
      </c>
      <c r="AQ39" s="1">
        <f>VLOOKUP(F39,'[2]Sheet 1'!$F$2:$Q$557,5,0)</f>
        <v>1442</v>
      </c>
      <c r="AR39" s="1">
        <f>VLOOKUP(F39,'[2]Sheet 1'!$F$2:$Q$557,6,0)</f>
        <v>1123</v>
      </c>
      <c r="AS39" s="1">
        <f>VLOOKUP(F39,'[2]Sheet 1'!$F$2:$Q$557,7,0)</f>
        <v>1123</v>
      </c>
      <c r="AT39" s="1">
        <f>VLOOKUP(F39,'[2]Sheet 1'!$F$2:$Q$557,8,0)</f>
        <v>1069</v>
      </c>
      <c r="AU39" s="1">
        <f>VLOOKUP(F39,'[2]Sheet 1'!$F$2:$Q$557,9,0)</f>
        <v>54</v>
      </c>
      <c r="AV39" s="1">
        <f>VLOOKUP(F39,'[2]Sheet 1'!$F$2:$Q$557,10,0)</f>
        <v>0</v>
      </c>
      <c r="AW39" s="1">
        <f>VLOOKUP(F39,'[2]Sheet 1'!$F$2:$Q$557,11,0)</f>
        <v>319</v>
      </c>
      <c r="AX39" s="1">
        <f>VLOOKUP(F39,'[2]Sheet 1'!$F$2:$Q$557,12,0)</f>
        <v>3.744799E-2</v>
      </c>
      <c r="AY39" s="1">
        <f>VLOOKUP(F39,'[3]Sheet 1'!$F$2:$AD$557,5,0)</f>
        <v>35.2918661</v>
      </c>
      <c r="AZ39" s="1">
        <f>VLOOKUP(F39,'[3]Sheet 1'!$F$2:$AD$557,6,0)</f>
        <v>-80.711037599999997</v>
      </c>
      <c r="BA39" s="1">
        <f>VLOOKUP(F39,'[3]Sheet 1'!$F$2:$AD$557,7,0)</f>
        <v>1910</v>
      </c>
      <c r="BB39" s="1">
        <f>VLOOKUP(F39,'[3]Sheet 1'!$F$2:$AD$557,8,0)</f>
        <v>691</v>
      </c>
      <c r="BC39" s="1">
        <f>VLOOKUP(F39,'[3]Sheet 1'!$F$2:$AD$557,9,0)</f>
        <v>928</v>
      </c>
      <c r="BD39" s="1">
        <f>VLOOKUP(F39,'[3]Sheet 1'!$F$2:$AD$557,10,0)</f>
        <v>1</v>
      </c>
      <c r="BE39" s="1">
        <f>VLOOKUP(F39,'[3]Sheet 1'!$F$2:$AD$557,11,0)</f>
        <v>127</v>
      </c>
      <c r="BF39" s="1">
        <f>VLOOKUP(F39,'[3]Sheet 1'!$F$2:$AD$557,12,0)</f>
        <v>1</v>
      </c>
      <c r="BG39" s="1">
        <f>VLOOKUP(F39,'[3]Sheet 1'!$F$2:$AD$557,13,0)</f>
        <v>98</v>
      </c>
      <c r="BH39" s="1">
        <f>VLOOKUP(F39,'[3]Sheet 1'!$F$2:$AD$557,14,0)</f>
        <v>64</v>
      </c>
      <c r="BI39" s="1">
        <f>VLOOKUP(F39,'[3]Sheet 1'!$F$2:$AD$557,15,0)</f>
        <v>262</v>
      </c>
      <c r="BJ39" s="1">
        <f>VLOOKUP(F39,'[3]Sheet 1'!$F$2:$AD$557,16,0)</f>
        <v>711</v>
      </c>
      <c r="BK39" s="1">
        <f>VLOOKUP(F39,'[3]Sheet 1'!$F$2:$AD$557,17,0)</f>
        <v>672</v>
      </c>
      <c r="BL39" s="1">
        <f>VLOOKUP(F39,'[3]Sheet 1'!$F$2:$AD$557,18,0)</f>
        <v>39</v>
      </c>
      <c r="BM39" s="1">
        <f>VLOOKUP(F39,'[3]Sheet 1'!$F$2:$AD$557,19,0)</f>
        <v>0.94514767</v>
      </c>
      <c r="BN39" s="1">
        <f>VLOOKUP(F39,'[3]Sheet 1'!$F$2:$AD$557,20,0)</f>
        <v>0.36178009999999999</v>
      </c>
      <c r="BO39" s="1">
        <f>VLOOKUP(F39,'[3]Sheet 1'!$F$2:$AD$557,21,0)</f>
        <v>0.48586386999999998</v>
      </c>
      <c r="BP39" s="1">
        <f>VLOOKUP(F39,'[3]Sheet 1'!$F$2:$AD$557,22,0)</f>
        <v>6.6492140000000005E-2</v>
      </c>
      <c r="BQ39" s="1">
        <f>VLOOKUP(F39,'[3]Sheet 1'!$F$2:$AD$557,23,0)</f>
        <v>0.13717277</v>
      </c>
      <c r="BR39" s="1">
        <f>VLOOKUP(F39,'[3]Sheet 1'!$F$2:$AD$557,24,0)</f>
        <v>2282.2030987600001</v>
      </c>
      <c r="BS39" s="1">
        <f>VLOOKUP(F39,'[3]Sheet 1'!$F$2:$AD$557,25,0)</f>
        <v>0.83691061</v>
      </c>
    </row>
    <row r="40" spans="1:71" ht="20" customHeight="1" x14ac:dyDescent="0.15">
      <c r="A40" s="8">
        <v>1703</v>
      </c>
      <c r="B40" s="9">
        <v>37</v>
      </c>
      <c r="C40" s="10">
        <v>119</v>
      </c>
      <c r="D40" s="10">
        <v>3204</v>
      </c>
      <c r="E40" s="10">
        <v>2</v>
      </c>
      <c r="F40" s="10">
        <v>371190032042</v>
      </c>
      <c r="G40" s="11" t="s">
        <v>33</v>
      </c>
      <c r="H40" s="10">
        <v>16326</v>
      </c>
      <c r="I40" s="11" t="s">
        <v>74</v>
      </c>
      <c r="J40" s="10">
        <v>698</v>
      </c>
      <c r="K40" s="10">
        <v>44</v>
      </c>
      <c r="L40" s="10">
        <v>18</v>
      </c>
      <c r="M40" s="10">
        <v>38</v>
      </c>
      <c r="N40" s="10">
        <v>0</v>
      </c>
      <c r="O40" s="10">
        <v>26</v>
      </c>
      <c r="P40" s="10">
        <v>27</v>
      </c>
      <c r="Q40" s="10">
        <v>9</v>
      </c>
      <c r="R40" s="10">
        <v>35</v>
      </c>
      <c r="S40" s="10">
        <v>9</v>
      </c>
      <c r="T40" s="10">
        <v>104</v>
      </c>
      <c r="U40" s="10">
        <v>11</v>
      </c>
      <c r="V40" s="10">
        <v>99</v>
      </c>
      <c r="W40" s="10">
        <v>151</v>
      </c>
      <c r="X40" s="10">
        <v>46</v>
      </c>
      <c r="Y40" s="10">
        <v>63</v>
      </c>
      <c r="Z40" s="10">
        <v>18</v>
      </c>
      <c r="AA40" s="10">
        <v>77333</v>
      </c>
      <c r="AB40" s="10">
        <v>390</v>
      </c>
      <c r="AC40" s="10">
        <v>31</v>
      </c>
      <c r="AD40" s="10">
        <v>7.9487180000000004E-2</v>
      </c>
      <c r="AE40" s="10">
        <v>8551417.0035400409</v>
      </c>
      <c r="AF40" s="12">
        <v>14410.413307356899</v>
      </c>
      <c r="AG40" s="1">
        <f>VLOOKUP(F40,'[1]Sheet 1'!$F$2:$S$557,5,0)</f>
        <v>1504</v>
      </c>
      <c r="AH40" s="1">
        <f>VLOOKUP(F40,'[1]Sheet 1'!$F$2:$S$557,6,0)</f>
        <v>212</v>
      </c>
      <c r="AI40" s="1">
        <f>VLOOKUP(F40,'[1]Sheet 1'!$F$2:$S$557,7,0)</f>
        <v>304</v>
      </c>
      <c r="AJ40" s="1">
        <f>VLOOKUP(F40,'[1]Sheet 1'!$F$2:$S$557,8,0)</f>
        <v>340</v>
      </c>
      <c r="AK40" s="1">
        <f>VLOOKUP(F40,'[1]Sheet 1'!$F$2:$S$557,9,0)</f>
        <v>78</v>
      </c>
      <c r="AL40" s="1">
        <f>VLOOKUP(F40,'[1]Sheet 1'!$F$2:$S$557,10,0)</f>
        <v>347</v>
      </c>
      <c r="AM40" s="1">
        <f>VLOOKUP(F40,'[1]Sheet 1'!$F$2:$S$557,11,0)</f>
        <v>161</v>
      </c>
      <c r="AN40" s="1">
        <f>VLOOKUP(F40,'[1]Sheet 1'!$F$2:$S$557,12,0)</f>
        <v>62</v>
      </c>
      <c r="AO40" s="1">
        <f>VLOOKUP(F40,'[1]Sheet 1'!$F$2:$S$557,13,0)</f>
        <v>0.23071808999999999</v>
      </c>
      <c r="AP40" s="1">
        <f>VLOOKUP(F40,'[1]Sheet 1'!$F$2:$S$557,14,0)</f>
        <v>0.10704787</v>
      </c>
      <c r="AQ40" s="1">
        <f>VLOOKUP(F40,'[2]Sheet 1'!$F$2:$Q$557,5,0)</f>
        <v>1545</v>
      </c>
      <c r="AR40" s="1">
        <f>VLOOKUP(F40,'[2]Sheet 1'!$F$2:$Q$557,6,0)</f>
        <v>1028</v>
      </c>
      <c r="AS40" s="1">
        <f>VLOOKUP(F40,'[2]Sheet 1'!$F$2:$Q$557,7,0)</f>
        <v>1028</v>
      </c>
      <c r="AT40" s="1">
        <f>VLOOKUP(F40,'[2]Sheet 1'!$F$2:$Q$557,8,0)</f>
        <v>976</v>
      </c>
      <c r="AU40" s="1">
        <f>VLOOKUP(F40,'[2]Sheet 1'!$F$2:$Q$557,9,0)</f>
        <v>52</v>
      </c>
      <c r="AV40" s="1">
        <f>VLOOKUP(F40,'[2]Sheet 1'!$F$2:$Q$557,10,0)</f>
        <v>0</v>
      </c>
      <c r="AW40" s="1">
        <f>VLOOKUP(F40,'[2]Sheet 1'!$F$2:$Q$557,11,0)</f>
        <v>517</v>
      </c>
      <c r="AX40" s="1">
        <f>VLOOKUP(F40,'[2]Sheet 1'!$F$2:$Q$557,12,0)</f>
        <v>3.365696E-2</v>
      </c>
      <c r="AY40" s="1">
        <f>VLOOKUP(F40,'[3]Sheet 1'!$F$2:$AD$557,5,0)</f>
        <v>35.179067600000003</v>
      </c>
      <c r="AZ40" s="1">
        <f>VLOOKUP(F40,'[3]Sheet 1'!$F$2:$AD$557,6,0)</f>
        <v>-80.854388999999998</v>
      </c>
      <c r="BA40" s="1">
        <f>VLOOKUP(F40,'[3]Sheet 1'!$F$2:$AD$557,7,0)</f>
        <v>1262</v>
      </c>
      <c r="BB40" s="1">
        <f>VLOOKUP(F40,'[3]Sheet 1'!$F$2:$AD$557,8,0)</f>
        <v>948</v>
      </c>
      <c r="BC40" s="1">
        <f>VLOOKUP(F40,'[3]Sheet 1'!$F$2:$AD$557,9,0)</f>
        <v>187</v>
      </c>
      <c r="BD40" s="1">
        <f>VLOOKUP(F40,'[3]Sheet 1'!$F$2:$AD$557,10,0)</f>
        <v>8</v>
      </c>
      <c r="BE40" s="1">
        <f>VLOOKUP(F40,'[3]Sheet 1'!$F$2:$AD$557,11,0)</f>
        <v>26</v>
      </c>
      <c r="BF40" s="1">
        <f>VLOOKUP(F40,'[3]Sheet 1'!$F$2:$AD$557,12,0)</f>
        <v>0</v>
      </c>
      <c r="BG40" s="1">
        <f>VLOOKUP(F40,'[3]Sheet 1'!$F$2:$AD$557,13,0)</f>
        <v>66</v>
      </c>
      <c r="BH40" s="1">
        <f>VLOOKUP(F40,'[3]Sheet 1'!$F$2:$AD$557,14,0)</f>
        <v>27</v>
      </c>
      <c r="BI40" s="1">
        <f>VLOOKUP(F40,'[3]Sheet 1'!$F$2:$AD$557,15,0)</f>
        <v>101</v>
      </c>
      <c r="BJ40" s="1">
        <f>VLOOKUP(F40,'[3]Sheet 1'!$F$2:$AD$557,16,0)</f>
        <v>664</v>
      </c>
      <c r="BK40" s="1">
        <f>VLOOKUP(F40,'[3]Sheet 1'!$F$2:$AD$557,17,0)</f>
        <v>617</v>
      </c>
      <c r="BL40" s="1">
        <f>VLOOKUP(F40,'[3]Sheet 1'!$F$2:$AD$557,18,0)</f>
        <v>47</v>
      </c>
      <c r="BM40" s="1">
        <f>VLOOKUP(F40,'[3]Sheet 1'!$F$2:$AD$557,19,0)</f>
        <v>0.92921686000000003</v>
      </c>
      <c r="BN40" s="1">
        <f>VLOOKUP(F40,'[3]Sheet 1'!$F$2:$AD$557,20,0)</f>
        <v>0.75118857999999999</v>
      </c>
      <c r="BO40" s="1">
        <f>VLOOKUP(F40,'[3]Sheet 1'!$F$2:$AD$557,21,0)</f>
        <v>0.14817749</v>
      </c>
      <c r="BP40" s="1">
        <f>VLOOKUP(F40,'[3]Sheet 1'!$F$2:$AD$557,22,0)</f>
        <v>2.0602209999999999E-2</v>
      </c>
      <c r="BQ40" s="1">
        <f>VLOOKUP(F40,'[3]Sheet 1'!$F$2:$AD$557,23,0)</f>
        <v>8.0031690000000003E-2</v>
      </c>
      <c r="BR40" s="1">
        <f>VLOOKUP(F40,'[3]Sheet 1'!$F$2:$AD$557,24,0)</f>
        <v>4114.2351713899998</v>
      </c>
      <c r="BS40" s="1">
        <f>VLOOKUP(F40,'[3]Sheet 1'!$F$2:$AD$557,25,0)</f>
        <v>0.30673987000000003</v>
      </c>
    </row>
    <row r="41" spans="1:71" ht="20" customHeight="1" x14ac:dyDescent="0.15">
      <c r="A41" s="8">
        <v>1704</v>
      </c>
      <c r="B41" s="9">
        <v>37</v>
      </c>
      <c r="C41" s="10">
        <v>119</v>
      </c>
      <c r="D41" s="10">
        <v>4200</v>
      </c>
      <c r="E41" s="10">
        <v>4</v>
      </c>
      <c r="F41" s="10">
        <v>371190042004</v>
      </c>
      <c r="G41" s="11" t="s">
        <v>40</v>
      </c>
      <c r="H41" s="10">
        <v>16372</v>
      </c>
      <c r="I41" s="11" t="s">
        <v>75</v>
      </c>
      <c r="J41" s="10">
        <v>436</v>
      </c>
      <c r="K41" s="10">
        <v>52</v>
      </c>
      <c r="L41" s="10">
        <v>20</v>
      </c>
      <c r="M41" s="10">
        <v>22</v>
      </c>
      <c r="N41" s="10">
        <v>81</v>
      </c>
      <c r="O41" s="10">
        <v>55</v>
      </c>
      <c r="P41" s="10">
        <v>49</v>
      </c>
      <c r="Q41" s="10">
        <v>0</v>
      </c>
      <c r="R41" s="10">
        <v>25</v>
      </c>
      <c r="S41" s="10">
        <v>0</v>
      </c>
      <c r="T41" s="10">
        <v>11</v>
      </c>
      <c r="U41" s="10">
        <v>60</v>
      </c>
      <c r="V41" s="10">
        <v>13</v>
      </c>
      <c r="W41" s="10">
        <v>13</v>
      </c>
      <c r="X41" s="10">
        <v>18</v>
      </c>
      <c r="Y41" s="10">
        <v>9</v>
      </c>
      <c r="Z41" s="10">
        <v>8</v>
      </c>
      <c r="AA41" s="10">
        <v>27857</v>
      </c>
      <c r="AB41" s="10">
        <v>194</v>
      </c>
      <c r="AC41" s="10">
        <v>66</v>
      </c>
      <c r="AD41" s="10">
        <v>0.34020619000000002</v>
      </c>
      <c r="AE41" s="13">
        <v>11351858.768859901</v>
      </c>
      <c r="AF41" s="12">
        <v>15012.6593324933</v>
      </c>
      <c r="AG41" s="1">
        <f>VLOOKUP(F41,'[1]Sheet 1'!$F$2:$S$557,5,0)</f>
        <v>874</v>
      </c>
      <c r="AH41" s="1">
        <f>VLOOKUP(F41,'[1]Sheet 1'!$F$2:$S$557,6,0)</f>
        <v>323</v>
      </c>
      <c r="AI41" s="1">
        <f>VLOOKUP(F41,'[1]Sheet 1'!$F$2:$S$557,7,0)</f>
        <v>273</v>
      </c>
      <c r="AJ41" s="1">
        <f>VLOOKUP(F41,'[1]Sheet 1'!$F$2:$S$557,8,0)</f>
        <v>212</v>
      </c>
      <c r="AK41" s="1">
        <f>VLOOKUP(F41,'[1]Sheet 1'!$F$2:$S$557,9,0)</f>
        <v>0</v>
      </c>
      <c r="AL41" s="1">
        <f>VLOOKUP(F41,'[1]Sheet 1'!$F$2:$S$557,10,0)</f>
        <v>39</v>
      </c>
      <c r="AM41" s="1">
        <f>VLOOKUP(F41,'[1]Sheet 1'!$F$2:$S$557,11,0)</f>
        <v>9</v>
      </c>
      <c r="AN41" s="1">
        <f>VLOOKUP(F41,'[1]Sheet 1'!$F$2:$S$557,12,0)</f>
        <v>18</v>
      </c>
      <c r="AO41" s="1">
        <f>VLOOKUP(F41,'[1]Sheet 1'!$F$2:$S$557,13,0)</f>
        <v>4.4622429999999998E-2</v>
      </c>
      <c r="AP41" s="1">
        <f>VLOOKUP(F41,'[1]Sheet 1'!$F$2:$S$557,14,0)</f>
        <v>1.0297479999999999E-2</v>
      </c>
      <c r="AQ41" s="1">
        <f>VLOOKUP(F41,'[2]Sheet 1'!$F$2:$Q$557,5,0)</f>
        <v>965</v>
      </c>
      <c r="AR41" s="1">
        <f>VLOOKUP(F41,'[2]Sheet 1'!$F$2:$Q$557,6,0)</f>
        <v>576</v>
      </c>
      <c r="AS41" s="1">
        <f>VLOOKUP(F41,'[2]Sheet 1'!$F$2:$Q$557,7,0)</f>
        <v>576</v>
      </c>
      <c r="AT41" s="1">
        <f>VLOOKUP(F41,'[2]Sheet 1'!$F$2:$Q$557,8,0)</f>
        <v>535</v>
      </c>
      <c r="AU41" s="1">
        <f>VLOOKUP(F41,'[2]Sheet 1'!$F$2:$Q$557,9,0)</f>
        <v>41</v>
      </c>
      <c r="AV41" s="1">
        <f>VLOOKUP(F41,'[2]Sheet 1'!$F$2:$Q$557,10,0)</f>
        <v>0</v>
      </c>
      <c r="AW41" s="1">
        <f>VLOOKUP(F41,'[2]Sheet 1'!$F$2:$Q$557,11,0)</f>
        <v>389</v>
      </c>
      <c r="AX41" s="1">
        <f>VLOOKUP(F41,'[2]Sheet 1'!$F$2:$Q$557,12,0)</f>
        <v>4.2487049999999998E-2</v>
      </c>
      <c r="AY41" s="1">
        <f>VLOOKUP(F41,'[3]Sheet 1'!$F$2:$AD$557,5,0)</f>
        <v>35.246953599999998</v>
      </c>
      <c r="AZ41" s="1">
        <f>VLOOKUP(F41,'[3]Sheet 1'!$F$2:$AD$557,6,0)</f>
        <v>-80.888872500000005</v>
      </c>
      <c r="BA41" s="1">
        <f>VLOOKUP(F41,'[3]Sheet 1'!$F$2:$AD$557,7,0)</f>
        <v>1043</v>
      </c>
      <c r="BB41" s="1">
        <f>VLOOKUP(F41,'[3]Sheet 1'!$F$2:$AD$557,8,0)</f>
        <v>184</v>
      </c>
      <c r="BC41" s="1">
        <f>VLOOKUP(F41,'[3]Sheet 1'!$F$2:$AD$557,9,0)</f>
        <v>811</v>
      </c>
      <c r="BD41" s="1">
        <f>VLOOKUP(F41,'[3]Sheet 1'!$F$2:$AD$557,10,0)</f>
        <v>4</v>
      </c>
      <c r="BE41" s="1">
        <f>VLOOKUP(F41,'[3]Sheet 1'!$F$2:$AD$557,11,0)</f>
        <v>7</v>
      </c>
      <c r="BF41" s="1">
        <f>VLOOKUP(F41,'[3]Sheet 1'!$F$2:$AD$557,12,0)</f>
        <v>0</v>
      </c>
      <c r="BG41" s="1">
        <f>VLOOKUP(F41,'[3]Sheet 1'!$F$2:$AD$557,13,0)</f>
        <v>15</v>
      </c>
      <c r="BH41" s="1">
        <f>VLOOKUP(F41,'[3]Sheet 1'!$F$2:$AD$557,14,0)</f>
        <v>22</v>
      </c>
      <c r="BI41" s="1">
        <f>VLOOKUP(F41,'[3]Sheet 1'!$F$2:$AD$557,15,0)</f>
        <v>33</v>
      </c>
      <c r="BJ41" s="1">
        <f>VLOOKUP(F41,'[3]Sheet 1'!$F$2:$AD$557,16,0)</f>
        <v>524</v>
      </c>
      <c r="BK41" s="1">
        <f>VLOOKUP(F41,'[3]Sheet 1'!$F$2:$AD$557,17,0)</f>
        <v>393</v>
      </c>
      <c r="BL41" s="1">
        <f>VLOOKUP(F41,'[3]Sheet 1'!$F$2:$AD$557,18,0)</f>
        <v>131</v>
      </c>
      <c r="BM41" s="1">
        <f>VLOOKUP(F41,'[3]Sheet 1'!$F$2:$AD$557,19,0)</f>
        <v>0.75</v>
      </c>
      <c r="BN41" s="1">
        <f>VLOOKUP(F41,'[3]Sheet 1'!$F$2:$AD$557,20,0)</f>
        <v>0.17641418</v>
      </c>
      <c r="BO41" s="1">
        <f>VLOOKUP(F41,'[3]Sheet 1'!$F$2:$AD$557,21,0)</f>
        <v>0.77756471000000005</v>
      </c>
      <c r="BP41" s="1">
        <f>VLOOKUP(F41,'[3]Sheet 1'!$F$2:$AD$557,22,0)</f>
        <v>6.7114000000000002E-3</v>
      </c>
      <c r="BQ41" s="1">
        <f>VLOOKUP(F41,'[3]Sheet 1'!$F$2:$AD$557,23,0)</f>
        <v>3.1639500000000001E-2</v>
      </c>
      <c r="BR41" s="1">
        <f>VLOOKUP(F41,'[3]Sheet 1'!$F$2:$AD$557,24,0)</f>
        <v>2561.4458309699999</v>
      </c>
      <c r="BS41" s="1">
        <f>VLOOKUP(F41,'[3]Sheet 1'!$F$2:$AD$557,25,0)</f>
        <v>0.4071919</v>
      </c>
    </row>
    <row r="42" spans="1:71" ht="20" customHeight="1" x14ac:dyDescent="0.15">
      <c r="A42" s="8">
        <v>1705</v>
      </c>
      <c r="B42" s="9">
        <v>37</v>
      </c>
      <c r="C42" s="10">
        <v>119</v>
      </c>
      <c r="D42" s="10">
        <v>4600</v>
      </c>
      <c r="E42" s="10">
        <v>1</v>
      </c>
      <c r="F42" s="10">
        <v>371190046001</v>
      </c>
      <c r="G42" s="11" t="s">
        <v>35</v>
      </c>
      <c r="H42" s="10">
        <v>16386</v>
      </c>
      <c r="I42" s="11" t="s">
        <v>76</v>
      </c>
      <c r="J42" s="10">
        <v>599</v>
      </c>
      <c r="K42" s="10">
        <v>111</v>
      </c>
      <c r="L42" s="10">
        <v>43</v>
      </c>
      <c r="M42" s="10">
        <v>91</v>
      </c>
      <c r="N42" s="10">
        <v>17</v>
      </c>
      <c r="O42" s="10">
        <v>66</v>
      </c>
      <c r="P42" s="10">
        <v>50</v>
      </c>
      <c r="Q42" s="10">
        <v>81</v>
      </c>
      <c r="R42" s="10">
        <v>41</v>
      </c>
      <c r="S42" s="10">
        <v>6</v>
      </c>
      <c r="T42" s="10">
        <v>22</v>
      </c>
      <c r="U42" s="10">
        <v>0</v>
      </c>
      <c r="V42" s="10">
        <v>33</v>
      </c>
      <c r="W42" s="10">
        <v>38</v>
      </c>
      <c r="X42" s="10">
        <v>0</v>
      </c>
      <c r="Y42" s="10">
        <v>0</v>
      </c>
      <c r="Z42" s="10">
        <v>0</v>
      </c>
      <c r="AA42" s="10">
        <v>27964</v>
      </c>
      <c r="AB42" s="10">
        <v>288</v>
      </c>
      <c r="AC42" s="10">
        <v>20</v>
      </c>
      <c r="AD42" s="10">
        <v>6.9444439999999996E-2</v>
      </c>
      <c r="AE42" s="13">
        <v>12878952.065429701</v>
      </c>
      <c r="AF42" s="12">
        <v>16599.405173855201</v>
      </c>
      <c r="AG42" s="1">
        <f>VLOOKUP(F42,'[1]Sheet 1'!$F$2:$S$557,5,0)</f>
        <v>1043</v>
      </c>
      <c r="AH42" s="1">
        <f>VLOOKUP(F42,'[1]Sheet 1'!$F$2:$S$557,6,0)</f>
        <v>289</v>
      </c>
      <c r="AI42" s="1">
        <f>VLOOKUP(F42,'[1]Sheet 1'!$F$2:$S$557,7,0)</f>
        <v>358</v>
      </c>
      <c r="AJ42" s="1">
        <f>VLOOKUP(F42,'[1]Sheet 1'!$F$2:$S$557,8,0)</f>
        <v>299</v>
      </c>
      <c r="AK42" s="1">
        <f>VLOOKUP(F42,'[1]Sheet 1'!$F$2:$S$557,9,0)</f>
        <v>32</v>
      </c>
      <c r="AL42" s="1">
        <f>VLOOKUP(F42,'[1]Sheet 1'!$F$2:$S$557,10,0)</f>
        <v>45</v>
      </c>
      <c r="AM42" s="1">
        <f>VLOOKUP(F42,'[1]Sheet 1'!$F$2:$S$557,11,0)</f>
        <v>20</v>
      </c>
      <c r="AN42" s="1">
        <f>VLOOKUP(F42,'[1]Sheet 1'!$F$2:$S$557,12,0)</f>
        <v>0</v>
      </c>
      <c r="AO42" s="1">
        <f>VLOOKUP(F42,'[1]Sheet 1'!$F$2:$S$557,13,0)</f>
        <v>4.3144769999999999E-2</v>
      </c>
      <c r="AP42" s="1">
        <f>VLOOKUP(F42,'[1]Sheet 1'!$F$2:$S$557,14,0)</f>
        <v>1.9175459999999998E-2</v>
      </c>
      <c r="AQ42" s="1">
        <f>VLOOKUP(F42,'[2]Sheet 1'!$F$2:$Q$557,5,0)</f>
        <v>1224</v>
      </c>
      <c r="AR42" s="1">
        <f>VLOOKUP(F42,'[2]Sheet 1'!$F$2:$Q$557,6,0)</f>
        <v>575</v>
      </c>
      <c r="AS42" s="1">
        <f>VLOOKUP(F42,'[2]Sheet 1'!$F$2:$Q$557,7,0)</f>
        <v>575</v>
      </c>
      <c r="AT42" s="1">
        <f>VLOOKUP(F42,'[2]Sheet 1'!$F$2:$Q$557,8,0)</f>
        <v>553</v>
      </c>
      <c r="AU42" s="1">
        <f>VLOOKUP(F42,'[2]Sheet 1'!$F$2:$Q$557,9,0)</f>
        <v>22</v>
      </c>
      <c r="AV42" s="1">
        <f>VLOOKUP(F42,'[2]Sheet 1'!$F$2:$Q$557,10,0)</f>
        <v>0</v>
      </c>
      <c r="AW42" s="1">
        <f>VLOOKUP(F42,'[2]Sheet 1'!$F$2:$Q$557,11,0)</f>
        <v>649</v>
      </c>
      <c r="AX42" s="1">
        <f>VLOOKUP(F42,'[2]Sheet 1'!$F$2:$Q$557,12,0)</f>
        <v>1.7973860000000001E-2</v>
      </c>
      <c r="AY42" s="1">
        <f>VLOOKUP(F42,'[3]Sheet 1'!$F$2:$AD$557,5,0)</f>
        <v>35.265739099999998</v>
      </c>
      <c r="AZ42" s="1">
        <f>VLOOKUP(F42,'[3]Sheet 1'!$F$2:$AD$557,6,0)</f>
        <v>-80.861772099999996</v>
      </c>
      <c r="BA42" s="1">
        <f>VLOOKUP(F42,'[3]Sheet 1'!$F$2:$AD$557,7,0)</f>
        <v>1249</v>
      </c>
      <c r="BB42" s="1">
        <f>VLOOKUP(F42,'[3]Sheet 1'!$F$2:$AD$557,8,0)</f>
        <v>24</v>
      </c>
      <c r="BC42" s="1">
        <f>VLOOKUP(F42,'[3]Sheet 1'!$F$2:$AD$557,9,0)</f>
        <v>1204</v>
      </c>
      <c r="BD42" s="1">
        <f>VLOOKUP(F42,'[3]Sheet 1'!$F$2:$AD$557,10,0)</f>
        <v>4</v>
      </c>
      <c r="BE42" s="1">
        <f>VLOOKUP(F42,'[3]Sheet 1'!$F$2:$AD$557,11,0)</f>
        <v>0</v>
      </c>
      <c r="BF42" s="1">
        <f>VLOOKUP(F42,'[3]Sheet 1'!$F$2:$AD$557,12,0)</f>
        <v>0</v>
      </c>
      <c r="BG42" s="1">
        <f>VLOOKUP(F42,'[3]Sheet 1'!$F$2:$AD$557,13,0)</f>
        <v>8</v>
      </c>
      <c r="BH42" s="1">
        <f>VLOOKUP(F42,'[3]Sheet 1'!$F$2:$AD$557,14,0)</f>
        <v>9</v>
      </c>
      <c r="BI42" s="1">
        <f>VLOOKUP(F42,'[3]Sheet 1'!$F$2:$AD$557,15,0)</f>
        <v>15</v>
      </c>
      <c r="BJ42" s="1">
        <f>VLOOKUP(F42,'[3]Sheet 1'!$F$2:$AD$557,16,0)</f>
        <v>518</v>
      </c>
      <c r="BK42" s="1">
        <f>VLOOKUP(F42,'[3]Sheet 1'!$F$2:$AD$557,17,0)</f>
        <v>485</v>
      </c>
      <c r="BL42" s="1">
        <f>VLOOKUP(F42,'[3]Sheet 1'!$F$2:$AD$557,18,0)</f>
        <v>33</v>
      </c>
      <c r="BM42" s="1">
        <f>VLOOKUP(F42,'[3]Sheet 1'!$F$2:$AD$557,19,0)</f>
        <v>0.93629342999999998</v>
      </c>
      <c r="BN42" s="1">
        <f>VLOOKUP(F42,'[3]Sheet 1'!$F$2:$AD$557,20,0)</f>
        <v>1.9215369999999999E-2</v>
      </c>
      <c r="BO42" s="1">
        <f>VLOOKUP(F42,'[3]Sheet 1'!$F$2:$AD$557,21,0)</f>
        <v>0.96397116999999999</v>
      </c>
      <c r="BP42" s="1">
        <f>VLOOKUP(F42,'[3]Sheet 1'!$F$2:$AD$557,22,0)</f>
        <v>0</v>
      </c>
      <c r="BQ42" s="1">
        <f>VLOOKUP(F42,'[3]Sheet 1'!$F$2:$AD$557,23,0)</f>
        <v>1.20096E-2</v>
      </c>
      <c r="BR42" s="1">
        <f>VLOOKUP(F42,'[3]Sheet 1'!$F$2:$AD$557,24,0)</f>
        <v>2703.6456092600001</v>
      </c>
      <c r="BS42" s="1">
        <f>VLOOKUP(F42,'[3]Sheet 1'!$F$2:$AD$557,25,0)</f>
        <v>0.46196883</v>
      </c>
    </row>
    <row r="43" spans="1:71" ht="20" customHeight="1" x14ac:dyDescent="0.15">
      <c r="A43" s="8">
        <v>1706</v>
      </c>
      <c r="B43" s="9">
        <v>37</v>
      </c>
      <c r="C43" s="10">
        <v>119</v>
      </c>
      <c r="D43" s="10">
        <v>3007</v>
      </c>
      <c r="E43" s="10">
        <v>4</v>
      </c>
      <c r="F43" s="10">
        <v>371190030074</v>
      </c>
      <c r="G43" s="11" t="s">
        <v>40</v>
      </c>
      <c r="H43" s="10">
        <v>16284</v>
      </c>
      <c r="I43" s="11" t="s">
        <v>77</v>
      </c>
      <c r="J43" s="10">
        <v>558</v>
      </c>
      <c r="K43" s="10">
        <v>55</v>
      </c>
      <c r="L43" s="10">
        <v>0</v>
      </c>
      <c r="M43" s="10">
        <v>0</v>
      </c>
      <c r="N43" s="10">
        <v>0</v>
      </c>
      <c r="O43" s="10">
        <v>19</v>
      </c>
      <c r="P43" s="10">
        <v>68</v>
      </c>
      <c r="Q43" s="10">
        <v>0</v>
      </c>
      <c r="R43" s="10">
        <v>14</v>
      </c>
      <c r="S43" s="10">
        <v>33</v>
      </c>
      <c r="T43" s="10">
        <v>19</v>
      </c>
      <c r="U43" s="10">
        <v>30</v>
      </c>
      <c r="V43" s="10">
        <v>46</v>
      </c>
      <c r="W43" s="10">
        <v>47</v>
      </c>
      <c r="X43" s="10">
        <v>74</v>
      </c>
      <c r="Y43" s="10">
        <v>71</v>
      </c>
      <c r="Z43" s="10">
        <v>82</v>
      </c>
      <c r="AA43" s="10">
        <v>99265</v>
      </c>
      <c r="AB43" s="10">
        <v>417</v>
      </c>
      <c r="AC43" s="10">
        <v>0</v>
      </c>
      <c r="AD43" s="10">
        <v>0</v>
      </c>
      <c r="AE43" s="13">
        <v>15594368.490661601</v>
      </c>
      <c r="AF43" s="12">
        <v>19798.6486213811</v>
      </c>
      <c r="AG43" s="1">
        <f>VLOOKUP(F43,'[1]Sheet 1'!$F$2:$S$557,5,0)</f>
        <v>881</v>
      </c>
      <c r="AH43" s="1">
        <f>VLOOKUP(F43,'[1]Sheet 1'!$F$2:$S$557,6,0)</f>
        <v>35</v>
      </c>
      <c r="AI43" s="1">
        <f>VLOOKUP(F43,'[1]Sheet 1'!$F$2:$S$557,7,0)</f>
        <v>29</v>
      </c>
      <c r="AJ43" s="1">
        <f>VLOOKUP(F43,'[1]Sheet 1'!$F$2:$S$557,8,0)</f>
        <v>131</v>
      </c>
      <c r="AK43" s="1">
        <f>VLOOKUP(F43,'[1]Sheet 1'!$F$2:$S$557,9,0)</f>
        <v>89</v>
      </c>
      <c r="AL43" s="1">
        <f>VLOOKUP(F43,'[1]Sheet 1'!$F$2:$S$557,10,0)</f>
        <v>427</v>
      </c>
      <c r="AM43" s="1">
        <f>VLOOKUP(F43,'[1]Sheet 1'!$F$2:$S$557,11,0)</f>
        <v>135</v>
      </c>
      <c r="AN43" s="1">
        <f>VLOOKUP(F43,'[1]Sheet 1'!$F$2:$S$557,12,0)</f>
        <v>35</v>
      </c>
      <c r="AO43" s="1">
        <f>VLOOKUP(F43,'[1]Sheet 1'!$F$2:$S$557,13,0)</f>
        <v>0.48467650000000001</v>
      </c>
      <c r="AP43" s="1">
        <f>VLOOKUP(F43,'[1]Sheet 1'!$F$2:$S$557,14,0)</f>
        <v>0.15323496</v>
      </c>
      <c r="AQ43" s="1">
        <f>VLOOKUP(F43,'[2]Sheet 1'!$F$2:$Q$557,5,0)</f>
        <v>965</v>
      </c>
      <c r="AR43" s="1">
        <f>VLOOKUP(F43,'[2]Sheet 1'!$F$2:$Q$557,6,0)</f>
        <v>722</v>
      </c>
      <c r="AS43" s="1">
        <f>VLOOKUP(F43,'[2]Sheet 1'!$F$2:$Q$557,7,0)</f>
        <v>722</v>
      </c>
      <c r="AT43" s="1">
        <f>VLOOKUP(F43,'[2]Sheet 1'!$F$2:$Q$557,8,0)</f>
        <v>685</v>
      </c>
      <c r="AU43" s="1">
        <f>VLOOKUP(F43,'[2]Sheet 1'!$F$2:$Q$557,9,0)</f>
        <v>37</v>
      </c>
      <c r="AV43" s="1">
        <f>VLOOKUP(F43,'[2]Sheet 1'!$F$2:$Q$557,10,0)</f>
        <v>0</v>
      </c>
      <c r="AW43" s="1">
        <f>VLOOKUP(F43,'[2]Sheet 1'!$F$2:$Q$557,11,0)</f>
        <v>243</v>
      </c>
      <c r="AX43" s="1">
        <f>VLOOKUP(F43,'[2]Sheet 1'!$F$2:$Q$557,12,0)</f>
        <v>3.8341970000000003E-2</v>
      </c>
      <c r="AY43" s="1">
        <f>VLOOKUP(F43,'[3]Sheet 1'!$F$2:$AD$557,5,0)</f>
        <v>35.1251088</v>
      </c>
      <c r="AZ43" s="1">
        <f>VLOOKUP(F43,'[3]Sheet 1'!$F$2:$AD$557,6,0)</f>
        <v>-80.821680099999995</v>
      </c>
      <c r="BA43" s="1">
        <f>VLOOKUP(F43,'[3]Sheet 1'!$F$2:$AD$557,7,0)</f>
        <v>1410</v>
      </c>
      <c r="BB43" s="1">
        <f>VLOOKUP(F43,'[3]Sheet 1'!$F$2:$AD$557,8,0)</f>
        <v>1196</v>
      </c>
      <c r="BC43" s="1">
        <f>VLOOKUP(F43,'[3]Sheet 1'!$F$2:$AD$557,9,0)</f>
        <v>106</v>
      </c>
      <c r="BD43" s="1">
        <f>VLOOKUP(F43,'[3]Sheet 1'!$F$2:$AD$557,10,0)</f>
        <v>4</v>
      </c>
      <c r="BE43" s="1">
        <f>VLOOKUP(F43,'[3]Sheet 1'!$F$2:$AD$557,11,0)</f>
        <v>44</v>
      </c>
      <c r="BF43" s="1">
        <f>VLOOKUP(F43,'[3]Sheet 1'!$F$2:$AD$557,12,0)</f>
        <v>0</v>
      </c>
      <c r="BG43" s="1">
        <f>VLOOKUP(F43,'[3]Sheet 1'!$F$2:$AD$557,13,0)</f>
        <v>31</v>
      </c>
      <c r="BH43" s="1">
        <f>VLOOKUP(F43,'[3]Sheet 1'!$F$2:$AD$557,14,0)</f>
        <v>29</v>
      </c>
      <c r="BI43" s="1">
        <f>VLOOKUP(F43,'[3]Sheet 1'!$F$2:$AD$557,15,0)</f>
        <v>102</v>
      </c>
      <c r="BJ43" s="1">
        <f>VLOOKUP(F43,'[3]Sheet 1'!$F$2:$AD$557,16,0)</f>
        <v>635</v>
      </c>
      <c r="BK43" s="1">
        <f>VLOOKUP(F43,'[3]Sheet 1'!$F$2:$AD$557,17,0)</f>
        <v>586</v>
      </c>
      <c r="BL43" s="1">
        <f>VLOOKUP(F43,'[3]Sheet 1'!$F$2:$AD$557,18,0)</f>
        <v>49</v>
      </c>
      <c r="BM43" s="1">
        <f>VLOOKUP(F43,'[3]Sheet 1'!$F$2:$AD$557,19,0)</f>
        <v>0.92283464000000004</v>
      </c>
      <c r="BN43" s="1">
        <f>VLOOKUP(F43,'[3]Sheet 1'!$F$2:$AD$557,20,0)</f>
        <v>0.84822695000000004</v>
      </c>
      <c r="BO43" s="1">
        <f>VLOOKUP(F43,'[3]Sheet 1'!$F$2:$AD$557,21,0)</f>
        <v>7.5177300000000002E-2</v>
      </c>
      <c r="BP43" s="1">
        <f>VLOOKUP(F43,'[3]Sheet 1'!$F$2:$AD$557,22,0)</f>
        <v>3.1205670000000001E-2</v>
      </c>
      <c r="BQ43" s="1">
        <f>VLOOKUP(F43,'[3]Sheet 1'!$F$2:$AD$557,23,0)</f>
        <v>7.2340420000000002E-2</v>
      </c>
      <c r="BR43" s="1">
        <f>VLOOKUP(F43,'[3]Sheet 1'!$F$2:$AD$557,24,0)</f>
        <v>2520.6884199699998</v>
      </c>
      <c r="BS43" s="1">
        <f>VLOOKUP(F43,'[3]Sheet 1'!$F$2:$AD$557,25,0)</f>
        <v>0.55937099000000001</v>
      </c>
    </row>
    <row r="44" spans="1:71" ht="20" customHeight="1" x14ac:dyDescent="0.15">
      <c r="A44" s="8">
        <v>1707</v>
      </c>
      <c r="B44" s="9">
        <v>37</v>
      </c>
      <c r="C44" s="10">
        <v>119</v>
      </c>
      <c r="D44" s="10">
        <v>5847</v>
      </c>
      <c r="E44" s="10">
        <v>2</v>
      </c>
      <c r="F44" s="10">
        <v>371190058472</v>
      </c>
      <c r="G44" s="11" t="s">
        <v>33</v>
      </c>
      <c r="H44" s="10">
        <v>16580</v>
      </c>
      <c r="I44" s="11" t="s">
        <v>78</v>
      </c>
      <c r="J44" s="10">
        <v>857</v>
      </c>
      <c r="K44" s="10">
        <v>11</v>
      </c>
      <c r="L44" s="10">
        <v>6</v>
      </c>
      <c r="M44" s="10">
        <v>0</v>
      </c>
      <c r="N44" s="10">
        <v>0</v>
      </c>
      <c r="O44" s="10">
        <v>32</v>
      </c>
      <c r="P44" s="10">
        <v>19</v>
      </c>
      <c r="Q44" s="10">
        <v>9</v>
      </c>
      <c r="R44" s="10">
        <v>37</v>
      </c>
      <c r="S44" s="10">
        <v>24</v>
      </c>
      <c r="T44" s="10">
        <v>52</v>
      </c>
      <c r="U44" s="10">
        <v>83</v>
      </c>
      <c r="V44" s="10">
        <v>77</v>
      </c>
      <c r="W44" s="10">
        <v>90</v>
      </c>
      <c r="X44" s="10">
        <v>90</v>
      </c>
      <c r="Y44" s="10">
        <v>90</v>
      </c>
      <c r="Z44" s="10">
        <v>237</v>
      </c>
      <c r="AA44" s="10">
        <v>121375</v>
      </c>
      <c r="AB44" s="10">
        <v>710</v>
      </c>
      <c r="AC44" s="10">
        <v>6</v>
      </c>
      <c r="AD44" s="13">
        <v>8.4507000000000002E-3</v>
      </c>
      <c r="AE44" s="13">
        <v>26063979.003906202</v>
      </c>
      <c r="AF44" s="12">
        <v>20807.775581060901</v>
      </c>
      <c r="AG44" s="1">
        <f>VLOOKUP(F44,'[1]Sheet 1'!$F$2:$S$557,5,0)</f>
        <v>1617</v>
      </c>
      <c r="AH44" s="1">
        <f>VLOOKUP(F44,'[1]Sheet 1'!$F$2:$S$557,6,0)</f>
        <v>40</v>
      </c>
      <c r="AI44" s="1">
        <f>VLOOKUP(F44,'[1]Sheet 1'!$F$2:$S$557,7,0)</f>
        <v>110</v>
      </c>
      <c r="AJ44" s="1">
        <f>VLOOKUP(F44,'[1]Sheet 1'!$F$2:$S$557,8,0)</f>
        <v>126</v>
      </c>
      <c r="AK44" s="1">
        <f>VLOOKUP(F44,'[1]Sheet 1'!$F$2:$S$557,9,0)</f>
        <v>81</v>
      </c>
      <c r="AL44" s="1">
        <f>VLOOKUP(F44,'[1]Sheet 1'!$F$2:$S$557,10,0)</f>
        <v>782</v>
      </c>
      <c r="AM44" s="1">
        <f>VLOOKUP(F44,'[1]Sheet 1'!$F$2:$S$557,11,0)</f>
        <v>377</v>
      </c>
      <c r="AN44" s="1">
        <f>VLOOKUP(F44,'[1]Sheet 1'!$F$2:$S$557,12,0)</f>
        <v>101</v>
      </c>
      <c r="AO44" s="1">
        <f>VLOOKUP(F44,'[1]Sheet 1'!$F$2:$S$557,13,0)</f>
        <v>0.48361163000000001</v>
      </c>
      <c r="AP44" s="1">
        <f>VLOOKUP(F44,'[1]Sheet 1'!$F$2:$S$557,14,0)</f>
        <v>0.23314779999999999</v>
      </c>
      <c r="AQ44" s="1">
        <f>VLOOKUP(F44,'[2]Sheet 1'!$F$2:$Q$557,5,0)</f>
        <v>1777</v>
      </c>
      <c r="AR44" s="1">
        <f>VLOOKUP(F44,'[2]Sheet 1'!$F$2:$Q$557,6,0)</f>
        <v>1226</v>
      </c>
      <c r="AS44" s="1">
        <f>VLOOKUP(F44,'[2]Sheet 1'!$F$2:$Q$557,7,0)</f>
        <v>1226</v>
      </c>
      <c r="AT44" s="1">
        <f>VLOOKUP(F44,'[2]Sheet 1'!$F$2:$Q$557,8,0)</f>
        <v>1208</v>
      </c>
      <c r="AU44" s="1">
        <f>VLOOKUP(F44,'[2]Sheet 1'!$F$2:$Q$557,9,0)</f>
        <v>18</v>
      </c>
      <c r="AV44" s="1">
        <f>VLOOKUP(F44,'[2]Sheet 1'!$F$2:$Q$557,10,0)</f>
        <v>0</v>
      </c>
      <c r="AW44" s="1">
        <f>VLOOKUP(F44,'[2]Sheet 1'!$F$2:$Q$557,11,0)</f>
        <v>551</v>
      </c>
      <c r="AX44" s="1">
        <f>VLOOKUP(F44,'[2]Sheet 1'!$F$2:$Q$557,12,0)</f>
        <v>1.012943E-2</v>
      </c>
      <c r="AY44" s="1">
        <f>VLOOKUP(F44,'[3]Sheet 1'!$F$2:$AD$557,5,0)</f>
        <v>35.072827199999999</v>
      </c>
      <c r="AZ44" s="1">
        <f>VLOOKUP(F44,'[3]Sheet 1'!$F$2:$AD$557,6,0)</f>
        <v>-80.764504700000003</v>
      </c>
      <c r="BA44" s="1">
        <f>VLOOKUP(F44,'[3]Sheet 1'!$F$2:$AD$557,7,0)</f>
        <v>2146</v>
      </c>
      <c r="BB44" s="1">
        <f>VLOOKUP(F44,'[3]Sheet 1'!$F$2:$AD$557,8,0)</f>
        <v>1873</v>
      </c>
      <c r="BC44" s="1">
        <f>VLOOKUP(F44,'[3]Sheet 1'!$F$2:$AD$557,9,0)</f>
        <v>131</v>
      </c>
      <c r="BD44" s="1">
        <f>VLOOKUP(F44,'[3]Sheet 1'!$F$2:$AD$557,10,0)</f>
        <v>3</v>
      </c>
      <c r="BE44" s="1">
        <f>VLOOKUP(F44,'[3]Sheet 1'!$F$2:$AD$557,11,0)</f>
        <v>97</v>
      </c>
      <c r="BF44" s="1">
        <f>VLOOKUP(F44,'[3]Sheet 1'!$F$2:$AD$557,12,0)</f>
        <v>0</v>
      </c>
      <c r="BG44" s="1">
        <f>VLOOKUP(F44,'[3]Sheet 1'!$F$2:$AD$557,13,0)</f>
        <v>26</v>
      </c>
      <c r="BH44" s="1">
        <f>VLOOKUP(F44,'[3]Sheet 1'!$F$2:$AD$557,14,0)</f>
        <v>16</v>
      </c>
      <c r="BI44" s="1">
        <f>VLOOKUP(F44,'[3]Sheet 1'!$F$2:$AD$557,15,0)</f>
        <v>67</v>
      </c>
      <c r="BJ44" s="1">
        <f>VLOOKUP(F44,'[3]Sheet 1'!$F$2:$AD$557,16,0)</f>
        <v>866</v>
      </c>
      <c r="BK44" s="1">
        <f>VLOOKUP(F44,'[3]Sheet 1'!$F$2:$AD$557,17,0)</f>
        <v>818</v>
      </c>
      <c r="BL44" s="1">
        <f>VLOOKUP(F44,'[3]Sheet 1'!$F$2:$AD$557,18,0)</f>
        <v>48</v>
      </c>
      <c r="BM44" s="1">
        <f>VLOOKUP(F44,'[3]Sheet 1'!$F$2:$AD$557,19,0)</f>
        <v>0.94457274000000002</v>
      </c>
      <c r="BN44" s="1">
        <f>VLOOKUP(F44,'[3]Sheet 1'!$F$2:$AD$557,20,0)</f>
        <v>0.87278657000000004</v>
      </c>
      <c r="BO44" s="1">
        <f>VLOOKUP(F44,'[3]Sheet 1'!$F$2:$AD$557,21,0)</f>
        <v>6.1043800000000002E-2</v>
      </c>
      <c r="BP44" s="1">
        <f>VLOOKUP(F44,'[3]Sheet 1'!$F$2:$AD$557,22,0)</f>
        <v>4.5200369999999997E-2</v>
      </c>
      <c r="BQ44" s="1">
        <f>VLOOKUP(F44,'[3]Sheet 1'!$F$2:$AD$557,23,0)</f>
        <v>3.1220870000000001E-2</v>
      </c>
      <c r="BR44" s="1">
        <f>VLOOKUP(F44,'[3]Sheet 1'!$F$2:$AD$557,24,0)</f>
        <v>2295.3919067699999</v>
      </c>
      <c r="BS44" s="1">
        <f>VLOOKUP(F44,'[3]Sheet 1'!$F$2:$AD$557,25,0)</f>
        <v>0.93491659999999999</v>
      </c>
    </row>
    <row r="45" spans="1:71" ht="20" customHeight="1" x14ac:dyDescent="0.15">
      <c r="A45" s="8">
        <v>1708</v>
      </c>
      <c r="B45" s="9">
        <v>37</v>
      </c>
      <c r="C45" s="10">
        <v>119</v>
      </c>
      <c r="D45" s="10">
        <v>2200</v>
      </c>
      <c r="E45" s="10">
        <v>3</v>
      </c>
      <c r="F45" s="10">
        <v>371190022003</v>
      </c>
      <c r="G45" s="11" t="s">
        <v>44</v>
      </c>
      <c r="H45" s="10">
        <v>16247</v>
      </c>
      <c r="I45" s="11" t="s">
        <v>79</v>
      </c>
      <c r="J45" s="10">
        <v>519</v>
      </c>
      <c r="K45" s="10">
        <v>41</v>
      </c>
      <c r="L45" s="10">
        <v>28</v>
      </c>
      <c r="M45" s="10">
        <v>38</v>
      </c>
      <c r="N45" s="10">
        <v>13</v>
      </c>
      <c r="O45" s="10">
        <v>13</v>
      </c>
      <c r="P45" s="10">
        <v>12</v>
      </c>
      <c r="Q45" s="10">
        <v>12</v>
      </c>
      <c r="R45" s="10">
        <v>0</v>
      </c>
      <c r="S45" s="10">
        <v>15</v>
      </c>
      <c r="T45" s="10">
        <v>14</v>
      </c>
      <c r="U45" s="10">
        <v>15</v>
      </c>
      <c r="V45" s="10">
        <v>42</v>
      </c>
      <c r="W45" s="10">
        <v>52</v>
      </c>
      <c r="X45" s="10">
        <v>15</v>
      </c>
      <c r="Y45" s="10">
        <v>61</v>
      </c>
      <c r="Z45" s="10">
        <v>148</v>
      </c>
      <c r="AA45" s="10">
        <v>115035</v>
      </c>
      <c r="AB45" s="10">
        <v>252</v>
      </c>
      <c r="AC45" s="10">
        <v>17</v>
      </c>
      <c r="AD45" s="10">
        <v>6.7460320000000004E-2</v>
      </c>
      <c r="AE45" s="10">
        <v>8449896.0587768592</v>
      </c>
      <c r="AF45" s="12">
        <v>12140.5700559991</v>
      </c>
      <c r="AG45" s="1">
        <f>VLOOKUP(F45,'[1]Sheet 1'!$F$2:$S$557,5,0)</f>
        <v>883</v>
      </c>
      <c r="AH45" s="1">
        <f>VLOOKUP(F45,'[1]Sheet 1'!$F$2:$S$557,6,0)</f>
        <v>0</v>
      </c>
      <c r="AI45" s="1">
        <f>VLOOKUP(F45,'[1]Sheet 1'!$F$2:$S$557,7,0)</f>
        <v>85</v>
      </c>
      <c r="AJ45" s="1">
        <f>VLOOKUP(F45,'[1]Sheet 1'!$F$2:$S$557,8,0)</f>
        <v>104</v>
      </c>
      <c r="AK45" s="1">
        <f>VLOOKUP(F45,'[1]Sheet 1'!$F$2:$S$557,9,0)</f>
        <v>59</v>
      </c>
      <c r="AL45" s="1">
        <f>VLOOKUP(F45,'[1]Sheet 1'!$F$2:$S$557,10,0)</f>
        <v>408</v>
      </c>
      <c r="AM45" s="1">
        <f>VLOOKUP(F45,'[1]Sheet 1'!$F$2:$S$557,11,0)</f>
        <v>180</v>
      </c>
      <c r="AN45" s="1">
        <f>VLOOKUP(F45,'[1]Sheet 1'!$F$2:$S$557,12,0)</f>
        <v>47</v>
      </c>
      <c r="AO45" s="1">
        <f>VLOOKUP(F45,'[1]Sheet 1'!$F$2:$S$557,13,0)</f>
        <v>0.46206116000000003</v>
      </c>
      <c r="AP45" s="1">
        <f>VLOOKUP(F45,'[1]Sheet 1'!$F$2:$S$557,14,0)</f>
        <v>0.20385051000000001</v>
      </c>
      <c r="AQ45" s="1">
        <f>VLOOKUP(F45,'[2]Sheet 1'!$F$2:$Q$557,5,0)</f>
        <v>938</v>
      </c>
      <c r="AR45" s="1">
        <f>VLOOKUP(F45,'[2]Sheet 1'!$F$2:$Q$557,6,0)</f>
        <v>493</v>
      </c>
      <c r="AS45" s="1">
        <f>VLOOKUP(F45,'[2]Sheet 1'!$F$2:$Q$557,7,0)</f>
        <v>493</v>
      </c>
      <c r="AT45" s="1">
        <f>VLOOKUP(F45,'[2]Sheet 1'!$F$2:$Q$557,8,0)</f>
        <v>479</v>
      </c>
      <c r="AU45" s="1">
        <f>VLOOKUP(F45,'[2]Sheet 1'!$F$2:$Q$557,9,0)</f>
        <v>14</v>
      </c>
      <c r="AV45" s="1">
        <f>VLOOKUP(F45,'[2]Sheet 1'!$F$2:$Q$557,10,0)</f>
        <v>0</v>
      </c>
      <c r="AW45" s="1">
        <f>VLOOKUP(F45,'[2]Sheet 1'!$F$2:$Q$557,11,0)</f>
        <v>445</v>
      </c>
      <c r="AX45" s="1">
        <f>VLOOKUP(F45,'[2]Sheet 1'!$F$2:$Q$557,12,0)</f>
        <v>1.492537E-2</v>
      </c>
      <c r="AY45" s="1">
        <f>VLOOKUP(F45,'[3]Sheet 1'!$F$2:$AD$557,5,0)</f>
        <v>35.176147100000001</v>
      </c>
      <c r="AZ45" s="1">
        <f>VLOOKUP(F45,'[3]Sheet 1'!$F$2:$AD$557,6,0)</f>
        <v>-80.806470300000001</v>
      </c>
      <c r="BA45" s="1">
        <f>VLOOKUP(F45,'[3]Sheet 1'!$F$2:$AD$557,7,0)</f>
        <v>946</v>
      </c>
      <c r="BB45" s="1">
        <f>VLOOKUP(F45,'[3]Sheet 1'!$F$2:$AD$557,8,0)</f>
        <v>915</v>
      </c>
      <c r="BC45" s="1">
        <f>VLOOKUP(F45,'[3]Sheet 1'!$F$2:$AD$557,9,0)</f>
        <v>17</v>
      </c>
      <c r="BD45" s="1">
        <f>VLOOKUP(F45,'[3]Sheet 1'!$F$2:$AD$557,10,0)</f>
        <v>0</v>
      </c>
      <c r="BE45" s="1">
        <f>VLOOKUP(F45,'[3]Sheet 1'!$F$2:$AD$557,11,0)</f>
        <v>7</v>
      </c>
      <c r="BF45" s="1">
        <f>VLOOKUP(F45,'[3]Sheet 1'!$F$2:$AD$557,12,0)</f>
        <v>0</v>
      </c>
      <c r="BG45" s="1">
        <f>VLOOKUP(F45,'[3]Sheet 1'!$F$2:$AD$557,13,0)</f>
        <v>6</v>
      </c>
      <c r="BH45" s="1">
        <f>VLOOKUP(F45,'[3]Sheet 1'!$F$2:$AD$557,14,0)</f>
        <v>1</v>
      </c>
      <c r="BI45" s="1">
        <f>VLOOKUP(F45,'[3]Sheet 1'!$F$2:$AD$557,15,0)</f>
        <v>14</v>
      </c>
      <c r="BJ45" s="1">
        <f>VLOOKUP(F45,'[3]Sheet 1'!$F$2:$AD$557,16,0)</f>
        <v>542</v>
      </c>
      <c r="BK45" s="1">
        <f>VLOOKUP(F45,'[3]Sheet 1'!$F$2:$AD$557,17,0)</f>
        <v>422</v>
      </c>
      <c r="BL45" s="1">
        <f>VLOOKUP(F45,'[3]Sheet 1'!$F$2:$AD$557,18,0)</f>
        <v>120</v>
      </c>
      <c r="BM45" s="1">
        <f>VLOOKUP(F45,'[3]Sheet 1'!$F$2:$AD$557,19,0)</f>
        <v>0.77859778000000002</v>
      </c>
      <c r="BN45" s="1">
        <f>VLOOKUP(F45,'[3]Sheet 1'!$F$2:$AD$557,20,0)</f>
        <v>0.96723044000000002</v>
      </c>
      <c r="BO45" s="1">
        <f>VLOOKUP(F45,'[3]Sheet 1'!$F$2:$AD$557,21,0)</f>
        <v>1.7970400000000001E-2</v>
      </c>
      <c r="BP45" s="1">
        <f>VLOOKUP(F45,'[3]Sheet 1'!$F$2:$AD$557,22,0)</f>
        <v>7.3995700000000003E-3</v>
      </c>
      <c r="BQ45" s="1">
        <f>VLOOKUP(F45,'[3]Sheet 1'!$F$2:$AD$557,23,0)</f>
        <v>1.479915E-2</v>
      </c>
      <c r="BR45" s="1">
        <f>VLOOKUP(F45,'[3]Sheet 1'!$F$2:$AD$557,24,0)</f>
        <v>3121.0996109500002</v>
      </c>
      <c r="BS45" s="1">
        <f>VLOOKUP(F45,'[3]Sheet 1'!$F$2:$AD$557,25,0)</f>
        <v>0.30309829999999999</v>
      </c>
    </row>
    <row r="46" spans="1:71" ht="20" customHeight="1" x14ac:dyDescent="0.15">
      <c r="A46" s="8">
        <v>1709</v>
      </c>
      <c r="B46" s="9">
        <v>37</v>
      </c>
      <c r="C46" s="10">
        <v>119</v>
      </c>
      <c r="D46" s="10">
        <v>3007</v>
      </c>
      <c r="E46" s="10">
        <v>2</v>
      </c>
      <c r="F46" s="10">
        <v>371190030072</v>
      </c>
      <c r="G46" s="11" t="s">
        <v>33</v>
      </c>
      <c r="H46" s="10">
        <v>16282</v>
      </c>
      <c r="I46" s="11" t="s">
        <v>80</v>
      </c>
      <c r="J46" s="10">
        <v>712</v>
      </c>
      <c r="K46" s="10">
        <v>11</v>
      </c>
      <c r="L46" s="10">
        <v>0</v>
      </c>
      <c r="M46" s="10">
        <v>31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94</v>
      </c>
      <c r="U46" s="10">
        <v>32</v>
      </c>
      <c r="V46" s="10">
        <v>0</v>
      </c>
      <c r="W46" s="10">
        <v>69</v>
      </c>
      <c r="X46" s="10">
        <v>28</v>
      </c>
      <c r="Y46" s="10">
        <v>122</v>
      </c>
      <c r="Z46" s="10">
        <v>325</v>
      </c>
      <c r="AA46" s="10">
        <v>175000</v>
      </c>
      <c r="AB46" s="10">
        <v>648</v>
      </c>
      <c r="AC46" s="10">
        <v>12</v>
      </c>
      <c r="AD46" s="10">
        <v>1.851852E-2</v>
      </c>
      <c r="AE46" s="13">
        <v>24979226.436950698</v>
      </c>
      <c r="AF46" s="12">
        <v>25095.769073490901</v>
      </c>
      <c r="AG46" s="1">
        <f>VLOOKUP(F46,'[1]Sheet 1'!$F$2:$S$557,5,0)</f>
        <v>1438</v>
      </c>
      <c r="AH46" s="1">
        <f>VLOOKUP(F46,'[1]Sheet 1'!$F$2:$S$557,6,0)</f>
        <v>58</v>
      </c>
      <c r="AI46" s="1">
        <f>VLOOKUP(F46,'[1]Sheet 1'!$F$2:$S$557,7,0)</f>
        <v>80</v>
      </c>
      <c r="AJ46" s="1">
        <f>VLOOKUP(F46,'[1]Sheet 1'!$F$2:$S$557,8,0)</f>
        <v>106</v>
      </c>
      <c r="AK46" s="1">
        <f>VLOOKUP(F46,'[1]Sheet 1'!$F$2:$S$557,9,0)</f>
        <v>39</v>
      </c>
      <c r="AL46" s="1">
        <f>VLOOKUP(F46,'[1]Sheet 1'!$F$2:$S$557,10,0)</f>
        <v>591</v>
      </c>
      <c r="AM46" s="1">
        <f>VLOOKUP(F46,'[1]Sheet 1'!$F$2:$S$557,11,0)</f>
        <v>267</v>
      </c>
      <c r="AN46" s="1">
        <f>VLOOKUP(F46,'[1]Sheet 1'!$F$2:$S$557,12,0)</f>
        <v>297</v>
      </c>
      <c r="AO46" s="1">
        <f>VLOOKUP(F46,'[1]Sheet 1'!$F$2:$S$557,13,0)</f>
        <v>0.41098748000000002</v>
      </c>
      <c r="AP46" s="1">
        <f>VLOOKUP(F46,'[1]Sheet 1'!$F$2:$S$557,14,0)</f>
        <v>0.18567454999999999</v>
      </c>
      <c r="AQ46" s="1">
        <f>VLOOKUP(F46,'[2]Sheet 1'!$F$2:$Q$557,5,0)</f>
        <v>1592</v>
      </c>
      <c r="AR46" s="1">
        <f>VLOOKUP(F46,'[2]Sheet 1'!$F$2:$Q$557,6,0)</f>
        <v>987</v>
      </c>
      <c r="AS46" s="1">
        <f>VLOOKUP(F46,'[2]Sheet 1'!$F$2:$Q$557,7,0)</f>
        <v>987</v>
      </c>
      <c r="AT46" s="1">
        <f>VLOOKUP(F46,'[2]Sheet 1'!$F$2:$Q$557,8,0)</f>
        <v>970</v>
      </c>
      <c r="AU46" s="1">
        <f>VLOOKUP(F46,'[2]Sheet 1'!$F$2:$Q$557,9,0)</f>
        <v>17</v>
      </c>
      <c r="AV46" s="1">
        <f>VLOOKUP(F46,'[2]Sheet 1'!$F$2:$Q$557,10,0)</f>
        <v>0</v>
      </c>
      <c r="AW46" s="1">
        <f>VLOOKUP(F46,'[2]Sheet 1'!$F$2:$Q$557,11,0)</f>
        <v>605</v>
      </c>
      <c r="AX46" s="1">
        <f>VLOOKUP(F46,'[2]Sheet 1'!$F$2:$Q$557,12,0)</f>
        <v>1.0678389999999999E-2</v>
      </c>
      <c r="AY46" s="1">
        <f>VLOOKUP(F46,'[3]Sheet 1'!$F$2:$AD$557,5,0)</f>
        <v>35.1262732</v>
      </c>
      <c r="AZ46" s="1">
        <f>VLOOKUP(F46,'[3]Sheet 1'!$F$2:$AD$557,6,0)</f>
        <v>-80.799960400000003</v>
      </c>
      <c r="BA46" s="1">
        <f>VLOOKUP(F46,'[3]Sheet 1'!$F$2:$AD$557,7,0)</f>
        <v>1859</v>
      </c>
      <c r="BB46" s="1">
        <f>VLOOKUP(F46,'[3]Sheet 1'!$F$2:$AD$557,8,0)</f>
        <v>1761</v>
      </c>
      <c r="BC46" s="1">
        <f>VLOOKUP(F46,'[3]Sheet 1'!$F$2:$AD$557,9,0)</f>
        <v>35</v>
      </c>
      <c r="BD46" s="1">
        <f>VLOOKUP(F46,'[3]Sheet 1'!$F$2:$AD$557,10,0)</f>
        <v>3</v>
      </c>
      <c r="BE46" s="1">
        <f>VLOOKUP(F46,'[3]Sheet 1'!$F$2:$AD$557,11,0)</f>
        <v>41</v>
      </c>
      <c r="BF46" s="1">
        <f>VLOOKUP(F46,'[3]Sheet 1'!$F$2:$AD$557,12,0)</f>
        <v>0</v>
      </c>
      <c r="BG46" s="1">
        <f>VLOOKUP(F46,'[3]Sheet 1'!$F$2:$AD$557,13,0)</f>
        <v>5</v>
      </c>
      <c r="BH46" s="1">
        <f>VLOOKUP(F46,'[3]Sheet 1'!$F$2:$AD$557,14,0)</f>
        <v>14</v>
      </c>
      <c r="BI46" s="1">
        <f>VLOOKUP(F46,'[3]Sheet 1'!$F$2:$AD$557,15,0)</f>
        <v>40</v>
      </c>
      <c r="BJ46" s="1">
        <f>VLOOKUP(F46,'[3]Sheet 1'!$F$2:$AD$557,16,0)</f>
        <v>733</v>
      </c>
      <c r="BK46" s="1">
        <f>VLOOKUP(F46,'[3]Sheet 1'!$F$2:$AD$557,17,0)</f>
        <v>713</v>
      </c>
      <c r="BL46" s="1">
        <f>VLOOKUP(F46,'[3]Sheet 1'!$F$2:$AD$557,18,0)</f>
        <v>20</v>
      </c>
      <c r="BM46" s="1">
        <f>VLOOKUP(F46,'[3]Sheet 1'!$F$2:$AD$557,19,0)</f>
        <v>0.97271487000000001</v>
      </c>
      <c r="BN46" s="1">
        <f>VLOOKUP(F46,'[3]Sheet 1'!$F$2:$AD$557,20,0)</f>
        <v>0.94728347999999996</v>
      </c>
      <c r="BO46" s="1">
        <f>VLOOKUP(F46,'[3]Sheet 1'!$F$2:$AD$557,21,0)</f>
        <v>1.8827320000000002E-2</v>
      </c>
      <c r="BP46" s="1">
        <f>VLOOKUP(F46,'[3]Sheet 1'!$F$2:$AD$557,22,0)</f>
        <v>2.2054859999999999E-2</v>
      </c>
      <c r="BQ46" s="1">
        <f>VLOOKUP(F46,'[3]Sheet 1'!$F$2:$AD$557,23,0)</f>
        <v>2.1516939999999998E-2</v>
      </c>
      <c r="BR46" s="1">
        <f>VLOOKUP(F46,'[3]Sheet 1'!$F$2:$AD$557,24,0)</f>
        <v>2074.7618440699998</v>
      </c>
      <c r="BS46" s="1">
        <f>VLOOKUP(F46,'[3]Sheet 1'!$F$2:$AD$557,25,0)</f>
        <v>0.89600645000000001</v>
      </c>
    </row>
    <row r="47" spans="1:71" ht="20" customHeight="1" x14ac:dyDescent="0.15">
      <c r="A47" s="8">
        <v>1710</v>
      </c>
      <c r="B47" s="9">
        <v>37</v>
      </c>
      <c r="C47" s="10">
        <v>119</v>
      </c>
      <c r="D47" s="10">
        <v>2904</v>
      </c>
      <c r="E47" s="10">
        <v>3</v>
      </c>
      <c r="F47" s="10">
        <v>371190029043</v>
      </c>
      <c r="G47" s="11" t="s">
        <v>44</v>
      </c>
      <c r="H47" s="10">
        <v>16271</v>
      </c>
      <c r="I47" s="11" t="s">
        <v>81</v>
      </c>
      <c r="J47" s="10">
        <v>633</v>
      </c>
      <c r="K47" s="10">
        <v>0</v>
      </c>
      <c r="L47" s="10">
        <v>36</v>
      </c>
      <c r="M47" s="10">
        <v>0</v>
      </c>
      <c r="N47" s="10">
        <v>34</v>
      </c>
      <c r="O47" s="10">
        <v>0</v>
      </c>
      <c r="P47" s="10">
        <v>8</v>
      </c>
      <c r="Q47" s="10">
        <v>0</v>
      </c>
      <c r="R47" s="10">
        <v>36</v>
      </c>
      <c r="S47" s="10">
        <v>28</v>
      </c>
      <c r="T47" s="10">
        <v>120</v>
      </c>
      <c r="U47" s="10">
        <v>31</v>
      </c>
      <c r="V47" s="10">
        <v>69</v>
      </c>
      <c r="W47" s="10">
        <v>29</v>
      </c>
      <c r="X47" s="10">
        <v>48</v>
      </c>
      <c r="Y47" s="10">
        <v>90</v>
      </c>
      <c r="Z47" s="10">
        <v>104</v>
      </c>
      <c r="AA47" s="10">
        <v>95045</v>
      </c>
      <c r="AB47" s="10">
        <v>317</v>
      </c>
      <c r="AC47" s="10">
        <v>0</v>
      </c>
      <c r="AD47" s="10">
        <v>0</v>
      </c>
      <c r="AE47" s="13">
        <v>13587730.4092407</v>
      </c>
      <c r="AF47" s="12">
        <v>16332.471825184901</v>
      </c>
      <c r="AG47" s="1">
        <f>VLOOKUP(F47,'[1]Sheet 1'!$F$2:$S$557,5,0)</f>
        <v>1003</v>
      </c>
      <c r="AH47" s="1">
        <f>VLOOKUP(F47,'[1]Sheet 1'!$F$2:$S$557,6,0)</f>
        <v>0</v>
      </c>
      <c r="AI47" s="1">
        <f>VLOOKUP(F47,'[1]Sheet 1'!$F$2:$S$557,7,0)</f>
        <v>0</v>
      </c>
      <c r="AJ47" s="1">
        <f>VLOOKUP(F47,'[1]Sheet 1'!$F$2:$S$557,8,0)</f>
        <v>124</v>
      </c>
      <c r="AK47" s="1">
        <f>VLOOKUP(F47,'[1]Sheet 1'!$F$2:$S$557,9,0)</f>
        <v>143</v>
      </c>
      <c r="AL47" s="1">
        <f>VLOOKUP(F47,'[1]Sheet 1'!$F$2:$S$557,10,0)</f>
        <v>397</v>
      </c>
      <c r="AM47" s="1">
        <f>VLOOKUP(F47,'[1]Sheet 1'!$F$2:$S$557,11,0)</f>
        <v>193</v>
      </c>
      <c r="AN47" s="1">
        <f>VLOOKUP(F47,'[1]Sheet 1'!$F$2:$S$557,12,0)</f>
        <v>146</v>
      </c>
      <c r="AO47" s="1">
        <f>VLOOKUP(F47,'[1]Sheet 1'!$F$2:$S$557,13,0)</f>
        <v>0.39581255999999998</v>
      </c>
      <c r="AP47" s="1">
        <f>VLOOKUP(F47,'[1]Sheet 1'!$F$2:$S$557,14,0)</f>
        <v>0.19242272999999999</v>
      </c>
      <c r="AQ47" s="1">
        <f>VLOOKUP(F47,'[2]Sheet 1'!$F$2:$Q$557,5,0)</f>
        <v>1139</v>
      </c>
      <c r="AR47" s="1">
        <f>VLOOKUP(F47,'[2]Sheet 1'!$F$2:$Q$557,6,0)</f>
        <v>816</v>
      </c>
      <c r="AS47" s="1">
        <f>VLOOKUP(F47,'[2]Sheet 1'!$F$2:$Q$557,7,0)</f>
        <v>816</v>
      </c>
      <c r="AT47" s="1">
        <f>VLOOKUP(F47,'[2]Sheet 1'!$F$2:$Q$557,8,0)</f>
        <v>805</v>
      </c>
      <c r="AU47" s="1">
        <f>VLOOKUP(F47,'[2]Sheet 1'!$F$2:$Q$557,9,0)</f>
        <v>11</v>
      </c>
      <c r="AV47" s="1">
        <f>VLOOKUP(F47,'[2]Sheet 1'!$F$2:$Q$557,10,0)</f>
        <v>0</v>
      </c>
      <c r="AW47" s="1">
        <f>VLOOKUP(F47,'[2]Sheet 1'!$F$2:$Q$557,11,0)</f>
        <v>323</v>
      </c>
      <c r="AX47" s="1">
        <f>VLOOKUP(F47,'[2]Sheet 1'!$F$2:$Q$557,12,0)</f>
        <v>9.6575900000000006E-3</v>
      </c>
      <c r="AY47" s="1">
        <f>VLOOKUP(F47,'[3]Sheet 1'!$F$2:$AD$557,5,0)</f>
        <v>35.142417500000001</v>
      </c>
      <c r="AZ47" s="1">
        <f>VLOOKUP(F47,'[3]Sheet 1'!$F$2:$AD$557,6,0)</f>
        <v>-80.809960500000003</v>
      </c>
      <c r="BA47" s="1">
        <f>VLOOKUP(F47,'[3]Sheet 1'!$F$2:$AD$557,7,0)</f>
        <v>1474</v>
      </c>
      <c r="BB47" s="1">
        <f>VLOOKUP(F47,'[3]Sheet 1'!$F$2:$AD$557,8,0)</f>
        <v>1311</v>
      </c>
      <c r="BC47" s="1">
        <f>VLOOKUP(F47,'[3]Sheet 1'!$F$2:$AD$557,9,0)</f>
        <v>65</v>
      </c>
      <c r="BD47" s="1">
        <f>VLOOKUP(F47,'[3]Sheet 1'!$F$2:$AD$557,10,0)</f>
        <v>5</v>
      </c>
      <c r="BE47" s="1">
        <f>VLOOKUP(F47,'[3]Sheet 1'!$F$2:$AD$557,11,0)</f>
        <v>33</v>
      </c>
      <c r="BF47" s="1">
        <f>VLOOKUP(F47,'[3]Sheet 1'!$F$2:$AD$557,12,0)</f>
        <v>0</v>
      </c>
      <c r="BG47" s="1">
        <f>VLOOKUP(F47,'[3]Sheet 1'!$F$2:$AD$557,13,0)</f>
        <v>33</v>
      </c>
      <c r="BH47" s="1">
        <f>VLOOKUP(F47,'[3]Sheet 1'!$F$2:$AD$557,14,0)</f>
        <v>27</v>
      </c>
      <c r="BI47" s="1">
        <f>VLOOKUP(F47,'[3]Sheet 1'!$F$2:$AD$557,15,0)</f>
        <v>108</v>
      </c>
      <c r="BJ47" s="1">
        <f>VLOOKUP(F47,'[3]Sheet 1'!$F$2:$AD$557,16,0)</f>
        <v>742</v>
      </c>
      <c r="BK47" s="1">
        <f>VLOOKUP(F47,'[3]Sheet 1'!$F$2:$AD$557,17,0)</f>
        <v>698</v>
      </c>
      <c r="BL47" s="1">
        <f>VLOOKUP(F47,'[3]Sheet 1'!$F$2:$AD$557,18,0)</f>
        <v>44</v>
      </c>
      <c r="BM47" s="1">
        <f>VLOOKUP(F47,'[3]Sheet 1'!$F$2:$AD$557,19,0)</f>
        <v>0.9407008</v>
      </c>
      <c r="BN47" s="1">
        <f>VLOOKUP(F47,'[3]Sheet 1'!$F$2:$AD$557,20,0)</f>
        <v>0.88941654999999997</v>
      </c>
      <c r="BO47" s="1">
        <f>VLOOKUP(F47,'[3]Sheet 1'!$F$2:$AD$557,21,0)</f>
        <v>4.4097690000000002E-2</v>
      </c>
      <c r="BP47" s="1">
        <f>VLOOKUP(F47,'[3]Sheet 1'!$F$2:$AD$557,22,0)</f>
        <v>2.238805E-2</v>
      </c>
      <c r="BQ47" s="1">
        <f>VLOOKUP(F47,'[3]Sheet 1'!$F$2:$AD$557,23,0)</f>
        <v>7.3270009999999997E-2</v>
      </c>
      <c r="BR47" s="1">
        <f>VLOOKUP(F47,'[3]Sheet 1'!$F$2:$AD$557,24,0)</f>
        <v>3024.2549016500002</v>
      </c>
      <c r="BS47" s="1">
        <f>VLOOKUP(F47,'[3]Sheet 1'!$F$2:$AD$557,25,0)</f>
        <v>0.48739276999999998</v>
      </c>
    </row>
    <row r="48" spans="1:71" ht="20" customHeight="1" x14ac:dyDescent="0.15">
      <c r="A48" s="8">
        <v>1711</v>
      </c>
      <c r="B48" s="9">
        <v>37</v>
      </c>
      <c r="C48" s="10">
        <v>119</v>
      </c>
      <c r="D48" s="10">
        <v>5711</v>
      </c>
      <c r="E48" s="10">
        <v>3</v>
      </c>
      <c r="F48" s="10">
        <v>371190057113</v>
      </c>
      <c r="G48" s="11" t="s">
        <v>44</v>
      </c>
      <c r="H48" s="10">
        <v>16502</v>
      </c>
      <c r="I48" s="11" t="s">
        <v>82</v>
      </c>
      <c r="J48" s="10">
        <v>1271</v>
      </c>
      <c r="K48" s="10">
        <v>26</v>
      </c>
      <c r="L48" s="10">
        <v>23</v>
      </c>
      <c r="M48" s="10">
        <v>0</v>
      </c>
      <c r="N48" s="10">
        <v>35</v>
      </c>
      <c r="O48" s="10">
        <v>27</v>
      </c>
      <c r="P48" s="10">
        <v>15</v>
      </c>
      <c r="Q48" s="10">
        <v>0</v>
      </c>
      <c r="R48" s="10">
        <v>38</v>
      </c>
      <c r="S48" s="10">
        <v>60</v>
      </c>
      <c r="T48" s="10">
        <v>83</v>
      </c>
      <c r="U48" s="10">
        <v>199</v>
      </c>
      <c r="V48" s="10">
        <v>270</v>
      </c>
      <c r="W48" s="10">
        <v>274</v>
      </c>
      <c r="X48" s="10">
        <v>74</v>
      </c>
      <c r="Y48" s="10">
        <v>93</v>
      </c>
      <c r="Z48" s="10">
        <v>54</v>
      </c>
      <c r="AA48" s="10">
        <v>85799</v>
      </c>
      <c r="AB48" s="10">
        <v>947</v>
      </c>
      <c r="AC48" s="10">
        <v>101</v>
      </c>
      <c r="AD48" s="10">
        <v>0.10665259000000001</v>
      </c>
      <c r="AE48" s="13">
        <v>49110888.405700698</v>
      </c>
      <c r="AF48" s="12">
        <v>32645.904497673098</v>
      </c>
      <c r="AG48" s="1">
        <f>VLOOKUP(F48,'[1]Sheet 1'!$F$2:$S$557,5,0)</f>
        <v>2716</v>
      </c>
      <c r="AH48" s="1">
        <f>VLOOKUP(F48,'[1]Sheet 1'!$F$2:$S$557,6,0)</f>
        <v>144</v>
      </c>
      <c r="AI48" s="1">
        <f>VLOOKUP(F48,'[1]Sheet 1'!$F$2:$S$557,7,0)</f>
        <v>269</v>
      </c>
      <c r="AJ48" s="1">
        <f>VLOOKUP(F48,'[1]Sheet 1'!$F$2:$S$557,8,0)</f>
        <v>531</v>
      </c>
      <c r="AK48" s="1">
        <f>VLOOKUP(F48,'[1]Sheet 1'!$F$2:$S$557,9,0)</f>
        <v>483</v>
      </c>
      <c r="AL48" s="1">
        <f>VLOOKUP(F48,'[1]Sheet 1'!$F$2:$S$557,10,0)</f>
        <v>999</v>
      </c>
      <c r="AM48" s="1">
        <f>VLOOKUP(F48,'[1]Sheet 1'!$F$2:$S$557,11,0)</f>
        <v>222</v>
      </c>
      <c r="AN48" s="1">
        <f>VLOOKUP(F48,'[1]Sheet 1'!$F$2:$S$557,12,0)</f>
        <v>68</v>
      </c>
      <c r="AO48" s="1">
        <f>VLOOKUP(F48,'[1]Sheet 1'!$F$2:$S$557,13,0)</f>
        <v>0.36782031999999998</v>
      </c>
      <c r="AP48" s="1">
        <f>VLOOKUP(F48,'[1]Sheet 1'!$F$2:$S$557,14,0)</f>
        <v>8.1737850000000001E-2</v>
      </c>
      <c r="AQ48" s="1">
        <f>VLOOKUP(F48,'[2]Sheet 1'!$F$2:$Q$557,5,0)</f>
        <v>3280</v>
      </c>
      <c r="AR48" s="1">
        <f>VLOOKUP(F48,'[2]Sheet 1'!$F$2:$Q$557,6,0)</f>
        <v>1899</v>
      </c>
      <c r="AS48" s="1">
        <f>VLOOKUP(F48,'[2]Sheet 1'!$F$2:$Q$557,7,0)</f>
        <v>1899</v>
      </c>
      <c r="AT48" s="1">
        <f>VLOOKUP(F48,'[2]Sheet 1'!$F$2:$Q$557,8,0)</f>
        <v>1881</v>
      </c>
      <c r="AU48" s="1">
        <f>VLOOKUP(F48,'[2]Sheet 1'!$F$2:$Q$557,9,0)</f>
        <v>18</v>
      </c>
      <c r="AV48" s="1">
        <f>VLOOKUP(F48,'[2]Sheet 1'!$F$2:$Q$557,10,0)</f>
        <v>0</v>
      </c>
      <c r="AW48" s="1">
        <f>VLOOKUP(F48,'[2]Sheet 1'!$F$2:$Q$557,11,0)</f>
        <v>1381</v>
      </c>
      <c r="AX48" s="1">
        <f>VLOOKUP(F48,'[2]Sheet 1'!$F$2:$Q$557,12,0)</f>
        <v>5.4878000000000001E-3</v>
      </c>
      <c r="AY48" s="1">
        <f>VLOOKUP(F48,'[3]Sheet 1'!$F$2:$AD$557,5,0)</f>
        <v>35.164633500000001</v>
      </c>
      <c r="AZ48" s="1">
        <f>VLOOKUP(F48,'[3]Sheet 1'!$F$2:$AD$557,6,0)</f>
        <v>-80.675003700000005</v>
      </c>
      <c r="BA48" s="1">
        <f>VLOOKUP(F48,'[3]Sheet 1'!$F$2:$AD$557,7,0)</f>
        <v>2975</v>
      </c>
      <c r="BB48" s="1">
        <f>VLOOKUP(F48,'[3]Sheet 1'!$F$2:$AD$557,8,0)</f>
        <v>2552</v>
      </c>
      <c r="BC48" s="1">
        <f>VLOOKUP(F48,'[3]Sheet 1'!$F$2:$AD$557,9,0)</f>
        <v>229</v>
      </c>
      <c r="BD48" s="1">
        <f>VLOOKUP(F48,'[3]Sheet 1'!$F$2:$AD$557,10,0)</f>
        <v>12</v>
      </c>
      <c r="BE48" s="1">
        <f>VLOOKUP(F48,'[3]Sheet 1'!$F$2:$AD$557,11,0)</f>
        <v>48</v>
      </c>
      <c r="BF48" s="1">
        <f>VLOOKUP(F48,'[3]Sheet 1'!$F$2:$AD$557,12,0)</f>
        <v>3</v>
      </c>
      <c r="BG48" s="1">
        <f>VLOOKUP(F48,'[3]Sheet 1'!$F$2:$AD$557,13,0)</f>
        <v>81</v>
      </c>
      <c r="BH48" s="1">
        <f>VLOOKUP(F48,'[3]Sheet 1'!$F$2:$AD$557,14,0)</f>
        <v>50</v>
      </c>
      <c r="BI48" s="1">
        <f>VLOOKUP(F48,'[3]Sheet 1'!$F$2:$AD$557,15,0)</f>
        <v>187</v>
      </c>
      <c r="BJ48" s="1">
        <f>VLOOKUP(F48,'[3]Sheet 1'!$F$2:$AD$557,16,0)</f>
        <v>1264</v>
      </c>
      <c r="BK48" s="1">
        <f>VLOOKUP(F48,'[3]Sheet 1'!$F$2:$AD$557,17,0)</f>
        <v>1173</v>
      </c>
      <c r="BL48" s="1">
        <f>VLOOKUP(F48,'[3]Sheet 1'!$F$2:$AD$557,18,0)</f>
        <v>91</v>
      </c>
      <c r="BM48" s="1">
        <f>VLOOKUP(F48,'[3]Sheet 1'!$F$2:$AD$557,19,0)</f>
        <v>0.92800632000000005</v>
      </c>
      <c r="BN48" s="1">
        <f>VLOOKUP(F48,'[3]Sheet 1'!$F$2:$AD$557,20,0)</f>
        <v>0.85781512000000004</v>
      </c>
      <c r="BO48" s="1">
        <f>VLOOKUP(F48,'[3]Sheet 1'!$F$2:$AD$557,21,0)</f>
        <v>7.6974780000000007E-2</v>
      </c>
      <c r="BP48" s="1">
        <f>VLOOKUP(F48,'[3]Sheet 1'!$F$2:$AD$557,22,0)</f>
        <v>1.6134450000000002E-2</v>
      </c>
      <c r="BQ48" s="1">
        <f>VLOOKUP(F48,'[3]Sheet 1'!$F$2:$AD$557,23,0)</f>
        <v>6.2857140000000006E-2</v>
      </c>
      <c r="BR48" s="1">
        <f>VLOOKUP(F48,'[3]Sheet 1'!$F$2:$AD$557,24,0)</f>
        <v>1688.79534577</v>
      </c>
      <c r="BS48" s="1">
        <f>VLOOKUP(F48,'[3]Sheet 1'!$F$2:$AD$557,25,0)</f>
        <v>1.76161072</v>
      </c>
    </row>
    <row r="49" spans="1:71" ht="20" customHeight="1" x14ac:dyDescent="0.15">
      <c r="A49" s="8">
        <v>1712</v>
      </c>
      <c r="B49" s="9">
        <v>37</v>
      </c>
      <c r="C49" s="10">
        <v>119</v>
      </c>
      <c r="D49" s="10">
        <v>6304</v>
      </c>
      <c r="E49" s="10">
        <v>2</v>
      </c>
      <c r="F49" s="10">
        <v>371190063042</v>
      </c>
      <c r="G49" s="11" t="s">
        <v>33</v>
      </c>
      <c r="H49" s="10">
        <v>16669</v>
      </c>
      <c r="I49" s="11" t="s">
        <v>83</v>
      </c>
      <c r="J49" s="10">
        <v>1269</v>
      </c>
      <c r="K49" s="10">
        <v>63</v>
      </c>
      <c r="L49" s="10">
        <v>13</v>
      </c>
      <c r="M49" s="10">
        <v>46</v>
      </c>
      <c r="N49" s="10">
        <v>0</v>
      </c>
      <c r="O49" s="10">
        <v>0</v>
      </c>
      <c r="P49" s="10">
        <v>14</v>
      </c>
      <c r="Q49" s="10">
        <v>43</v>
      </c>
      <c r="R49" s="10">
        <v>7</v>
      </c>
      <c r="S49" s="10">
        <v>0</v>
      </c>
      <c r="T49" s="10">
        <v>22</v>
      </c>
      <c r="U49" s="10">
        <v>48</v>
      </c>
      <c r="V49" s="10">
        <v>180</v>
      </c>
      <c r="W49" s="10">
        <v>139</v>
      </c>
      <c r="X49" s="10">
        <v>69</v>
      </c>
      <c r="Y49" s="10">
        <v>306</v>
      </c>
      <c r="Z49" s="10">
        <v>319</v>
      </c>
      <c r="AA49" s="10">
        <v>148417</v>
      </c>
      <c r="AB49" s="10">
        <v>1099</v>
      </c>
      <c r="AC49" s="10">
        <v>61</v>
      </c>
      <c r="AD49" s="16">
        <v>5.5504999999999999E-2</v>
      </c>
      <c r="AE49" s="13">
        <v>51620103.727966301</v>
      </c>
      <c r="AF49" s="12">
        <v>31012.432456130398</v>
      </c>
      <c r="AG49" s="1">
        <f>VLOOKUP(F49,'[1]Sheet 1'!$F$2:$S$557,5,0)</f>
        <v>2611</v>
      </c>
      <c r="AH49" s="1">
        <f>VLOOKUP(F49,'[1]Sheet 1'!$F$2:$S$557,6,0)</f>
        <v>64</v>
      </c>
      <c r="AI49" s="1">
        <f>VLOOKUP(F49,'[1]Sheet 1'!$F$2:$S$557,7,0)</f>
        <v>328</v>
      </c>
      <c r="AJ49" s="1">
        <f>VLOOKUP(F49,'[1]Sheet 1'!$F$2:$S$557,8,0)</f>
        <v>475</v>
      </c>
      <c r="AK49" s="1">
        <f>VLOOKUP(F49,'[1]Sheet 1'!$F$2:$S$557,9,0)</f>
        <v>239</v>
      </c>
      <c r="AL49" s="1">
        <f>VLOOKUP(F49,'[1]Sheet 1'!$F$2:$S$557,10,0)</f>
        <v>1037</v>
      </c>
      <c r="AM49" s="1">
        <f>VLOOKUP(F49,'[1]Sheet 1'!$F$2:$S$557,11,0)</f>
        <v>403</v>
      </c>
      <c r="AN49" s="1">
        <f>VLOOKUP(F49,'[1]Sheet 1'!$F$2:$S$557,12,0)</f>
        <v>65</v>
      </c>
      <c r="AO49" s="1">
        <f>VLOOKUP(F49,'[1]Sheet 1'!$F$2:$S$557,13,0)</f>
        <v>0.39716583999999999</v>
      </c>
      <c r="AP49" s="1">
        <f>VLOOKUP(F49,'[1]Sheet 1'!$F$2:$S$557,14,0)</f>
        <v>0.15434698999999999</v>
      </c>
      <c r="AQ49" s="1">
        <f>VLOOKUP(F49,'[2]Sheet 1'!$F$2:$Q$557,5,0)</f>
        <v>3125</v>
      </c>
      <c r="AR49" s="1">
        <f>VLOOKUP(F49,'[2]Sheet 1'!$F$2:$Q$557,6,0)</f>
        <v>2397</v>
      </c>
      <c r="AS49" s="1">
        <f>VLOOKUP(F49,'[2]Sheet 1'!$F$2:$Q$557,7,0)</f>
        <v>2397</v>
      </c>
      <c r="AT49" s="1">
        <f>VLOOKUP(F49,'[2]Sheet 1'!$F$2:$Q$557,8,0)</f>
        <v>2265</v>
      </c>
      <c r="AU49" s="1">
        <f>VLOOKUP(F49,'[2]Sheet 1'!$F$2:$Q$557,9,0)</f>
        <v>132</v>
      </c>
      <c r="AV49" s="1">
        <f>VLOOKUP(F49,'[2]Sheet 1'!$F$2:$Q$557,10,0)</f>
        <v>0</v>
      </c>
      <c r="AW49" s="1">
        <f>VLOOKUP(F49,'[2]Sheet 1'!$F$2:$Q$557,11,0)</f>
        <v>728</v>
      </c>
      <c r="AX49" s="1">
        <f>VLOOKUP(F49,'[2]Sheet 1'!$F$2:$Q$557,12,0)</f>
        <v>4.224E-2</v>
      </c>
      <c r="AY49" s="1">
        <f>VLOOKUP(F49,'[3]Sheet 1'!$F$2:$AD$557,5,0)</f>
        <v>35.431787499999999</v>
      </c>
      <c r="AZ49" s="1">
        <f>VLOOKUP(F49,'[3]Sheet 1'!$F$2:$AD$557,6,0)</f>
        <v>-80.827357000000006</v>
      </c>
      <c r="BA49" s="1">
        <f>VLOOKUP(F49,'[3]Sheet 1'!$F$2:$AD$557,7,0)</f>
        <v>3581</v>
      </c>
      <c r="BB49" s="1">
        <f>VLOOKUP(F49,'[3]Sheet 1'!$F$2:$AD$557,8,0)</f>
        <v>3271</v>
      </c>
      <c r="BC49" s="1">
        <f>VLOOKUP(F49,'[3]Sheet 1'!$F$2:$AD$557,9,0)</f>
        <v>176</v>
      </c>
      <c r="BD49" s="1">
        <f>VLOOKUP(F49,'[3]Sheet 1'!$F$2:$AD$557,10,0)</f>
        <v>7</v>
      </c>
      <c r="BE49" s="1">
        <f>VLOOKUP(F49,'[3]Sheet 1'!$F$2:$AD$557,11,0)</f>
        <v>61</v>
      </c>
      <c r="BF49" s="1">
        <f>VLOOKUP(F49,'[3]Sheet 1'!$F$2:$AD$557,12,0)</f>
        <v>0</v>
      </c>
      <c r="BG49" s="1">
        <f>VLOOKUP(F49,'[3]Sheet 1'!$F$2:$AD$557,13,0)</f>
        <v>15</v>
      </c>
      <c r="BH49" s="1">
        <f>VLOOKUP(F49,'[3]Sheet 1'!$F$2:$AD$557,14,0)</f>
        <v>51</v>
      </c>
      <c r="BI49" s="1">
        <f>VLOOKUP(F49,'[3]Sheet 1'!$F$2:$AD$557,15,0)</f>
        <v>134</v>
      </c>
      <c r="BJ49" s="1">
        <f>VLOOKUP(F49,'[3]Sheet 1'!$F$2:$AD$557,16,0)</f>
        <v>1180</v>
      </c>
      <c r="BK49" s="1">
        <f>VLOOKUP(F49,'[3]Sheet 1'!$F$2:$AD$557,17,0)</f>
        <v>1134</v>
      </c>
      <c r="BL49" s="1">
        <f>VLOOKUP(F49,'[3]Sheet 1'!$F$2:$AD$557,18,0)</f>
        <v>46</v>
      </c>
      <c r="BM49" s="1">
        <f>VLOOKUP(F49,'[3]Sheet 1'!$F$2:$AD$557,19,0)</f>
        <v>0.96101694000000004</v>
      </c>
      <c r="BN49" s="1">
        <f>VLOOKUP(F49,'[3]Sheet 1'!$F$2:$AD$557,20,0)</f>
        <v>0.91343200000000002</v>
      </c>
      <c r="BO49" s="1">
        <f>VLOOKUP(F49,'[3]Sheet 1'!$F$2:$AD$557,21,0)</f>
        <v>4.9148280000000003E-2</v>
      </c>
      <c r="BP49" s="1">
        <f>VLOOKUP(F49,'[3]Sheet 1'!$F$2:$AD$557,22,0)</f>
        <v>1.7034339999999999E-2</v>
      </c>
      <c r="BQ49" s="1">
        <f>VLOOKUP(F49,'[3]Sheet 1'!$F$2:$AD$557,23,0)</f>
        <v>3.7419710000000002E-2</v>
      </c>
      <c r="BR49" s="1">
        <f>VLOOKUP(F49,'[3]Sheet 1'!$F$2:$AD$557,24,0)</f>
        <v>1933.98590921</v>
      </c>
      <c r="BS49" s="1">
        <f>VLOOKUP(F49,'[3]Sheet 1'!$F$2:$AD$557,25,0)</f>
        <v>1.8516163800000001</v>
      </c>
    </row>
    <row r="50" spans="1:71" ht="20" customHeight="1" x14ac:dyDescent="0.15">
      <c r="A50" s="8">
        <v>1713</v>
      </c>
      <c r="B50" s="9">
        <v>37</v>
      </c>
      <c r="C50" s="10">
        <v>119</v>
      </c>
      <c r="D50" s="10">
        <v>3018</v>
      </c>
      <c r="E50" s="10">
        <v>1</v>
      </c>
      <c r="F50" s="10">
        <v>371190030181</v>
      </c>
      <c r="G50" s="11" t="s">
        <v>35</v>
      </c>
      <c r="H50" s="10">
        <v>16306</v>
      </c>
      <c r="I50" s="11" t="s">
        <v>84</v>
      </c>
      <c r="J50" s="10">
        <v>1210</v>
      </c>
      <c r="K50" s="10">
        <v>18</v>
      </c>
      <c r="L50" s="10">
        <v>7</v>
      </c>
      <c r="M50" s="10">
        <v>31</v>
      </c>
      <c r="N50" s="10">
        <v>53</v>
      </c>
      <c r="O50" s="10">
        <v>10</v>
      </c>
      <c r="P50" s="10">
        <v>33</v>
      </c>
      <c r="Q50" s="10">
        <v>20</v>
      </c>
      <c r="R50" s="10">
        <v>15</v>
      </c>
      <c r="S50" s="10">
        <v>54</v>
      </c>
      <c r="T50" s="10">
        <v>82</v>
      </c>
      <c r="U50" s="10">
        <v>67</v>
      </c>
      <c r="V50" s="10">
        <v>254</v>
      </c>
      <c r="W50" s="10">
        <v>150</v>
      </c>
      <c r="X50" s="10">
        <v>92</v>
      </c>
      <c r="Y50" s="10">
        <v>105</v>
      </c>
      <c r="Z50" s="10">
        <v>219</v>
      </c>
      <c r="AA50" s="10">
        <v>96800</v>
      </c>
      <c r="AB50" s="10">
        <v>733</v>
      </c>
      <c r="AC50" s="10">
        <v>16</v>
      </c>
      <c r="AD50" s="13">
        <v>2.18281E-2</v>
      </c>
      <c r="AE50" s="13">
        <v>19976956.6796875</v>
      </c>
      <c r="AF50" s="12">
        <v>19467.008842914602</v>
      </c>
      <c r="AG50" s="1">
        <f>VLOOKUP(F50,'[1]Sheet 1'!$F$2:$S$557,5,0)</f>
        <v>1985</v>
      </c>
      <c r="AH50" s="1">
        <f>VLOOKUP(F50,'[1]Sheet 1'!$F$2:$S$557,6,0)</f>
        <v>7</v>
      </c>
      <c r="AI50" s="1">
        <f>VLOOKUP(F50,'[1]Sheet 1'!$F$2:$S$557,7,0)</f>
        <v>159</v>
      </c>
      <c r="AJ50" s="1">
        <f>VLOOKUP(F50,'[1]Sheet 1'!$F$2:$S$557,8,0)</f>
        <v>402</v>
      </c>
      <c r="AK50" s="1">
        <f>VLOOKUP(F50,'[1]Sheet 1'!$F$2:$S$557,9,0)</f>
        <v>116</v>
      </c>
      <c r="AL50" s="1">
        <f>VLOOKUP(F50,'[1]Sheet 1'!$F$2:$S$557,10,0)</f>
        <v>865</v>
      </c>
      <c r="AM50" s="1">
        <f>VLOOKUP(F50,'[1]Sheet 1'!$F$2:$S$557,11,0)</f>
        <v>338</v>
      </c>
      <c r="AN50" s="1">
        <f>VLOOKUP(F50,'[1]Sheet 1'!$F$2:$S$557,12,0)</f>
        <v>98</v>
      </c>
      <c r="AO50" s="1">
        <f>VLOOKUP(F50,'[1]Sheet 1'!$F$2:$S$557,13,0)</f>
        <v>0.43576826000000002</v>
      </c>
      <c r="AP50" s="1">
        <f>VLOOKUP(F50,'[1]Sheet 1'!$F$2:$S$557,14,0)</f>
        <v>0.17027708</v>
      </c>
      <c r="AQ50" s="1">
        <f>VLOOKUP(F50,'[2]Sheet 1'!$F$2:$Q$557,5,0)</f>
        <v>2277</v>
      </c>
      <c r="AR50" s="1">
        <f>VLOOKUP(F50,'[2]Sheet 1'!$F$2:$Q$557,6,0)</f>
        <v>1593</v>
      </c>
      <c r="AS50" s="1">
        <f>VLOOKUP(F50,'[2]Sheet 1'!$F$2:$Q$557,7,0)</f>
        <v>1588</v>
      </c>
      <c r="AT50" s="1">
        <f>VLOOKUP(F50,'[2]Sheet 1'!$F$2:$Q$557,8,0)</f>
        <v>1524</v>
      </c>
      <c r="AU50" s="1">
        <f>VLOOKUP(F50,'[2]Sheet 1'!$F$2:$Q$557,9,0)</f>
        <v>64</v>
      </c>
      <c r="AV50" s="1">
        <f>VLOOKUP(F50,'[2]Sheet 1'!$F$2:$Q$557,10,0)</f>
        <v>5</v>
      </c>
      <c r="AW50" s="1">
        <f>VLOOKUP(F50,'[2]Sheet 1'!$F$2:$Q$557,11,0)</f>
        <v>684</v>
      </c>
      <c r="AX50" s="1">
        <f>VLOOKUP(F50,'[2]Sheet 1'!$F$2:$Q$557,12,0)</f>
        <v>2.8107159999999999E-2</v>
      </c>
      <c r="AY50" s="1">
        <f>VLOOKUP(F50,'[3]Sheet 1'!$F$2:$AD$557,5,0)</f>
        <v>35.105988799999999</v>
      </c>
      <c r="AZ50" s="1">
        <f>VLOOKUP(F50,'[3]Sheet 1'!$F$2:$AD$557,6,0)</f>
        <v>-80.784634499999996</v>
      </c>
      <c r="BA50" s="1">
        <f>VLOOKUP(F50,'[3]Sheet 1'!$F$2:$AD$557,7,0)</f>
        <v>2628</v>
      </c>
      <c r="BB50" s="1">
        <f>VLOOKUP(F50,'[3]Sheet 1'!$F$2:$AD$557,8,0)</f>
        <v>2126</v>
      </c>
      <c r="BC50" s="1">
        <f>VLOOKUP(F50,'[3]Sheet 1'!$F$2:$AD$557,9,0)</f>
        <v>152</v>
      </c>
      <c r="BD50" s="1">
        <f>VLOOKUP(F50,'[3]Sheet 1'!$F$2:$AD$557,10,0)</f>
        <v>8</v>
      </c>
      <c r="BE50" s="1">
        <f>VLOOKUP(F50,'[3]Sheet 1'!$F$2:$AD$557,11,0)</f>
        <v>238</v>
      </c>
      <c r="BF50" s="1">
        <f>VLOOKUP(F50,'[3]Sheet 1'!$F$2:$AD$557,12,0)</f>
        <v>0</v>
      </c>
      <c r="BG50" s="1">
        <f>VLOOKUP(F50,'[3]Sheet 1'!$F$2:$AD$557,13,0)</f>
        <v>41</v>
      </c>
      <c r="BH50" s="1">
        <f>VLOOKUP(F50,'[3]Sheet 1'!$F$2:$AD$557,14,0)</f>
        <v>63</v>
      </c>
      <c r="BI50" s="1">
        <f>VLOOKUP(F50,'[3]Sheet 1'!$F$2:$AD$557,15,0)</f>
        <v>159</v>
      </c>
      <c r="BJ50" s="1">
        <f>VLOOKUP(F50,'[3]Sheet 1'!$F$2:$AD$557,16,0)</f>
        <v>1199</v>
      </c>
      <c r="BK50" s="1">
        <f>VLOOKUP(F50,'[3]Sheet 1'!$F$2:$AD$557,17,0)</f>
        <v>1136</v>
      </c>
      <c r="BL50" s="1">
        <f>VLOOKUP(F50,'[3]Sheet 1'!$F$2:$AD$557,18,0)</f>
        <v>63</v>
      </c>
      <c r="BM50" s="1">
        <f>VLOOKUP(F50,'[3]Sheet 1'!$F$2:$AD$557,19,0)</f>
        <v>0.94745621000000002</v>
      </c>
      <c r="BN50" s="1">
        <f>VLOOKUP(F50,'[3]Sheet 1'!$F$2:$AD$557,20,0)</f>
        <v>0.80898020999999998</v>
      </c>
      <c r="BO50" s="1">
        <f>VLOOKUP(F50,'[3]Sheet 1'!$F$2:$AD$557,21,0)</f>
        <v>5.783866E-2</v>
      </c>
      <c r="BP50" s="1">
        <f>VLOOKUP(F50,'[3]Sheet 1'!$F$2:$AD$557,22,0)</f>
        <v>9.0563160000000004E-2</v>
      </c>
      <c r="BQ50" s="1">
        <f>VLOOKUP(F50,'[3]Sheet 1'!$F$2:$AD$557,23,0)</f>
        <v>6.0502279999999999E-2</v>
      </c>
      <c r="BR50" s="1">
        <f>VLOOKUP(F50,'[3]Sheet 1'!$F$2:$AD$557,24,0)</f>
        <v>3667.44720633</v>
      </c>
      <c r="BS50" s="1">
        <f>VLOOKUP(F50,'[3]Sheet 1'!$F$2:$AD$557,25,0)</f>
        <v>0.71657473000000005</v>
      </c>
    </row>
    <row r="51" spans="1:71" ht="20" customHeight="1" x14ac:dyDescent="0.15">
      <c r="A51" s="8">
        <v>1714</v>
      </c>
      <c r="B51" s="9">
        <v>37</v>
      </c>
      <c r="C51" s="10">
        <v>119</v>
      </c>
      <c r="D51" s="10">
        <v>3008</v>
      </c>
      <c r="E51" s="10">
        <v>3</v>
      </c>
      <c r="F51" s="10">
        <v>371190030083</v>
      </c>
      <c r="G51" s="11" t="s">
        <v>44</v>
      </c>
      <c r="H51" s="10">
        <v>16288</v>
      </c>
      <c r="I51" s="11" t="s">
        <v>85</v>
      </c>
      <c r="J51" s="10">
        <v>890</v>
      </c>
      <c r="K51" s="10">
        <v>0</v>
      </c>
      <c r="L51" s="10">
        <v>0</v>
      </c>
      <c r="M51" s="10">
        <v>37</v>
      </c>
      <c r="N51" s="10">
        <v>59</v>
      </c>
      <c r="O51" s="10">
        <v>14</v>
      </c>
      <c r="P51" s="10">
        <v>39</v>
      </c>
      <c r="Q51" s="10">
        <v>0</v>
      </c>
      <c r="R51" s="10">
        <v>38</v>
      </c>
      <c r="S51" s="10">
        <v>0</v>
      </c>
      <c r="T51" s="10">
        <v>104</v>
      </c>
      <c r="U51" s="10">
        <v>44</v>
      </c>
      <c r="V51" s="10">
        <v>25</v>
      </c>
      <c r="W51" s="10">
        <v>86</v>
      </c>
      <c r="X51" s="10">
        <v>70</v>
      </c>
      <c r="Y51" s="10">
        <v>173</v>
      </c>
      <c r="Z51" s="10">
        <v>201</v>
      </c>
      <c r="AA51" s="10">
        <v>124643</v>
      </c>
      <c r="AB51" s="10">
        <v>614</v>
      </c>
      <c r="AC51" s="10">
        <v>0</v>
      </c>
      <c r="AD51" s="10">
        <v>0</v>
      </c>
      <c r="AE51" s="13">
        <v>24183302.702941898</v>
      </c>
      <c r="AF51" s="12">
        <v>21947.9851769493</v>
      </c>
      <c r="AG51" s="1">
        <f>VLOOKUP(F51,'[1]Sheet 1'!$F$2:$S$557,5,0)</f>
        <v>1892</v>
      </c>
      <c r="AH51" s="1">
        <f>VLOOKUP(F51,'[1]Sheet 1'!$F$2:$S$557,6,0)</f>
        <v>130</v>
      </c>
      <c r="AI51" s="1">
        <f>VLOOKUP(F51,'[1]Sheet 1'!$F$2:$S$557,7,0)</f>
        <v>335</v>
      </c>
      <c r="AJ51" s="1">
        <f>VLOOKUP(F51,'[1]Sheet 1'!$F$2:$S$557,8,0)</f>
        <v>441</v>
      </c>
      <c r="AK51" s="1">
        <f>VLOOKUP(F51,'[1]Sheet 1'!$F$2:$S$557,9,0)</f>
        <v>103</v>
      </c>
      <c r="AL51" s="1">
        <f>VLOOKUP(F51,'[1]Sheet 1'!$F$2:$S$557,10,0)</f>
        <v>585</v>
      </c>
      <c r="AM51" s="1">
        <f>VLOOKUP(F51,'[1]Sheet 1'!$F$2:$S$557,11,0)</f>
        <v>167</v>
      </c>
      <c r="AN51" s="1">
        <f>VLOOKUP(F51,'[1]Sheet 1'!$F$2:$S$557,12,0)</f>
        <v>131</v>
      </c>
      <c r="AO51" s="1">
        <f>VLOOKUP(F51,'[1]Sheet 1'!$F$2:$S$557,13,0)</f>
        <v>0.30919661999999998</v>
      </c>
      <c r="AP51" s="1">
        <f>VLOOKUP(F51,'[1]Sheet 1'!$F$2:$S$557,14,0)</f>
        <v>8.8266380000000005E-2</v>
      </c>
      <c r="AQ51" s="1">
        <f>VLOOKUP(F51,'[2]Sheet 1'!$F$2:$Q$557,5,0)</f>
        <v>2049</v>
      </c>
      <c r="AR51" s="1">
        <f>VLOOKUP(F51,'[2]Sheet 1'!$F$2:$Q$557,6,0)</f>
        <v>1255</v>
      </c>
      <c r="AS51" s="1">
        <f>VLOOKUP(F51,'[2]Sheet 1'!$F$2:$Q$557,7,0)</f>
        <v>1255</v>
      </c>
      <c r="AT51" s="1">
        <f>VLOOKUP(F51,'[2]Sheet 1'!$F$2:$Q$557,8,0)</f>
        <v>1110</v>
      </c>
      <c r="AU51" s="1">
        <f>VLOOKUP(F51,'[2]Sheet 1'!$F$2:$Q$557,9,0)</f>
        <v>145</v>
      </c>
      <c r="AV51" s="1">
        <f>VLOOKUP(F51,'[2]Sheet 1'!$F$2:$Q$557,10,0)</f>
        <v>0</v>
      </c>
      <c r="AW51" s="1">
        <f>VLOOKUP(F51,'[2]Sheet 1'!$F$2:$Q$557,11,0)</f>
        <v>794</v>
      </c>
      <c r="AX51" s="1">
        <f>VLOOKUP(F51,'[2]Sheet 1'!$F$2:$Q$557,12,0)</f>
        <v>7.0766229999999999E-2</v>
      </c>
      <c r="AY51" s="1">
        <f>VLOOKUP(F51,'[3]Sheet 1'!$F$2:$AD$557,5,0)</f>
        <v>35.0972133</v>
      </c>
      <c r="AZ51" s="1">
        <f>VLOOKUP(F51,'[3]Sheet 1'!$F$2:$AD$557,6,0)</f>
        <v>-80.836351699999994</v>
      </c>
      <c r="BA51" s="1">
        <f>VLOOKUP(F51,'[3]Sheet 1'!$F$2:$AD$557,7,0)</f>
        <v>1937</v>
      </c>
      <c r="BB51" s="1">
        <f>VLOOKUP(F51,'[3]Sheet 1'!$F$2:$AD$557,8,0)</f>
        <v>1575</v>
      </c>
      <c r="BC51" s="1">
        <f>VLOOKUP(F51,'[3]Sheet 1'!$F$2:$AD$557,9,0)</f>
        <v>121</v>
      </c>
      <c r="BD51" s="1">
        <f>VLOOKUP(F51,'[3]Sheet 1'!$F$2:$AD$557,10,0)</f>
        <v>8</v>
      </c>
      <c r="BE51" s="1">
        <f>VLOOKUP(F51,'[3]Sheet 1'!$F$2:$AD$557,11,0)</f>
        <v>105</v>
      </c>
      <c r="BF51" s="1">
        <f>VLOOKUP(F51,'[3]Sheet 1'!$F$2:$AD$557,12,0)</f>
        <v>12</v>
      </c>
      <c r="BG51" s="1">
        <f>VLOOKUP(F51,'[3]Sheet 1'!$F$2:$AD$557,13,0)</f>
        <v>74</v>
      </c>
      <c r="BH51" s="1">
        <f>VLOOKUP(F51,'[3]Sheet 1'!$F$2:$AD$557,14,0)</f>
        <v>42</v>
      </c>
      <c r="BI51" s="1">
        <f>VLOOKUP(F51,'[3]Sheet 1'!$F$2:$AD$557,15,0)</f>
        <v>183</v>
      </c>
      <c r="BJ51" s="1">
        <f>VLOOKUP(F51,'[3]Sheet 1'!$F$2:$AD$557,16,0)</f>
        <v>802</v>
      </c>
      <c r="BK51" s="1">
        <f>VLOOKUP(F51,'[3]Sheet 1'!$F$2:$AD$557,17,0)</f>
        <v>765</v>
      </c>
      <c r="BL51" s="1">
        <f>VLOOKUP(F51,'[3]Sheet 1'!$F$2:$AD$557,18,0)</f>
        <v>37</v>
      </c>
      <c r="BM51" s="1">
        <f>VLOOKUP(F51,'[3]Sheet 1'!$F$2:$AD$557,19,0)</f>
        <v>0.95386532999999996</v>
      </c>
      <c r="BN51" s="1">
        <f>VLOOKUP(F51,'[3]Sheet 1'!$F$2:$AD$557,20,0)</f>
        <v>0.81311306000000005</v>
      </c>
      <c r="BO51" s="1">
        <f>VLOOKUP(F51,'[3]Sheet 1'!$F$2:$AD$557,21,0)</f>
        <v>6.2467729999999999E-2</v>
      </c>
      <c r="BP51" s="1">
        <f>VLOOKUP(F51,'[3]Sheet 1'!$F$2:$AD$557,22,0)</f>
        <v>5.4207529999999997E-2</v>
      </c>
      <c r="BQ51" s="1">
        <f>VLOOKUP(F51,'[3]Sheet 1'!$F$2:$AD$557,23,0)</f>
        <v>9.4475989999999996E-2</v>
      </c>
      <c r="BR51" s="1">
        <f>VLOOKUP(F51,'[3]Sheet 1'!$F$2:$AD$557,24,0)</f>
        <v>2232.96465713</v>
      </c>
      <c r="BS51" s="1">
        <f>VLOOKUP(F51,'[3]Sheet 1'!$F$2:$AD$557,25,0)</f>
        <v>0.86745662999999995</v>
      </c>
    </row>
    <row r="52" spans="1:71" ht="20" customHeight="1" x14ac:dyDescent="0.15">
      <c r="A52" s="8">
        <v>1715</v>
      </c>
      <c r="B52" s="9">
        <v>37</v>
      </c>
      <c r="C52" s="10">
        <v>119</v>
      </c>
      <c r="D52" s="10">
        <v>5604</v>
      </c>
      <c r="E52" s="10">
        <v>1</v>
      </c>
      <c r="F52" s="10">
        <v>371190056041</v>
      </c>
      <c r="G52" s="11" t="s">
        <v>35</v>
      </c>
      <c r="H52" s="10">
        <v>16462</v>
      </c>
      <c r="I52" s="11" t="s">
        <v>86</v>
      </c>
      <c r="J52" s="10">
        <v>652</v>
      </c>
      <c r="K52" s="10">
        <v>163</v>
      </c>
      <c r="L52" s="10">
        <v>44</v>
      </c>
      <c r="M52" s="10">
        <v>56</v>
      </c>
      <c r="N52" s="10">
        <v>21</v>
      </c>
      <c r="O52" s="10">
        <v>89</v>
      </c>
      <c r="P52" s="10">
        <v>10</v>
      </c>
      <c r="Q52" s="10">
        <v>21</v>
      </c>
      <c r="R52" s="10">
        <v>21</v>
      </c>
      <c r="S52" s="10">
        <v>4</v>
      </c>
      <c r="T52" s="10">
        <v>71</v>
      </c>
      <c r="U52" s="10">
        <v>49</v>
      </c>
      <c r="V52" s="10">
        <v>71</v>
      </c>
      <c r="W52" s="10">
        <v>17</v>
      </c>
      <c r="X52" s="10">
        <v>0</v>
      </c>
      <c r="Y52" s="10">
        <v>9</v>
      </c>
      <c r="Z52" s="10">
        <v>6</v>
      </c>
      <c r="AA52" s="10">
        <v>27143</v>
      </c>
      <c r="AB52" s="10">
        <v>177</v>
      </c>
      <c r="AC52" s="10">
        <v>37</v>
      </c>
      <c r="AD52" s="10">
        <v>0.20903954999999999</v>
      </c>
      <c r="AE52" s="13">
        <v>49111219.419189498</v>
      </c>
      <c r="AF52" s="12">
        <v>41628.185100564602</v>
      </c>
      <c r="AG52" s="1">
        <f>VLOOKUP(F52,'[1]Sheet 1'!$F$2:$S$557,5,0)</f>
        <v>553</v>
      </c>
      <c r="AH52" s="1">
        <f>VLOOKUP(F52,'[1]Sheet 1'!$F$2:$S$557,6,0)</f>
        <v>27</v>
      </c>
      <c r="AI52" s="1">
        <f>VLOOKUP(F52,'[1]Sheet 1'!$F$2:$S$557,7,0)</f>
        <v>52</v>
      </c>
      <c r="AJ52" s="1">
        <f>VLOOKUP(F52,'[1]Sheet 1'!$F$2:$S$557,8,0)</f>
        <v>101</v>
      </c>
      <c r="AK52" s="1">
        <f>VLOOKUP(F52,'[1]Sheet 1'!$F$2:$S$557,9,0)</f>
        <v>50</v>
      </c>
      <c r="AL52" s="1">
        <f>VLOOKUP(F52,'[1]Sheet 1'!$F$2:$S$557,10,0)</f>
        <v>264</v>
      </c>
      <c r="AM52" s="1">
        <f>VLOOKUP(F52,'[1]Sheet 1'!$F$2:$S$557,11,0)</f>
        <v>50</v>
      </c>
      <c r="AN52" s="1">
        <f>VLOOKUP(F52,'[1]Sheet 1'!$F$2:$S$557,12,0)</f>
        <v>9</v>
      </c>
      <c r="AO52" s="1">
        <f>VLOOKUP(F52,'[1]Sheet 1'!$F$2:$S$557,13,0)</f>
        <v>0.47739601999999998</v>
      </c>
      <c r="AP52" s="1">
        <f>VLOOKUP(F52,'[1]Sheet 1'!$F$2:$S$557,14,0)</f>
        <v>9.0415910000000002E-2</v>
      </c>
      <c r="AQ52" s="1">
        <f>VLOOKUP(F52,'[2]Sheet 1'!$F$2:$Q$557,5,0)</f>
        <v>1762</v>
      </c>
      <c r="AR52" s="1">
        <f>VLOOKUP(F52,'[2]Sheet 1'!$F$2:$Q$557,6,0)</f>
        <v>1132</v>
      </c>
      <c r="AS52" s="1">
        <f>VLOOKUP(F52,'[2]Sheet 1'!$F$2:$Q$557,7,0)</f>
        <v>1132</v>
      </c>
      <c r="AT52" s="1">
        <f>VLOOKUP(F52,'[2]Sheet 1'!$F$2:$Q$557,8,0)</f>
        <v>1085</v>
      </c>
      <c r="AU52" s="1">
        <f>VLOOKUP(F52,'[2]Sheet 1'!$F$2:$Q$557,9,0)</f>
        <v>47</v>
      </c>
      <c r="AV52" s="1">
        <f>VLOOKUP(F52,'[2]Sheet 1'!$F$2:$Q$557,10,0)</f>
        <v>0</v>
      </c>
      <c r="AW52" s="1">
        <f>VLOOKUP(F52,'[2]Sheet 1'!$F$2:$Q$557,11,0)</f>
        <v>630</v>
      </c>
      <c r="AX52" s="1">
        <f>VLOOKUP(F52,'[2]Sheet 1'!$F$2:$Q$557,12,0)</f>
        <v>2.667423E-2</v>
      </c>
      <c r="AY52" s="1">
        <f>VLOOKUP(F52,'[3]Sheet 1'!$F$2:$AD$557,5,0)</f>
        <v>35.303552699999997</v>
      </c>
      <c r="AZ52" s="1">
        <f>VLOOKUP(F52,'[3]Sheet 1'!$F$2:$AD$557,6,0)</f>
        <v>-80.741708700000004</v>
      </c>
      <c r="BA52" s="1">
        <f>VLOOKUP(F52,'[3]Sheet 1'!$F$2:$AD$557,7,0)</f>
        <v>1653</v>
      </c>
      <c r="BB52" s="1">
        <f>VLOOKUP(F52,'[3]Sheet 1'!$F$2:$AD$557,8,0)</f>
        <v>963</v>
      </c>
      <c r="BC52" s="1">
        <f>VLOOKUP(F52,'[3]Sheet 1'!$F$2:$AD$557,9,0)</f>
        <v>410</v>
      </c>
      <c r="BD52" s="1">
        <f>VLOOKUP(F52,'[3]Sheet 1'!$F$2:$AD$557,10,0)</f>
        <v>7</v>
      </c>
      <c r="BE52" s="1">
        <f>VLOOKUP(F52,'[3]Sheet 1'!$F$2:$AD$557,11,0)</f>
        <v>173</v>
      </c>
      <c r="BF52" s="1">
        <f>VLOOKUP(F52,'[3]Sheet 1'!$F$2:$AD$557,12,0)</f>
        <v>3</v>
      </c>
      <c r="BG52" s="1">
        <f>VLOOKUP(F52,'[3]Sheet 1'!$F$2:$AD$557,13,0)</f>
        <v>43</v>
      </c>
      <c r="BH52" s="1">
        <f>VLOOKUP(F52,'[3]Sheet 1'!$F$2:$AD$557,14,0)</f>
        <v>54</v>
      </c>
      <c r="BI52" s="1">
        <f>VLOOKUP(F52,'[3]Sheet 1'!$F$2:$AD$557,15,0)</f>
        <v>99</v>
      </c>
      <c r="BJ52" s="1">
        <f>VLOOKUP(F52,'[3]Sheet 1'!$F$2:$AD$557,16,0)</f>
        <v>714</v>
      </c>
      <c r="BK52" s="1">
        <f>VLOOKUP(F52,'[3]Sheet 1'!$F$2:$AD$557,17,0)</f>
        <v>657</v>
      </c>
      <c r="BL52" s="1">
        <f>VLOOKUP(F52,'[3]Sheet 1'!$F$2:$AD$557,18,0)</f>
        <v>57</v>
      </c>
      <c r="BM52" s="1">
        <f>VLOOKUP(F52,'[3]Sheet 1'!$F$2:$AD$557,19,0)</f>
        <v>0.92016805999999995</v>
      </c>
      <c r="BN52" s="1">
        <f>VLOOKUP(F52,'[3]Sheet 1'!$F$2:$AD$557,20,0)</f>
        <v>0.58257713</v>
      </c>
      <c r="BO52" s="1">
        <f>VLOOKUP(F52,'[3]Sheet 1'!$F$2:$AD$557,21,0)</f>
        <v>0.24803386999999999</v>
      </c>
      <c r="BP52" s="1">
        <f>VLOOKUP(F52,'[3]Sheet 1'!$F$2:$AD$557,22,0)</f>
        <v>0.10465819</v>
      </c>
      <c r="BQ52" s="1">
        <f>VLOOKUP(F52,'[3]Sheet 1'!$F$2:$AD$557,23,0)</f>
        <v>5.9891100000000003E-2</v>
      </c>
      <c r="BR52" s="1">
        <f>VLOOKUP(F52,'[3]Sheet 1'!$F$2:$AD$557,24,0)</f>
        <v>938.33945037000001</v>
      </c>
      <c r="BS52" s="1">
        <f>VLOOKUP(F52,'[3]Sheet 1'!$F$2:$AD$557,25,0)</f>
        <v>1.7616226100000001</v>
      </c>
    </row>
    <row r="53" spans="1:71" ht="20" customHeight="1" x14ac:dyDescent="0.15">
      <c r="A53" s="8">
        <v>1716</v>
      </c>
      <c r="B53" s="9">
        <v>37</v>
      </c>
      <c r="C53" s="10">
        <v>119</v>
      </c>
      <c r="D53" s="10">
        <v>5706</v>
      </c>
      <c r="E53" s="10">
        <v>4</v>
      </c>
      <c r="F53" s="10">
        <v>371190057064</v>
      </c>
      <c r="G53" s="11" t="s">
        <v>40</v>
      </c>
      <c r="H53" s="10">
        <v>16495</v>
      </c>
      <c r="I53" s="11" t="s">
        <v>87</v>
      </c>
      <c r="J53" s="10">
        <v>764</v>
      </c>
      <c r="K53" s="10">
        <v>15</v>
      </c>
      <c r="L53" s="10">
        <v>26</v>
      </c>
      <c r="M53" s="10">
        <v>0</v>
      </c>
      <c r="N53" s="10">
        <v>48</v>
      </c>
      <c r="O53" s="10">
        <v>22</v>
      </c>
      <c r="P53" s="10">
        <v>44</v>
      </c>
      <c r="Q53" s="10">
        <v>40</v>
      </c>
      <c r="R53" s="10">
        <v>76</v>
      </c>
      <c r="S53" s="10">
        <v>0</v>
      </c>
      <c r="T53" s="10">
        <v>140</v>
      </c>
      <c r="U53" s="10">
        <v>125</v>
      </c>
      <c r="V53" s="10">
        <v>78</v>
      </c>
      <c r="W53" s="10">
        <v>30</v>
      </c>
      <c r="X53" s="10">
        <v>41</v>
      </c>
      <c r="Y53" s="10">
        <v>64</v>
      </c>
      <c r="Z53" s="10">
        <v>15</v>
      </c>
      <c r="AA53" s="10">
        <v>54227</v>
      </c>
      <c r="AB53" s="10">
        <v>538</v>
      </c>
      <c r="AC53" s="10">
        <v>14</v>
      </c>
      <c r="AD53" s="13">
        <v>2.6022300000000002E-2</v>
      </c>
      <c r="AE53" s="13">
        <v>65661502.105041496</v>
      </c>
      <c r="AF53" s="12">
        <v>35512.174130881802</v>
      </c>
      <c r="AG53" s="1">
        <f>VLOOKUP(F53,'[1]Sheet 1'!$F$2:$S$557,5,0)</f>
        <v>1429</v>
      </c>
      <c r="AH53" s="1">
        <f>VLOOKUP(F53,'[1]Sheet 1'!$F$2:$S$557,6,0)</f>
        <v>105</v>
      </c>
      <c r="AI53" s="1">
        <f>VLOOKUP(F53,'[1]Sheet 1'!$F$2:$S$557,7,0)</f>
        <v>539</v>
      </c>
      <c r="AJ53" s="1">
        <f>VLOOKUP(F53,'[1]Sheet 1'!$F$2:$S$557,8,0)</f>
        <v>386</v>
      </c>
      <c r="AK53" s="1">
        <f>VLOOKUP(F53,'[1]Sheet 1'!$F$2:$S$557,9,0)</f>
        <v>116</v>
      </c>
      <c r="AL53" s="1">
        <f>VLOOKUP(F53,'[1]Sheet 1'!$F$2:$S$557,10,0)</f>
        <v>253</v>
      </c>
      <c r="AM53" s="1">
        <f>VLOOKUP(F53,'[1]Sheet 1'!$F$2:$S$557,11,0)</f>
        <v>30</v>
      </c>
      <c r="AN53" s="1">
        <f>VLOOKUP(F53,'[1]Sheet 1'!$F$2:$S$557,12,0)</f>
        <v>0</v>
      </c>
      <c r="AO53" s="1">
        <f>VLOOKUP(F53,'[1]Sheet 1'!$F$2:$S$557,13,0)</f>
        <v>0.17704689000000001</v>
      </c>
      <c r="AP53" s="1">
        <f>VLOOKUP(F53,'[1]Sheet 1'!$F$2:$S$557,14,0)</f>
        <v>2.0993700000000001E-2</v>
      </c>
      <c r="AQ53" s="1">
        <f>VLOOKUP(F53,'[2]Sheet 1'!$F$2:$Q$557,5,0)</f>
        <v>1680</v>
      </c>
      <c r="AR53" s="1">
        <f>VLOOKUP(F53,'[2]Sheet 1'!$F$2:$Q$557,6,0)</f>
        <v>933</v>
      </c>
      <c r="AS53" s="1">
        <f>VLOOKUP(F53,'[2]Sheet 1'!$F$2:$Q$557,7,0)</f>
        <v>933</v>
      </c>
      <c r="AT53" s="1">
        <f>VLOOKUP(F53,'[2]Sheet 1'!$F$2:$Q$557,8,0)</f>
        <v>933</v>
      </c>
      <c r="AU53" s="1">
        <f>VLOOKUP(F53,'[2]Sheet 1'!$F$2:$Q$557,9,0)</f>
        <v>0</v>
      </c>
      <c r="AV53" s="1">
        <f>VLOOKUP(F53,'[2]Sheet 1'!$F$2:$Q$557,10,0)</f>
        <v>0</v>
      </c>
      <c r="AW53" s="1">
        <f>VLOOKUP(F53,'[2]Sheet 1'!$F$2:$Q$557,11,0)</f>
        <v>747</v>
      </c>
      <c r="AX53" s="1">
        <f>VLOOKUP(F53,'[2]Sheet 1'!$F$2:$Q$557,12,0)</f>
        <v>0</v>
      </c>
      <c r="AY53" s="1">
        <f>VLOOKUP(F53,'[3]Sheet 1'!$F$2:$AD$557,5,0)</f>
        <v>35.194595399999997</v>
      </c>
      <c r="AZ53" s="1">
        <f>VLOOKUP(F53,'[3]Sheet 1'!$F$2:$AD$557,6,0)</f>
        <v>-80.649717600000002</v>
      </c>
      <c r="BA53" s="1">
        <f>VLOOKUP(F53,'[3]Sheet 1'!$F$2:$AD$557,7,0)</f>
        <v>1703</v>
      </c>
      <c r="BB53" s="1">
        <f>VLOOKUP(F53,'[3]Sheet 1'!$F$2:$AD$557,8,0)</f>
        <v>1335</v>
      </c>
      <c r="BC53" s="1">
        <f>VLOOKUP(F53,'[3]Sheet 1'!$F$2:$AD$557,9,0)</f>
        <v>214</v>
      </c>
      <c r="BD53" s="1">
        <f>VLOOKUP(F53,'[3]Sheet 1'!$F$2:$AD$557,10,0)</f>
        <v>12</v>
      </c>
      <c r="BE53" s="1">
        <f>VLOOKUP(F53,'[3]Sheet 1'!$F$2:$AD$557,11,0)</f>
        <v>92</v>
      </c>
      <c r="BF53" s="1">
        <f>VLOOKUP(F53,'[3]Sheet 1'!$F$2:$AD$557,12,0)</f>
        <v>0</v>
      </c>
      <c r="BG53" s="1">
        <f>VLOOKUP(F53,'[3]Sheet 1'!$F$2:$AD$557,13,0)</f>
        <v>20</v>
      </c>
      <c r="BH53" s="1">
        <f>VLOOKUP(F53,'[3]Sheet 1'!$F$2:$AD$557,14,0)</f>
        <v>30</v>
      </c>
      <c r="BI53" s="1">
        <f>VLOOKUP(F53,'[3]Sheet 1'!$F$2:$AD$557,15,0)</f>
        <v>48</v>
      </c>
      <c r="BJ53" s="1">
        <f>VLOOKUP(F53,'[3]Sheet 1'!$F$2:$AD$557,16,0)</f>
        <v>677</v>
      </c>
      <c r="BK53" s="1">
        <f>VLOOKUP(F53,'[3]Sheet 1'!$F$2:$AD$557,17,0)</f>
        <v>638</v>
      </c>
      <c r="BL53" s="1">
        <f>VLOOKUP(F53,'[3]Sheet 1'!$F$2:$AD$557,18,0)</f>
        <v>39</v>
      </c>
      <c r="BM53" s="1">
        <f>VLOOKUP(F53,'[3]Sheet 1'!$F$2:$AD$557,19,0)</f>
        <v>0.94239289999999998</v>
      </c>
      <c r="BN53" s="1">
        <f>VLOOKUP(F53,'[3]Sheet 1'!$F$2:$AD$557,20,0)</f>
        <v>0.78391074000000005</v>
      </c>
      <c r="BO53" s="1">
        <f>VLOOKUP(F53,'[3]Sheet 1'!$F$2:$AD$557,21,0)</f>
        <v>0.12566058999999999</v>
      </c>
      <c r="BP53" s="1">
        <f>VLOOKUP(F53,'[3]Sheet 1'!$F$2:$AD$557,22,0)</f>
        <v>5.4022309999999997E-2</v>
      </c>
      <c r="BQ53" s="1">
        <f>VLOOKUP(F53,'[3]Sheet 1'!$F$2:$AD$557,23,0)</f>
        <v>2.818555E-2</v>
      </c>
      <c r="BR53" s="1">
        <f>VLOOKUP(F53,'[3]Sheet 1'!$F$2:$AD$557,24,0)</f>
        <v>723.05557742999997</v>
      </c>
      <c r="BS53" s="1">
        <f>VLOOKUP(F53,'[3]Sheet 1'!$F$2:$AD$557,25,0)</f>
        <v>2.3552822899999999</v>
      </c>
    </row>
    <row r="54" spans="1:71" ht="20" customHeight="1" x14ac:dyDescent="0.15">
      <c r="A54" s="8">
        <v>1717</v>
      </c>
      <c r="B54" s="9">
        <v>37</v>
      </c>
      <c r="C54" s="10">
        <v>119</v>
      </c>
      <c r="D54" s="10">
        <v>100</v>
      </c>
      <c r="E54" s="10">
        <v>5</v>
      </c>
      <c r="F54" s="10">
        <v>371190001005</v>
      </c>
      <c r="G54" s="11" t="s">
        <v>88</v>
      </c>
      <c r="H54" s="10">
        <v>16135</v>
      </c>
      <c r="I54" s="11" t="s">
        <v>89</v>
      </c>
      <c r="J54" s="10">
        <v>370</v>
      </c>
      <c r="K54" s="10">
        <v>29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34</v>
      </c>
      <c r="U54" s="10">
        <v>71</v>
      </c>
      <c r="V54" s="10">
        <v>35</v>
      </c>
      <c r="W54" s="10">
        <v>79</v>
      </c>
      <c r="X54" s="10">
        <v>58</v>
      </c>
      <c r="Y54" s="10">
        <v>14</v>
      </c>
      <c r="Z54" s="10">
        <v>50</v>
      </c>
      <c r="AA54" s="10">
        <v>110147</v>
      </c>
      <c r="AB54" s="10">
        <v>57</v>
      </c>
      <c r="AC54" s="10">
        <v>0</v>
      </c>
      <c r="AD54" s="10">
        <v>0</v>
      </c>
      <c r="AE54" s="10">
        <v>7036154.1201782199</v>
      </c>
      <c r="AF54" s="12">
        <v>11643.9250922502</v>
      </c>
      <c r="AG54" s="1">
        <f>VLOOKUP(F54,'[1]Sheet 1'!$F$2:$S$557,5,0)</f>
        <v>436</v>
      </c>
      <c r="AH54" s="1">
        <f>VLOOKUP(F54,'[1]Sheet 1'!$F$2:$S$557,6,0)</f>
        <v>0</v>
      </c>
      <c r="AI54" s="1">
        <f>VLOOKUP(F54,'[1]Sheet 1'!$F$2:$S$557,7,0)</f>
        <v>21</v>
      </c>
      <c r="AJ54" s="1">
        <f>VLOOKUP(F54,'[1]Sheet 1'!$F$2:$S$557,8,0)</f>
        <v>49</v>
      </c>
      <c r="AK54" s="1">
        <f>VLOOKUP(F54,'[1]Sheet 1'!$F$2:$S$557,9,0)</f>
        <v>0</v>
      </c>
      <c r="AL54" s="1">
        <f>VLOOKUP(F54,'[1]Sheet 1'!$F$2:$S$557,10,0)</f>
        <v>288</v>
      </c>
      <c r="AM54" s="1">
        <f>VLOOKUP(F54,'[1]Sheet 1'!$F$2:$S$557,11,0)</f>
        <v>36</v>
      </c>
      <c r="AN54" s="1">
        <f>VLOOKUP(F54,'[1]Sheet 1'!$F$2:$S$557,12,0)</f>
        <v>42</v>
      </c>
      <c r="AO54" s="1">
        <f>VLOOKUP(F54,'[1]Sheet 1'!$F$2:$S$557,13,0)</f>
        <v>0.66055045999999995</v>
      </c>
      <c r="AP54" s="1">
        <f>VLOOKUP(F54,'[1]Sheet 1'!$F$2:$S$557,14,0)</f>
        <v>8.2568810000000006E-2</v>
      </c>
      <c r="AQ54" s="1">
        <f>VLOOKUP(F54,'[2]Sheet 1'!$F$2:$Q$557,5,0)</f>
        <v>584</v>
      </c>
      <c r="AR54" s="1">
        <f>VLOOKUP(F54,'[2]Sheet 1'!$F$2:$Q$557,6,0)</f>
        <v>489</v>
      </c>
      <c r="AS54" s="1">
        <f>VLOOKUP(F54,'[2]Sheet 1'!$F$2:$Q$557,7,0)</f>
        <v>489</v>
      </c>
      <c r="AT54" s="1">
        <f>VLOOKUP(F54,'[2]Sheet 1'!$F$2:$Q$557,8,0)</f>
        <v>473</v>
      </c>
      <c r="AU54" s="1">
        <f>VLOOKUP(F54,'[2]Sheet 1'!$F$2:$Q$557,9,0)</f>
        <v>16</v>
      </c>
      <c r="AV54" s="1">
        <f>VLOOKUP(F54,'[2]Sheet 1'!$F$2:$Q$557,10,0)</f>
        <v>0</v>
      </c>
      <c r="AW54" s="1">
        <f>VLOOKUP(F54,'[2]Sheet 1'!$F$2:$Q$557,11,0)</f>
        <v>95</v>
      </c>
      <c r="AX54" s="1">
        <f>VLOOKUP(F54,'[2]Sheet 1'!$F$2:$Q$557,12,0)</f>
        <v>2.739726E-2</v>
      </c>
      <c r="AY54" s="1">
        <f>VLOOKUP(F54,'[3]Sheet 1'!$F$2:$AD$557,5,0)</f>
        <v>35.222219899999999</v>
      </c>
      <c r="AZ54" s="1">
        <f>VLOOKUP(F54,'[3]Sheet 1'!$F$2:$AD$557,6,0)</f>
        <v>-80.845164499999996</v>
      </c>
      <c r="BA54" s="1">
        <f>VLOOKUP(F54,'[3]Sheet 1'!$F$2:$AD$557,7,0)</f>
        <v>443</v>
      </c>
      <c r="BB54" s="1">
        <f>VLOOKUP(F54,'[3]Sheet 1'!$F$2:$AD$557,8,0)</f>
        <v>343</v>
      </c>
      <c r="BC54" s="1">
        <f>VLOOKUP(F54,'[3]Sheet 1'!$F$2:$AD$557,9,0)</f>
        <v>54</v>
      </c>
      <c r="BD54" s="1">
        <f>VLOOKUP(F54,'[3]Sheet 1'!$F$2:$AD$557,10,0)</f>
        <v>0</v>
      </c>
      <c r="BE54" s="1">
        <f>VLOOKUP(F54,'[3]Sheet 1'!$F$2:$AD$557,11,0)</f>
        <v>39</v>
      </c>
      <c r="BF54" s="1">
        <f>VLOOKUP(F54,'[3]Sheet 1'!$F$2:$AD$557,12,0)</f>
        <v>0</v>
      </c>
      <c r="BG54" s="1">
        <f>VLOOKUP(F54,'[3]Sheet 1'!$F$2:$AD$557,13,0)</f>
        <v>1</v>
      </c>
      <c r="BH54" s="1">
        <f>VLOOKUP(F54,'[3]Sheet 1'!$F$2:$AD$557,14,0)</f>
        <v>6</v>
      </c>
      <c r="BI54" s="1">
        <f>VLOOKUP(F54,'[3]Sheet 1'!$F$2:$AD$557,15,0)</f>
        <v>13</v>
      </c>
      <c r="BJ54" s="1">
        <f>VLOOKUP(F54,'[3]Sheet 1'!$F$2:$AD$557,16,0)</f>
        <v>329</v>
      </c>
      <c r="BK54" s="1">
        <f>VLOOKUP(F54,'[3]Sheet 1'!$F$2:$AD$557,17,0)</f>
        <v>295</v>
      </c>
      <c r="BL54" s="1">
        <f>VLOOKUP(F54,'[3]Sheet 1'!$F$2:$AD$557,18,0)</f>
        <v>34</v>
      </c>
      <c r="BM54" s="1">
        <f>VLOOKUP(F54,'[3]Sheet 1'!$F$2:$AD$557,19,0)</f>
        <v>0.89665653000000001</v>
      </c>
      <c r="BN54" s="1">
        <f>VLOOKUP(F54,'[3]Sheet 1'!$F$2:$AD$557,20,0)</f>
        <v>0.77426636000000004</v>
      </c>
      <c r="BO54" s="1">
        <f>VLOOKUP(F54,'[3]Sheet 1'!$F$2:$AD$557,21,0)</f>
        <v>0.12189616</v>
      </c>
      <c r="BP54" s="1">
        <f>VLOOKUP(F54,'[3]Sheet 1'!$F$2:$AD$557,22,0)</f>
        <v>8.8036110000000001E-2</v>
      </c>
      <c r="BQ54" s="1">
        <f>VLOOKUP(F54,'[3]Sheet 1'!$F$2:$AD$557,23,0)</f>
        <v>2.9345369999999999E-2</v>
      </c>
      <c r="BR54" s="1">
        <f>VLOOKUP(F54,'[3]Sheet 1'!$F$2:$AD$557,24,0)</f>
        <v>1755.23878625</v>
      </c>
      <c r="BS54" s="1">
        <f>VLOOKUP(F54,'[3]Sheet 1'!$F$2:$AD$557,25,0)</f>
        <v>0.25238730999999998</v>
      </c>
    </row>
    <row r="55" spans="1:71" ht="20" customHeight="1" x14ac:dyDescent="0.15">
      <c r="A55" s="8">
        <v>1718</v>
      </c>
      <c r="B55" s="9">
        <v>37</v>
      </c>
      <c r="C55" s="10">
        <v>119</v>
      </c>
      <c r="D55" s="10">
        <v>5831</v>
      </c>
      <c r="E55" s="10">
        <v>1</v>
      </c>
      <c r="F55" s="10">
        <v>371190058311</v>
      </c>
      <c r="G55" s="11" t="s">
        <v>35</v>
      </c>
      <c r="H55" s="10">
        <v>16544</v>
      </c>
      <c r="I55" s="11" t="s">
        <v>90</v>
      </c>
      <c r="J55" s="10">
        <v>1157</v>
      </c>
      <c r="K55" s="10">
        <v>62</v>
      </c>
      <c r="L55" s="10">
        <v>25</v>
      </c>
      <c r="M55" s="10">
        <v>17</v>
      </c>
      <c r="N55" s="10">
        <v>14</v>
      </c>
      <c r="O55" s="10">
        <v>16</v>
      </c>
      <c r="P55" s="10">
        <v>97</v>
      </c>
      <c r="Q55" s="10">
        <v>13</v>
      </c>
      <c r="R55" s="10">
        <v>16</v>
      </c>
      <c r="S55" s="10">
        <v>45</v>
      </c>
      <c r="T55" s="10">
        <v>84</v>
      </c>
      <c r="U55" s="10">
        <v>163</v>
      </c>
      <c r="V55" s="10">
        <v>129</v>
      </c>
      <c r="W55" s="10">
        <v>77</v>
      </c>
      <c r="X55" s="10">
        <v>55</v>
      </c>
      <c r="Y55" s="10">
        <v>174</v>
      </c>
      <c r="Z55" s="10">
        <v>170</v>
      </c>
      <c r="AA55" s="10">
        <v>79243</v>
      </c>
      <c r="AB55" s="10">
        <v>656</v>
      </c>
      <c r="AC55" s="10">
        <v>47</v>
      </c>
      <c r="AD55" s="10">
        <v>7.1646340000000003E-2</v>
      </c>
      <c r="AE55" s="13">
        <v>16781027.341552701</v>
      </c>
      <c r="AF55" s="12">
        <v>17901.911796318702</v>
      </c>
      <c r="AG55" s="1">
        <f>VLOOKUP(F55,'[1]Sheet 1'!$F$2:$S$557,5,0)</f>
        <v>1882</v>
      </c>
      <c r="AH55" s="1">
        <f>VLOOKUP(F55,'[1]Sheet 1'!$F$2:$S$557,6,0)</f>
        <v>11</v>
      </c>
      <c r="AI55" s="1">
        <f>VLOOKUP(F55,'[1]Sheet 1'!$F$2:$S$557,7,0)</f>
        <v>359</v>
      </c>
      <c r="AJ55" s="1">
        <f>VLOOKUP(F55,'[1]Sheet 1'!$F$2:$S$557,8,0)</f>
        <v>287</v>
      </c>
      <c r="AK55" s="1">
        <f>VLOOKUP(F55,'[1]Sheet 1'!$F$2:$S$557,9,0)</f>
        <v>213</v>
      </c>
      <c r="AL55" s="1">
        <f>VLOOKUP(F55,'[1]Sheet 1'!$F$2:$S$557,10,0)</f>
        <v>718</v>
      </c>
      <c r="AM55" s="1">
        <f>VLOOKUP(F55,'[1]Sheet 1'!$F$2:$S$557,11,0)</f>
        <v>294</v>
      </c>
      <c r="AN55" s="1">
        <f>VLOOKUP(F55,'[1]Sheet 1'!$F$2:$S$557,12,0)</f>
        <v>0</v>
      </c>
      <c r="AO55" s="1">
        <f>VLOOKUP(F55,'[1]Sheet 1'!$F$2:$S$557,13,0)</f>
        <v>0.38150903000000003</v>
      </c>
      <c r="AP55" s="1">
        <f>VLOOKUP(F55,'[1]Sheet 1'!$F$2:$S$557,14,0)</f>
        <v>0.15621678999999999</v>
      </c>
      <c r="AQ55" s="1">
        <f>VLOOKUP(F55,'[2]Sheet 1'!$F$2:$Q$557,5,0)</f>
        <v>2232</v>
      </c>
      <c r="AR55" s="1">
        <f>VLOOKUP(F55,'[2]Sheet 1'!$F$2:$Q$557,6,0)</f>
        <v>1739</v>
      </c>
      <c r="AS55" s="1">
        <f>VLOOKUP(F55,'[2]Sheet 1'!$F$2:$Q$557,7,0)</f>
        <v>1739</v>
      </c>
      <c r="AT55" s="1">
        <f>VLOOKUP(F55,'[2]Sheet 1'!$F$2:$Q$557,8,0)</f>
        <v>1673</v>
      </c>
      <c r="AU55" s="1">
        <f>VLOOKUP(F55,'[2]Sheet 1'!$F$2:$Q$557,9,0)</f>
        <v>66</v>
      </c>
      <c r="AV55" s="1">
        <f>VLOOKUP(F55,'[2]Sheet 1'!$F$2:$Q$557,10,0)</f>
        <v>0</v>
      </c>
      <c r="AW55" s="1">
        <f>VLOOKUP(F55,'[2]Sheet 1'!$F$2:$Q$557,11,0)</f>
        <v>493</v>
      </c>
      <c r="AX55" s="1">
        <f>VLOOKUP(F55,'[2]Sheet 1'!$F$2:$Q$557,12,0)</f>
        <v>2.9569890000000001E-2</v>
      </c>
      <c r="AY55" s="1">
        <f>VLOOKUP(F55,'[3]Sheet 1'!$F$2:$AD$557,5,0)</f>
        <v>35.078755299999997</v>
      </c>
      <c r="AZ55" s="1">
        <f>VLOOKUP(F55,'[3]Sheet 1'!$F$2:$AD$557,6,0)</f>
        <v>-80.830663200000004</v>
      </c>
      <c r="BA55" s="1">
        <f>VLOOKUP(F55,'[3]Sheet 1'!$F$2:$AD$557,7,0)</f>
        <v>2226</v>
      </c>
      <c r="BB55" s="1">
        <f>VLOOKUP(F55,'[3]Sheet 1'!$F$2:$AD$557,8,0)</f>
        <v>1693</v>
      </c>
      <c r="BC55" s="1">
        <f>VLOOKUP(F55,'[3]Sheet 1'!$F$2:$AD$557,9,0)</f>
        <v>304</v>
      </c>
      <c r="BD55" s="1">
        <f>VLOOKUP(F55,'[3]Sheet 1'!$F$2:$AD$557,10,0)</f>
        <v>12</v>
      </c>
      <c r="BE55" s="1">
        <f>VLOOKUP(F55,'[3]Sheet 1'!$F$2:$AD$557,11,0)</f>
        <v>74</v>
      </c>
      <c r="BF55" s="1">
        <f>VLOOKUP(F55,'[3]Sheet 1'!$F$2:$AD$557,12,0)</f>
        <v>0</v>
      </c>
      <c r="BG55" s="1">
        <f>VLOOKUP(F55,'[3]Sheet 1'!$F$2:$AD$557,13,0)</f>
        <v>83</v>
      </c>
      <c r="BH55" s="1">
        <f>VLOOKUP(F55,'[3]Sheet 1'!$F$2:$AD$557,14,0)</f>
        <v>60</v>
      </c>
      <c r="BI55" s="1">
        <f>VLOOKUP(F55,'[3]Sheet 1'!$F$2:$AD$557,15,0)</f>
        <v>231</v>
      </c>
      <c r="BJ55" s="1">
        <f>VLOOKUP(F55,'[3]Sheet 1'!$F$2:$AD$557,16,0)</f>
        <v>1075</v>
      </c>
      <c r="BK55" s="1">
        <f>VLOOKUP(F55,'[3]Sheet 1'!$F$2:$AD$557,17,0)</f>
        <v>1013</v>
      </c>
      <c r="BL55" s="1">
        <f>VLOOKUP(F55,'[3]Sheet 1'!$F$2:$AD$557,18,0)</f>
        <v>62</v>
      </c>
      <c r="BM55" s="1">
        <f>VLOOKUP(F55,'[3]Sheet 1'!$F$2:$AD$557,19,0)</f>
        <v>0.94232558</v>
      </c>
      <c r="BN55" s="1">
        <f>VLOOKUP(F55,'[3]Sheet 1'!$F$2:$AD$557,20,0)</f>
        <v>0.76055704999999996</v>
      </c>
      <c r="BO55" s="1">
        <f>VLOOKUP(F55,'[3]Sheet 1'!$F$2:$AD$557,21,0)</f>
        <v>0.13656783</v>
      </c>
      <c r="BP55" s="1">
        <f>VLOOKUP(F55,'[3]Sheet 1'!$F$2:$AD$557,22,0)</f>
        <v>3.3243479999999999E-2</v>
      </c>
      <c r="BQ55" s="1">
        <f>VLOOKUP(F55,'[3]Sheet 1'!$F$2:$AD$557,23,0)</f>
        <v>0.10377358</v>
      </c>
      <c r="BR55" s="1">
        <f>VLOOKUP(F55,'[3]Sheet 1'!$F$2:$AD$557,24,0)</f>
        <v>3698.06436029</v>
      </c>
      <c r="BS55" s="1">
        <f>VLOOKUP(F55,'[3]Sheet 1'!$F$2:$AD$557,25,0)</f>
        <v>0.60193651999999997</v>
      </c>
    </row>
    <row r="56" spans="1:71" ht="20" customHeight="1" x14ac:dyDescent="0.15">
      <c r="A56" s="8">
        <v>1719</v>
      </c>
      <c r="B56" s="9">
        <v>37</v>
      </c>
      <c r="C56" s="10">
        <v>119</v>
      </c>
      <c r="D56" s="10">
        <v>3600</v>
      </c>
      <c r="E56" s="10">
        <v>3</v>
      </c>
      <c r="F56" s="10">
        <v>371190036003</v>
      </c>
      <c r="G56" s="11" t="s">
        <v>44</v>
      </c>
      <c r="H56" s="10">
        <v>16339</v>
      </c>
      <c r="I56" s="11" t="s">
        <v>91</v>
      </c>
      <c r="J56" s="10">
        <v>351</v>
      </c>
      <c r="K56" s="10">
        <v>61</v>
      </c>
      <c r="L56" s="10">
        <v>21</v>
      </c>
      <c r="M56" s="10">
        <v>20</v>
      </c>
      <c r="N56" s="10">
        <v>8</v>
      </c>
      <c r="O56" s="10">
        <v>22</v>
      </c>
      <c r="P56" s="10">
        <v>33</v>
      </c>
      <c r="Q56" s="10">
        <v>26</v>
      </c>
      <c r="R56" s="10">
        <v>68</v>
      </c>
      <c r="S56" s="10">
        <v>0</v>
      </c>
      <c r="T56" s="10">
        <v>18</v>
      </c>
      <c r="U56" s="10">
        <v>23</v>
      </c>
      <c r="V56" s="10">
        <v>17</v>
      </c>
      <c r="W56" s="10">
        <v>19</v>
      </c>
      <c r="X56" s="10">
        <v>15</v>
      </c>
      <c r="Y56" s="10">
        <v>0</v>
      </c>
      <c r="Z56" s="10">
        <v>0</v>
      </c>
      <c r="AA56" s="10">
        <v>36010</v>
      </c>
      <c r="AB56" s="10">
        <v>242</v>
      </c>
      <c r="AC56" s="10">
        <v>89</v>
      </c>
      <c r="AD56" s="13">
        <v>0.3677686</v>
      </c>
      <c r="AE56" s="10">
        <v>6618132.88708496</v>
      </c>
      <c r="AF56" s="12">
        <v>13364.839908153899</v>
      </c>
      <c r="AG56" s="1">
        <f>VLOOKUP(F56,'[1]Sheet 1'!$F$2:$S$557,5,0)</f>
        <v>558</v>
      </c>
      <c r="AH56" s="1">
        <f>VLOOKUP(F56,'[1]Sheet 1'!$F$2:$S$557,6,0)</f>
        <v>87</v>
      </c>
      <c r="AI56" s="1">
        <f>VLOOKUP(F56,'[1]Sheet 1'!$F$2:$S$557,7,0)</f>
        <v>161</v>
      </c>
      <c r="AJ56" s="1">
        <f>VLOOKUP(F56,'[1]Sheet 1'!$F$2:$S$557,8,0)</f>
        <v>186</v>
      </c>
      <c r="AK56" s="1">
        <f>VLOOKUP(F56,'[1]Sheet 1'!$F$2:$S$557,9,0)</f>
        <v>55</v>
      </c>
      <c r="AL56" s="1">
        <f>VLOOKUP(F56,'[1]Sheet 1'!$F$2:$S$557,10,0)</f>
        <v>44</v>
      </c>
      <c r="AM56" s="1">
        <f>VLOOKUP(F56,'[1]Sheet 1'!$F$2:$S$557,11,0)</f>
        <v>25</v>
      </c>
      <c r="AN56" s="1">
        <f>VLOOKUP(F56,'[1]Sheet 1'!$F$2:$S$557,12,0)</f>
        <v>0</v>
      </c>
      <c r="AO56" s="1">
        <f>VLOOKUP(F56,'[1]Sheet 1'!$F$2:$S$557,13,0)</f>
        <v>7.8853049999999994E-2</v>
      </c>
      <c r="AP56" s="1">
        <f>VLOOKUP(F56,'[1]Sheet 1'!$F$2:$S$557,14,0)</f>
        <v>4.4802870000000002E-2</v>
      </c>
      <c r="AQ56" s="1">
        <f>VLOOKUP(F56,'[2]Sheet 1'!$F$2:$Q$557,5,0)</f>
        <v>732</v>
      </c>
      <c r="AR56" s="1">
        <f>VLOOKUP(F56,'[2]Sheet 1'!$F$2:$Q$557,6,0)</f>
        <v>483</v>
      </c>
      <c r="AS56" s="1">
        <f>VLOOKUP(F56,'[2]Sheet 1'!$F$2:$Q$557,7,0)</f>
        <v>483</v>
      </c>
      <c r="AT56" s="1">
        <f>VLOOKUP(F56,'[2]Sheet 1'!$F$2:$Q$557,8,0)</f>
        <v>365</v>
      </c>
      <c r="AU56" s="1">
        <f>VLOOKUP(F56,'[2]Sheet 1'!$F$2:$Q$557,9,0)</f>
        <v>118</v>
      </c>
      <c r="AV56" s="1">
        <f>VLOOKUP(F56,'[2]Sheet 1'!$F$2:$Q$557,10,0)</f>
        <v>0</v>
      </c>
      <c r="AW56" s="1">
        <f>VLOOKUP(F56,'[2]Sheet 1'!$F$2:$Q$557,11,0)</f>
        <v>249</v>
      </c>
      <c r="AX56" s="1">
        <f>VLOOKUP(F56,'[2]Sheet 1'!$F$2:$Q$557,12,0)</f>
        <v>0.16120219</v>
      </c>
      <c r="AY56" s="1">
        <f>VLOOKUP(F56,'[3]Sheet 1'!$F$2:$AD$557,5,0)</f>
        <v>35.213452199999999</v>
      </c>
      <c r="AZ56" s="1">
        <f>VLOOKUP(F56,'[3]Sheet 1'!$F$2:$AD$557,6,0)</f>
        <v>-80.881417900000002</v>
      </c>
      <c r="BA56" s="1">
        <f>VLOOKUP(F56,'[3]Sheet 1'!$F$2:$AD$557,7,0)</f>
        <v>935</v>
      </c>
      <c r="BB56" s="1">
        <f>VLOOKUP(F56,'[3]Sheet 1'!$F$2:$AD$557,8,0)</f>
        <v>34</v>
      </c>
      <c r="BC56" s="1">
        <f>VLOOKUP(F56,'[3]Sheet 1'!$F$2:$AD$557,9,0)</f>
        <v>867</v>
      </c>
      <c r="BD56" s="1">
        <f>VLOOKUP(F56,'[3]Sheet 1'!$F$2:$AD$557,10,0)</f>
        <v>3</v>
      </c>
      <c r="BE56" s="1">
        <f>VLOOKUP(F56,'[3]Sheet 1'!$F$2:$AD$557,11,0)</f>
        <v>2</v>
      </c>
      <c r="BF56" s="1">
        <f>VLOOKUP(F56,'[3]Sheet 1'!$F$2:$AD$557,12,0)</f>
        <v>0</v>
      </c>
      <c r="BG56" s="1">
        <f>VLOOKUP(F56,'[3]Sheet 1'!$F$2:$AD$557,13,0)</f>
        <v>2</v>
      </c>
      <c r="BH56" s="1">
        <f>VLOOKUP(F56,'[3]Sheet 1'!$F$2:$AD$557,14,0)</f>
        <v>27</v>
      </c>
      <c r="BI56" s="1">
        <f>VLOOKUP(F56,'[3]Sheet 1'!$F$2:$AD$557,15,0)</f>
        <v>28</v>
      </c>
      <c r="BJ56" s="1">
        <f>VLOOKUP(F56,'[3]Sheet 1'!$F$2:$AD$557,16,0)</f>
        <v>409</v>
      </c>
      <c r="BK56" s="1">
        <f>VLOOKUP(F56,'[3]Sheet 1'!$F$2:$AD$557,17,0)</f>
        <v>381</v>
      </c>
      <c r="BL56" s="1">
        <f>VLOOKUP(F56,'[3]Sheet 1'!$F$2:$AD$557,18,0)</f>
        <v>28</v>
      </c>
      <c r="BM56" s="1">
        <f>VLOOKUP(F56,'[3]Sheet 1'!$F$2:$AD$557,19,0)</f>
        <v>0.93154033999999997</v>
      </c>
      <c r="BN56" s="1">
        <f>VLOOKUP(F56,'[3]Sheet 1'!$F$2:$AD$557,20,0)</f>
        <v>3.6363630000000001E-2</v>
      </c>
      <c r="BO56" s="1">
        <f>VLOOKUP(F56,'[3]Sheet 1'!$F$2:$AD$557,21,0)</f>
        <v>0.92727272000000005</v>
      </c>
      <c r="BP56" s="1">
        <f>VLOOKUP(F56,'[3]Sheet 1'!$F$2:$AD$557,22,0)</f>
        <v>2.1390300000000001E-3</v>
      </c>
      <c r="BQ56" s="1">
        <f>VLOOKUP(F56,'[3]Sheet 1'!$F$2:$AD$557,23,0)</f>
        <v>2.9946520000000001E-2</v>
      </c>
      <c r="BR56" s="1">
        <f>VLOOKUP(F56,'[3]Sheet 1'!$F$2:$AD$557,24,0)</f>
        <v>3938.6187692399999</v>
      </c>
      <c r="BS56" s="1">
        <f>VLOOKUP(F56,'[3]Sheet 1'!$F$2:$AD$557,25,0)</f>
        <v>0.23739286000000001</v>
      </c>
    </row>
    <row r="57" spans="1:71" ht="20" customHeight="1" x14ac:dyDescent="0.15">
      <c r="A57" s="8">
        <v>1720</v>
      </c>
      <c r="B57" s="9">
        <v>37</v>
      </c>
      <c r="C57" s="10">
        <v>119</v>
      </c>
      <c r="D57" s="10">
        <v>6214</v>
      </c>
      <c r="E57" s="10">
        <v>1</v>
      </c>
      <c r="F57" s="10">
        <v>371190062141</v>
      </c>
      <c r="G57" s="11" t="s">
        <v>35</v>
      </c>
      <c r="H57" s="10">
        <v>16659</v>
      </c>
      <c r="I57" s="11" t="s">
        <v>92</v>
      </c>
      <c r="J57" s="10">
        <v>538</v>
      </c>
      <c r="K57" s="10">
        <v>0</v>
      </c>
      <c r="L57" s="10">
        <v>0</v>
      </c>
      <c r="M57" s="10">
        <v>7</v>
      </c>
      <c r="N57" s="10">
        <v>0</v>
      </c>
      <c r="O57" s="10">
        <v>11</v>
      </c>
      <c r="P57" s="10">
        <v>33</v>
      </c>
      <c r="Q57" s="10">
        <v>48</v>
      </c>
      <c r="R57" s="10">
        <v>23</v>
      </c>
      <c r="S57" s="10">
        <v>20</v>
      </c>
      <c r="T57" s="10">
        <v>23</v>
      </c>
      <c r="U57" s="10">
        <v>62</v>
      </c>
      <c r="V57" s="10">
        <v>107</v>
      </c>
      <c r="W57" s="10">
        <v>72</v>
      </c>
      <c r="X57" s="10">
        <v>48</v>
      </c>
      <c r="Y57" s="10">
        <v>52</v>
      </c>
      <c r="Z57" s="10">
        <v>32</v>
      </c>
      <c r="AA57" s="10">
        <v>93111</v>
      </c>
      <c r="AB57" s="10">
        <v>416</v>
      </c>
      <c r="AC57" s="10">
        <v>4</v>
      </c>
      <c r="AD57" s="10">
        <v>9.6153799999999998E-3</v>
      </c>
      <c r="AE57" s="13">
        <v>30550245.044860799</v>
      </c>
      <c r="AF57" s="12">
        <v>32459.167038071901</v>
      </c>
      <c r="AG57" s="1">
        <f>VLOOKUP(F57,'[1]Sheet 1'!$F$2:$S$557,5,0)</f>
        <v>1054</v>
      </c>
      <c r="AH57" s="1">
        <f>VLOOKUP(F57,'[1]Sheet 1'!$F$2:$S$557,6,0)</f>
        <v>5</v>
      </c>
      <c r="AI57" s="1">
        <f>VLOOKUP(F57,'[1]Sheet 1'!$F$2:$S$557,7,0)</f>
        <v>196</v>
      </c>
      <c r="AJ57" s="1">
        <f>VLOOKUP(F57,'[1]Sheet 1'!$F$2:$S$557,8,0)</f>
        <v>195</v>
      </c>
      <c r="AK57" s="1">
        <f>VLOOKUP(F57,'[1]Sheet 1'!$F$2:$S$557,9,0)</f>
        <v>158</v>
      </c>
      <c r="AL57" s="1">
        <f>VLOOKUP(F57,'[1]Sheet 1'!$F$2:$S$557,10,0)</f>
        <v>356</v>
      </c>
      <c r="AM57" s="1">
        <f>VLOOKUP(F57,'[1]Sheet 1'!$F$2:$S$557,11,0)</f>
        <v>121</v>
      </c>
      <c r="AN57" s="1">
        <f>VLOOKUP(F57,'[1]Sheet 1'!$F$2:$S$557,12,0)</f>
        <v>23</v>
      </c>
      <c r="AO57" s="1">
        <f>VLOOKUP(F57,'[1]Sheet 1'!$F$2:$S$557,13,0)</f>
        <v>0.33776091000000003</v>
      </c>
      <c r="AP57" s="1">
        <f>VLOOKUP(F57,'[1]Sheet 1'!$F$2:$S$557,14,0)</f>
        <v>0.11480076</v>
      </c>
      <c r="AQ57" s="1">
        <f>VLOOKUP(F57,'[2]Sheet 1'!$F$2:$Q$557,5,0)</f>
        <v>1221</v>
      </c>
      <c r="AR57" s="1">
        <f>VLOOKUP(F57,'[2]Sheet 1'!$F$2:$Q$557,6,0)</f>
        <v>901</v>
      </c>
      <c r="AS57" s="1">
        <f>VLOOKUP(F57,'[2]Sheet 1'!$F$2:$Q$557,7,0)</f>
        <v>901</v>
      </c>
      <c r="AT57" s="1">
        <f>VLOOKUP(F57,'[2]Sheet 1'!$F$2:$Q$557,8,0)</f>
        <v>869</v>
      </c>
      <c r="AU57" s="1">
        <f>VLOOKUP(F57,'[2]Sheet 1'!$F$2:$Q$557,9,0)</f>
        <v>32</v>
      </c>
      <c r="AV57" s="1">
        <f>VLOOKUP(F57,'[2]Sheet 1'!$F$2:$Q$557,10,0)</f>
        <v>0</v>
      </c>
      <c r="AW57" s="1">
        <f>VLOOKUP(F57,'[2]Sheet 1'!$F$2:$Q$557,11,0)</f>
        <v>320</v>
      </c>
      <c r="AX57" s="1">
        <f>VLOOKUP(F57,'[2]Sheet 1'!$F$2:$Q$557,12,0)</f>
        <v>2.620803E-2</v>
      </c>
      <c r="AY57" s="1">
        <f>VLOOKUP(F57,'[3]Sheet 1'!$F$2:$AD$557,5,0)</f>
        <v>35.395276299999999</v>
      </c>
      <c r="AZ57" s="1">
        <f>VLOOKUP(F57,'[3]Sheet 1'!$F$2:$AD$557,6,0)</f>
        <v>-80.899912299999997</v>
      </c>
      <c r="BA57" s="1">
        <f>VLOOKUP(F57,'[3]Sheet 1'!$F$2:$AD$557,7,0)</f>
        <v>1271</v>
      </c>
      <c r="BB57" s="1">
        <f>VLOOKUP(F57,'[3]Sheet 1'!$F$2:$AD$557,8,0)</f>
        <v>1065</v>
      </c>
      <c r="BC57" s="1">
        <f>VLOOKUP(F57,'[3]Sheet 1'!$F$2:$AD$557,9,0)</f>
        <v>140</v>
      </c>
      <c r="BD57" s="1">
        <f>VLOOKUP(F57,'[3]Sheet 1'!$F$2:$AD$557,10,0)</f>
        <v>6</v>
      </c>
      <c r="BE57" s="1">
        <f>VLOOKUP(F57,'[3]Sheet 1'!$F$2:$AD$557,11,0)</f>
        <v>10</v>
      </c>
      <c r="BF57" s="1">
        <f>VLOOKUP(F57,'[3]Sheet 1'!$F$2:$AD$557,12,0)</f>
        <v>0</v>
      </c>
      <c r="BG57" s="1">
        <f>VLOOKUP(F57,'[3]Sheet 1'!$F$2:$AD$557,13,0)</f>
        <v>21</v>
      </c>
      <c r="BH57" s="1">
        <f>VLOOKUP(F57,'[3]Sheet 1'!$F$2:$AD$557,14,0)</f>
        <v>29</v>
      </c>
      <c r="BI57" s="1">
        <f>VLOOKUP(F57,'[3]Sheet 1'!$F$2:$AD$557,15,0)</f>
        <v>65</v>
      </c>
      <c r="BJ57" s="1">
        <f>VLOOKUP(F57,'[3]Sheet 1'!$F$2:$AD$557,16,0)</f>
        <v>493</v>
      </c>
      <c r="BK57" s="1">
        <f>VLOOKUP(F57,'[3]Sheet 1'!$F$2:$AD$557,17,0)</f>
        <v>466</v>
      </c>
      <c r="BL57" s="1">
        <f>VLOOKUP(F57,'[3]Sheet 1'!$F$2:$AD$557,18,0)</f>
        <v>27</v>
      </c>
      <c r="BM57" s="1">
        <f>VLOOKUP(F57,'[3]Sheet 1'!$F$2:$AD$557,19,0)</f>
        <v>0.94523325999999996</v>
      </c>
      <c r="BN57" s="1">
        <f>VLOOKUP(F57,'[3]Sheet 1'!$F$2:$AD$557,20,0)</f>
        <v>0.83792288999999998</v>
      </c>
      <c r="BO57" s="1">
        <f>VLOOKUP(F57,'[3]Sheet 1'!$F$2:$AD$557,21,0)</f>
        <v>0.11014947999999999</v>
      </c>
      <c r="BP57" s="1">
        <f>VLOOKUP(F57,'[3]Sheet 1'!$F$2:$AD$557,22,0)</f>
        <v>7.8678199999999993E-3</v>
      </c>
      <c r="BQ57" s="1">
        <f>VLOOKUP(F57,'[3]Sheet 1'!$F$2:$AD$557,23,0)</f>
        <v>5.1140829999999998E-2</v>
      </c>
      <c r="BR57" s="1">
        <f>VLOOKUP(F57,'[3]Sheet 1'!$F$2:$AD$557,24,0)</f>
        <v>1159.8416577999999</v>
      </c>
      <c r="BS57" s="1">
        <f>VLOOKUP(F57,'[3]Sheet 1'!$F$2:$AD$557,25,0)</f>
        <v>1.0958392299999999</v>
      </c>
    </row>
    <row r="58" spans="1:71" ht="20" customHeight="1" x14ac:dyDescent="0.15">
      <c r="A58" s="8">
        <v>1721</v>
      </c>
      <c r="B58" s="9">
        <v>37</v>
      </c>
      <c r="C58" s="10">
        <v>119</v>
      </c>
      <c r="D58" s="10">
        <v>5520</v>
      </c>
      <c r="E58" s="10">
        <v>2</v>
      </c>
      <c r="F58" s="10">
        <v>371190055202</v>
      </c>
      <c r="G58" s="11" t="s">
        <v>33</v>
      </c>
      <c r="H58" s="10">
        <v>16446</v>
      </c>
      <c r="I58" s="11" t="s">
        <v>93</v>
      </c>
      <c r="J58" s="10">
        <v>266</v>
      </c>
      <c r="K58" s="10">
        <v>10</v>
      </c>
      <c r="L58" s="10">
        <v>0</v>
      </c>
      <c r="M58" s="10">
        <v>0</v>
      </c>
      <c r="N58" s="10">
        <v>17</v>
      </c>
      <c r="O58" s="10">
        <v>41</v>
      </c>
      <c r="P58" s="10">
        <v>14</v>
      </c>
      <c r="Q58" s="10">
        <v>0</v>
      </c>
      <c r="R58" s="10">
        <v>0</v>
      </c>
      <c r="S58" s="10">
        <v>25</v>
      </c>
      <c r="T58" s="10">
        <v>9</v>
      </c>
      <c r="U58" s="10">
        <v>32</v>
      </c>
      <c r="V58" s="10">
        <v>53</v>
      </c>
      <c r="W58" s="10">
        <v>33</v>
      </c>
      <c r="X58" s="10">
        <v>14</v>
      </c>
      <c r="Y58" s="10">
        <v>18</v>
      </c>
      <c r="Z58" s="10">
        <v>0</v>
      </c>
      <c r="AA58" s="10">
        <v>68438</v>
      </c>
      <c r="AB58" s="10">
        <v>147</v>
      </c>
      <c r="AC58" s="10">
        <v>11</v>
      </c>
      <c r="AD58" s="10">
        <v>7.4829930000000003E-2</v>
      </c>
      <c r="AE58" s="13">
        <v>25891139.327819798</v>
      </c>
      <c r="AF58" s="12">
        <v>22543.956938733601</v>
      </c>
      <c r="AG58" s="1">
        <f>VLOOKUP(F58,'[1]Sheet 1'!$F$2:$S$557,5,0)</f>
        <v>433</v>
      </c>
      <c r="AH58" s="1">
        <f>VLOOKUP(F58,'[1]Sheet 1'!$F$2:$S$557,6,0)</f>
        <v>0</v>
      </c>
      <c r="AI58" s="1">
        <f>VLOOKUP(F58,'[1]Sheet 1'!$F$2:$S$557,7,0)</f>
        <v>103</v>
      </c>
      <c r="AJ58" s="1">
        <f>VLOOKUP(F58,'[1]Sheet 1'!$F$2:$S$557,8,0)</f>
        <v>80</v>
      </c>
      <c r="AK58" s="1">
        <f>VLOOKUP(F58,'[1]Sheet 1'!$F$2:$S$557,9,0)</f>
        <v>80</v>
      </c>
      <c r="AL58" s="1">
        <f>VLOOKUP(F58,'[1]Sheet 1'!$F$2:$S$557,10,0)</f>
        <v>62</v>
      </c>
      <c r="AM58" s="1">
        <f>VLOOKUP(F58,'[1]Sheet 1'!$F$2:$S$557,11,0)</f>
        <v>99</v>
      </c>
      <c r="AN58" s="1">
        <f>VLOOKUP(F58,'[1]Sheet 1'!$F$2:$S$557,12,0)</f>
        <v>9</v>
      </c>
      <c r="AO58" s="1">
        <f>VLOOKUP(F58,'[1]Sheet 1'!$F$2:$S$557,13,0)</f>
        <v>0.14318707</v>
      </c>
      <c r="AP58" s="1">
        <f>VLOOKUP(F58,'[1]Sheet 1'!$F$2:$S$557,14,0)</f>
        <v>0.22863741000000001</v>
      </c>
      <c r="AQ58" s="1">
        <f>VLOOKUP(F58,'[2]Sheet 1'!$F$2:$Q$557,5,0)</f>
        <v>487</v>
      </c>
      <c r="AR58" s="1">
        <f>VLOOKUP(F58,'[2]Sheet 1'!$F$2:$Q$557,6,0)</f>
        <v>417</v>
      </c>
      <c r="AS58" s="1">
        <f>VLOOKUP(F58,'[2]Sheet 1'!$F$2:$Q$557,7,0)</f>
        <v>417</v>
      </c>
      <c r="AT58" s="1">
        <f>VLOOKUP(F58,'[2]Sheet 1'!$F$2:$Q$557,8,0)</f>
        <v>407</v>
      </c>
      <c r="AU58" s="1">
        <f>VLOOKUP(F58,'[2]Sheet 1'!$F$2:$Q$557,9,0)</f>
        <v>10</v>
      </c>
      <c r="AV58" s="1">
        <f>VLOOKUP(F58,'[2]Sheet 1'!$F$2:$Q$557,10,0)</f>
        <v>0</v>
      </c>
      <c r="AW58" s="1">
        <f>VLOOKUP(F58,'[2]Sheet 1'!$F$2:$Q$557,11,0)</f>
        <v>70</v>
      </c>
      <c r="AX58" s="1">
        <f>VLOOKUP(F58,'[2]Sheet 1'!$F$2:$Q$557,12,0)</f>
        <v>2.0533880000000001E-2</v>
      </c>
      <c r="AY58" s="1">
        <f>VLOOKUP(F58,'[3]Sheet 1'!$F$2:$AD$557,5,0)</f>
        <v>35.353174799999998</v>
      </c>
      <c r="AZ58" s="1">
        <f>VLOOKUP(F58,'[3]Sheet 1'!$F$2:$AD$557,6,0)</f>
        <v>-80.737373399999996</v>
      </c>
      <c r="BA58" s="1">
        <f>VLOOKUP(F58,'[3]Sheet 1'!$F$2:$AD$557,7,0)</f>
        <v>742</v>
      </c>
      <c r="BB58" s="1">
        <f>VLOOKUP(F58,'[3]Sheet 1'!$F$2:$AD$557,8,0)</f>
        <v>269</v>
      </c>
      <c r="BC58" s="1">
        <f>VLOOKUP(F58,'[3]Sheet 1'!$F$2:$AD$557,9,0)</f>
        <v>394</v>
      </c>
      <c r="BD58" s="1">
        <f>VLOOKUP(F58,'[3]Sheet 1'!$F$2:$AD$557,10,0)</f>
        <v>3</v>
      </c>
      <c r="BE58" s="1">
        <f>VLOOKUP(F58,'[3]Sheet 1'!$F$2:$AD$557,11,0)</f>
        <v>40</v>
      </c>
      <c r="BF58" s="1">
        <f>VLOOKUP(F58,'[3]Sheet 1'!$F$2:$AD$557,12,0)</f>
        <v>0</v>
      </c>
      <c r="BG58" s="1">
        <f>VLOOKUP(F58,'[3]Sheet 1'!$F$2:$AD$557,13,0)</f>
        <v>7</v>
      </c>
      <c r="BH58" s="1">
        <f>VLOOKUP(F58,'[3]Sheet 1'!$F$2:$AD$557,14,0)</f>
        <v>29</v>
      </c>
      <c r="BI58" s="1">
        <f>VLOOKUP(F58,'[3]Sheet 1'!$F$2:$AD$557,15,0)</f>
        <v>61</v>
      </c>
      <c r="BJ58" s="1">
        <f>VLOOKUP(F58,'[3]Sheet 1'!$F$2:$AD$557,16,0)</f>
        <v>290</v>
      </c>
      <c r="BK58" s="1">
        <f>VLOOKUP(F58,'[3]Sheet 1'!$F$2:$AD$557,17,0)</f>
        <v>271</v>
      </c>
      <c r="BL58" s="1">
        <f>VLOOKUP(F58,'[3]Sheet 1'!$F$2:$AD$557,18,0)</f>
        <v>19</v>
      </c>
      <c r="BM58" s="1">
        <f>VLOOKUP(F58,'[3]Sheet 1'!$F$2:$AD$557,19,0)</f>
        <v>0.93448275000000003</v>
      </c>
      <c r="BN58" s="1">
        <f>VLOOKUP(F58,'[3]Sheet 1'!$F$2:$AD$557,20,0)</f>
        <v>0.36253369000000002</v>
      </c>
      <c r="BO58" s="1">
        <f>VLOOKUP(F58,'[3]Sheet 1'!$F$2:$AD$557,21,0)</f>
        <v>0.53099730000000001</v>
      </c>
      <c r="BP58" s="1">
        <f>VLOOKUP(F58,'[3]Sheet 1'!$F$2:$AD$557,22,0)</f>
        <v>5.3908350000000001E-2</v>
      </c>
      <c r="BQ58" s="1">
        <f>VLOOKUP(F58,'[3]Sheet 1'!$F$2:$AD$557,23,0)</f>
        <v>8.2210240000000004E-2</v>
      </c>
      <c r="BR58" s="1">
        <f>VLOOKUP(F58,'[3]Sheet 1'!$F$2:$AD$557,24,0)</f>
        <v>798.95182605000002</v>
      </c>
      <c r="BS58" s="1">
        <f>VLOOKUP(F58,'[3]Sheet 1'!$F$2:$AD$557,25,0)</f>
        <v>0.92871682</v>
      </c>
    </row>
    <row r="59" spans="1:71" ht="20" customHeight="1" x14ac:dyDescent="0.15">
      <c r="A59" s="8">
        <v>1722</v>
      </c>
      <c r="B59" s="9">
        <v>37</v>
      </c>
      <c r="C59" s="10">
        <v>119</v>
      </c>
      <c r="D59" s="10">
        <v>2300</v>
      </c>
      <c r="E59" s="10">
        <v>1</v>
      </c>
      <c r="F59" s="10">
        <v>371190023001</v>
      </c>
      <c r="G59" s="11" t="s">
        <v>35</v>
      </c>
      <c r="H59" s="10">
        <v>16249</v>
      </c>
      <c r="I59" s="11" t="s">
        <v>94</v>
      </c>
      <c r="J59" s="10">
        <v>178</v>
      </c>
      <c r="K59" s="10">
        <v>15</v>
      </c>
      <c r="L59" s="10">
        <v>38</v>
      </c>
      <c r="M59" s="10">
        <v>0</v>
      </c>
      <c r="N59" s="10">
        <v>12</v>
      </c>
      <c r="O59" s="10">
        <v>21</v>
      </c>
      <c r="P59" s="10">
        <v>11</v>
      </c>
      <c r="Q59" s="10">
        <v>12</v>
      </c>
      <c r="R59" s="10">
        <v>30</v>
      </c>
      <c r="S59" s="10">
        <v>12</v>
      </c>
      <c r="T59" s="10">
        <v>0</v>
      </c>
      <c r="U59" s="10">
        <v>0</v>
      </c>
      <c r="V59" s="10">
        <v>6</v>
      </c>
      <c r="W59" s="10">
        <v>12</v>
      </c>
      <c r="X59" s="10">
        <v>9</v>
      </c>
      <c r="Y59" s="10">
        <v>0</v>
      </c>
      <c r="Z59" s="10">
        <v>0</v>
      </c>
      <c r="AA59" s="10">
        <v>30682</v>
      </c>
      <c r="AB59" s="10">
        <v>129</v>
      </c>
      <c r="AC59" s="10">
        <v>65</v>
      </c>
      <c r="AD59" s="10">
        <v>0.50387596999999995</v>
      </c>
      <c r="AE59" s="10">
        <v>3682431.0228271498</v>
      </c>
      <c r="AF59" s="17">
        <v>8363.62341281103</v>
      </c>
      <c r="AG59" s="1">
        <f>VLOOKUP(F59,'[1]Sheet 1'!$F$2:$S$557,5,0)</f>
        <v>227</v>
      </c>
      <c r="AH59" s="1">
        <f>VLOOKUP(F59,'[1]Sheet 1'!$F$2:$S$557,6,0)</f>
        <v>39</v>
      </c>
      <c r="AI59" s="1">
        <f>VLOOKUP(F59,'[1]Sheet 1'!$F$2:$S$557,7,0)</f>
        <v>40</v>
      </c>
      <c r="AJ59" s="1">
        <f>VLOOKUP(F59,'[1]Sheet 1'!$F$2:$S$557,8,0)</f>
        <v>85</v>
      </c>
      <c r="AK59" s="1">
        <f>VLOOKUP(F59,'[1]Sheet 1'!$F$2:$S$557,9,0)</f>
        <v>0</v>
      </c>
      <c r="AL59" s="1">
        <f>VLOOKUP(F59,'[1]Sheet 1'!$F$2:$S$557,10,0)</f>
        <v>42</v>
      </c>
      <c r="AM59" s="1">
        <f>VLOOKUP(F59,'[1]Sheet 1'!$F$2:$S$557,11,0)</f>
        <v>21</v>
      </c>
      <c r="AN59" s="1">
        <f>VLOOKUP(F59,'[1]Sheet 1'!$F$2:$S$557,12,0)</f>
        <v>0</v>
      </c>
      <c r="AO59" s="1">
        <f>VLOOKUP(F59,'[1]Sheet 1'!$F$2:$S$557,13,0)</f>
        <v>0.18502203</v>
      </c>
      <c r="AP59" s="1">
        <f>VLOOKUP(F59,'[1]Sheet 1'!$F$2:$S$557,14,0)</f>
        <v>9.2511010000000005E-2</v>
      </c>
      <c r="AQ59" s="1">
        <f>VLOOKUP(F59,'[2]Sheet 1'!$F$2:$Q$557,5,0)</f>
        <v>311</v>
      </c>
      <c r="AR59" s="1">
        <f>VLOOKUP(F59,'[2]Sheet 1'!$F$2:$Q$557,6,0)</f>
        <v>248</v>
      </c>
      <c r="AS59" s="1">
        <f>VLOOKUP(F59,'[2]Sheet 1'!$F$2:$Q$557,7,0)</f>
        <v>248</v>
      </c>
      <c r="AT59" s="1">
        <f>VLOOKUP(F59,'[2]Sheet 1'!$F$2:$Q$557,8,0)</f>
        <v>216</v>
      </c>
      <c r="AU59" s="1">
        <f>VLOOKUP(F59,'[2]Sheet 1'!$F$2:$Q$557,9,0)</f>
        <v>32</v>
      </c>
      <c r="AV59" s="1">
        <f>VLOOKUP(F59,'[2]Sheet 1'!$F$2:$Q$557,10,0)</f>
        <v>0</v>
      </c>
      <c r="AW59" s="1">
        <f>VLOOKUP(F59,'[2]Sheet 1'!$F$2:$Q$557,11,0)</f>
        <v>63</v>
      </c>
      <c r="AX59" s="1">
        <f>VLOOKUP(F59,'[2]Sheet 1'!$F$2:$Q$557,12,0)</f>
        <v>0.10289389</v>
      </c>
      <c r="AY59" s="1">
        <f>VLOOKUP(F59,'[3]Sheet 1'!$F$2:$AD$557,5,0)</f>
        <v>35.201147900000002</v>
      </c>
      <c r="AZ59" s="1">
        <f>VLOOKUP(F59,'[3]Sheet 1'!$F$2:$AD$557,6,0)</f>
        <v>-80.808776499999993</v>
      </c>
      <c r="BA59" s="1">
        <f>VLOOKUP(F59,'[3]Sheet 1'!$F$2:$AD$557,7,0)</f>
        <v>537</v>
      </c>
      <c r="BB59" s="1">
        <f>VLOOKUP(F59,'[3]Sheet 1'!$F$2:$AD$557,8,0)</f>
        <v>56</v>
      </c>
      <c r="BC59" s="1">
        <f>VLOOKUP(F59,'[3]Sheet 1'!$F$2:$AD$557,9,0)</f>
        <v>445</v>
      </c>
      <c r="BD59" s="1">
        <f>VLOOKUP(F59,'[3]Sheet 1'!$F$2:$AD$557,10,0)</f>
        <v>1</v>
      </c>
      <c r="BE59" s="1">
        <f>VLOOKUP(F59,'[3]Sheet 1'!$F$2:$AD$557,11,0)</f>
        <v>3</v>
      </c>
      <c r="BF59" s="1">
        <f>VLOOKUP(F59,'[3]Sheet 1'!$F$2:$AD$557,12,0)</f>
        <v>0</v>
      </c>
      <c r="BG59" s="1">
        <f>VLOOKUP(F59,'[3]Sheet 1'!$F$2:$AD$557,13,0)</f>
        <v>14</v>
      </c>
      <c r="BH59" s="1">
        <f>VLOOKUP(F59,'[3]Sheet 1'!$F$2:$AD$557,14,0)</f>
        <v>18</v>
      </c>
      <c r="BI59" s="1">
        <f>VLOOKUP(F59,'[3]Sheet 1'!$F$2:$AD$557,15,0)</f>
        <v>40</v>
      </c>
      <c r="BJ59" s="1">
        <f>VLOOKUP(F59,'[3]Sheet 1'!$F$2:$AD$557,16,0)</f>
        <v>250</v>
      </c>
      <c r="BK59" s="1">
        <f>VLOOKUP(F59,'[3]Sheet 1'!$F$2:$AD$557,17,0)</f>
        <v>210</v>
      </c>
      <c r="BL59" s="1">
        <f>VLOOKUP(F59,'[3]Sheet 1'!$F$2:$AD$557,18,0)</f>
        <v>40</v>
      </c>
      <c r="BM59" s="1">
        <f>VLOOKUP(F59,'[3]Sheet 1'!$F$2:$AD$557,19,0)</f>
        <v>0.84</v>
      </c>
      <c r="BN59" s="1">
        <f>VLOOKUP(F59,'[3]Sheet 1'!$F$2:$AD$557,20,0)</f>
        <v>0.10428305</v>
      </c>
      <c r="BO59" s="1">
        <f>VLOOKUP(F59,'[3]Sheet 1'!$F$2:$AD$557,21,0)</f>
        <v>0.82867782999999995</v>
      </c>
      <c r="BP59" s="1">
        <f>VLOOKUP(F59,'[3]Sheet 1'!$F$2:$AD$557,22,0)</f>
        <v>5.5865899999999998E-3</v>
      </c>
      <c r="BQ59" s="1">
        <f>VLOOKUP(F59,'[3]Sheet 1'!$F$2:$AD$557,23,0)</f>
        <v>7.4487890000000001E-2</v>
      </c>
      <c r="BR59" s="1">
        <f>VLOOKUP(F59,'[3]Sheet 1'!$F$2:$AD$557,24,0)</f>
        <v>4065.4393420800002</v>
      </c>
      <c r="BS59" s="1">
        <f>VLOOKUP(F59,'[3]Sheet 1'!$F$2:$AD$557,25,0)</f>
        <v>0.13208903999999999</v>
      </c>
    </row>
    <row r="60" spans="1:71" ht="20" customHeight="1" x14ac:dyDescent="0.15">
      <c r="A60" s="8">
        <v>1723</v>
      </c>
      <c r="B60" s="9">
        <v>37</v>
      </c>
      <c r="C60" s="10">
        <v>119</v>
      </c>
      <c r="D60" s="10">
        <v>2904</v>
      </c>
      <c r="E60" s="10">
        <v>1</v>
      </c>
      <c r="F60" s="10">
        <v>371190029041</v>
      </c>
      <c r="G60" s="11" t="s">
        <v>35</v>
      </c>
      <c r="H60" s="10">
        <v>16269</v>
      </c>
      <c r="I60" s="11" t="s">
        <v>95</v>
      </c>
      <c r="J60" s="10">
        <v>555</v>
      </c>
      <c r="K60" s="10">
        <v>26</v>
      </c>
      <c r="L60" s="10">
        <v>0</v>
      </c>
      <c r="M60" s="10">
        <v>0</v>
      </c>
      <c r="N60" s="10">
        <v>0</v>
      </c>
      <c r="O60" s="10">
        <v>0</v>
      </c>
      <c r="P60" s="10">
        <v>45</v>
      </c>
      <c r="Q60" s="10">
        <v>0</v>
      </c>
      <c r="R60" s="10">
        <v>0</v>
      </c>
      <c r="S60" s="10">
        <v>0</v>
      </c>
      <c r="T60" s="10">
        <v>16</v>
      </c>
      <c r="U60" s="10">
        <v>0</v>
      </c>
      <c r="V60" s="10">
        <v>29</v>
      </c>
      <c r="W60" s="10">
        <v>22</v>
      </c>
      <c r="X60" s="10">
        <v>171</v>
      </c>
      <c r="Y60" s="10">
        <v>15</v>
      </c>
      <c r="Z60" s="10">
        <v>231</v>
      </c>
      <c r="AA60" s="10">
        <v>148618</v>
      </c>
      <c r="AB60" s="10">
        <v>445</v>
      </c>
      <c r="AC60" s="10">
        <v>14</v>
      </c>
      <c r="AD60" s="10">
        <v>3.1460670000000003E-2</v>
      </c>
      <c r="AE60" s="13">
        <v>18504763.091491699</v>
      </c>
      <c r="AF60" s="12">
        <v>18781.822808773599</v>
      </c>
      <c r="AG60" s="1">
        <f>VLOOKUP(F60,'[1]Sheet 1'!$F$2:$S$557,5,0)</f>
        <v>1204</v>
      </c>
      <c r="AH60" s="1">
        <f>VLOOKUP(F60,'[1]Sheet 1'!$F$2:$S$557,6,0)</f>
        <v>0</v>
      </c>
      <c r="AI60" s="1">
        <f>VLOOKUP(F60,'[1]Sheet 1'!$F$2:$S$557,7,0)</f>
        <v>44</v>
      </c>
      <c r="AJ60" s="1">
        <f>VLOOKUP(F60,'[1]Sheet 1'!$F$2:$S$557,8,0)</f>
        <v>177</v>
      </c>
      <c r="AK60" s="1">
        <f>VLOOKUP(F60,'[1]Sheet 1'!$F$2:$S$557,9,0)</f>
        <v>78</v>
      </c>
      <c r="AL60" s="1">
        <f>VLOOKUP(F60,'[1]Sheet 1'!$F$2:$S$557,10,0)</f>
        <v>474</v>
      </c>
      <c r="AM60" s="1">
        <f>VLOOKUP(F60,'[1]Sheet 1'!$F$2:$S$557,11,0)</f>
        <v>330</v>
      </c>
      <c r="AN60" s="1">
        <f>VLOOKUP(F60,'[1]Sheet 1'!$F$2:$S$557,12,0)</f>
        <v>101</v>
      </c>
      <c r="AO60" s="1">
        <f>VLOOKUP(F60,'[1]Sheet 1'!$F$2:$S$557,13,0)</f>
        <v>0.39368771000000002</v>
      </c>
      <c r="AP60" s="1">
        <f>VLOOKUP(F60,'[1]Sheet 1'!$F$2:$S$557,14,0)</f>
        <v>0.27408638000000002</v>
      </c>
      <c r="AQ60" s="1">
        <f>VLOOKUP(F60,'[2]Sheet 1'!$F$2:$Q$557,5,0)</f>
        <v>1310</v>
      </c>
      <c r="AR60" s="1">
        <f>VLOOKUP(F60,'[2]Sheet 1'!$F$2:$Q$557,6,0)</f>
        <v>864</v>
      </c>
      <c r="AS60" s="1">
        <f>VLOOKUP(F60,'[2]Sheet 1'!$F$2:$Q$557,7,0)</f>
        <v>864</v>
      </c>
      <c r="AT60" s="1">
        <f>VLOOKUP(F60,'[2]Sheet 1'!$F$2:$Q$557,8,0)</f>
        <v>849</v>
      </c>
      <c r="AU60" s="1">
        <f>VLOOKUP(F60,'[2]Sheet 1'!$F$2:$Q$557,9,0)</f>
        <v>15</v>
      </c>
      <c r="AV60" s="1">
        <f>VLOOKUP(F60,'[2]Sheet 1'!$F$2:$Q$557,10,0)</f>
        <v>0</v>
      </c>
      <c r="AW60" s="1">
        <f>VLOOKUP(F60,'[2]Sheet 1'!$F$2:$Q$557,11,0)</f>
        <v>446</v>
      </c>
      <c r="AX60" s="1">
        <f>VLOOKUP(F60,'[2]Sheet 1'!$F$2:$Q$557,12,0)</f>
        <v>1.145038E-2</v>
      </c>
      <c r="AY60" s="1">
        <f>VLOOKUP(F60,'[3]Sheet 1'!$F$2:$AD$557,5,0)</f>
        <v>35.138046799999998</v>
      </c>
      <c r="AZ60" s="1">
        <f>VLOOKUP(F60,'[3]Sheet 1'!$F$2:$AD$557,6,0)</f>
        <v>-80.795452600000004</v>
      </c>
      <c r="BA60" s="1">
        <f>VLOOKUP(F60,'[3]Sheet 1'!$F$2:$AD$557,7,0)</f>
        <v>1208</v>
      </c>
      <c r="BB60" s="1">
        <f>VLOOKUP(F60,'[3]Sheet 1'!$F$2:$AD$557,8,0)</f>
        <v>1134</v>
      </c>
      <c r="BC60" s="1">
        <f>VLOOKUP(F60,'[3]Sheet 1'!$F$2:$AD$557,9,0)</f>
        <v>12</v>
      </c>
      <c r="BD60" s="1">
        <f>VLOOKUP(F60,'[3]Sheet 1'!$F$2:$AD$557,10,0)</f>
        <v>2</v>
      </c>
      <c r="BE60" s="1">
        <f>VLOOKUP(F60,'[3]Sheet 1'!$F$2:$AD$557,11,0)</f>
        <v>40</v>
      </c>
      <c r="BF60" s="1">
        <f>VLOOKUP(F60,'[3]Sheet 1'!$F$2:$AD$557,12,0)</f>
        <v>0</v>
      </c>
      <c r="BG60" s="1">
        <f>VLOOKUP(F60,'[3]Sheet 1'!$F$2:$AD$557,13,0)</f>
        <v>3</v>
      </c>
      <c r="BH60" s="1">
        <f>VLOOKUP(F60,'[3]Sheet 1'!$F$2:$AD$557,14,0)</f>
        <v>17</v>
      </c>
      <c r="BI60" s="1">
        <f>VLOOKUP(F60,'[3]Sheet 1'!$F$2:$AD$557,15,0)</f>
        <v>20</v>
      </c>
      <c r="BJ60" s="1">
        <f>VLOOKUP(F60,'[3]Sheet 1'!$F$2:$AD$557,16,0)</f>
        <v>495</v>
      </c>
      <c r="BK60" s="1">
        <f>VLOOKUP(F60,'[3]Sheet 1'!$F$2:$AD$557,17,0)</f>
        <v>467</v>
      </c>
      <c r="BL60" s="1">
        <f>VLOOKUP(F60,'[3]Sheet 1'!$F$2:$AD$557,18,0)</f>
        <v>28</v>
      </c>
      <c r="BM60" s="1">
        <f>VLOOKUP(F60,'[3]Sheet 1'!$F$2:$AD$557,19,0)</f>
        <v>0.94343434000000004</v>
      </c>
      <c r="BN60" s="1">
        <f>VLOOKUP(F60,'[3]Sheet 1'!$F$2:$AD$557,20,0)</f>
        <v>0.93874172</v>
      </c>
      <c r="BO60" s="1">
        <f>VLOOKUP(F60,'[3]Sheet 1'!$F$2:$AD$557,21,0)</f>
        <v>9.9337699999999998E-3</v>
      </c>
      <c r="BP60" s="1">
        <f>VLOOKUP(F60,'[3]Sheet 1'!$F$2:$AD$557,22,0)</f>
        <v>3.3112580000000003E-2</v>
      </c>
      <c r="BQ60" s="1">
        <f>VLOOKUP(F60,'[3]Sheet 1'!$F$2:$AD$557,23,0)</f>
        <v>1.6556290000000001E-2</v>
      </c>
      <c r="BR60" s="1">
        <f>VLOOKUP(F60,'[3]Sheet 1'!$F$2:$AD$557,24,0)</f>
        <v>1819.9156159900001</v>
      </c>
      <c r="BS60" s="1">
        <f>VLOOKUP(F60,'[3]Sheet 1'!$F$2:$AD$557,25,0)</f>
        <v>0.66376703000000004</v>
      </c>
    </row>
    <row r="61" spans="1:71" ht="20" customHeight="1" x14ac:dyDescent="0.15">
      <c r="A61" s="8">
        <v>1724</v>
      </c>
      <c r="B61" s="9">
        <v>37</v>
      </c>
      <c r="C61" s="10">
        <v>119</v>
      </c>
      <c r="D61" s="10">
        <v>3011</v>
      </c>
      <c r="E61" s="10">
        <v>3</v>
      </c>
      <c r="F61" s="10">
        <v>371190030113</v>
      </c>
      <c r="G61" s="11" t="s">
        <v>44</v>
      </c>
      <c r="H61" s="10">
        <v>16291</v>
      </c>
      <c r="I61" s="11" t="s">
        <v>96</v>
      </c>
      <c r="J61" s="10">
        <v>836</v>
      </c>
      <c r="K61" s="10">
        <v>0</v>
      </c>
      <c r="L61" s="10">
        <v>22</v>
      </c>
      <c r="M61" s="10">
        <v>19</v>
      </c>
      <c r="N61" s="10">
        <v>35</v>
      </c>
      <c r="O61" s="10">
        <v>0</v>
      </c>
      <c r="P61" s="10">
        <v>0</v>
      </c>
      <c r="Q61" s="10">
        <v>55</v>
      </c>
      <c r="R61" s="10">
        <v>0</v>
      </c>
      <c r="S61" s="10">
        <v>0</v>
      </c>
      <c r="T61" s="10">
        <v>59</v>
      </c>
      <c r="U61" s="10">
        <v>46</v>
      </c>
      <c r="V61" s="10">
        <v>78</v>
      </c>
      <c r="W61" s="10">
        <v>130</v>
      </c>
      <c r="X61" s="10">
        <v>82</v>
      </c>
      <c r="Y61" s="10">
        <v>133</v>
      </c>
      <c r="Z61" s="10">
        <v>177</v>
      </c>
      <c r="AA61" s="10">
        <v>113917</v>
      </c>
      <c r="AB61" s="10">
        <v>506</v>
      </c>
      <c r="AC61" s="10">
        <v>0</v>
      </c>
      <c r="AD61" s="10">
        <v>0</v>
      </c>
      <c r="AE61" s="13">
        <v>13766884.0318604</v>
      </c>
      <c r="AF61" s="12">
        <v>18158.082446721099</v>
      </c>
      <c r="AG61" s="1">
        <f>VLOOKUP(F61,'[1]Sheet 1'!$F$2:$S$557,5,0)</f>
        <v>1344</v>
      </c>
      <c r="AH61" s="1">
        <f>VLOOKUP(F61,'[1]Sheet 1'!$F$2:$S$557,6,0)</f>
        <v>4</v>
      </c>
      <c r="AI61" s="1">
        <f>VLOOKUP(F61,'[1]Sheet 1'!$F$2:$S$557,7,0)</f>
        <v>49</v>
      </c>
      <c r="AJ61" s="1">
        <f>VLOOKUP(F61,'[1]Sheet 1'!$F$2:$S$557,8,0)</f>
        <v>209</v>
      </c>
      <c r="AK61" s="1">
        <f>VLOOKUP(F61,'[1]Sheet 1'!$F$2:$S$557,9,0)</f>
        <v>3</v>
      </c>
      <c r="AL61" s="1">
        <f>VLOOKUP(F61,'[1]Sheet 1'!$F$2:$S$557,10,0)</f>
        <v>659</v>
      </c>
      <c r="AM61" s="1">
        <f>VLOOKUP(F61,'[1]Sheet 1'!$F$2:$S$557,11,0)</f>
        <v>272</v>
      </c>
      <c r="AN61" s="1">
        <f>VLOOKUP(F61,'[1]Sheet 1'!$F$2:$S$557,12,0)</f>
        <v>148</v>
      </c>
      <c r="AO61" s="1">
        <f>VLOOKUP(F61,'[1]Sheet 1'!$F$2:$S$557,13,0)</f>
        <v>0.49032737999999998</v>
      </c>
      <c r="AP61" s="1">
        <f>VLOOKUP(F61,'[1]Sheet 1'!$F$2:$S$557,14,0)</f>
        <v>0.20238095</v>
      </c>
      <c r="AQ61" s="1">
        <f>VLOOKUP(F61,'[2]Sheet 1'!$F$2:$Q$557,5,0)</f>
        <v>1362</v>
      </c>
      <c r="AR61" s="1">
        <f>VLOOKUP(F61,'[2]Sheet 1'!$F$2:$Q$557,6,0)</f>
        <v>618</v>
      </c>
      <c r="AS61" s="1">
        <f>VLOOKUP(F61,'[2]Sheet 1'!$F$2:$Q$557,7,0)</f>
        <v>618</v>
      </c>
      <c r="AT61" s="1">
        <f>VLOOKUP(F61,'[2]Sheet 1'!$F$2:$Q$557,8,0)</f>
        <v>618</v>
      </c>
      <c r="AU61" s="1">
        <f>VLOOKUP(F61,'[2]Sheet 1'!$F$2:$Q$557,9,0)</f>
        <v>0</v>
      </c>
      <c r="AV61" s="1">
        <f>VLOOKUP(F61,'[2]Sheet 1'!$F$2:$Q$557,10,0)</f>
        <v>0</v>
      </c>
      <c r="AW61" s="1">
        <f>VLOOKUP(F61,'[2]Sheet 1'!$F$2:$Q$557,11,0)</f>
        <v>744</v>
      </c>
      <c r="AX61" s="1">
        <f>VLOOKUP(F61,'[2]Sheet 1'!$F$2:$Q$557,12,0)</f>
        <v>0</v>
      </c>
      <c r="AY61" s="1">
        <f>VLOOKUP(F61,'[3]Sheet 1'!$F$2:$AD$557,5,0)</f>
        <v>35.130742499999997</v>
      </c>
      <c r="AZ61" s="1">
        <f>VLOOKUP(F61,'[3]Sheet 1'!$F$2:$AD$557,6,0)</f>
        <v>-80.846219199999993</v>
      </c>
      <c r="BA61" s="1">
        <f>VLOOKUP(F61,'[3]Sheet 1'!$F$2:$AD$557,7,0)</f>
        <v>1562</v>
      </c>
      <c r="BB61" s="1">
        <f>VLOOKUP(F61,'[3]Sheet 1'!$F$2:$AD$557,8,0)</f>
        <v>1479</v>
      </c>
      <c r="BC61" s="1">
        <f>VLOOKUP(F61,'[3]Sheet 1'!$F$2:$AD$557,9,0)</f>
        <v>28</v>
      </c>
      <c r="BD61" s="1">
        <f>VLOOKUP(F61,'[3]Sheet 1'!$F$2:$AD$557,10,0)</f>
        <v>5</v>
      </c>
      <c r="BE61" s="1">
        <f>VLOOKUP(F61,'[3]Sheet 1'!$F$2:$AD$557,11,0)</f>
        <v>25</v>
      </c>
      <c r="BF61" s="1">
        <f>VLOOKUP(F61,'[3]Sheet 1'!$F$2:$AD$557,12,0)</f>
        <v>0</v>
      </c>
      <c r="BG61" s="1">
        <f>VLOOKUP(F61,'[3]Sheet 1'!$F$2:$AD$557,13,0)</f>
        <v>7</v>
      </c>
      <c r="BH61" s="1">
        <f>VLOOKUP(F61,'[3]Sheet 1'!$F$2:$AD$557,14,0)</f>
        <v>18</v>
      </c>
      <c r="BI61" s="1">
        <f>VLOOKUP(F61,'[3]Sheet 1'!$F$2:$AD$557,15,0)</f>
        <v>44</v>
      </c>
      <c r="BJ61" s="1">
        <f>VLOOKUP(F61,'[3]Sheet 1'!$F$2:$AD$557,16,0)</f>
        <v>822</v>
      </c>
      <c r="BK61" s="1">
        <f>VLOOKUP(F61,'[3]Sheet 1'!$F$2:$AD$557,17,0)</f>
        <v>749</v>
      </c>
      <c r="BL61" s="1">
        <f>VLOOKUP(F61,'[3]Sheet 1'!$F$2:$AD$557,18,0)</f>
        <v>73</v>
      </c>
      <c r="BM61" s="1">
        <f>VLOOKUP(F61,'[3]Sheet 1'!$F$2:$AD$557,19,0)</f>
        <v>0.91119220999999995</v>
      </c>
      <c r="BN61" s="1">
        <f>VLOOKUP(F61,'[3]Sheet 1'!$F$2:$AD$557,20,0)</f>
        <v>0.94686298999999996</v>
      </c>
      <c r="BO61" s="1">
        <f>VLOOKUP(F61,'[3]Sheet 1'!$F$2:$AD$557,21,0)</f>
        <v>1.7925730000000001E-2</v>
      </c>
      <c r="BP61" s="1">
        <f>VLOOKUP(F61,'[3]Sheet 1'!$F$2:$AD$557,22,0)</f>
        <v>1.6005120000000001E-2</v>
      </c>
      <c r="BQ61" s="1">
        <f>VLOOKUP(F61,'[3]Sheet 1'!$F$2:$AD$557,23,0)</f>
        <v>2.8169010000000001E-2</v>
      </c>
      <c r="BR61" s="1">
        <f>VLOOKUP(F61,'[3]Sheet 1'!$F$2:$AD$557,24,0)</f>
        <v>3163.10199521</v>
      </c>
      <c r="BS61" s="1">
        <f>VLOOKUP(F61,'[3]Sheet 1'!$F$2:$AD$557,25,0)</f>
        <v>0.49381903999999999</v>
      </c>
    </row>
    <row r="62" spans="1:71" ht="20" customHeight="1" x14ac:dyDescent="0.15">
      <c r="A62" s="8">
        <v>1725</v>
      </c>
      <c r="B62" s="9">
        <v>37</v>
      </c>
      <c r="C62" s="10">
        <v>119</v>
      </c>
      <c r="D62" s="10">
        <v>5830</v>
      </c>
      <c r="E62" s="10">
        <v>1</v>
      </c>
      <c r="F62" s="10">
        <v>371190058301</v>
      </c>
      <c r="G62" s="11" t="s">
        <v>35</v>
      </c>
      <c r="H62" s="10">
        <v>16542</v>
      </c>
      <c r="I62" s="11" t="s">
        <v>97</v>
      </c>
      <c r="J62" s="10">
        <v>625</v>
      </c>
      <c r="K62" s="10">
        <v>32</v>
      </c>
      <c r="L62" s="10">
        <v>19</v>
      </c>
      <c r="M62" s="10">
        <v>16</v>
      </c>
      <c r="N62" s="10">
        <v>54</v>
      </c>
      <c r="O62" s="10">
        <v>20</v>
      </c>
      <c r="P62" s="10">
        <v>31</v>
      </c>
      <c r="Q62" s="10">
        <v>8</v>
      </c>
      <c r="R62" s="10">
        <v>52</v>
      </c>
      <c r="S62" s="10">
        <v>26</v>
      </c>
      <c r="T62" s="10">
        <v>74</v>
      </c>
      <c r="U62" s="10">
        <v>77</v>
      </c>
      <c r="V62" s="10">
        <v>119</v>
      </c>
      <c r="W62" s="10">
        <v>48</v>
      </c>
      <c r="X62" s="10">
        <v>8</v>
      </c>
      <c r="Y62" s="10">
        <v>7</v>
      </c>
      <c r="Z62" s="10">
        <v>34</v>
      </c>
      <c r="AA62" s="10">
        <v>56875</v>
      </c>
      <c r="AB62" s="10">
        <v>369</v>
      </c>
      <c r="AC62" s="10">
        <v>36</v>
      </c>
      <c r="AD62" s="10">
        <v>9.7560980000000005E-2</v>
      </c>
      <c r="AE62" s="13">
        <v>13652437.2433472</v>
      </c>
      <c r="AF62" s="12">
        <v>19736.740895152299</v>
      </c>
      <c r="AG62" s="1">
        <f>VLOOKUP(F62,'[1]Sheet 1'!$F$2:$S$557,5,0)</f>
        <v>1007</v>
      </c>
      <c r="AH62" s="1">
        <f>VLOOKUP(F62,'[1]Sheet 1'!$F$2:$S$557,6,0)</f>
        <v>51</v>
      </c>
      <c r="AI62" s="1">
        <f>VLOOKUP(F62,'[1]Sheet 1'!$F$2:$S$557,7,0)</f>
        <v>276</v>
      </c>
      <c r="AJ62" s="1">
        <f>VLOOKUP(F62,'[1]Sheet 1'!$F$2:$S$557,8,0)</f>
        <v>242</v>
      </c>
      <c r="AK62" s="1">
        <f>VLOOKUP(F62,'[1]Sheet 1'!$F$2:$S$557,9,0)</f>
        <v>56</v>
      </c>
      <c r="AL62" s="1">
        <f>VLOOKUP(F62,'[1]Sheet 1'!$F$2:$S$557,10,0)</f>
        <v>261</v>
      </c>
      <c r="AM62" s="1">
        <f>VLOOKUP(F62,'[1]Sheet 1'!$F$2:$S$557,11,0)</f>
        <v>121</v>
      </c>
      <c r="AN62" s="1">
        <f>VLOOKUP(F62,'[1]Sheet 1'!$F$2:$S$557,12,0)</f>
        <v>0</v>
      </c>
      <c r="AO62" s="1">
        <f>VLOOKUP(F62,'[1]Sheet 1'!$F$2:$S$557,13,0)</f>
        <v>0.25918570000000002</v>
      </c>
      <c r="AP62" s="1">
        <f>VLOOKUP(F62,'[1]Sheet 1'!$F$2:$S$557,14,0)</f>
        <v>0.12015889</v>
      </c>
      <c r="AQ62" s="1">
        <f>VLOOKUP(F62,'[2]Sheet 1'!$F$2:$Q$557,5,0)</f>
        <v>1043</v>
      </c>
      <c r="AR62" s="1">
        <f>VLOOKUP(F62,'[2]Sheet 1'!$F$2:$Q$557,6,0)</f>
        <v>857</v>
      </c>
      <c r="AS62" s="1">
        <f>VLOOKUP(F62,'[2]Sheet 1'!$F$2:$Q$557,7,0)</f>
        <v>857</v>
      </c>
      <c r="AT62" s="1">
        <f>VLOOKUP(F62,'[2]Sheet 1'!$F$2:$Q$557,8,0)</f>
        <v>798</v>
      </c>
      <c r="AU62" s="1">
        <f>VLOOKUP(F62,'[2]Sheet 1'!$F$2:$Q$557,9,0)</f>
        <v>59</v>
      </c>
      <c r="AV62" s="1">
        <f>VLOOKUP(F62,'[2]Sheet 1'!$F$2:$Q$557,10,0)</f>
        <v>0</v>
      </c>
      <c r="AW62" s="1">
        <f>VLOOKUP(F62,'[2]Sheet 1'!$F$2:$Q$557,11,0)</f>
        <v>186</v>
      </c>
      <c r="AX62" s="1">
        <f>VLOOKUP(F62,'[2]Sheet 1'!$F$2:$Q$557,12,0)</f>
        <v>5.6567590000000001E-2</v>
      </c>
      <c r="AY62" s="1">
        <f>VLOOKUP(F62,'[3]Sheet 1'!$F$2:$AD$557,5,0)</f>
        <v>35.078249200000002</v>
      </c>
      <c r="AZ62" s="1">
        <f>VLOOKUP(F62,'[3]Sheet 1'!$F$2:$AD$557,6,0)</f>
        <v>-80.859667299999998</v>
      </c>
      <c r="BA62" s="1">
        <f>VLOOKUP(F62,'[3]Sheet 1'!$F$2:$AD$557,7,0)</f>
        <v>1442</v>
      </c>
      <c r="BB62" s="1">
        <f>VLOOKUP(F62,'[3]Sheet 1'!$F$2:$AD$557,8,0)</f>
        <v>1146</v>
      </c>
      <c r="BC62" s="1">
        <f>VLOOKUP(F62,'[3]Sheet 1'!$F$2:$AD$557,9,0)</f>
        <v>163</v>
      </c>
      <c r="BD62" s="1">
        <f>VLOOKUP(F62,'[3]Sheet 1'!$F$2:$AD$557,10,0)</f>
        <v>3</v>
      </c>
      <c r="BE62" s="1">
        <f>VLOOKUP(F62,'[3]Sheet 1'!$F$2:$AD$557,11,0)</f>
        <v>44</v>
      </c>
      <c r="BF62" s="1">
        <f>VLOOKUP(F62,'[3]Sheet 1'!$F$2:$AD$557,12,0)</f>
        <v>0</v>
      </c>
      <c r="BG62" s="1">
        <f>VLOOKUP(F62,'[3]Sheet 1'!$F$2:$AD$557,13,0)</f>
        <v>57</v>
      </c>
      <c r="BH62" s="1">
        <f>VLOOKUP(F62,'[3]Sheet 1'!$F$2:$AD$557,14,0)</f>
        <v>29</v>
      </c>
      <c r="BI62" s="1">
        <f>VLOOKUP(F62,'[3]Sheet 1'!$F$2:$AD$557,15,0)</f>
        <v>122</v>
      </c>
      <c r="BJ62" s="1">
        <f>VLOOKUP(F62,'[3]Sheet 1'!$F$2:$AD$557,16,0)</f>
        <v>774</v>
      </c>
      <c r="BK62" s="1">
        <f>VLOOKUP(F62,'[3]Sheet 1'!$F$2:$AD$557,17,0)</f>
        <v>710</v>
      </c>
      <c r="BL62" s="1">
        <f>VLOOKUP(F62,'[3]Sheet 1'!$F$2:$AD$557,18,0)</f>
        <v>64</v>
      </c>
      <c r="BM62" s="1">
        <f>VLOOKUP(F62,'[3]Sheet 1'!$F$2:$AD$557,19,0)</f>
        <v>0.91731266</v>
      </c>
      <c r="BN62" s="1">
        <f>VLOOKUP(F62,'[3]Sheet 1'!$F$2:$AD$557,20,0)</f>
        <v>0.79472953999999996</v>
      </c>
      <c r="BO62" s="1">
        <f>VLOOKUP(F62,'[3]Sheet 1'!$F$2:$AD$557,21,0)</f>
        <v>0.11303744</v>
      </c>
      <c r="BP62" s="1">
        <f>VLOOKUP(F62,'[3]Sheet 1'!$F$2:$AD$557,22,0)</f>
        <v>3.0513169999999999E-2</v>
      </c>
      <c r="BQ62" s="1">
        <f>VLOOKUP(F62,'[3]Sheet 1'!$F$2:$AD$557,23,0)</f>
        <v>8.460471E-2</v>
      </c>
      <c r="BR62" s="1">
        <f>VLOOKUP(F62,'[3]Sheet 1'!$F$2:$AD$557,24,0)</f>
        <v>2944.5769503400002</v>
      </c>
      <c r="BS62" s="1">
        <f>VLOOKUP(F62,'[3]Sheet 1'!$F$2:$AD$557,25,0)</f>
        <v>0.48971381000000003</v>
      </c>
    </row>
    <row r="63" spans="1:71" ht="20" customHeight="1" x14ac:dyDescent="0.15">
      <c r="A63" s="8">
        <v>1726</v>
      </c>
      <c r="B63" s="9">
        <v>37</v>
      </c>
      <c r="C63" s="10">
        <v>119</v>
      </c>
      <c r="D63" s="10">
        <v>6203</v>
      </c>
      <c r="E63" s="10">
        <v>2</v>
      </c>
      <c r="F63" s="10">
        <v>371190062032</v>
      </c>
      <c r="G63" s="11" t="s">
        <v>33</v>
      </c>
      <c r="H63" s="10">
        <v>16641</v>
      </c>
      <c r="I63" s="11" t="s">
        <v>98</v>
      </c>
      <c r="J63" s="10">
        <v>1056</v>
      </c>
      <c r="K63" s="10">
        <v>130</v>
      </c>
      <c r="L63" s="10">
        <v>37</v>
      </c>
      <c r="M63" s="10">
        <v>68</v>
      </c>
      <c r="N63" s="10">
        <v>91</v>
      </c>
      <c r="O63" s="10">
        <v>75</v>
      </c>
      <c r="P63" s="10">
        <v>53</v>
      </c>
      <c r="Q63" s="10">
        <v>64</v>
      </c>
      <c r="R63" s="10">
        <v>16</v>
      </c>
      <c r="S63" s="10">
        <v>16</v>
      </c>
      <c r="T63" s="10">
        <v>62</v>
      </c>
      <c r="U63" s="10">
        <v>55</v>
      </c>
      <c r="V63" s="10">
        <v>23</v>
      </c>
      <c r="W63" s="10">
        <v>81</v>
      </c>
      <c r="X63" s="10">
        <v>58</v>
      </c>
      <c r="Y63" s="10">
        <v>127</v>
      </c>
      <c r="Z63" s="10">
        <v>100</v>
      </c>
      <c r="AA63" s="10">
        <v>44063</v>
      </c>
      <c r="AB63" s="10">
        <v>561</v>
      </c>
      <c r="AC63" s="10">
        <v>73</v>
      </c>
      <c r="AD63" s="10">
        <v>0.13012478</v>
      </c>
      <c r="AE63" s="13">
        <v>44438970.9188843</v>
      </c>
      <c r="AF63" s="12">
        <v>40289.1126072634</v>
      </c>
      <c r="AG63" s="1">
        <f>VLOOKUP(F63,'[1]Sheet 1'!$F$2:$S$557,5,0)</f>
        <v>1743</v>
      </c>
      <c r="AH63" s="1">
        <f>VLOOKUP(F63,'[1]Sheet 1'!$F$2:$S$557,6,0)</f>
        <v>9</v>
      </c>
      <c r="AI63" s="1">
        <f>VLOOKUP(F63,'[1]Sheet 1'!$F$2:$S$557,7,0)</f>
        <v>267</v>
      </c>
      <c r="AJ63" s="1">
        <f>VLOOKUP(F63,'[1]Sheet 1'!$F$2:$S$557,8,0)</f>
        <v>321</v>
      </c>
      <c r="AK63" s="1">
        <f>VLOOKUP(F63,'[1]Sheet 1'!$F$2:$S$557,9,0)</f>
        <v>325</v>
      </c>
      <c r="AL63" s="1">
        <f>VLOOKUP(F63,'[1]Sheet 1'!$F$2:$S$557,10,0)</f>
        <v>566</v>
      </c>
      <c r="AM63" s="1">
        <f>VLOOKUP(F63,'[1]Sheet 1'!$F$2:$S$557,11,0)</f>
        <v>163</v>
      </c>
      <c r="AN63" s="1">
        <f>VLOOKUP(F63,'[1]Sheet 1'!$F$2:$S$557,12,0)</f>
        <v>92</v>
      </c>
      <c r="AO63" s="1">
        <f>VLOOKUP(F63,'[1]Sheet 1'!$F$2:$S$557,13,0)</f>
        <v>0.32472748000000001</v>
      </c>
      <c r="AP63" s="1">
        <f>VLOOKUP(F63,'[1]Sheet 1'!$F$2:$S$557,14,0)</f>
        <v>9.3516920000000003E-2</v>
      </c>
      <c r="AQ63" s="1">
        <f>VLOOKUP(F63,'[2]Sheet 1'!$F$2:$Q$557,5,0)</f>
        <v>1835</v>
      </c>
      <c r="AR63" s="1">
        <f>VLOOKUP(F63,'[2]Sheet 1'!$F$2:$Q$557,6,0)</f>
        <v>1245</v>
      </c>
      <c r="AS63" s="1">
        <f>VLOOKUP(F63,'[2]Sheet 1'!$F$2:$Q$557,7,0)</f>
        <v>1216</v>
      </c>
      <c r="AT63" s="1">
        <f>VLOOKUP(F63,'[2]Sheet 1'!$F$2:$Q$557,8,0)</f>
        <v>1155</v>
      </c>
      <c r="AU63" s="1">
        <f>VLOOKUP(F63,'[2]Sheet 1'!$F$2:$Q$557,9,0)</f>
        <v>61</v>
      </c>
      <c r="AV63" s="1">
        <f>VLOOKUP(F63,'[2]Sheet 1'!$F$2:$Q$557,10,0)</f>
        <v>29</v>
      </c>
      <c r="AW63" s="1">
        <f>VLOOKUP(F63,'[2]Sheet 1'!$F$2:$Q$557,11,0)</f>
        <v>590</v>
      </c>
      <c r="AX63" s="1">
        <f>VLOOKUP(F63,'[2]Sheet 1'!$F$2:$Q$557,12,0)</f>
        <v>3.3242510000000003E-2</v>
      </c>
      <c r="AY63" s="1">
        <f>VLOOKUP(F63,'[3]Sheet 1'!$F$2:$AD$557,5,0)</f>
        <v>35.5026747</v>
      </c>
      <c r="AZ63" s="1">
        <f>VLOOKUP(F63,'[3]Sheet 1'!$F$2:$AD$557,6,0)</f>
        <v>-80.896277400000002</v>
      </c>
      <c r="BA63" s="1">
        <f>VLOOKUP(F63,'[3]Sheet 1'!$F$2:$AD$557,7,0)</f>
        <v>2173</v>
      </c>
      <c r="BB63" s="1">
        <f>VLOOKUP(F63,'[3]Sheet 1'!$F$2:$AD$557,8,0)</f>
        <v>2022</v>
      </c>
      <c r="BC63" s="1">
        <f>VLOOKUP(F63,'[3]Sheet 1'!$F$2:$AD$557,9,0)</f>
        <v>64</v>
      </c>
      <c r="BD63" s="1">
        <f>VLOOKUP(F63,'[3]Sheet 1'!$F$2:$AD$557,10,0)</f>
        <v>3</v>
      </c>
      <c r="BE63" s="1">
        <f>VLOOKUP(F63,'[3]Sheet 1'!$F$2:$AD$557,11,0)</f>
        <v>32</v>
      </c>
      <c r="BF63" s="1">
        <f>VLOOKUP(F63,'[3]Sheet 1'!$F$2:$AD$557,12,0)</f>
        <v>0</v>
      </c>
      <c r="BG63" s="1">
        <f>VLOOKUP(F63,'[3]Sheet 1'!$F$2:$AD$557,13,0)</f>
        <v>35</v>
      </c>
      <c r="BH63" s="1">
        <f>VLOOKUP(F63,'[3]Sheet 1'!$F$2:$AD$557,14,0)</f>
        <v>17</v>
      </c>
      <c r="BI63" s="1">
        <f>VLOOKUP(F63,'[3]Sheet 1'!$F$2:$AD$557,15,0)</f>
        <v>66</v>
      </c>
      <c r="BJ63" s="1">
        <f>VLOOKUP(F63,'[3]Sheet 1'!$F$2:$AD$557,16,0)</f>
        <v>1146</v>
      </c>
      <c r="BK63" s="1">
        <f>VLOOKUP(F63,'[3]Sheet 1'!$F$2:$AD$557,17,0)</f>
        <v>1047</v>
      </c>
      <c r="BL63" s="1">
        <f>VLOOKUP(F63,'[3]Sheet 1'!$F$2:$AD$557,18,0)</f>
        <v>99</v>
      </c>
      <c r="BM63" s="1">
        <f>VLOOKUP(F63,'[3]Sheet 1'!$F$2:$AD$557,19,0)</f>
        <v>0.91361256000000002</v>
      </c>
      <c r="BN63" s="1">
        <f>VLOOKUP(F63,'[3]Sheet 1'!$F$2:$AD$557,20,0)</f>
        <v>0.93051081000000002</v>
      </c>
      <c r="BO63" s="1">
        <f>VLOOKUP(F63,'[3]Sheet 1'!$F$2:$AD$557,21,0)</f>
        <v>2.945236E-2</v>
      </c>
      <c r="BP63" s="1">
        <f>VLOOKUP(F63,'[3]Sheet 1'!$F$2:$AD$557,22,0)</f>
        <v>1.472618E-2</v>
      </c>
      <c r="BQ63" s="1">
        <f>VLOOKUP(F63,'[3]Sheet 1'!$F$2:$AD$557,23,0)</f>
        <v>3.037275E-2</v>
      </c>
      <c r="BR63" s="1">
        <f>VLOOKUP(F63,'[3]Sheet 1'!$F$2:$AD$557,24,0)</f>
        <v>1363.21251611</v>
      </c>
      <c r="BS63" s="1">
        <f>VLOOKUP(F63,'[3]Sheet 1'!$F$2:$AD$557,25,0)</f>
        <v>1.5940287900000001</v>
      </c>
    </row>
    <row r="64" spans="1:71" ht="20" customHeight="1" x14ac:dyDescent="0.15">
      <c r="A64" s="8">
        <v>1727</v>
      </c>
      <c r="B64" s="9">
        <v>37</v>
      </c>
      <c r="C64" s="10">
        <v>119</v>
      </c>
      <c r="D64" s="10">
        <v>3105</v>
      </c>
      <c r="E64" s="10">
        <v>1</v>
      </c>
      <c r="F64" s="10">
        <v>371190031051</v>
      </c>
      <c r="G64" s="11" t="s">
        <v>35</v>
      </c>
      <c r="H64" s="10">
        <v>16313</v>
      </c>
      <c r="I64" s="11" t="s">
        <v>99</v>
      </c>
      <c r="J64" s="10">
        <v>705</v>
      </c>
      <c r="K64" s="10">
        <v>0</v>
      </c>
      <c r="L64" s="10">
        <v>12</v>
      </c>
      <c r="M64" s="10">
        <v>11</v>
      </c>
      <c r="N64" s="10">
        <v>10</v>
      </c>
      <c r="O64" s="10">
        <v>25</v>
      </c>
      <c r="P64" s="10">
        <v>9</v>
      </c>
      <c r="Q64" s="10">
        <v>21</v>
      </c>
      <c r="R64" s="10">
        <v>17</v>
      </c>
      <c r="S64" s="10">
        <v>67</v>
      </c>
      <c r="T64" s="10">
        <v>7</v>
      </c>
      <c r="U64" s="10">
        <v>71</v>
      </c>
      <c r="V64" s="10">
        <v>149</v>
      </c>
      <c r="W64" s="10">
        <v>110</v>
      </c>
      <c r="X64" s="10">
        <v>63</v>
      </c>
      <c r="Y64" s="10">
        <v>59</v>
      </c>
      <c r="Z64" s="10">
        <v>74</v>
      </c>
      <c r="AA64" s="10">
        <v>90438</v>
      </c>
      <c r="AB64" s="10">
        <v>487</v>
      </c>
      <c r="AC64" s="10">
        <v>0</v>
      </c>
      <c r="AD64" s="10">
        <v>0</v>
      </c>
      <c r="AE64" s="13">
        <v>16307648.7312622</v>
      </c>
      <c r="AF64" s="12">
        <v>17748.139429403898</v>
      </c>
      <c r="AG64" s="1">
        <f>VLOOKUP(F64,'[1]Sheet 1'!$F$2:$S$557,5,0)</f>
        <v>1228</v>
      </c>
      <c r="AH64" s="1">
        <f>VLOOKUP(F64,'[1]Sheet 1'!$F$2:$S$557,6,0)</f>
        <v>20</v>
      </c>
      <c r="AI64" s="1">
        <f>VLOOKUP(F64,'[1]Sheet 1'!$F$2:$S$557,7,0)</f>
        <v>76</v>
      </c>
      <c r="AJ64" s="1">
        <f>VLOOKUP(F64,'[1]Sheet 1'!$F$2:$S$557,8,0)</f>
        <v>223</v>
      </c>
      <c r="AK64" s="1">
        <f>VLOOKUP(F64,'[1]Sheet 1'!$F$2:$S$557,9,0)</f>
        <v>123</v>
      </c>
      <c r="AL64" s="1">
        <f>VLOOKUP(F64,'[1]Sheet 1'!$F$2:$S$557,10,0)</f>
        <v>528</v>
      </c>
      <c r="AM64" s="1">
        <f>VLOOKUP(F64,'[1]Sheet 1'!$F$2:$S$557,11,0)</f>
        <v>142</v>
      </c>
      <c r="AN64" s="1">
        <f>VLOOKUP(F64,'[1]Sheet 1'!$F$2:$S$557,12,0)</f>
        <v>116</v>
      </c>
      <c r="AO64" s="1">
        <f>VLOOKUP(F64,'[1]Sheet 1'!$F$2:$S$557,13,0)</f>
        <v>0.42996742999999998</v>
      </c>
      <c r="AP64" s="1">
        <f>VLOOKUP(F64,'[1]Sheet 1'!$F$2:$S$557,14,0)</f>
        <v>0.11563518</v>
      </c>
      <c r="AQ64" s="1">
        <f>VLOOKUP(F64,'[2]Sheet 1'!$F$2:$Q$557,5,0)</f>
        <v>1274</v>
      </c>
      <c r="AR64" s="1">
        <f>VLOOKUP(F64,'[2]Sheet 1'!$F$2:$Q$557,6,0)</f>
        <v>1009</v>
      </c>
      <c r="AS64" s="1">
        <f>VLOOKUP(F64,'[2]Sheet 1'!$F$2:$Q$557,7,0)</f>
        <v>1009</v>
      </c>
      <c r="AT64" s="1">
        <f>VLOOKUP(F64,'[2]Sheet 1'!$F$2:$Q$557,8,0)</f>
        <v>1009</v>
      </c>
      <c r="AU64" s="1">
        <f>VLOOKUP(F64,'[2]Sheet 1'!$F$2:$Q$557,9,0)</f>
        <v>0</v>
      </c>
      <c r="AV64" s="1">
        <f>VLOOKUP(F64,'[2]Sheet 1'!$F$2:$Q$557,10,0)</f>
        <v>0</v>
      </c>
      <c r="AW64" s="1">
        <f>VLOOKUP(F64,'[2]Sheet 1'!$F$2:$Q$557,11,0)</f>
        <v>265</v>
      </c>
      <c r="AX64" s="1">
        <f>VLOOKUP(F64,'[2]Sheet 1'!$F$2:$Q$557,12,0)</f>
        <v>0</v>
      </c>
      <c r="AY64" s="1">
        <f>VLOOKUP(F64,'[3]Sheet 1'!$F$2:$AD$557,5,0)</f>
        <v>35.139588799999999</v>
      </c>
      <c r="AZ64" s="1">
        <f>VLOOKUP(F64,'[3]Sheet 1'!$F$2:$AD$557,6,0)</f>
        <v>-80.858014999999995</v>
      </c>
      <c r="BA64" s="1">
        <f>VLOOKUP(F64,'[3]Sheet 1'!$F$2:$AD$557,7,0)</f>
        <v>1423</v>
      </c>
      <c r="BB64" s="1">
        <f>VLOOKUP(F64,'[3]Sheet 1'!$F$2:$AD$557,8,0)</f>
        <v>1300</v>
      </c>
      <c r="BC64" s="1">
        <f>VLOOKUP(F64,'[3]Sheet 1'!$F$2:$AD$557,9,0)</f>
        <v>54</v>
      </c>
      <c r="BD64" s="1">
        <f>VLOOKUP(F64,'[3]Sheet 1'!$F$2:$AD$557,10,0)</f>
        <v>1</v>
      </c>
      <c r="BE64" s="1">
        <f>VLOOKUP(F64,'[3]Sheet 1'!$F$2:$AD$557,11,0)</f>
        <v>29</v>
      </c>
      <c r="BF64" s="1">
        <f>VLOOKUP(F64,'[3]Sheet 1'!$F$2:$AD$557,12,0)</f>
        <v>0</v>
      </c>
      <c r="BG64" s="1">
        <f>VLOOKUP(F64,'[3]Sheet 1'!$F$2:$AD$557,13,0)</f>
        <v>24</v>
      </c>
      <c r="BH64" s="1">
        <f>VLOOKUP(F64,'[3]Sheet 1'!$F$2:$AD$557,14,0)</f>
        <v>15</v>
      </c>
      <c r="BI64" s="1">
        <f>VLOOKUP(F64,'[3]Sheet 1'!$F$2:$AD$557,15,0)</f>
        <v>58</v>
      </c>
      <c r="BJ64" s="1">
        <f>VLOOKUP(F64,'[3]Sheet 1'!$F$2:$AD$557,16,0)</f>
        <v>711</v>
      </c>
      <c r="BK64" s="1">
        <f>VLOOKUP(F64,'[3]Sheet 1'!$F$2:$AD$557,17,0)</f>
        <v>667</v>
      </c>
      <c r="BL64" s="1">
        <f>VLOOKUP(F64,'[3]Sheet 1'!$F$2:$AD$557,18,0)</f>
        <v>44</v>
      </c>
      <c r="BM64" s="1">
        <f>VLOOKUP(F64,'[3]Sheet 1'!$F$2:$AD$557,19,0)</f>
        <v>0.93811533000000003</v>
      </c>
      <c r="BN64" s="1">
        <f>VLOOKUP(F64,'[3]Sheet 1'!$F$2:$AD$557,20,0)</f>
        <v>0.91356289000000002</v>
      </c>
      <c r="BO64" s="1">
        <f>VLOOKUP(F64,'[3]Sheet 1'!$F$2:$AD$557,21,0)</f>
        <v>3.7947990000000001E-2</v>
      </c>
      <c r="BP64" s="1">
        <f>VLOOKUP(F64,'[3]Sheet 1'!$F$2:$AD$557,22,0)</f>
        <v>2.037947E-2</v>
      </c>
      <c r="BQ64" s="1">
        <f>VLOOKUP(F64,'[3]Sheet 1'!$F$2:$AD$557,23,0)</f>
        <v>4.0758950000000002E-2</v>
      </c>
      <c r="BR64" s="1">
        <f>VLOOKUP(F64,'[3]Sheet 1'!$F$2:$AD$557,24,0)</f>
        <v>2432.6600101200002</v>
      </c>
      <c r="BS64" s="1">
        <f>VLOOKUP(F64,'[3]Sheet 1'!$F$2:$AD$557,25,0)</f>
        <v>0.58495638000000005</v>
      </c>
    </row>
    <row r="65" spans="1:71" ht="20" customHeight="1" x14ac:dyDescent="0.15">
      <c r="A65" s="8">
        <v>1728</v>
      </c>
      <c r="B65" s="9">
        <v>37</v>
      </c>
      <c r="C65" s="10">
        <v>119</v>
      </c>
      <c r="D65" s="10">
        <v>4000</v>
      </c>
      <c r="E65" s="10">
        <v>2</v>
      </c>
      <c r="F65" s="10">
        <v>371190040002</v>
      </c>
      <c r="G65" s="11" t="s">
        <v>33</v>
      </c>
      <c r="H65" s="10">
        <v>16362</v>
      </c>
      <c r="I65" s="11" t="s">
        <v>100</v>
      </c>
      <c r="J65" s="10">
        <v>315</v>
      </c>
      <c r="K65" s="10">
        <v>73</v>
      </c>
      <c r="L65" s="10">
        <v>25</v>
      </c>
      <c r="M65" s="10">
        <v>17</v>
      </c>
      <c r="N65" s="10">
        <v>9</v>
      </c>
      <c r="O65" s="10">
        <v>0</v>
      </c>
      <c r="P65" s="10">
        <v>9</v>
      </c>
      <c r="Q65" s="10">
        <v>37</v>
      </c>
      <c r="R65" s="10">
        <v>16</v>
      </c>
      <c r="S65" s="10">
        <v>18</v>
      </c>
      <c r="T65" s="10">
        <v>70</v>
      </c>
      <c r="U65" s="10">
        <v>33</v>
      </c>
      <c r="V65" s="10">
        <v>8</v>
      </c>
      <c r="W65" s="10">
        <v>0</v>
      </c>
      <c r="X65" s="10">
        <v>0</v>
      </c>
      <c r="Y65" s="10">
        <v>0</v>
      </c>
      <c r="Z65" s="10">
        <v>0</v>
      </c>
      <c r="AA65" s="10">
        <v>38884</v>
      </c>
      <c r="AB65" s="10">
        <v>122</v>
      </c>
      <c r="AC65" s="10">
        <v>20</v>
      </c>
      <c r="AD65" s="10">
        <v>0.16393442999999999</v>
      </c>
      <c r="AE65" s="13">
        <v>10917135.3747559</v>
      </c>
      <c r="AF65" s="12">
        <v>16604.718121380301</v>
      </c>
      <c r="AG65" s="1">
        <f>VLOOKUP(F65,'[1]Sheet 1'!$F$2:$S$557,5,0)</f>
        <v>683</v>
      </c>
      <c r="AH65" s="1">
        <f>VLOOKUP(F65,'[1]Sheet 1'!$F$2:$S$557,6,0)</f>
        <v>191</v>
      </c>
      <c r="AI65" s="1">
        <f>VLOOKUP(F65,'[1]Sheet 1'!$F$2:$S$557,7,0)</f>
        <v>185</v>
      </c>
      <c r="AJ65" s="1">
        <f>VLOOKUP(F65,'[1]Sheet 1'!$F$2:$S$557,8,0)</f>
        <v>193</v>
      </c>
      <c r="AK65" s="1">
        <f>VLOOKUP(F65,'[1]Sheet 1'!$F$2:$S$557,9,0)</f>
        <v>75</v>
      </c>
      <c r="AL65" s="1">
        <f>VLOOKUP(F65,'[1]Sheet 1'!$F$2:$S$557,10,0)</f>
        <v>39</v>
      </c>
      <c r="AM65" s="1">
        <f>VLOOKUP(F65,'[1]Sheet 1'!$F$2:$S$557,11,0)</f>
        <v>0</v>
      </c>
      <c r="AN65" s="1">
        <f>VLOOKUP(F65,'[1]Sheet 1'!$F$2:$S$557,12,0)</f>
        <v>0</v>
      </c>
      <c r="AO65" s="1">
        <f>VLOOKUP(F65,'[1]Sheet 1'!$F$2:$S$557,13,0)</f>
        <v>5.7101020000000002E-2</v>
      </c>
      <c r="AP65" s="1">
        <f>VLOOKUP(F65,'[1]Sheet 1'!$F$2:$S$557,14,0)</f>
        <v>0</v>
      </c>
      <c r="AQ65" s="1">
        <f>VLOOKUP(F65,'[2]Sheet 1'!$F$2:$Q$557,5,0)</f>
        <v>768</v>
      </c>
      <c r="AR65" s="1">
        <f>VLOOKUP(F65,'[2]Sheet 1'!$F$2:$Q$557,6,0)</f>
        <v>409</v>
      </c>
      <c r="AS65" s="1">
        <f>VLOOKUP(F65,'[2]Sheet 1'!$F$2:$Q$557,7,0)</f>
        <v>409</v>
      </c>
      <c r="AT65" s="1">
        <f>VLOOKUP(F65,'[2]Sheet 1'!$F$2:$Q$557,8,0)</f>
        <v>326</v>
      </c>
      <c r="AU65" s="1">
        <f>VLOOKUP(F65,'[2]Sheet 1'!$F$2:$Q$557,9,0)</f>
        <v>83</v>
      </c>
      <c r="AV65" s="1">
        <f>VLOOKUP(F65,'[2]Sheet 1'!$F$2:$Q$557,10,0)</f>
        <v>0</v>
      </c>
      <c r="AW65" s="1">
        <f>VLOOKUP(F65,'[2]Sheet 1'!$F$2:$Q$557,11,0)</f>
        <v>359</v>
      </c>
      <c r="AX65" s="1">
        <f>VLOOKUP(F65,'[2]Sheet 1'!$F$2:$Q$557,12,0)</f>
        <v>0.10807292</v>
      </c>
      <c r="AY65" s="1">
        <f>VLOOKUP(F65,'[3]Sheet 1'!$F$2:$AD$557,5,0)</f>
        <v>35.226293099999999</v>
      </c>
      <c r="AZ65" s="1">
        <f>VLOOKUP(F65,'[3]Sheet 1'!$F$2:$AD$557,6,0)</f>
        <v>-80.891360399999996</v>
      </c>
      <c r="BA65" s="1">
        <f>VLOOKUP(F65,'[3]Sheet 1'!$F$2:$AD$557,7,0)</f>
        <v>833</v>
      </c>
      <c r="BB65" s="1">
        <f>VLOOKUP(F65,'[3]Sheet 1'!$F$2:$AD$557,8,0)</f>
        <v>179</v>
      </c>
      <c r="BC65" s="1">
        <f>VLOOKUP(F65,'[3]Sheet 1'!$F$2:$AD$557,9,0)</f>
        <v>529</v>
      </c>
      <c r="BD65" s="1">
        <f>VLOOKUP(F65,'[3]Sheet 1'!$F$2:$AD$557,10,0)</f>
        <v>4</v>
      </c>
      <c r="BE65" s="1">
        <f>VLOOKUP(F65,'[3]Sheet 1'!$F$2:$AD$557,11,0)</f>
        <v>45</v>
      </c>
      <c r="BF65" s="1">
        <f>VLOOKUP(F65,'[3]Sheet 1'!$F$2:$AD$557,12,0)</f>
        <v>0</v>
      </c>
      <c r="BG65" s="1">
        <f>VLOOKUP(F65,'[3]Sheet 1'!$F$2:$AD$557,13,0)</f>
        <v>45</v>
      </c>
      <c r="BH65" s="1">
        <f>VLOOKUP(F65,'[3]Sheet 1'!$F$2:$AD$557,14,0)</f>
        <v>31</v>
      </c>
      <c r="BI65" s="1">
        <f>VLOOKUP(F65,'[3]Sheet 1'!$F$2:$AD$557,15,0)</f>
        <v>69</v>
      </c>
      <c r="BJ65" s="1">
        <f>VLOOKUP(F65,'[3]Sheet 1'!$F$2:$AD$557,16,0)</f>
        <v>375</v>
      </c>
      <c r="BK65" s="1">
        <f>VLOOKUP(F65,'[3]Sheet 1'!$F$2:$AD$557,17,0)</f>
        <v>327</v>
      </c>
      <c r="BL65" s="1">
        <f>VLOOKUP(F65,'[3]Sheet 1'!$F$2:$AD$557,18,0)</f>
        <v>48</v>
      </c>
      <c r="BM65" s="1">
        <f>VLOOKUP(F65,'[3]Sheet 1'!$F$2:$AD$557,19,0)</f>
        <v>0.872</v>
      </c>
      <c r="BN65" s="1">
        <f>VLOOKUP(F65,'[3]Sheet 1'!$F$2:$AD$557,20,0)</f>
        <v>0.21488594999999999</v>
      </c>
      <c r="BO65" s="1">
        <f>VLOOKUP(F65,'[3]Sheet 1'!$F$2:$AD$557,21,0)</f>
        <v>0.63505402</v>
      </c>
      <c r="BP65" s="1">
        <f>VLOOKUP(F65,'[3]Sheet 1'!$F$2:$AD$557,22,0)</f>
        <v>5.4021600000000003E-2</v>
      </c>
      <c r="BQ65" s="1">
        <f>VLOOKUP(F65,'[3]Sheet 1'!$F$2:$AD$557,23,0)</f>
        <v>8.2833130000000005E-2</v>
      </c>
      <c r="BR65" s="1">
        <f>VLOOKUP(F65,'[3]Sheet 1'!$F$2:$AD$557,24,0)</f>
        <v>2127.1794689100002</v>
      </c>
      <c r="BS65" s="1">
        <f>VLOOKUP(F65,'[3]Sheet 1'!$F$2:$AD$557,25,0)</f>
        <v>0.39159835999999998</v>
      </c>
    </row>
    <row r="66" spans="1:71" ht="20" customHeight="1" x14ac:dyDescent="0.15">
      <c r="A66" s="8">
        <v>1729</v>
      </c>
      <c r="B66" s="9">
        <v>37</v>
      </c>
      <c r="C66" s="10">
        <v>119</v>
      </c>
      <c r="D66" s="10">
        <v>6405</v>
      </c>
      <c r="E66" s="10">
        <v>1</v>
      </c>
      <c r="F66" s="10">
        <v>371190064051</v>
      </c>
      <c r="G66" s="11" t="s">
        <v>35</v>
      </c>
      <c r="H66" s="10">
        <v>16676</v>
      </c>
      <c r="I66" s="11" t="s">
        <v>101</v>
      </c>
      <c r="J66" s="10">
        <v>1219</v>
      </c>
      <c r="K66" s="10">
        <v>55</v>
      </c>
      <c r="L66" s="10">
        <v>22</v>
      </c>
      <c r="M66" s="10">
        <v>10</v>
      </c>
      <c r="N66" s="10">
        <v>61</v>
      </c>
      <c r="O66" s="10">
        <v>29</v>
      </c>
      <c r="P66" s="10">
        <v>47</v>
      </c>
      <c r="Q66" s="10">
        <v>118</v>
      </c>
      <c r="R66" s="10">
        <v>22</v>
      </c>
      <c r="S66" s="10">
        <v>65</v>
      </c>
      <c r="T66" s="10">
        <v>90</v>
      </c>
      <c r="U66" s="10">
        <v>93</v>
      </c>
      <c r="V66" s="10">
        <v>221</v>
      </c>
      <c r="W66" s="10">
        <v>120</v>
      </c>
      <c r="X66" s="10">
        <v>101</v>
      </c>
      <c r="Y66" s="10">
        <v>120</v>
      </c>
      <c r="Z66" s="10">
        <v>45</v>
      </c>
      <c r="AA66" s="10">
        <v>74609</v>
      </c>
      <c r="AB66" s="10">
        <v>577</v>
      </c>
      <c r="AC66" s="10">
        <v>0</v>
      </c>
      <c r="AD66" s="10">
        <v>0</v>
      </c>
      <c r="AE66" s="13">
        <v>29543305.385070801</v>
      </c>
      <c r="AF66" s="12">
        <v>25281.772954616499</v>
      </c>
      <c r="AG66" s="1">
        <f>VLOOKUP(F66,'[1]Sheet 1'!$F$2:$S$557,5,0)</f>
        <v>1983</v>
      </c>
      <c r="AH66" s="1">
        <f>VLOOKUP(F66,'[1]Sheet 1'!$F$2:$S$557,6,0)</f>
        <v>151</v>
      </c>
      <c r="AI66" s="1">
        <f>VLOOKUP(F66,'[1]Sheet 1'!$F$2:$S$557,7,0)</f>
        <v>248</v>
      </c>
      <c r="AJ66" s="1">
        <f>VLOOKUP(F66,'[1]Sheet 1'!$F$2:$S$557,8,0)</f>
        <v>365</v>
      </c>
      <c r="AK66" s="1">
        <f>VLOOKUP(F66,'[1]Sheet 1'!$F$2:$S$557,9,0)</f>
        <v>176</v>
      </c>
      <c r="AL66" s="1">
        <f>VLOOKUP(F66,'[1]Sheet 1'!$F$2:$S$557,10,0)</f>
        <v>761</v>
      </c>
      <c r="AM66" s="1">
        <f>VLOOKUP(F66,'[1]Sheet 1'!$F$2:$S$557,11,0)</f>
        <v>132</v>
      </c>
      <c r="AN66" s="1">
        <f>VLOOKUP(F66,'[1]Sheet 1'!$F$2:$S$557,12,0)</f>
        <v>150</v>
      </c>
      <c r="AO66" s="1">
        <f>VLOOKUP(F66,'[1]Sheet 1'!$F$2:$S$557,13,0)</f>
        <v>0.38376198</v>
      </c>
      <c r="AP66" s="1">
        <f>VLOOKUP(F66,'[1]Sheet 1'!$F$2:$S$557,14,0)</f>
        <v>6.6565810000000003E-2</v>
      </c>
      <c r="AQ66" s="1">
        <f>VLOOKUP(F66,'[2]Sheet 1'!$F$2:$Q$557,5,0)</f>
        <v>2148</v>
      </c>
      <c r="AR66" s="1">
        <f>VLOOKUP(F66,'[2]Sheet 1'!$F$2:$Q$557,6,0)</f>
        <v>1543</v>
      </c>
      <c r="AS66" s="1">
        <f>VLOOKUP(F66,'[2]Sheet 1'!$F$2:$Q$557,7,0)</f>
        <v>1543</v>
      </c>
      <c r="AT66" s="1">
        <f>VLOOKUP(F66,'[2]Sheet 1'!$F$2:$Q$557,8,0)</f>
        <v>1528</v>
      </c>
      <c r="AU66" s="1">
        <f>VLOOKUP(F66,'[2]Sheet 1'!$F$2:$Q$557,9,0)</f>
        <v>15</v>
      </c>
      <c r="AV66" s="1">
        <f>VLOOKUP(F66,'[2]Sheet 1'!$F$2:$Q$557,10,0)</f>
        <v>0</v>
      </c>
      <c r="AW66" s="1">
        <f>VLOOKUP(F66,'[2]Sheet 1'!$F$2:$Q$557,11,0)</f>
        <v>605</v>
      </c>
      <c r="AX66" s="1">
        <f>VLOOKUP(F66,'[2]Sheet 1'!$F$2:$Q$557,12,0)</f>
        <v>6.9832399999999999E-3</v>
      </c>
      <c r="AY66" s="1">
        <f>VLOOKUP(F66,'[3]Sheet 1'!$F$2:$AD$557,5,0)</f>
        <v>35.492450099999999</v>
      </c>
      <c r="AZ66" s="1">
        <f>VLOOKUP(F66,'[3]Sheet 1'!$F$2:$AD$557,6,0)</f>
        <v>-80.865899200000001</v>
      </c>
      <c r="BA66" s="1">
        <f>VLOOKUP(F66,'[3]Sheet 1'!$F$2:$AD$557,7,0)</f>
        <v>2469</v>
      </c>
      <c r="BB66" s="1">
        <f>VLOOKUP(F66,'[3]Sheet 1'!$F$2:$AD$557,8,0)</f>
        <v>1949</v>
      </c>
      <c r="BC66" s="1">
        <f>VLOOKUP(F66,'[3]Sheet 1'!$F$2:$AD$557,9,0)</f>
        <v>243</v>
      </c>
      <c r="BD66" s="1">
        <f>VLOOKUP(F66,'[3]Sheet 1'!$F$2:$AD$557,10,0)</f>
        <v>8</v>
      </c>
      <c r="BE66" s="1">
        <f>VLOOKUP(F66,'[3]Sheet 1'!$F$2:$AD$557,11,0)</f>
        <v>173</v>
      </c>
      <c r="BF66" s="1">
        <f>VLOOKUP(F66,'[3]Sheet 1'!$F$2:$AD$557,12,0)</f>
        <v>2</v>
      </c>
      <c r="BG66" s="1">
        <f>VLOOKUP(F66,'[3]Sheet 1'!$F$2:$AD$557,13,0)</f>
        <v>36</v>
      </c>
      <c r="BH66" s="1">
        <f>VLOOKUP(F66,'[3]Sheet 1'!$F$2:$AD$557,14,0)</f>
        <v>58</v>
      </c>
      <c r="BI66" s="1">
        <f>VLOOKUP(F66,'[3]Sheet 1'!$F$2:$AD$557,15,0)</f>
        <v>114</v>
      </c>
      <c r="BJ66" s="1">
        <f>VLOOKUP(F66,'[3]Sheet 1'!$F$2:$AD$557,16,0)</f>
        <v>1261</v>
      </c>
      <c r="BK66" s="1">
        <f>VLOOKUP(F66,'[3]Sheet 1'!$F$2:$AD$557,17,0)</f>
        <v>1135</v>
      </c>
      <c r="BL66" s="1">
        <f>VLOOKUP(F66,'[3]Sheet 1'!$F$2:$AD$557,18,0)</f>
        <v>126</v>
      </c>
      <c r="BM66" s="1">
        <f>VLOOKUP(F66,'[3]Sheet 1'!$F$2:$AD$557,19,0)</f>
        <v>0.90007930000000003</v>
      </c>
      <c r="BN66" s="1">
        <f>VLOOKUP(F66,'[3]Sheet 1'!$F$2:$AD$557,20,0)</f>
        <v>0.78938841000000004</v>
      </c>
      <c r="BO66" s="1">
        <f>VLOOKUP(F66,'[3]Sheet 1'!$F$2:$AD$557,21,0)</f>
        <v>9.842041E-2</v>
      </c>
      <c r="BP66" s="1">
        <f>VLOOKUP(F66,'[3]Sheet 1'!$F$2:$AD$557,22,0)</f>
        <v>7.0068850000000002E-2</v>
      </c>
      <c r="BQ66" s="1">
        <f>VLOOKUP(F66,'[3]Sheet 1'!$F$2:$AD$557,23,0)</f>
        <v>4.6172530000000003E-2</v>
      </c>
      <c r="BR66" s="1">
        <f>VLOOKUP(F66,'[3]Sheet 1'!$F$2:$AD$557,24,0)</f>
        <v>2329.8601395199998</v>
      </c>
      <c r="BS66" s="1">
        <f>VLOOKUP(F66,'[3]Sheet 1'!$F$2:$AD$557,25,0)</f>
        <v>1.05972026</v>
      </c>
    </row>
    <row r="67" spans="1:71" ht="20" customHeight="1" x14ac:dyDescent="0.15">
      <c r="A67" s="8">
        <v>1730</v>
      </c>
      <c r="B67" s="9">
        <v>37</v>
      </c>
      <c r="C67" s="10">
        <v>119</v>
      </c>
      <c r="D67" s="10">
        <v>5715</v>
      </c>
      <c r="E67" s="10">
        <v>1</v>
      </c>
      <c r="F67" s="10">
        <v>371190057151</v>
      </c>
      <c r="G67" s="11" t="s">
        <v>35</v>
      </c>
      <c r="H67" s="10">
        <v>16510</v>
      </c>
      <c r="I67" s="11" t="s">
        <v>102</v>
      </c>
      <c r="J67" s="10">
        <v>912</v>
      </c>
      <c r="K67" s="10">
        <v>0</v>
      </c>
      <c r="L67" s="10">
        <v>52</v>
      </c>
      <c r="M67" s="10">
        <v>38</v>
      </c>
      <c r="N67" s="10">
        <v>42</v>
      </c>
      <c r="O67" s="10">
        <v>53</v>
      </c>
      <c r="P67" s="10">
        <v>42</v>
      </c>
      <c r="Q67" s="10">
        <v>65</v>
      </c>
      <c r="R67" s="10">
        <v>30</v>
      </c>
      <c r="S67" s="10">
        <v>30</v>
      </c>
      <c r="T67" s="10">
        <v>64</v>
      </c>
      <c r="U67" s="10">
        <v>86</v>
      </c>
      <c r="V67" s="10">
        <v>160</v>
      </c>
      <c r="W67" s="10">
        <v>123</v>
      </c>
      <c r="X67" s="10">
        <v>55</v>
      </c>
      <c r="Y67" s="10">
        <v>52</v>
      </c>
      <c r="Z67" s="10">
        <v>20</v>
      </c>
      <c r="AA67" s="10">
        <v>68485</v>
      </c>
      <c r="AB67" s="10">
        <v>722</v>
      </c>
      <c r="AC67" s="10">
        <v>11</v>
      </c>
      <c r="AD67" s="10">
        <v>1.5235459999999999E-2</v>
      </c>
      <c r="AE67" s="16">
        <v>196922617.55816701</v>
      </c>
      <c r="AF67" s="12">
        <v>61949.879797966198</v>
      </c>
      <c r="AG67" s="1">
        <f>VLOOKUP(F67,'[1]Sheet 1'!$F$2:$S$557,5,0)</f>
        <v>1809</v>
      </c>
      <c r="AH67" s="1">
        <f>VLOOKUP(F67,'[1]Sheet 1'!$F$2:$S$557,6,0)</f>
        <v>110</v>
      </c>
      <c r="AI67" s="1">
        <f>VLOOKUP(F67,'[1]Sheet 1'!$F$2:$S$557,7,0)</f>
        <v>610</v>
      </c>
      <c r="AJ67" s="1">
        <f>VLOOKUP(F67,'[1]Sheet 1'!$F$2:$S$557,8,0)</f>
        <v>489</v>
      </c>
      <c r="AK67" s="1">
        <f>VLOOKUP(F67,'[1]Sheet 1'!$F$2:$S$557,9,0)</f>
        <v>156</v>
      </c>
      <c r="AL67" s="1">
        <f>VLOOKUP(F67,'[1]Sheet 1'!$F$2:$S$557,10,0)</f>
        <v>295</v>
      </c>
      <c r="AM67" s="1">
        <f>VLOOKUP(F67,'[1]Sheet 1'!$F$2:$S$557,11,0)</f>
        <v>94</v>
      </c>
      <c r="AN67" s="1">
        <f>VLOOKUP(F67,'[1]Sheet 1'!$F$2:$S$557,12,0)</f>
        <v>55</v>
      </c>
      <c r="AO67" s="1">
        <f>VLOOKUP(F67,'[1]Sheet 1'!$F$2:$S$557,13,0)</f>
        <v>0.16307352</v>
      </c>
      <c r="AP67" s="1">
        <f>VLOOKUP(F67,'[1]Sheet 1'!$F$2:$S$557,14,0)</f>
        <v>5.1962410000000001E-2</v>
      </c>
      <c r="AQ67" s="1">
        <f>VLOOKUP(F67,'[2]Sheet 1'!$F$2:$Q$557,5,0)</f>
        <v>2120</v>
      </c>
      <c r="AR67" s="1">
        <f>VLOOKUP(F67,'[2]Sheet 1'!$F$2:$Q$557,6,0)</f>
        <v>1257</v>
      </c>
      <c r="AS67" s="1">
        <f>VLOOKUP(F67,'[2]Sheet 1'!$F$2:$Q$557,7,0)</f>
        <v>1257</v>
      </c>
      <c r="AT67" s="1">
        <f>VLOOKUP(F67,'[2]Sheet 1'!$F$2:$Q$557,8,0)</f>
        <v>1233</v>
      </c>
      <c r="AU67" s="1">
        <f>VLOOKUP(F67,'[2]Sheet 1'!$F$2:$Q$557,9,0)</f>
        <v>24</v>
      </c>
      <c r="AV67" s="1">
        <f>VLOOKUP(F67,'[2]Sheet 1'!$F$2:$Q$557,10,0)</f>
        <v>0</v>
      </c>
      <c r="AW67" s="1">
        <f>VLOOKUP(F67,'[2]Sheet 1'!$F$2:$Q$557,11,0)</f>
        <v>863</v>
      </c>
      <c r="AX67" s="1">
        <f>VLOOKUP(F67,'[2]Sheet 1'!$F$2:$Q$557,12,0)</f>
        <v>1.1320749999999999E-2</v>
      </c>
      <c r="AY67" s="1">
        <f>VLOOKUP(F67,'[3]Sheet 1'!$F$2:$AD$557,5,0)</f>
        <v>35.208977400000002</v>
      </c>
      <c r="AZ67" s="1">
        <f>VLOOKUP(F67,'[3]Sheet 1'!$F$2:$AD$557,6,0)</f>
        <v>-80.590011099999998</v>
      </c>
      <c r="BA67" s="1">
        <f>VLOOKUP(F67,'[3]Sheet 1'!$F$2:$AD$557,7,0)</f>
        <v>2526</v>
      </c>
      <c r="BB67" s="1">
        <f>VLOOKUP(F67,'[3]Sheet 1'!$F$2:$AD$557,8,0)</f>
        <v>2285</v>
      </c>
      <c r="BC67" s="1">
        <f>VLOOKUP(F67,'[3]Sheet 1'!$F$2:$AD$557,9,0)</f>
        <v>94</v>
      </c>
      <c r="BD67" s="1">
        <f>VLOOKUP(F67,'[3]Sheet 1'!$F$2:$AD$557,10,0)</f>
        <v>23</v>
      </c>
      <c r="BE67" s="1">
        <f>VLOOKUP(F67,'[3]Sheet 1'!$F$2:$AD$557,11,0)</f>
        <v>22</v>
      </c>
      <c r="BF67" s="1">
        <f>VLOOKUP(F67,'[3]Sheet 1'!$F$2:$AD$557,12,0)</f>
        <v>0</v>
      </c>
      <c r="BG67" s="1">
        <f>VLOOKUP(F67,'[3]Sheet 1'!$F$2:$AD$557,13,0)</f>
        <v>52</v>
      </c>
      <c r="BH67" s="1">
        <f>VLOOKUP(F67,'[3]Sheet 1'!$F$2:$AD$557,14,0)</f>
        <v>50</v>
      </c>
      <c r="BI67" s="1">
        <f>VLOOKUP(F67,'[3]Sheet 1'!$F$2:$AD$557,15,0)</f>
        <v>149</v>
      </c>
      <c r="BJ67" s="1">
        <f>VLOOKUP(F67,'[3]Sheet 1'!$F$2:$AD$557,16,0)</f>
        <v>972</v>
      </c>
      <c r="BK67" s="1">
        <f>VLOOKUP(F67,'[3]Sheet 1'!$F$2:$AD$557,17,0)</f>
        <v>918</v>
      </c>
      <c r="BL67" s="1">
        <f>VLOOKUP(F67,'[3]Sheet 1'!$F$2:$AD$557,18,0)</f>
        <v>54</v>
      </c>
      <c r="BM67" s="1">
        <f>VLOOKUP(F67,'[3]Sheet 1'!$F$2:$AD$557,19,0)</f>
        <v>0.94444444000000005</v>
      </c>
      <c r="BN67" s="1">
        <f>VLOOKUP(F67,'[3]Sheet 1'!$F$2:$AD$557,20,0)</f>
        <v>0.90459224000000005</v>
      </c>
      <c r="BO67" s="1">
        <f>VLOOKUP(F67,'[3]Sheet 1'!$F$2:$AD$557,21,0)</f>
        <v>3.721298E-2</v>
      </c>
      <c r="BP67" s="1">
        <f>VLOOKUP(F67,'[3]Sheet 1'!$F$2:$AD$557,22,0)</f>
        <v>8.7094200000000007E-3</v>
      </c>
      <c r="BQ67" s="1">
        <f>VLOOKUP(F67,'[3]Sheet 1'!$F$2:$AD$557,23,0)</f>
        <v>5.8986530000000002E-2</v>
      </c>
      <c r="BR67" s="1">
        <f>VLOOKUP(F67,'[3]Sheet 1'!$F$2:$AD$557,24,0)</f>
        <v>357.60665274000002</v>
      </c>
      <c r="BS67" s="1">
        <f>VLOOKUP(F67,'[3]Sheet 1'!$F$2:$AD$557,25,0)</f>
        <v>7.0636269699999996</v>
      </c>
    </row>
    <row r="68" spans="1:71" ht="20" customHeight="1" x14ac:dyDescent="0.15">
      <c r="A68" s="8">
        <v>1731</v>
      </c>
      <c r="B68" s="9">
        <v>37</v>
      </c>
      <c r="C68" s="10">
        <v>119</v>
      </c>
      <c r="D68" s="10">
        <v>5906</v>
      </c>
      <c r="E68" s="10">
        <v>3</v>
      </c>
      <c r="F68" s="10">
        <v>371190059063</v>
      </c>
      <c r="G68" s="11" t="s">
        <v>44</v>
      </c>
      <c r="H68" s="10">
        <v>16587</v>
      </c>
      <c r="I68" s="11" t="s">
        <v>103</v>
      </c>
      <c r="J68" s="10">
        <v>535</v>
      </c>
      <c r="K68" s="10">
        <v>46</v>
      </c>
      <c r="L68" s="10">
        <v>28</v>
      </c>
      <c r="M68" s="10">
        <v>8</v>
      </c>
      <c r="N68" s="10">
        <v>51</v>
      </c>
      <c r="O68" s="10">
        <v>65</v>
      </c>
      <c r="P68" s="10">
        <v>22</v>
      </c>
      <c r="Q68" s="10">
        <v>0</v>
      </c>
      <c r="R68" s="10">
        <v>26</v>
      </c>
      <c r="S68" s="10">
        <v>57</v>
      </c>
      <c r="T68" s="10">
        <v>40</v>
      </c>
      <c r="U68" s="10">
        <v>20</v>
      </c>
      <c r="V68" s="10">
        <v>80</v>
      </c>
      <c r="W68" s="10">
        <v>10</v>
      </c>
      <c r="X68" s="10">
        <v>34</v>
      </c>
      <c r="Y68" s="10">
        <v>11</v>
      </c>
      <c r="Z68" s="10">
        <v>37</v>
      </c>
      <c r="AA68" s="10">
        <v>48443</v>
      </c>
      <c r="AB68" s="10">
        <v>393</v>
      </c>
      <c r="AC68" s="10">
        <v>106</v>
      </c>
      <c r="AD68" s="13">
        <v>0.26972010000000002</v>
      </c>
      <c r="AE68" s="16">
        <v>130405081.41540501</v>
      </c>
      <c r="AF68" s="12">
        <v>76519.061792557593</v>
      </c>
      <c r="AG68" s="1">
        <f>VLOOKUP(F68,'[1]Sheet 1'!$F$2:$S$557,5,0)</f>
        <v>962</v>
      </c>
      <c r="AH68" s="1">
        <f>VLOOKUP(F68,'[1]Sheet 1'!$F$2:$S$557,6,0)</f>
        <v>306</v>
      </c>
      <c r="AI68" s="1">
        <f>VLOOKUP(F68,'[1]Sheet 1'!$F$2:$S$557,7,0)</f>
        <v>253</v>
      </c>
      <c r="AJ68" s="1">
        <f>VLOOKUP(F68,'[1]Sheet 1'!$F$2:$S$557,8,0)</f>
        <v>194</v>
      </c>
      <c r="AK68" s="1">
        <f>VLOOKUP(F68,'[1]Sheet 1'!$F$2:$S$557,9,0)</f>
        <v>78</v>
      </c>
      <c r="AL68" s="1">
        <f>VLOOKUP(F68,'[1]Sheet 1'!$F$2:$S$557,10,0)</f>
        <v>84</v>
      </c>
      <c r="AM68" s="1">
        <f>VLOOKUP(F68,'[1]Sheet 1'!$F$2:$S$557,11,0)</f>
        <v>38</v>
      </c>
      <c r="AN68" s="1">
        <f>VLOOKUP(F68,'[1]Sheet 1'!$F$2:$S$557,12,0)</f>
        <v>9</v>
      </c>
      <c r="AO68" s="1">
        <f>VLOOKUP(F68,'[1]Sheet 1'!$F$2:$S$557,13,0)</f>
        <v>8.7318090000000001E-2</v>
      </c>
      <c r="AP68" s="1">
        <f>VLOOKUP(F68,'[1]Sheet 1'!$F$2:$S$557,14,0)</f>
        <v>3.9501040000000001E-2</v>
      </c>
      <c r="AQ68" s="1">
        <f>VLOOKUP(F68,'[2]Sheet 1'!$F$2:$Q$557,5,0)</f>
        <v>1083</v>
      </c>
      <c r="AR68" s="1">
        <f>VLOOKUP(F68,'[2]Sheet 1'!$F$2:$Q$557,6,0)</f>
        <v>665</v>
      </c>
      <c r="AS68" s="1">
        <f>VLOOKUP(F68,'[2]Sheet 1'!$F$2:$Q$557,7,0)</f>
        <v>665</v>
      </c>
      <c r="AT68" s="1">
        <f>VLOOKUP(F68,'[2]Sheet 1'!$F$2:$Q$557,8,0)</f>
        <v>643</v>
      </c>
      <c r="AU68" s="1">
        <f>VLOOKUP(F68,'[2]Sheet 1'!$F$2:$Q$557,9,0)</f>
        <v>22</v>
      </c>
      <c r="AV68" s="1">
        <f>VLOOKUP(F68,'[2]Sheet 1'!$F$2:$Q$557,10,0)</f>
        <v>0</v>
      </c>
      <c r="AW68" s="1">
        <f>VLOOKUP(F68,'[2]Sheet 1'!$F$2:$Q$557,11,0)</f>
        <v>418</v>
      </c>
      <c r="AX68" s="1">
        <f>VLOOKUP(F68,'[2]Sheet 1'!$F$2:$Q$557,12,0)</f>
        <v>2.0313939999999999E-2</v>
      </c>
      <c r="AY68" s="1">
        <f>VLOOKUP(F68,'[3]Sheet 1'!$F$2:$AD$557,5,0)</f>
        <v>35.203836799999998</v>
      </c>
      <c r="AZ68" s="1">
        <f>VLOOKUP(F68,'[3]Sheet 1'!$F$2:$AD$557,6,0)</f>
        <v>-80.989715599999997</v>
      </c>
      <c r="BA68" s="1">
        <f>VLOOKUP(F68,'[3]Sheet 1'!$F$2:$AD$557,7,0)</f>
        <v>1495</v>
      </c>
      <c r="BB68" s="1">
        <f>VLOOKUP(F68,'[3]Sheet 1'!$F$2:$AD$557,8,0)</f>
        <v>831</v>
      </c>
      <c r="BC68" s="1">
        <f>VLOOKUP(F68,'[3]Sheet 1'!$F$2:$AD$557,9,0)</f>
        <v>114</v>
      </c>
      <c r="BD68" s="1">
        <f>VLOOKUP(F68,'[3]Sheet 1'!$F$2:$AD$557,10,0)</f>
        <v>15</v>
      </c>
      <c r="BE68" s="1">
        <f>VLOOKUP(F68,'[3]Sheet 1'!$F$2:$AD$557,11,0)</f>
        <v>121</v>
      </c>
      <c r="BF68" s="1">
        <f>VLOOKUP(F68,'[3]Sheet 1'!$F$2:$AD$557,12,0)</f>
        <v>2</v>
      </c>
      <c r="BG68" s="1">
        <f>VLOOKUP(F68,'[3]Sheet 1'!$F$2:$AD$557,13,0)</f>
        <v>338</v>
      </c>
      <c r="BH68" s="1">
        <f>VLOOKUP(F68,'[3]Sheet 1'!$F$2:$AD$557,14,0)</f>
        <v>74</v>
      </c>
      <c r="BI68" s="1">
        <f>VLOOKUP(F68,'[3]Sheet 1'!$F$2:$AD$557,15,0)</f>
        <v>557</v>
      </c>
      <c r="BJ68" s="1">
        <f>VLOOKUP(F68,'[3]Sheet 1'!$F$2:$AD$557,16,0)</f>
        <v>606</v>
      </c>
      <c r="BK68" s="1">
        <f>VLOOKUP(F68,'[3]Sheet 1'!$F$2:$AD$557,17,0)</f>
        <v>496</v>
      </c>
      <c r="BL68" s="1">
        <f>VLOOKUP(F68,'[3]Sheet 1'!$F$2:$AD$557,18,0)</f>
        <v>110</v>
      </c>
      <c r="BM68" s="1">
        <f>VLOOKUP(F68,'[3]Sheet 1'!$F$2:$AD$557,19,0)</f>
        <v>0.81848184000000002</v>
      </c>
      <c r="BN68" s="1">
        <f>VLOOKUP(F68,'[3]Sheet 1'!$F$2:$AD$557,20,0)</f>
        <v>0.55585284000000001</v>
      </c>
      <c r="BO68" s="1">
        <f>VLOOKUP(F68,'[3]Sheet 1'!$F$2:$AD$557,21,0)</f>
        <v>7.6254180000000005E-2</v>
      </c>
      <c r="BP68" s="1">
        <f>VLOOKUP(F68,'[3]Sheet 1'!$F$2:$AD$557,22,0)</f>
        <v>8.0936449999999993E-2</v>
      </c>
      <c r="BQ68" s="1">
        <f>VLOOKUP(F68,'[3]Sheet 1'!$F$2:$AD$557,23,0)</f>
        <v>0.37257525000000002</v>
      </c>
      <c r="BR68" s="1">
        <f>VLOOKUP(F68,'[3]Sheet 1'!$F$2:$AD$557,24,0)</f>
        <v>319.60570663999999</v>
      </c>
      <c r="BS68" s="1">
        <f>VLOOKUP(F68,'[3]Sheet 1'!$F$2:$AD$557,25,0)</f>
        <v>4.6776386299999997</v>
      </c>
    </row>
    <row r="69" spans="1:71" ht="20" customHeight="1" x14ac:dyDescent="0.15">
      <c r="A69" s="8">
        <v>1732</v>
      </c>
      <c r="B69" s="9">
        <v>37</v>
      </c>
      <c r="C69" s="10">
        <v>119</v>
      </c>
      <c r="D69" s="10">
        <v>5848</v>
      </c>
      <c r="E69" s="10">
        <v>3</v>
      </c>
      <c r="F69" s="10">
        <v>371190058483</v>
      </c>
      <c r="G69" s="11" t="s">
        <v>44</v>
      </c>
      <c r="H69" s="10">
        <v>16584</v>
      </c>
      <c r="I69" s="11" t="s">
        <v>104</v>
      </c>
      <c r="J69" s="10">
        <v>373</v>
      </c>
      <c r="K69" s="10">
        <v>18</v>
      </c>
      <c r="L69" s="10">
        <v>6</v>
      </c>
      <c r="M69" s="10">
        <v>10</v>
      </c>
      <c r="N69" s="10">
        <v>0</v>
      </c>
      <c r="O69" s="10">
        <v>0</v>
      </c>
      <c r="P69" s="10">
        <v>9</v>
      </c>
      <c r="Q69" s="10">
        <v>19</v>
      </c>
      <c r="R69" s="10">
        <v>0</v>
      </c>
      <c r="S69" s="10">
        <v>0</v>
      </c>
      <c r="T69" s="10">
        <v>0</v>
      </c>
      <c r="U69" s="10">
        <v>0</v>
      </c>
      <c r="V69" s="10">
        <v>72</v>
      </c>
      <c r="W69" s="10">
        <v>57</v>
      </c>
      <c r="X69" s="10">
        <v>19</v>
      </c>
      <c r="Y69" s="10">
        <v>50</v>
      </c>
      <c r="Z69" s="10">
        <v>113</v>
      </c>
      <c r="AA69" s="10">
        <v>124063</v>
      </c>
      <c r="AB69" s="10">
        <v>368</v>
      </c>
      <c r="AC69" s="10">
        <v>0</v>
      </c>
      <c r="AD69" s="10">
        <v>0</v>
      </c>
      <c r="AE69" s="13">
        <v>10512217.9403076</v>
      </c>
      <c r="AF69" s="12">
        <v>13322.528340381201</v>
      </c>
      <c r="AG69" s="1">
        <f>VLOOKUP(F69,'[1]Sheet 1'!$F$2:$S$557,5,0)</f>
        <v>706</v>
      </c>
      <c r="AH69" s="1">
        <f>VLOOKUP(F69,'[1]Sheet 1'!$F$2:$S$557,6,0)</f>
        <v>39</v>
      </c>
      <c r="AI69" s="1">
        <f>VLOOKUP(F69,'[1]Sheet 1'!$F$2:$S$557,7,0)</f>
        <v>76</v>
      </c>
      <c r="AJ69" s="1">
        <f>VLOOKUP(F69,'[1]Sheet 1'!$F$2:$S$557,8,0)</f>
        <v>88</v>
      </c>
      <c r="AK69" s="1">
        <f>VLOOKUP(F69,'[1]Sheet 1'!$F$2:$S$557,9,0)</f>
        <v>42</v>
      </c>
      <c r="AL69" s="1">
        <f>VLOOKUP(F69,'[1]Sheet 1'!$F$2:$S$557,10,0)</f>
        <v>307</v>
      </c>
      <c r="AM69" s="1">
        <f>VLOOKUP(F69,'[1]Sheet 1'!$F$2:$S$557,11,0)</f>
        <v>119</v>
      </c>
      <c r="AN69" s="1">
        <f>VLOOKUP(F69,'[1]Sheet 1'!$F$2:$S$557,12,0)</f>
        <v>35</v>
      </c>
      <c r="AO69" s="1">
        <f>VLOOKUP(F69,'[1]Sheet 1'!$F$2:$S$557,13,0)</f>
        <v>0.43484419000000002</v>
      </c>
      <c r="AP69" s="1">
        <f>VLOOKUP(F69,'[1]Sheet 1'!$F$2:$S$557,14,0)</f>
        <v>0.16855524</v>
      </c>
      <c r="AQ69" s="1">
        <f>VLOOKUP(F69,'[2]Sheet 1'!$F$2:$Q$557,5,0)</f>
        <v>842</v>
      </c>
      <c r="AR69" s="1">
        <f>VLOOKUP(F69,'[2]Sheet 1'!$F$2:$Q$557,6,0)</f>
        <v>606</v>
      </c>
      <c r="AS69" s="1">
        <f>VLOOKUP(F69,'[2]Sheet 1'!$F$2:$Q$557,7,0)</f>
        <v>606</v>
      </c>
      <c r="AT69" s="1">
        <f>VLOOKUP(F69,'[2]Sheet 1'!$F$2:$Q$557,8,0)</f>
        <v>584</v>
      </c>
      <c r="AU69" s="1">
        <f>VLOOKUP(F69,'[2]Sheet 1'!$F$2:$Q$557,9,0)</f>
        <v>22</v>
      </c>
      <c r="AV69" s="1">
        <f>VLOOKUP(F69,'[2]Sheet 1'!$F$2:$Q$557,10,0)</f>
        <v>0</v>
      </c>
      <c r="AW69" s="1">
        <f>VLOOKUP(F69,'[2]Sheet 1'!$F$2:$Q$557,11,0)</f>
        <v>236</v>
      </c>
      <c r="AX69" s="1">
        <f>VLOOKUP(F69,'[2]Sheet 1'!$F$2:$Q$557,12,0)</f>
        <v>2.6128269999999999E-2</v>
      </c>
      <c r="AY69" s="1">
        <f>VLOOKUP(F69,'[3]Sheet 1'!$F$2:$AD$557,5,0)</f>
        <v>35.095016299999997</v>
      </c>
      <c r="AZ69" s="1">
        <f>VLOOKUP(F69,'[3]Sheet 1'!$F$2:$AD$557,6,0)</f>
        <v>-80.729770299999998</v>
      </c>
      <c r="BA69" s="1">
        <f>VLOOKUP(F69,'[3]Sheet 1'!$F$2:$AD$557,7,0)</f>
        <v>998</v>
      </c>
      <c r="BB69" s="1">
        <f>VLOOKUP(F69,'[3]Sheet 1'!$F$2:$AD$557,8,0)</f>
        <v>895</v>
      </c>
      <c r="BC69" s="1">
        <f>VLOOKUP(F69,'[3]Sheet 1'!$F$2:$AD$557,9,0)</f>
        <v>47</v>
      </c>
      <c r="BD69" s="1">
        <f>VLOOKUP(F69,'[3]Sheet 1'!$F$2:$AD$557,10,0)</f>
        <v>3</v>
      </c>
      <c r="BE69" s="1">
        <f>VLOOKUP(F69,'[3]Sheet 1'!$F$2:$AD$557,11,0)</f>
        <v>17</v>
      </c>
      <c r="BF69" s="1">
        <f>VLOOKUP(F69,'[3]Sheet 1'!$F$2:$AD$557,12,0)</f>
        <v>0</v>
      </c>
      <c r="BG69" s="1">
        <f>VLOOKUP(F69,'[3]Sheet 1'!$F$2:$AD$557,13,0)</f>
        <v>2</v>
      </c>
      <c r="BH69" s="1">
        <f>VLOOKUP(F69,'[3]Sheet 1'!$F$2:$AD$557,14,0)</f>
        <v>34</v>
      </c>
      <c r="BI69" s="1">
        <f>VLOOKUP(F69,'[3]Sheet 1'!$F$2:$AD$557,15,0)</f>
        <v>28</v>
      </c>
      <c r="BJ69" s="1">
        <f>VLOOKUP(F69,'[3]Sheet 1'!$F$2:$AD$557,16,0)</f>
        <v>328</v>
      </c>
      <c r="BK69" s="1">
        <f>VLOOKUP(F69,'[3]Sheet 1'!$F$2:$AD$557,17,0)</f>
        <v>321</v>
      </c>
      <c r="BL69" s="1">
        <f>VLOOKUP(F69,'[3]Sheet 1'!$F$2:$AD$557,18,0)</f>
        <v>7</v>
      </c>
      <c r="BM69" s="1">
        <f>VLOOKUP(F69,'[3]Sheet 1'!$F$2:$AD$557,19,0)</f>
        <v>0.97865853000000003</v>
      </c>
      <c r="BN69" s="1">
        <f>VLOOKUP(F69,'[3]Sheet 1'!$F$2:$AD$557,20,0)</f>
        <v>0.89679357999999998</v>
      </c>
      <c r="BO69" s="1">
        <f>VLOOKUP(F69,'[3]Sheet 1'!$F$2:$AD$557,21,0)</f>
        <v>4.7094179999999999E-2</v>
      </c>
      <c r="BP69" s="1">
        <f>VLOOKUP(F69,'[3]Sheet 1'!$F$2:$AD$557,22,0)</f>
        <v>1.703406E-2</v>
      </c>
      <c r="BQ69" s="1">
        <f>VLOOKUP(F69,'[3]Sheet 1'!$F$2:$AD$557,23,0)</f>
        <v>2.8056109999999999E-2</v>
      </c>
      <c r="BR69" s="1">
        <f>VLOOKUP(F69,'[3]Sheet 1'!$F$2:$AD$557,24,0)</f>
        <v>2646.6957845100001</v>
      </c>
      <c r="BS69" s="1">
        <f>VLOOKUP(F69,'[3]Sheet 1'!$F$2:$AD$557,25,0)</f>
        <v>0.37707393</v>
      </c>
    </row>
    <row r="70" spans="1:71" ht="20" customHeight="1" x14ac:dyDescent="0.15">
      <c r="A70" s="8">
        <v>1733</v>
      </c>
      <c r="B70" s="9">
        <v>37</v>
      </c>
      <c r="C70" s="10">
        <v>119</v>
      </c>
      <c r="D70" s="10">
        <v>2002</v>
      </c>
      <c r="E70" s="10">
        <v>3</v>
      </c>
      <c r="F70" s="10">
        <v>371190020023</v>
      </c>
      <c r="G70" s="11" t="s">
        <v>44</v>
      </c>
      <c r="H70" s="10">
        <v>16233</v>
      </c>
      <c r="I70" s="11" t="s">
        <v>105</v>
      </c>
      <c r="J70" s="10">
        <v>431</v>
      </c>
      <c r="K70" s="10">
        <v>23</v>
      </c>
      <c r="L70" s="10">
        <v>46</v>
      </c>
      <c r="M70" s="10">
        <v>0</v>
      </c>
      <c r="N70" s="10">
        <v>0</v>
      </c>
      <c r="O70" s="10">
        <v>0</v>
      </c>
      <c r="P70" s="10">
        <v>47</v>
      </c>
      <c r="Q70" s="10">
        <v>15</v>
      </c>
      <c r="R70" s="10">
        <v>0</v>
      </c>
      <c r="S70" s="10">
        <v>0</v>
      </c>
      <c r="T70" s="10">
        <v>8</v>
      </c>
      <c r="U70" s="10">
        <v>29</v>
      </c>
      <c r="V70" s="10">
        <v>73</v>
      </c>
      <c r="W70" s="10">
        <v>0</v>
      </c>
      <c r="X70" s="10">
        <v>15</v>
      </c>
      <c r="Y70" s="10">
        <v>51</v>
      </c>
      <c r="Z70" s="10">
        <v>124</v>
      </c>
      <c r="AA70" s="10">
        <v>85724</v>
      </c>
      <c r="AB70" s="10">
        <v>310</v>
      </c>
      <c r="AC70" s="10">
        <v>70</v>
      </c>
      <c r="AD70" s="10">
        <v>0.22580644999999999</v>
      </c>
      <c r="AE70" s="13">
        <v>13286994.8084717</v>
      </c>
      <c r="AF70" s="12">
        <v>15803.4933072022</v>
      </c>
      <c r="AG70" s="1">
        <f>VLOOKUP(F70,'[1]Sheet 1'!$F$2:$S$557,5,0)</f>
        <v>672</v>
      </c>
      <c r="AH70" s="1">
        <f>VLOOKUP(F70,'[1]Sheet 1'!$F$2:$S$557,6,0)</f>
        <v>44</v>
      </c>
      <c r="AI70" s="1">
        <f>VLOOKUP(F70,'[1]Sheet 1'!$F$2:$S$557,7,0)</f>
        <v>18</v>
      </c>
      <c r="AJ70" s="1">
        <f>VLOOKUP(F70,'[1]Sheet 1'!$F$2:$S$557,8,0)</f>
        <v>90</v>
      </c>
      <c r="AK70" s="1">
        <f>VLOOKUP(F70,'[1]Sheet 1'!$F$2:$S$557,9,0)</f>
        <v>44</v>
      </c>
      <c r="AL70" s="1">
        <f>VLOOKUP(F70,'[1]Sheet 1'!$F$2:$S$557,10,0)</f>
        <v>360</v>
      </c>
      <c r="AM70" s="1">
        <f>VLOOKUP(F70,'[1]Sheet 1'!$F$2:$S$557,11,0)</f>
        <v>81</v>
      </c>
      <c r="AN70" s="1">
        <f>VLOOKUP(F70,'[1]Sheet 1'!$F$2:$S$557,12,0)</f>
        <v>35</v>
      </c>
      <c r="AO70" s="1">
        <f>VLOOKUP(F70,'[1]Sheet 1'!$F$2:$S$557,13,0)</f>
        <v>0.53571429000000004</v>
      </c>
      <c r="AP70" s="1">
        <f>VLOOKUP(F70,'[1]Sheet 1'!$F$2:$S$557,14,0)</f>
        <v>0.12053571</v>
      </c>
      <c r="AQ70" s="1">
        <f>VLOOKUP(F70,'[2]Sheet 1'!$F$2:$Q$557,5,0)</f>
        <v>805</v>
      </c>
      <c r="AR70" s="1">
        <f>VLOOKUP(F70,'[2]Sheet 1'!$F$2:$Q$557,6,0)</f>
        <v>487</v>
      </c>
      <c r="AS70" s="1">
        <f>VLOOKUP(F70,'[2]Sheet 1'!$F$2:$Q$557,7,0)</f>
        <v>487</v>
      </c>
      <c r="AT70" s="1">
        <f>VLOOKUP(F70,'[2]Sheet 1'!$F$2:$Q$557,8,0)</f>
        <v>431</v>
      </c>
      <c r="AU70" s="1">
        <f>VLOOKUP(F70,'[2]Sheet 1'!$F$2:$Q$557,9,0)</f>
        <v>56</v>
      </c>
      <c r="AV70" s="1">
        <f>VLOOKUP(F70,'[2]Sheet 1'!$F$2:$Q$557,10,0)</f>
        <v>0</v>
      </c>
      <c r="AW70" s="1">
        <f>VLOOKUP(F70,'[2]Sheet 1'!$F$2:$Q$557,11,0)</f>
        <v>318</v>
      </c>
      <c r="AX70" s="1">
        <f>VLOOKUP(F70,'[2]Sheet 1'!$F$2:$Q$557,12,0)</f>
        <v>6.9565219999999997E-2</v>
      </c>
      <c r="AY70" s="1">
        <f>VLOOKUP(F70,'[3]Sheet 1'!$F$2:$AD$557,5,0)</f>
        <v>35.168146</v>
      </c>
      <c r="AZ70" s="1">
        <f>VLOOKUP(F70,'[3]Sheet 1'!$F$2:$AD$557,6,0)</f>
        <v>-80.799902500000002</v>
      </c>
      <c r="BA70" s="1">
        <f>VLOOKUP(F70,'[3]Sheet 1'!$F$2:$AD$557,7,0)</f>
        <v>1209</v>
      </c>
      <c r="BB70" s="1">
        <f>VLOOKUP(F70,'[3]Sheet 1'!$F$2:$AD$557,8,0)</f>
        <v>997</v>
      </c>
      <c r="BC70" s="1">
        <f>VLOOKUP(F70,'[3]Sheet 1'!$F$2:$AD$557,9,0)</f>
        <v>136</v>
      </c>
      <c r="BD70" s="1">
        <f>VLOOKUP(F70,'[3]Sheet 1'!$F$2:$AD$557,10,0)</f>
        <v>0</v>
      </c>
      <c r="BE70" s="1">
        <f>VLOOKUP(F70,'[3]Sheet 1'!$F$2:$AD$557,11,0)</f>
        <v>29</v>
      </c>
      <c r="BF70" s="1">
        <f>VLOOKUP(F70,'[3]Sheet 1'!$F$2:$AD$557,12,0)</f>
        <v>0</v>
      </c>
      <c r="BG70" s="1">
        <f>VLOOKUP(F70,'[3]Sheet 1'!$F$2:$AD$557,13,0)</f>
        <v>25</v>
      </c>
      <c r="BH70" s="1">
        <f>VLOOKUP(F70,'[3]Sheet 1'!$F$2:$AD$557,14,0)</f>
        <v>22</v>
      </c>
      <c r="BI70" s="1">
        <f>VLOOKUP(F70,'[3]Sheet 1'!$F$2:$AD$557,15,0)</f>
        <v>42</v>
      </c>
      <c r="BJ70" s="1">
        <f>VLOOKUP(F70,'[3]Sheet 1'!$F$2:$AD$557,16,0)</f>
        <v>566</v>
      </c>
      <c r="BK70" s="1">
        <f>VLOOKUP(F70,'[3]Sheet 1'!$F$2:$AD$557,17,0)</f>
        <v>513</v>
      </c>
      <c r="BL70" s="1">
        <f>VLOOKUP(F70,'[3]Sheet 1'!$F$2:$AD$557,18,0)</f>
        <v>53</v>
      </c>
      <c r="BM70" s="1">
        <f>VLOOKUP(F70,'[3]Sheet 1'!$F$2:$AD$557,19,0)</f>
        <v>0.90636042000000006</v>
      </c>
      <c r="BN70" s="1">
        <f>VLOOKUP(F70,'[3]Sheet 1'!$F$2:$AD$557,20,0)</f>
        <v>0.82464846000000003</v>
      </c>
      <c r="BO70" s="1">
        <f>VLOOKUP(F70,'[3]Sheet 1'!$F$2:$AD$557,21,0)</f>
        <v>0.11248966000000001</v>
      </c>
      <c r="BP70" s="1">
        <f>VLOOKUP(F70,'[3]Sheet 1'!$F$2:$AD$557,22,0)</f>
        <v>2.3986759999999999E-2</v>
      </c>
      <c r="BQ70" s="1">
        <f>VLOOKUP(F70,'[3]Sheet 1'!$F$2:$AD$557,23,0)</f>
        <v>3.4739449999999998E-2</v>
      </c>
      <c r="BR70" s="1">
        <f>VLOOKUP(F70,'[3]Sheet 1'!$F$2:$AD$557,24,0)</f>
        <v>2536.68997674</v>
      </c>
      <c r="BS70" s="1">
        <f>VLOOKUP(F70,'[3]Sheet 1'!$F$2:$AD$557,25,0)</f>
        <v>0.47660533999999999</v>
      </c>
    </row>
    <row r="71" spans="1:71" ht="20" customHeight="1" x14ac:dyDescent="0.15">
      <c r="A71" s="8">
        <v>1734</v>
      </c>
      <c r="B71" s="9">
        <v>37</v>
      </c>
      <c r="C71" s="10">
        <v>119</v>
      </c>
      <c r="D71" s="10">
        <v>1915</v>
      </c>
      <c r="E71" s="10">
        <v>1</v>
      </c>
      <c r="F71" s="10">
        <v>371190019151</v>
      </c>
      <c r="G71" s="11" t="s">
        <v>35</v>
      </c>
      <c r="H71" s="10">
        <v>16209</v>
      </c>
      <c r="I71" s="11" t="s">
        <v>106</v>
      </c>
      <c r="J71" s="10">
        <v>719</v>
      </c>
      <c r="K71" s="10">
        <v>88</v>
      </c>
      <c r="L71" s="10">
        <v>22</v>
      </c>
      <c r="M71" s="10">
        <v>33</v>
      </c>
      <c r="N71" s="10">
        <v>79</v>
      </c>
      <c r="O71" s="10">
        <v>85</v>
      </c>
      <c r="P71" s="10">
        <v>0</v>
      </c>
      <c r="Q71" s="10">
        <v>56</v>
      </c>
      <c r="R71" s="10">
        <v>32</v>
      </c>
      <c r="S71" s="10">
        <v>17</v>
      </c>
      <c r="T71" s="10">
        <v>59</v>
      </c>
      <c r="U71" s="10">
        <v>127</v>
      </c>
      <c r="V71" s="10">
        <v>22</v>
      </c>
      <c r="W71" s="10">
        <v>41</v>
      </c>
      <c r="X71" s="10">
        <v>41</v>
      </c>
      <c r="Y71" s="10">
        <v>17</v>
      </c>
      <c r="Z71" s="10">
        <v>0</v>
      </c>
      <c r="AA71" s="10">
        <v>39327</v>
      </c>
      <c r="AB71" s="10">
        <v>376</v>
      </c>
      <c r="AC71" s="10">
        <v>48</v>
      </c>
      <c r="AD71" s="10">
        <v>0.12765957</v>
      </c>
      <c r="AE71" s="10">
        <v>7660308.4414672898</v>
      </c>
      <c r="AF71" s="12">
        <v>12462.7463847368</v>
      </c>
      <c r="AG71" s="1">
        <f>VLOOKUP(F71,'[1]Sheet 1'!$F$2:$S$557,5,0)</f>
        <v>1025</v>
      </c>
      <c r="AH71" s="1">
        <f>VLOOKUP(F71,'[1]Sheet 1'!$F$2:$S$557,6,0)</f>
        <v>205</v>
      </c>
      <c r="AI71" s="1">
        <f>VLOOKUP(F71,'[1]Sheet 1'!$F$2:$S$557,7,0)</f>
        <v>89</v>
      </c>
      <c r="AJ71" s="1">
        <f>VLOOKUP(F71,'[1]Sheet 1'!$F$2:$S$557,8,0)</f>
        <v>372</v>
      </c>
      <c r="AK71" s="1">
        <f>VLOOKUP(F71,'[1]Sheet 1'!$F$2:$S$557,9,0)</f>
        <v>32</v>
      </c>
      <c r="AL71" s="1">
        <f>VLOOKUP(F71,'[1]Sheet 1'!$F$2:$S$557,10,0)</f>
        <v>244</v>
      </c>
      <c r="AM71" s="1">
        <f>VLOOKUP(F71,'[1]Sheet 1'!$F$2:$S$557,11,0)</f>
        <v>66</v>
      </c>
      <c r="AN71" s="1">
        <f>VLOOKUP(F71,'[1]Sheet 1'!$F$2:$S$557,12,0)</f>
        <v>17</v>
      </c>
      <c r="AO71" s="1">
        <f>VLOOKUP(F71,'[1]Sheet 1'!$F$2:$S$557,13,0)</f>
        <v>0.23804877999999999</v>
      </c>
      <c r="AP71" s="1">
        <f>VLOOKUP(F71,'[1]Sheet 1'!$F$2:$S$557,14,0)</f>
        <v>6.4390240000000001E-2</v>
      </c>
      <c r="AQ71" s="1">
        <f>VLOOKUP(F71,'[2]Sheet 1'!$F$2:$Q$557,5,0)</f>
        <v>1122</v>
      </c>
      <c r="AR71" s="1">
        <f>VLOOKUP(F71,'[2]Sheet 1'!$F$2:$Q$557,6,0)</f>
        <v>867</v>
      </c>
      <c r="AS71" s="1">
        <f>VLOOKUP(F71,'[2]Sheet 1'!$F$2:$Q$557,7,0)</f>
        <v>867</v>
      </c>
      <c r="AT71" s="1">
        <f>VLOOKUP(F71,'[2]Sheet 1'!$F$2:$Q$557,8,0)</f>
        <v>857</v>
      </c>
      <c r="AU71" s="1">
        <f>VLOOKUP(F71,'[2]Sheet 1'!$F$2:$Q$557,9,0)</f>
        <v>10</v>
      </c>
      <c r="AV71" s="1">
        <f>VLOOKUP(F71,'[2]Sheet 1'!$F$2:$Q$557,10,0)</f>
        <v>0</v>
      </c>
      <c r="AW71" s="1">
        <f>VLOOKUP(F71,'[2]Sheet 1'!$F$2:$Q$557,11,0)</f>
        <v>255</v>
      </c>
      <c r="AX71" s="1">
        <f>VLOOKUP(F71,'[2]Sheet 1'!$F$2:$Q$557,12,0)</f>
        <v>8.9126599999999993E-3</v>
      </c>
      <c r="AY71" s="1">
        <f>VLOOKUP(F71,'[3]Sheet 1'!$F$2:$AD$557,5,0)</f>
        <v>35.172041499999999</v>
      </c>
      <c r="AZ71" s="1">
        <f>VLOOKUP(F71,'[3]Sheet 1'!$F$2:$AD$557,6,0)</f>
        <v>-80.752274799999995</v>
      </c>
      <c r="BA71" s="1">
        <f>VLOOKUP(F71,'[3]Sheet 1'!$F$2:$AD$557,7,0)</f>
        <v>1287</v>
      </c>
      <c r="BB71" s="1">
        <f>VLOOKUP(F71,'[3]Sheet 1'!$F$2:$AD$557,8,0)</f>
        <v>430</v>
      </c>
      <c r="BC71" s="1">
        <f>VLOOKUP(F71,'[3]Sheet 1'!$F$2:$AD$557,9,0)</f>
        <v>714</v>
      </c>
      <c r="BD71" s="1">
        <f>VLOOKUP(F71,'[3]Sheet 1'!$F$2:$AD$557,10,0)</f>
        <v>1</v>
      </c>
      <c r="BE71" s="1">
        <f>VLOOKUP(F71,'[3]Sheet 1'!$F$2:$AD$557,11,0)</f>
        <v>27</v>
      </c>
      <c r="BF71" s="1">
        <f>VLOOKUP(F71,'[3]Sheet 1'!$F$2:$AD$557,12,0)</f>
        <v>0</v>
      </c>
      <c r="BG71" s="1">
        <f>VLOOKUP(F71,'[3]Sheet 1'!$F$2:$AD$557,13,0)</f>
        <v>71</v>
      </c>
      <c r="BH71" s="1">
        <f>VLOOKUP(F71,'[3]Sheet 1'!$F$2:$AD$557,14,0)</f>
        <v>44</v>
      </c>
      <c r="BI71" s="1">
        <f>VLOOKUP(F71,'[3]Sheet 1'!$F$2:$AD$557,15,0)</f>
        <v>134</v>
      </c>
      <c r="BJ71" s="1">
        <f>VLOOKUP(F71,'[3]Sheet 1'!$F$2:$AD$557,16,0)</f>
        <v>635</v>
      </c>
      <c r="BK71" s="1">
        <f>VLOOKUP(F71,'[3]Sheet 1'!$F$2:$AD$557,17,0)</f>
        <v>572</v>
      </c>
      <c r="BL71" s="1">
        <f>VLOOKUP(F71,'[3]Sheet 1'!$F$2:$AD$557,18,0)</f>
        <v>63</v>
      </c>
      <c r="BM71" s="1">
        <f>VLOOKUP(F71,'[3]Sheet 1'!$F$2:$AD$557,19,0)</f>
        <v>0.90078740000000002</v>
      </c>
      <c r="BN71" s="1">
        <f>VLOOKUP(F71,'[3]Sheet 1'!$F$2:$AD$557,20,0)</f>
        <v>0.33411033000000001</v>
      </c>
      <c r="BO71" s="1">
        <f>VLOOKUP(F71,'[3]Sheet 1'!$F$2:$AD$557,21,0)</f>
        <v>0.55477854999999998</v>
      </c>
      <c r="BP71" s="1">
        <f>VLOOKUP(F71,'[3]Sheet 1'!$F$2:$AD$557,22,0)</f>
        <v>2.0979020000000001E-2</v>
      </c>
      <c r="BQ71" s="1">
        <f>VLOOKUP(F71,'[3]Sheet 1'!$F$2:$AD$557,23,0)</f>
        <v>0.10411810000000001</v>
      </c>
      <c r="BR71" s="1">
        <f>VLOOKUP(F71,'[3]Sheet 1'!$F$2:$AD$557,24,0)</f>
        <v>4683.8199855900002</v>
      </c>
      <c r="BS71" s="1">
        <f>VLOOKUP(F71,'[3]Sheet 1'!$F$2:$AD$557,25,0)</f>
        <v>0.27477571000000001</v>
      </c>
    </row>
    <row r="72" spans="1:71" ht="20" customHeight="1" x14ac:dyDescent="0.15">
      <c r="A72" s="8">
        <v>1735</v>
      </c>
      <c r="B72" s="9">
        <v>37</v>
      </c>
      <c r="C72" s="10">
        <v>119</v>
      </c>
      <c r="D72" s="10">
        <v>5308</v>
      </c>
      <c r="E72" s="10">
        <v>1</v>
      </c>
      <c r="F72" s="10">
        <v>371190053081</v>
      </c>
      <c r="G72" s="11" t="s">
        <v>35</v>
      </c>
      <c r="H72" s="10">
        <v>16409</v>
      </c>
      <c r="I72" s="11" t="s">
        <v>107</v>
      </c>
      <c r="J72" s="10">
        <v>648</v>
      </c>
      <c r="K72" s="10">
        <v>126</v>
      </c>
      <c r="L72" s="10">
        <v>57</v>
      </c>
      <c r="M72" s="10">
        <v>37</v>
      </c>
      <c r="N72" s="10">
        <v>76</v>
      </c>
      <c r="O72" s="10">
        <v>30</v>
      </c>
      <c r="P72" s="10">
        <v>104</v>
      </c>
      <c r="Q72" s="10">
        <v>44</v>
      </c>
      <c r="R72" s="10">
        <v>20</v>
      </c>
      <c r="S72" s="10">
        <v>25</v>
      </c>
      <c r="T72" s="10">
        <v>65</v>
      </c>
      <c r="U72" s="10">
        <v>21</v>
      </c>
      <c r="V72" s="10">
        <v>10</v>
      </c>
      <c r="W72" s="10">
        <v>7</v>
      </c>
      <c r="X72" s="10">
        <v>4</v>
      </c>
      <c r="Y72" s="10">
        <v>22</v>
      </c>
      <c r="Z72" s="10">
        <v>0</v>
      </c>
      <c r="AA72" s="10">
        <v>29000</v>
      </c>
      <c r="AB72" s="10">
        <v>275</v>
      </c>
      <c r="AC72" s="10">
        <v>96</v>
      </c>
      <c r="AD72" s="10">
        <v>0.34909090999999998</v>
      </c>
      <c r="AE72" s="13">
        <v>5507230.4006957998</v>
      </c>
      <c r="AF72" s="12">
        <v>14197.0886069073</v>
      </c>
      <c r="AG72" s="1">
        <f>VLOOKUP(F72,'[1]Sheet 1'!$F$2:$S$557,5,0)</f>
        <v>1070</v>
      </c>
      <c r="AH72" s="1">
        <f>VLOOKUP(F72,'[1]Sheet 1'!$F$2:$S$557,6,0)</f>
        <v>459</v>
      </c>
      <c r="AI72" s="1">
        <f>VLOOKUP(F72,'[1]Sheet 1'!$F$2:$S$557,7,0)</f>
        <v>300</v>
      </c>
      <c r="AJ72" s="1">
        <f>VLOOKUP(F72,'[1]Sheet 1'!$F$2:$S$557,8,0)</f>
        <v>217</v>
      </c>
      <c r="AK72" s="1">
        <f>VLOOKUP(F72,'[1]Sheet 1'!$F$2:$S$557,9,0)</f>
        <v>29</v>
      </c>
      <c r="AL72" s="1">
        <f>VLOOKUP(F72,'[1]Sheet 1'!$F$2:$S$557,10,0)</f>
        <v>55</v>
      </c>
      <c r="AM72" s="1">
        <f>VLOOKUP(F72,'[1]Sheet 1'!$F$2:$S$557,11,0)</f>
        <v>10</v>
      </c>
      <c r="AN72" s="1">
        <f>VLOOKUP(F72,'[1]Sheet 1'!$F$2:$S$557,12,0)</f>
        <v>0</v>
      </c>
      <c r="AO72" s="1">
        <f>VLOOKUP(F72,'[1]Sheet 1'!$F$2:$S$557,13,0)</f>
        <v>5.1401870000000002E-2</v>
      </c>
      <c r="AP72" s="1">
        <f>VLOOKUP(F72,'[1]Sheet 1'!$F$2:$S$557,14,0)</f>
        <v>9.3457899999999997E-3</v>
      </c>
      <c r="AQ72" s="1">
        <f>VLOOKUP(F72,'[2]Sheet 1'!$F$2:$Q$557,5,0)</f>
        <v>1227</v>
      </c>
      <c r="AR72" s="1">
        <f>VLOOKUP(F72,'[2]Sheet 1'!$F$2:$Q$557,6,0)</f>
        <v>898</v>
      </c>
      <c r="AS72" s="1">
        <f>VLOOKUP(F72,'[2]Sheet 1'!$F$2:$Q$557,7,0)</f>
        <v>898</v>
      </c>
      <c r="AT72" s="1">
        <f>VLOOKUP(F72,'[2]Sheet 1'!$F$2:$Q$557,8,0)</f>
        <v>820</v>
      </c>
      <c r="AU72" s="1">
        <f>VLOOKUP(F72,'[2]Sheet 1'!$F$2:$Q$557,9,0)</f>
        <v>78</v>
      </c>
      <c r="AV72" s="1">
        <f>VLOOKUP(F72,'[2]Sheet 1'!$F$2:$Q$557,10,0)</f>
        <v>0</v>
      </c>
      <c r="AW72" s="1">
        <f>VLOOKUP(F72,'[2]Sheet 1'!$F$2:$Q$557,11,0)</f>
        <v>329</v>
      </c>
      <c r="AX72" s="1">
        <f>VLOOKUP(F72,'[2]Sheet 1'!$F$2:$Q$557,12,0)</f>
        <v>6.3569680000000003E-2</v>
      </c>
      <c r="AY72" s="1">
        <f>VLOOKUP(F72,'[3]Sheet 1'!$F$2:$AD$557,5,0)</f>
        <v>35.272971800000001</v>
      </c>
      <c r="AZ72" s="1">
        <f>VLOOKUP(F72,'[3]Sheet 1'!$F$2:$AD$557,6,0)</f>
        <v>-80.771794299999996</v>
      </c>
      <c r="BA72" s="1">
        <f>VLOOKUP(F72,'[3]Sheet 1'!$F$2:$AD$557,7,0)</f>
        <v>1819</v>
      </c>
      <c r="BB72" s="1">
        <f>VLOOKUP(F72,'[3]Sheet 1'!$F$2:$AD$557,8,0)</f>
        <v>365</v>
      </c>
      <c r="BC72" s="1">
        <f>VLOOKUP(F72,'[3]Sheet 1'!$F$2:$AD$557,9,0)</f>
        <v>633</v>
      </c>
      <c r="BD72" s="1">
        <f>VLOOKUP(F72,'[3]Sheet 1'!$F$2:$AD$557,10,0)</f>
        <v>38</v>
      </c>
      <c r="BE72" s="1">
        <f>VLOOKUP(F72,'[3]Sheet 1'!$F$2:$AD$557,11,0)</f>
        <v>1</v>
      </c>
      <c r="BF72" s="1">
        <f>VLOOKUP(F72,'[3]Sheet 1'!$F$2:$AD$557,12,0)</f>
        <v>3</v>
      </c>
      <c r="BG72" s="1">
        <f>VLOOKUP(F72,'[3]Sheet 1'!$F$2:$AD$557,13,0)</f>
        <v>713</v>
      </c>
      <c r="BH72" s="1">
        <f>VLOOKUP(F72,'[3]Sheet 1'!$F$2:$AD$557,14,0)</f>
        <v>66</v>
      </c>
      <c r="BI72" s="1">
        <f>VLOOKUP(F72,'[3]Sheet 1'!$F$2:$AD$557,15,0)</f>
        <v>1146</v>
      </c>
      <c r="BJ72" s="1">
        <f>VLOOKUP(F72,'[3]Sheet 1'!$F$2:$AD$557,16,0)</f>
        <v>712</v>
      </c>
      <c r="BK72" s="1">
        <f>VLOOKUP(F72,'[3]Sheet 1'!$F$2:$AD$557,17,0)</f>
        <v>564</v>
      </c>
      <c r="BL72" s="1">
        <f>VLOOKUP(F72,'[3]Sheet 1'!$F$2:$AD$557,18,0)</f>
        <v>148</v>
      </c>
      <c r="BM72" s="1">
        <f>VLOOKUP(F72,'[3]Sheet 1'!$F$2:$AD$557,19,0)</f>
        <v>0.79213482999999996</v>
      </c>
      <c r="BN72" s="1">
        <f>VLOOKUP(F72,'[3]Sheet 1'!$F$2:$AD$557,20,0)</f>
        <v>0.2006597</v>
      </c>
      <c r="BO72" s="1">
        <f>VLOOKUP(F72,'[3]Sheet 1'!$F$2:$AD$557,21,0)</f>
        <v>0.34799340000000001</v>
      </c>
      <c r="BP72" s="1">
        <f>VLOOKUP(F72,'[3]Sheet 1'!$F$2:$AD$557,22,0)</f>
        <v>5.4975E-4</v>
      </c>
      <c r="BQ72" s="1">
        <f>VLOOKUP(F72,'[3]Sheet 1'!$F$2:$AD$557,23,0)</f>
        <v>0.63001649000000004</v>
      </c>
      <c r="BR72" s="1">
        <f>VLOOKUP(F72,'[3]Sheet 1'!$F$2:$AD$557,24,0)</f>
        <v>9208.0411115099996</v>
      </c>
      <c r="BS72" s="1">
        <f>VLOOKUP(F72,'[3]Sheet 1'!$F$2:$AD$557,25,0)</f>
        <v>0.19754473</v>
      </c>
    </row>
    <row r="73" spans="1:71" ht="20" customHeight="1" x14ac:dyDescent="0.15">
      <c r="A73" s="8">
        <v>1736</v>
      </c>
      <c r="B73" s="9">
        <v>37</v>
      </c>
      <c r="C73" s="10">
        <v>119</v>
      </c>
      <c r="D73" s="10">
        <v>5306</v>
      </c>
      <c r="E73" s="10">
        <v>2</v>
      </c>
      <c r="F73" s="10">
        <v>371190053062</v>
      </c>
      <c r="G73" s="11" t="s">
        <v>33</v>
      </c>
      <c r="H73" s="10">
        <v>16406</v>
      </c>
      <c r="I73" s="11" t="s">
        <v>108</v>
      </c>
      <c r="J73" s="10">
        <v>700</v>
      </c>
      <c r="K73" s="10">
        <v>87</v>
      </c>
      <c r="L73" s="10">
        <v>34</v>
      </c>
      <c r="M73" s="10">
        <v>93</v>
      </c>
      <c r="N73" s="10">
        <v>89</v>
      </c>
      <c r="O73" s="10">
        <v>107</v>
      </c>
      <c r="P73" s="10">
        <v>18</v>
      </c>
      <c r="Q73" s="10">
        <v>41</v>
      </c>
      <c r="R73" s="10">
        <v>27</v>
      </c>
      <c r="S73" s="10">
        <v>21</v>
      </c>
      <c r="T73" s="10">
        <v>114</v>
      </c>
      <c r="U73" s="10">
        <v>52</v>
      </c>
      <c r="V73" s="10">
        <v>5</v>
      </c>
      <c r="W73" s="10">
        <v>0</v>
      </c>
      <c r="X73" s="10">
        <v>12</v>
      </c>
      <c r="Y73" s="10">
        <v>0</v>
      </c>
      <c r="Z73" s="10">
        <v>0</v>
      </c>
      <c r="AA73" s="10">
        <v>27026</v>
      </c>
      <c r="AB73" s="10">
        <v>382</v>
      </c>
      <c r="AC73" s="10">
        <v>93</v>
      </c>
      <c r="AD73" s="13">
        <v>0.24345549999999999</v>
      </c>
      <c r="AE73" s="13">
        <v>29327929.029602099</v>
      </c>
      <c r="AF73" s="12">
        <v>26446.0607797296</v>
      </c>
      <c r="AG73" s="1">
        <f>VLOOKUP(F73,'[1]Sheet 1'!$F$2:$S$557,5,0)</f>
        <v>1186</v>
      </c>
      <c r="AH73" s="1">
        <f>VLOOKUP(F73,'[1]Sheet 1'!$F$2:$S$557,6,0)</f>
        <v>566</v>
      </c>
      <c r="AI73" s="1">
        <f>VLOOKUP(F73,'[1]Sheet 1'!$F$2:$S$557,7,0)</f>
        <v>264</v>
      </c>
      <c r="AJ73" s="1">
        <f>VLOOKUP(F73,'[1]Sheet 1'!$F$2:$S$557,8,0)</f>
        <v>206</v>
      </c>
      <c r="AK73" s="1">
        <f>VLOOKUP(F73,'[1]Sheet 1'!$F$2:$S$557,9,0)</f>
        <v>88</v>
      </c>
      <c r="AL73" s="1">
        <f>VLOOKUP(F73,'[1]Sheet 1'!$F$2:$S$557,10,0)</f>
        <v>51</v>
      </c>
      <c r="AM73" s="1">
        <f>VLOOKUP(F73,'[1]Sheet 1'!$F$2:$S$557,11,0)</f>
        <v>11</v>
      </c>
      <c r="AN73" s="1">
        <f>VLOOKUP(F73,'[1]Sheet 1'!$F$2:$S$557,12,0)</f>
        <v>0</v>
      </c>
      <c r="AO73" s="1">
        <f>VLOOKUP(F73,'[1]Sheet 1'!$F$2:$S$557,13,0)</f>
        <v>4.3001690000000002E-2</v>
      </c>
      <c r="AP73" s="1">
        <f>VLOOKUP(F73,'[1]Sheet 1'!$F$2:$S$557,14,0)</f>
        <v>9.2748699999999993E-3</v>
      </c>
      <c r="AQ73" s="1">
        <f>VLOOKUP(F73,'[2]Sheet 1'!$F$2:$Q$557,5,0)</f>
        <v>1347</v>
      </c>
      <c r="AR73" s="1">
        <f>VLOOKUP(F73,'[2]Sheet 1'!$F$2:$Q$557,6,0)</f>
        <v>820</v>
      </c>
      <c r="AS73" s="1">
        <f>VLOOKUP(F73,'[2]Sheet 1'!$F$2:$Q$557,7,0)</f>
        <v>820</v>
      </c>
      <c r="AT73" s="1">
        <f>VLOOKUP(F73,'[2]Sheet 1'!$F$2:$Q$557,8,0)</f>
        <v>784</v>
      </c>
      <c r="AU73" s="1">
        <f>VLOOKUP(F73,'[2]Sheet 1'!$F$2:$Q$557,9,0)</f>
        <v>36</v>
      </c>
      <c r="AV73" s="1">
        <f>VLOOKUP(F73,'[2]Sheet 1'!$F$2:$Q$557,10,0)</f>
        <v>0</v>
      </c>
      <c r="AW73" s="1">
        <f>VLOOKUP(F73,'[2]Sheet 1'!$F$2:$Q$557,11,0)</f>
        <v>527</v>
      </c>
      <c r="AX73" s="1">
        <f>VLOOKUP(F73,'[2]Sheet 1'!$F$2:$Q$557,12,0)</f>
        <v>2.6726059999999999E-2</v>
      </c>
      <c r="AY73" s="1">
        <f>VLOOKUP(F73,'[3]Sheet 1'!$F$2:$AD$557,5,0)</f>
        <v>35.262763499999998</v>
      </c>
      <c r="AZ73" s="1">
        <f>VLOOKUP(F73,'[3]Sheet 1'!$F$2:$AD$557,6,0)</f>
        <v>-80.777518700000002</v>
      </c>
      <c r="BA73" s="1">
        <f>VLOOKUP(F73,'[3]Sheet 1'!$F$2:$AD$557,7,0)</f>
        <v>1697</v>
      </c>
      <c r="BB73" s="1">
        <f>VLOOKUP(F73,'[3]Sheet 1'!$F$2:$AD$557,8,0)</f>
        <v>439</v>
      </c>
      <c r="BC73" s="1">
        <f>VLOOKUP(F73,'[3]Sheet 1'!$F$2:$AD$557,9,0)</f>
        <v>832</v>
      </c>
      <c r="BD73" s="1">
        <f>VLOOKUP(F73,'[3]Sheet 1'!$F$2:$AD$557,10,0)</f>
        <v>8</v>
      </c>
      <c r="BE73" s="1">
        <f>VLOOKUP(F73,'[3]Sheet 1'!$F$2:$AD$557,11,0)</f>
        <v>37</v>
      </c>
      <c r="BF73" s="1">
        <f>VLOOKUP(F73,'[3]Sheet 1'!$F$2:$AD$557,12,0)</f>
        <v>6</v>
      </c>
      <c r="BG73" s="1">
        <f>VLOOKUP(F73,'[3]Sheet 1'!$F$2:$AD$557,13,0)</f>
        <v>325</v>
      </c>
      <c r="BH73" s="1">
        <f>VLOOKUP(F73,'[3]Sheet 1'!$F$2:$AD$557,14,0)</f>
        <v>50</v>
      </c>
      <c r="BI73" s="1">
        <f>VLOOKUP(F73,'[3]Sheet 1'!$F$2:$AD$557,15,0)</f>
        <v>519</v>
      </c>
      <c r="BJ73" s="1">
        <f>VLOOKUP(F73,'[3]Sheet 1'!$F$2:$AD$557,16,0)</f>
        <v>720</v>
      </c>
      <c r="BK73" s="1">
        <f>VLOOKUP(F73,'[3]Sheet 1'!$F$2:$AD$557,17,0)</f>
        <v>626</v>
      </c>
      <c r="BL73" s="1">
        <f>VLOOKUP(F73,'[3]Sheet 1'!$F$2:$AD$557,18,0)</f>
        <v>94</v>
      </c>
      <c r="BM73" s="1">
        <f>VLOOKUP(F73,'[3]Sheet 1'!$F$2:$AD$557,19,0)</f>
        <v>0.86944443999999999</v>
      </c>
      <c r="BN73" s="1">
        <f>VLOOKUP(F73,'[3]Sheet 1'!$F$2:$AD$557,20,0)</f>
        <v>0.25869180000000003</v>
      </c>
      <c r="BO73" s="1">
        <f>VLOOKUP(F73,'[3]Sheet 1'!$F$2:$AD$557,21,0)</f>
        <v>0.49027694999999999</v>
      </c>
      <c r="BP73" s="1">
        <f>VLOOKUP(F73,'[3]Sheet 1'!$F$2:$AD$557,22,0)</f>
        <v>2.1803179999999998E-2</v>
      </c>
      <c r="BQ73" s="1">
        <f>VLOOKUP(F73,'[3]Sheet 1'!$F$2:$AD$557,23,0)</f>
        <v>0.30583381999999998</v>
      </c>
      <c r="BR73" s="1">
        <f>VLOOKUP(F73,'[3]Sheet 1'!$F$2:$AD$557,24,0)</f>
        <v>1613.1259604500001</v>
      </c>
      <c r="BS73" s="1">
        <f>VLOOKUP(F73,'[3]Sheet 1'!$F$2:$AD$557,25,0)</f>
        <v>1.0519947199999999</v>
      </c>
    </row>
    <row r="74" spans="1:71" ht="20" customHeight="1" x14ac:dyDescent="0.15">
      <c r="A74" s="8">
        <v>1737</v>
      </c>
      <c r="B74" s="9">
        <v>37</v>
      </c>
      <c r="C74" s="10">
        <v>119</v>
      </c>
      <c r="D74" s="10">
        <v>3011</v>
      </c>
      <c r="E74" s="10">
        <v>2</v>
      </c>
      <c r="F74" s="10">
        <v>371190030112</v>
      </c>
      <c r="G74" s="11" t="s">
        <v>33</v>
      </c>
      <c r="H74" s="10">
        <v>16290</v>
      </c>
      <c r="I74" s="11" t="s">
        <v>109</v>
      </c>
      <c r="J74" s="10">
        <v>279</v>
      </c>
      <c r="K74" s="10">
        <v>0</v>
      </c>
      <c r="L74" s="10">
        <v>0</v>
      </c>
      <c r="M74" s="10">
        <v>0</v>
      </c>
      <c r="N74" s="10">
        <v>18</v>
      </c>
      <c r="O74" s="10">
        <v>0</v>
      </c>
      <c r="P74" s="10">
        <v>0</v>
      </c>
      <c r="Q74" s="10">
        <v>16</v>
      </c>
      <c r="R74" s="10">
        <v>21</v>
      </c>
      <c r="S74" s="10">
        <v>0</v>
      </c>
      <c r="T74" s="10">
        <v>16</v>
      </c>
      <c r="U74" s="10">
        <v>16</v>
      </c>
      <c r="V74" s="10">
        <v>13</v>
      </c>
      <c r="W74" s="10">
        <v>15</v>
      </c>
      <c r="X74" s="10">
        <v>17</v>
      </c>
      <c r="Y74" s="10">
        <v>63</v>
      </c>
      <c r="Z74" s="10">
        <v>84</v>
      </c>
      <c r="AA74" s="10">
        <v>151042</v>
      </c>
      <c r="AB74" s="10">
        <v>210</v>
      </c>
      <c r="AC74" s="10">
        <v>0</v>
      </c>
      <c r="AD74" s="10">
        <v>0</v>
      </c>
      <c r="AE74" s="10">
        <v>4370020.7295532199</v>
      </c>
      <c r="AF74" s="17">
        <v>8821.1593599313401</v>
      </c>
      <c r="AG74" s="1">
        <f>VLOOKUP(F74,'[1]Sheet 1'!$F$2:$S$557,5,0)</f>
        <v>528</v>
      </c>
      <c r="AH74" s="1">
        <f>VLOOKUP(F74,'[1]Sheet 1'!$F$2:$S$557,6,0)</f>
        <v>16</v>
      </c>
      <c r="AI74" s="1">
        <f>VLOOKUP(F74,'[1]Sheet 1'!$F$2:$S$557,7,0)</f>
        <v>30</v>
      </c>
      <c r="AJ74" s="1">
        <f>VLOOKUP(F74,'[1]Sheet 1'!$F$2:$S$557,8,0)</f>
        <v>47</v>
      </c>
      <c r="AK74" s="1">
        <f>VLOOKUP(F74,'[1]Sheet 1'!$F$2:$S$557,9,0)</f>
        <v>0</v>
      </c>
      <c r="AL74" s="1">
        <f>VLOOKUP(F74,'[1]Sheet 1'!$F$2:$S$557,10,0)</f>
        <v>304</v>
      </c>
      <c r="AM74" s="1">
        <f>VLOOKUP(F74,'[1]Sheet 1'!$F$2:$S$557,11,0)</f>
        <v>94</v>
      </c>
      <c r="AN74" s="1">
        <f>VLOOKUP(F74,'[1]Sheet 1'!$F$2:$S$557,12,0)</f>
        <v>37</v>
      </c>
      <c r="AO74" s="1">
        <f>VLOOKUP(F74,'[1]Sheet 1'!$F$2:$S$557,13,0)</f>
        <v>0.57575757999999999</v>
      </c>
      <c r="AP74" s="1">
        <f>VLOOKUP(F74,'[1]Sheet 1'!$F$2:$S$557,14,0)</f>
        <v>0.1780303</v>
      </c>
      <c r="AQ74" s="1">
        <f>VLOOKUP(F74,'[2]Sheet 1'!$F$2:$Q$557,5,0)</f>
        <v>549</v>
      </c>
      <c r="AR74" s="1">
        <f>VLOOKUP(F74,'[2]Sheet 1'!$F$2:$Q$557,6,0)</f>
        <v>444</v>
      </c>
      <c r="AS74" s="1">
        <f>VLOOKUP(F74,'[2]Sheet 1'!$F$2:$Q$557,7,0)</f>
        <v>444</v>
      </c>
      <c r="AT74" s="1">
        <f>VLOOKUP(F74,'[2]Sheet 1'!$F$2:$Q$557,8,0)</f>
        <v>444</v>
      </c>
      <c r="AU74" s="1">
        <f>VLOOKUP(F74,'[2]Sheet 1'!$F$2:$Q$557,9,0)</f>
        <v>0</v>
      </c>
      <c r="AV74" s="1">
        <f>VLOOKUP(F74,'[2]Sheet 1'!$F$2:$Q$557,10,0)</f>
        <v>0</v>
      </c>
      <c r="AW74" s="1">
        <f>VLOOKUP(F74,'[2]Sheet 1'!$F$2:$Q$557,11,0)</f>
        <v>105</v>
      </c>
      <c r="AX74" s="1">
        <f>VLOOKUP(F74,'[2]Sheet 1'!$F$2:$Q$557,12,0)</f>
        <v>0</v>
      </c>
      <c r="AY74" s="1">
        <f>VLOOKUP(F74,'[3]Sheet 1'!$F$2:$AD$557,5,0)</f>
        <v>35.135858499999998</v>
      </c>
      <c r="AZ74" s="1">
        <f>VLOOKUP(F74,'[3]Sheet 1'!$F$2:$AD$557,6,0)</f>
        <v>-80.841787600000004</v>
      </c>
      <c r="BA74" s="1">
        <f>VLOOKUP(F74,'[3]Sheet 1'!$F$2:$AD$557,7,0)</f>
        <v>567</v>
      </c>
      <c r="BB74" s="1">
        <f>VLOOKUP(F74,'[3]Sheet 1'!$F$2:$AD$557,8,0)</f>
        <v>546</v>
      </c>
      <c r="BC74" s="1">
        <f>VLOOKUP(F74,'[3]Sheet 1'!$F$2:$AD$557,9,0)</f>
        <v>6</v>
      </c>
      <c r="BD74" s="1">
        <f>VLOOKUP(F74,'[3]Sheet 1'!$F$2:$AD$557,10,0)</f>
        <v>0</v>
      </c>
      <c r="BE74" s="1">
        <f>VLOOKUP(F74,'[3]Sheet 1'!$F$2:$AD$557,11,0)</f>
        <v>15</v>
      </c>
      <c r="BF74" s="1">
        <f>VLOOKUP(F74,'[3]Sheet 1'!$F$2:$AD$557,12,0)</f>
        <v>0</v>
      </c>
      <c r="BG74" s="1">
        <f>VLOOKUP(F74,'[3]Sheet 1'!$F$2:$AD$557,13,0)</f>
        <v>0</v>
      </c>
      <c r="BH74" s="1">
        <f>VLOOKUP(F74,'[3]Sheet 1'!$F$2:$AD$557,14,0)</f>
        <v>0</v>
      </c>
      <c r="BI74" s="1">
        <f>VLOOKUP(F74,'[3]Sheet 1'!$F$2:$AD$557,15,0)</f>
        <v>8</v>
      </c>
      <c r="BJ74" s="1">
        <f>VLOOKUP(F74,'[3]Sheet 1'!$F$2:$AD$557,16,0)</f>
        <v>238</v>
      </c>
      <c r="BK74" s="1">
        <f>VLOOKUP(F74,'[3]Sheet 1'!$F$2:$AD$557,17,0)</f>
        <v>228</v>
      </c>
      <c r="BL74" s="1">
        <f>VLOOKUP(F74,'[3]Sheet 1'!$F$2:$AD$557,18,0)</f>
        <v>10</v>
      </c>
      <c r="BM74" s="1">
        <f>VLOOKUP(F74,'[3]Sheet 1'!$F$2:$AD$557,19,0)</f>
        <v>0.95798318999999998</v>
      </c>
      <c r="BN74" s="1">
        <f>VLOOKUP(F74,'[3]Sheet 1'!$F$2:$AD$557,20,0)</f>
        <v>0.96296296000000003</v>
      </c>
      <c r="BO74" s="1">
        <f>VLOOKUP(F74,'[3]Sheet 1'!$F$2:$AD$557,21,0)</f>
        <v>1.0582009999999999E-2</v>
      </c>
      <c r="BP74" s="1">
        <f>VLOOKUP(F74,'[3]Sheet 1'!$F$2:$AD$557,22,0)</f>
        <v>2.6455019999999999E-2</v>
      </c>
      <c r="BQ74" s="1">
        <f>VLOOKUP(F74,'[3]Sheet 1'!$F$2:$AD$557,23,0)</f>
        <v>1.410934E-2</v>
      </c>
      <c r="BR74" s="1">
        <f>VLOOKUP(F74,'[3]Sheet 1'!$F$2:$AD$557,24,0)</f>
        <v>3617.15744098</v>
      </c>
      <c r="BS74" s="1">
        <f>VLOOKUP(F74,'[3]Sheet 1'!$F$2:$AD$557,25,0)</f>
        <v>0.15675291999999999</v>
      </c>
    </row>
    <row r="75" spans="1:71" ht="20" customHeight="1" x14ac:dyDescent="0.15">
      <c r="A75" s="8">
        <v>1738</v>
      </c>
      <c r="B75" s="9">
        <v>37</v>
      </c>
      <c r="C75" s="10">
        <v>119</v>
      </c>
      <c r="D75" s="10">
        <v>4100</v>
      </c>
      <c r="E75" s="10">
        <v>2</v>
      </c>
      <c r="F75" s="10">
        <v>371190041002</v>
      </c>
      <c r="G75" s="11" t="s">
        <v>33</v>
      </c>
      <c r="H75" s="10">
        <v>16366</v>
      </c>
      <c r="I75" s="11" t="s">
        <v>110</v>
      </c>
      <c r="J75" s="10">
        <v>908</v>
      </c>
      <c r="K75" s="10">
        <v>43</v>
      </c>
      <c r="L75" s="10">
        <v>16</v>
      </c>
      <c r="M75" s="10">
        <v>25</v>
      </c>
      <c r="N75" s="10">
        <v>7</v>
      </c>
      <c r="O75" s="10">
        <v>19</v>
      </c>
      <c r="P75" s="10">
        <v>40</v>
      </c>
      <c r="Q75" s="10">
        <v>14</v>
      </c>
      <c r="R75" s="10">
        <v>42</v>
      </c>
      <c r="S75" s="10">
        <v>10</v>
      </c>
      <c r="T75" s="10">
        <v>69</v>
      </c>
      <c r="U75" s="10">
        <v>114</v>
      </c>
      <c r="V75" s="10">
        <v>107</v>
      </c>
      <c r="W75" s="10">
        <v>123</v>
      </c>
      <c r="X75" s="10">
        <v>75</v>
      </c>
      <c r="Y75" s="10">
        <v>125</v>
      </c>
      <c r="Z75" s="10">
        <v>79</v>
      </c>
      <c r="AA75" s="10">
        <v>83438</v>
      </c>
      <c r="AB75" s="10">
        <v>255</v>
      </c>
      <c r="AC75" s="10">
        <v>17</v>
      </c>
      <c r="AD75" s="10">
        <v>6.6666669999999997E-2</v>
      </c>
      <c r="AE75" s="13">
        <v>12276062.778930699</v>
      </c>
      <c r="AF75" s="12">
        <v>15281.0549219814</v>
      </c>
      <c r="AG75" s="1">
        <f>VLOOKUP(F75,'[1]Sheet 1'!$F$2:$S$557,5,0)</f>
        <v>1508</v>
      </c>
      <c r="AH75" s="1">
        <f>VLOOKUP(F75,'[1]Sheet 1'!$F$2:$S$557,6,0)</f>
        <v>18</v>
      </c>
      <c r="AI75" s="1">
        <f>VLOOKUP(F75,'[1]Sheet 1'!$F$2:$S$557,7,0)</f>
        <v>223</v>
      </c>
      <c r="AJ75" s="1">
        <f>VLOOKUP(F75,'[1]Sheet 1'!$F$2:$S$557,8,0)</f>
        <v>96</v>
      </c>
      <c r="AK75" s="1">
        <f>VLOOKUP(F75,'[1]Sheet 1'!$F$2:$S$557,9,0)</f>
        <v>144</v>
      </c>
      <c r="AL75" s="1">
        <f>VLOOKUP(F75,'[1]Sheet 1'!$F$2:$S$557,10,0)</f>
        <v>705</v>
      </c>
      <c r="AM75" s="1">
        <f>VLOOKUP(F75,'[1]Sheet 1'!$F$2:$S$557,11,0)</f>
        <v>223</v>
      </c>
      <c r="AN75" s="1">
        <f>VLOOKUP(F75,'[1]Sheet 1'!$F$2:$S$557,12,0)</f>
        <v>99</v>
      </c>
      <c r="AO75" s="1">
        <f>VLOOKUP(F75,'[1]Sheet 1'!$F$2:$S$557,13,0)</f>
        <v>0.46750662999999998</v>
      </c>
      <c r="AP75" s="1">
        <f>VLOOKUP(F75,'[1]Sheet 1'!$F$2:$S$557,14,0)</f>
        <v>0.14787797999999999</v>
      </c>
      <c r="AQ75" s="1">
        <f>VLOOKUP(F75,'[2]Sheet 1'!$F$2:$Q$557,5,0)</f>
        <v>1670</v>
      </c>
      <c r="AR75" s="1">
        <f>VLOOKUP(F75,'[2]Sheet 1'!$F$2:$Q$557,6,0)</f>
        <v>1427</v>
      </c>
      <c r="AS75" s="1">
        <f>VLOOKUP(F75,'[2]Sheet 1'!$F$2:$Q$557,7,0)</f>
        <v>1427</v>
      </c>
      <c r="AT75" s="1">
        <f>VLOOKUP(F75,'[2]Sheet 1'!$F$2:$Q$557,8,0)</f>
        <v>1367</v>
      </c>
      <c r="AU75" s="1">
        <f>VLOOKUP(F75,'[2]Sheet 1'!$F$2:$Q$557,9,0)</f>
        <v>60</v>
      </c>
      <c r="AV75" s="1">
        <f>VLOOKUP(F75,'[2]Sheet 1'!$F$2:$Q$557,10,0)</f>
        <v>0</v>
      </c>
      <c r="AW75" s="1">
        <f>VLOOKUP(F75,'[2]Sheet 1'!$F$2:$Q$557,11,0)</f>
        <v>243</v>
      </c>
      <c r="AX75" s="1">
        <f>VLOOKUP(F75,'[2]Sheet 1'!$F$2:$Q$557,12,0)</f>
        <v>3.5928139999999997E-2</v>
      </c>
      <c r="AY75" s="1">
        <f>VLOOKUP(F75,'[3]Sheet 1'!$F$2:$AD$557,5,0)</f>
        <v>35.233486499999998</v>
      </c>
      <c r="AZ75" s="1">
        <f>VLOOKUP(F75,'[3]Sheet 1'!$F$2:$AD$557,6,0)</f>
        <v>-80.866142199999999</v>
      </c>
      <c r="BA75" s="1">
        <f>VLOOKUP(F75,'[3]Sheet 1'!$F$2:$AD$557,7,0)</f>
        <v>1211</v>
      </c>
      <c r="BB75" s="1">
        <f>VLOOKUP(F75,'[3]Sheet 1'!$F$2:$AD$557,8,0)</f>
        <v>601</v>
      </c>
      <c r="BC75" s="1">
        <f>VLOOKUP(F75,'[3]Sheet 1'!$F$2:$AD$557,9,0)</f>
        <v>542</v>
      </c>
      <c r="BD75" s="1">
        <f>VLOOKUP(F75,'[3]Sheet 1'!$F$2:$AD$557,10,0)</f>
        <v>2</v>
      </c>
      <c r="BE75" s="1">
        <f>VLOOKUP(F75,'[3]Sheet 1'!$F$2:$AD$557,11,0)</f>
        <v>31</v>
      </c>
      <c r="BF75" s="1">
        <f>VLOOKUP(F75,'[3]Sheet 1'!$F$2:$AD$557,12,0)</f>
        <v>0</v>
      </c>
      <c r="BG75" s="1">
        <f>VLOOKUP(F75,'[3]Sheet 1'!$F$2:$AD$557,13,0)</f>
        <v>5</v>
      </c>
      <c r="BH75" s="1">
        <f>VLOOKUP(F75,'[3]Sheet 1'!$F$2:$AD$557,14,0)</f>
        <v>30</v>
      </c>
      <c r="BI75" s="1">
        <f>VLOOKUP(F75,'[3]Sheet 1'!$F$2:$AD$557,15,0)</f>
        <v>23</v>
      </c>
      <c r="BJ75" s="1">
        <f>VLOOKUP(F75,'[3]Sheet 1'!$F$2:$AD$557,16,0)</f>
        <v>718</v>
      </c>
      <c r="BK75" s="1">
        <f>VLOOKUP(F75,'[3]Sheet 1'!$F$2:$AD$557,17,0)</f>
        <v>610</v>
      </c>
      <c r="BL75" s="1">
        <f>VLOOKUP(F75,'[3]Sheet 1'!$F$2:$AD$557,18,0)</f>
        <v>108</v>
      </c>
      <c r="BM75" s="1">
        <f>VLOOKUP(F75,'[3]Sheet 1'!$F$2:$AD$557,19,0)</f>
        <v>0.84958217000000003</v>
      </c>
      <c r="BN75" s="1">
        <f>VLOOKUP(F75,'[3]Sheet 1'!$F$2:$AD$557,20,0)</f>
        <v>0.49628406000000003</v>
      </c>
      <c r="BO75" s="1">
        <f>VLOOKUP(F75,'[3]Sheet 1'!$F$2:$AD$557,21,0)</f>
        <v>0.44756399000000002</v>
      </c>
      <c r="BP75" s="1">
        <f>VLOOKUP(F75,'[3]Sheet 1'!$F$2:$AD$557,22,0)</f>
        <v>2.559867E-2</v>
      </c>
      <c r="BQ75" s="1">
        <f>VLOOKUP(F75,'[3]Sheet 1'!$F$2:$AD$557,23,0)</f>
        <v>1.8992559999999999E-2</v>
      </c>
      <c r="BR75" s="1">
        <f>VLOOKUP(F75,'[3]Sheet 1'!$F$2:$AD$557,24,0)</f>
        <v>2750.1277913899999</v>
      </c>
      <c r="BS75" s="1">
        <f>VLOOKUP(F75,'[3]Sheet 1'!$F$2:$AD$557,25,0)</f>
        <v>0.44034317000000001</v>
      </c>
    </row>
    <row r="76" spans="1:71" ht="20" customHeight="1" x14ac:dyDescent="0.15">
      <c r="A76" s="8">
        <v>1739</v>
      </c>
      <c r="B76" s="9">
        <v>37</v>
      </c>
      <c r="C76" s="10">
        <v>119</v>
      </c>
      <c r="D76" s="10">
        <v>5620</v>
      </c>
      <c r="E76" s="10">
        <v>1</v>
      </c>
      <c r="F76" s="10">
        <v>371190056201</v>
      </c>
      <c r="G76" s="11" t="s">
        <v>35</v>
      </c>
      <c r="H76" s="10">
        <v>16486</v>
      </c>
      <c r="I76" s="11" t="s">
        <v>111</v>
      </c>
      <c r="J76" s="10">
        <v>939</v>
      </c>
      <c r="K76" s="10">
        <v>0</v>
      </c>
      <c r="L76" s="10">
        <v>17</v>
      </c>
      <c r="M76" s="10">
        <v>58</v>
      </c>
      <c r="N76" s="10">
        <v>49</v>
      </c>
      <c r="O76" s="10">
        <v>146</v>
      </c>
      <c r="P76" s="10">
        <v>33</v>
      </c>
      <c r="Q76" s="10">
        <v>101</v>
      </c>
      <c r="R76" s="10">
        <v>18</v>
      </c>
      <c r="S76" s="10">
        <v>58</v>
      </c>
      <c r="T76" s="10">
        <v>46</v>
      </c>
      <c r="U76" s="10">
        <v>88</v>
      </c>
      <c r="V76" s="10">
        <v>125</v>
      </c>
      <c r="W76" s="10">
        <v>31</v>
      </c>
      <c r="X76" s="10">
        <v>12</v>
      </c>
      <c r="Y76" s="10">
        <v>68</v>
      </c>
      <c r="Z76" s="10">
        <v>89</v>
      </c>
      <c r="AA76" s="10">
        <v>49429</v>
      </c>
      <c r="AB76" s="10">
        <v>512</v>
      </c>
      <c r="AC76" s="10">
        <v>66</v>
      </c>
      <c r="AD76" s="10">
        <v>0.12890625</v>
      </c>
      <c r="AE76" s="13">
        <v>70364609.165893599</v>
      </c>
      <c r="AF76" s="12">
        <v>40677.8069821674</v>
      </c>
      <c r="AG76" s="1">
        <f>VLOOKUP(F76,'[1]Sheet 1'!$F$2:$S$557,5,0)</f>
        <v>1593</v>
      </c>
      <c r="AH76" s="1">
        <f>VLOOKUP(F76,'[1]Sheet 1'!$F$2:$S$557,6,0)</f>
        <v>293</v>
      </c>
      <c r="AI76" s="1">
        <f>VLOOKUP(F76,'[1]Sheet 1'!$F$2:$S$557,7,0)</f>
        <v>333</v>
      </c>
      <c r="AJ76" s="1">
        <f>VLOOKUP(F76,'[1]Sheet 1'!$F$2:$S$557,8,0)</f>
        <v>502</v>
      </c>
      <c r="AK76" s="1">
        <f>VLOOKUP(F76,'[1]Sheet 1'!$F$2:$S$557,9,0)</f>
        <v>55</v>
      </c>
      <c r="AL76" s="1">
        <f>VLOOKUP(F76,'[1]Sheet 1'!$F$2:$S$557,10,0)</f>
        <v>285</v>
      </c>
      <c r="AM76" s="1">
        <f>VLOOKUP(F76,'[1]Sheet 1'!$F$2:$S$557,11,0)</f>
        <v>108</v>
      </c>
      <c r="AN76" s="1">
        <f>VLOOKUP(F76,'[1]Sheet 1'!$F$2:$S$557,12,0)</f>
        <v>17</v>
      </c>
      <c r="AO76" s="1">
        <f>VLOOKUP(F76,'[1]Sheet 1'!$F$2:$S$557,13,0)</f>
        <v>0.17890771999999999</v>
      </c>
      <c r="AP76" s="1">
        <f>VLOOKUP(F76,'[1]Sheet 1'!$F$2:$S$557,14,0)</f>
        <v>6.7796609999999993E-2</v>
      </c>
      <c r="AQ76" s="1">
        <f>VLOOKUP(F76,'[2]Sheet 1'!$F$2:$Q$557,5,0)</f>
        <v>2036</v>
      </c>
      <c r="AR76" s="1">
        <f>VLOOKUP(F76,'[2]Sheet 1'!$F$2:$Q$557,6,0)</f>
        <v>1572</v>
      </c>
      <c r="AS76" s="1">
        <f>VLOOKUP(F76,'[2]Sheet 1'!$F$2:$Q$557,7,0)</f>
        <v>1572</v>
      </c>
      <c r="AT76" s="1">
        <f>VLOOKUP(F76,'[2]Sheet 1'!$F$2:$Q$557,8,0)</f>
        <v>1406</v>
      </c>
      <c r="AU76" s="1">
        <f>VLOOKUP(F76,'[2]Sheet 1'!$F$2:$Q$557,9,0)</f>
        <v>166</v>
      </c>
      <c r="AV76" s="1">
        <f>VLOOKUP(F76,'[2]Sheet 1'!$F$2:$Q$557,10,0)</f>
        <v>0</v>
      </c>
      <c r="AW76" s="1">
        <f>VLOOKUP(F76,'[2]Sheet 1'!$F$2:$Q$557,11,0)</f>
        <v>464</v>
      </c>
      <c r="AX76" s="1">
        <f>VLOOKUP(F76,'[2]Sheet 1'!$F$2:$Q$557,12,0)</f>
        <v>8.1532419999999994E-2</v>
      </c>
      <c r="AY76" s="1">
        <f>VLOOKUP(F76,'[3]Sheet 1'!$F$2:$AD$557,5,0)</f>
        <v>35.225375100000001</v>
      </c>
      <c r="AZ76" s="1">
        <f>VLOOKUP(F76,'[3]Sheet 1'!$F$2:$AD$557,6,0)</f>
        <v>-80.695700299999999</v>
      </c>
      <c r="BA76" s="1">
        <f>VLOOKUP(F76,'[3]Sheet 1'!$F$2:$AD$557,7,0)</f>
        <v>2394</v>
      </c>
      <c r="BB76" s="1">
        <f>VLOOKUP(F76,'[3]Sheet 1'!$F$2:$AD$557,8,0)</f>
        <v>767</v>
      </c>
      <c r="BC76" s="1">
        <f>VLOOKUP(F76,'[3]Sheet 1'!$F$2:$AD$557,9,0)</f>
        <v>1229</v>
      </c>
      <c r="BD76" s="1">
        <f>VLOOKUP(F76,'[3]Sheet 1'!$F$2:$AD$557,10,0)</f>
        <v>4</v>
      </c>
      <c r="BE76" s="1">
        <f>VLOOKUP(F76,'[3]Sheet 1'!$F$2:$AD$557,11,0)</f>
        <v>52</v>
      </c>
      <c r="BF76" s="1">
        <f>VLOOKUP(F76,'[3]Sheet 1'!$F$2:$AD$557,12,0)</f>
        <v>0</v>
      </c>
      <c r="BG76" s="1">
        <f>VLOOKUP(F76,'[3]Sheet 1'!$F$2:$AD$557,13,0)</f>
        <v>225</v>
      </c>
      <c r="BH76" s="1">
        <f>VLOOKUP(F76,'[3]Sheet 1'!$F$2:$AD$557,14,0)</f>
        <v>117</v>
      </c>
      <c r="BI76" s="1">
        <f>VLOOKUP(F76,'[3]Sheet 1'!$F$2:$AD$557,15,0)</f>
        <v>492</v>
      </c>
      <c r="BJ76" s="1">
        <f>VLOOKUP(F76,'[3]Sheet 1'!$F$2:$AD$557,16,0)</f>
        <v>881</v>
      </c>
      <c r="BK76" s="1">
        <f>VLOOKUP(F76,'[3]Sheet 1'!$F$2:$AD$557,17,0)</f>
        <v>815</v>
      </c>
      <c r="BL76" s="1">
        <f>VLOOKUP(F76,'[3]Sheet 1'!$F$2:$AD$557,18,0)</f>
        <v>66</v>
      </c>
      <c r="BM76" s="1">
        <f>VLOOKUP(F76,'[3]Sheet 1'!$F$2:$AD$557,19,0)</f>
        <v>0.92508513000000003</v>
      </c>
      <c r="BN76" s="1">
        <f>VLOOKUP(F76,'[3]Sheet 1'!$F$2:$AD$557,20,0)</f>
        <v>0.32038429000000002</v>
      </c>
      <c r="BO76" s="1">
        <f>VLOOKUP(F76,'[3]Sheet 1'!$F$2:$AD$557,21,0)</f>
        <v>0.51336674999999998</v>
      </c>
      <c r="BP76" s="1">
        <f>VLOOKUP(F76,'[3]Sheet 1'!$F$2:$AD$557,22,0)</f>
        <v>2.1720960000000001E-2</v>
      </c>
      <c r="BQ76" s="1">
        <f>VLOOKUP(F76,'[3]Sheet 1'!$F$2:$AD$557,23,0)</f>
        <v>0.20551378000000001</v>
      </c>
      <c r="BR76" s="1">
        <f>VLOOKUP(F76,'[3]Sheet 1'!$F$2:$AD$557,24,0)</f>
        <v>948.50083125000003</v>
      </c>
      <c r="BS76" s="1">
        <f>VLOOKUP(F76,'[3]Sheet 1'!$F$2:$AD$557,25,0)</f>
        <v>2.5239830200000002</v>
      </c>
    </row>
    <row r="77" spans="1:71" ht="20" customHeight="1" x14ac:dyDescent="0.15">
      <c r="A77" s="8">
        <v>1740</v>
      </c>
      <c r="B77" s="9">
        <v>37</v>
      </c>
      <c r="C77" s="10">
        <v>119</v>
      </c>
      <c r="D77" s="10">
        <v>2906</v>
      </c>
      <c r="E77" s="10">
        <v>3</v>
      </c>
      <c r="F77" s="10">
        <v>371190029063</v>
      </c>
      <c r="G77" s="11" t="s">
        <v>44</v>
      </c>
      <c r="H77" s="10">
        <v>16278</v>
      </c>
      <c r="I77" s="11" t="s">
        <v>112</v>
      </c>
      <c r="J77" s="10">
        <v>872</v>
      </c>
      <c r="K77" s="10">
        <v>104</v>
      </c>
      <c r="L77" s="10">
        <v>23</v>
      </c>
      <c r="M77" s="10">
        <v>23</v>
      </c>
      <c r="N77" s="10">
        <v>28</v>
      </c>
      <c r="O77" s="10">
        <v>9</v>
      </c>
      <c r="P77" s="10">
        <v>17</v>
      </c>
      <c r="Q77" s="10">
        <v>10</v>
      </c>
      <c r="R77" s="10">
        <v>20</v>
      </c>
      <c r="S77" s="10">
        <v>58</v>
      </c>
      <c r="T77" s="10">
        <v>39</v>
      </c>
      <c r="U77" s="10">
        <v>109</v>
      </c>
      <c r="V77" s="10">
        <v>108</v>
      </c>
      <c r="W77" s="10">
        <v>37</v>
      </c>
      <c r="X77" s="10">
        <v>8</v>
      </c>
      <c r="Y77" s="10">
        <v>45</v>
      </c>
      <c r="Z77" s="10">
        <v>234</v>
      </c>
      <c r="AA77" s="10">
        <v>74091</v>
      </c>
      <c r="AB77" s="10">
        <v>462</v>
      </c>
      <c r="AC77" s="10">
        <v>37</v>
      </c>
      <c r="AD77" s="10">
        <v>8.0086580000000004E-2</v>
      </c>
      <c r="AE77" s="16">
        <v>22237735.920166001</v>
      </c>
      <c r="AF77" s="12">
        <v>23805.846337674098</v>
      </c>
      <c r="AG77" s="1">
        <f>VLOOKUP(F77,'[1]Sheet 1'!$F$2:$S$557,5,0)</f>
        <v>1315</v>
      </c>
      <c r="AH77" s="1">
        <f>VLOOKUP(F77,'[1]Sheet 1'!$F$2:$S$557,6,0)</f>
        <v>0</v>
      </c>
      <c r="AI77" s="1">
        <f>VLOOKUP(F77,'[1]Sheet 1'!$F$2:$S$557,7,0)</f>
        <v>29</v>
      </c>
      <c r="AJ77" s="1">
        <f>VLOOKUP(F77,'[1]Sheet 1'!$F$2:$S$557,8,0)</f>
        <v>167</v>
      </c>
      <c r="AK77" s="1">
        <f>VLOOKUP(F77,'[1]Sheet 1'!$F$2:$S$557,9,0)</f>
        <v>64</v>
      </c>
      <c r="AL77" s="1">
        <f>VLOOKUP(F77,'[1]Sheet 1'!$F$2:$S$557,10,0)</f>
        <v>780</v>
      </c>
      <c r="AM77" s="1">
        <f>VLOOKUP(F77,'[1]Sheet 1'!$F$2:$S$557,11,0)</f>
        <v>211</v>
      </c>
      <c r="AN77" s="1">
        <f>VLOOKUP(F77,'[1]Sheet 1'!$F$2:$S$557,12,0)</f>
        <v>64</v>
      </c>
      <c r="AO77" s="1">
        <f>VLOOKUP(F77,'[1]Sheet 1'!$F$2:$S$557,13,0)</f>
        <v>0.59315589000000002</v>
      </c>
      <c r="AP77" s="1">
        <f>VLOOKUP(F77,'[1]Sheet 1'!$F$2:$S$557,14,0)</f>
        <v>0.16045627000000001</v>
      </c>
      <c r="AQ77" s="1">
        <f>VLOOKUP(F77,'[2]Sheet 1'!$F$2:$Q$557,5,0)</f>
        <v>1581</v>
      </c>
      <c r="AR77" s="1">
        <f>VLOOKUP(F77,'[2]Sheet 1'!$F$2:$Q$557,6,0)</f>
        <v>1137</v>
      </c>
      <c r="AS77" s="1">
        <f>VLOOKUP(F77,'[2]Sheet 1'!$F$2:$Q$557,7,0)</f>
        <v>1137</v>
      </c>
      <c r="AT77" s="1">
        <f>VLOOKUP(F77,'[2]Sheet 1'!$F$2:$Q$557,8,0)</f>
        <v>1107</v>
      </c>
      <c r="AU77" s="1">
        <f>VLOOKUP(F77,'[2]Sheet 1'!$F$2:$Q$557,9,0)</f>
        <v>30</v>
      </c>
      <c r="AV77" s="1">
        <f>VLOOKUP(F77,'[2]Sheet 1'!$F$2:$Q$557,10,0)</f>
        <v>0</v>
      </c>
      <c r="AW77" s="1">
        <f>VLOOKUP(F77,'[2]Sheet 1'!$F$2:$Q$557,11,0)</f>
        <v>444</v>
      </c>
      <c r="AX77" s="1">
        <f>VLOOKUP(F77,'[2]Sheet 1'!$F$2:$Q$557,12,0)</f>
        <v>1.8975329999999999E-2</v>
      </c>
      <c r="AY77" s="1">
        <f>VLOOKUP(F77,'[3]Sheet 1'!$F$2:$AD$557,5,0)</f>
        <v>35.160425500000002</v>
      </c>
      <c r="AZ77" s="1">
        <f>VLOOKUP(F77,'[3]Sheet 1'!$F$2:$AD$557,6,0)</f>
        <v>-80.831628499999994</v>
      </c>
      <c r="BA77" s="1">
        <f>VLOOKUP(F77,'[3]Sheet 1'!$F$2:$AD$557,7,0)</f>
        <v>1698</v>
      </c>
      <c r="BB77" s="1">
        <f>VLOOKUP(F77,'[3]Sheet 1'!$F$2:$AD$557,8,0)</f>
        <v>1509</v>
      </c>
      <c r="BC77" s="1">
        <f>VLOOKUP(F77,'[3]Sheet 1'!$F$2:$AD$557,9,0)</f>
        <v>74</v>
      </c>
      <c r="BD77" s="1">
        <f>VLOOKUP(F77,'[3]Sheet 1'!$F$2:$AD$557,10,0)</f>
        <v>2</v>
      </c>
      <c r="BE77" s="1">
        <f>VLOOKUP(F77,'[3]Sheet 1'!$F$2:$AD$557,11,0)</f>
        <v>63</v>
      </c>
      <c r="BF77" s="1">
        <f>VLOOKUP(F77,'[3]Sheet 1'!$F$2:$AD$557,12,0)</f>
        <v>0</v>
      </c>
      <c r="BG77" s="1">
        <f>VLOOKUP(F77,'[3]Sheet 1'!$F$2:$AD$557,13,0)</f>
        <v>15</v>
      </c>
      <c r="BH77" s="1">
        <f>VLOOKUP(F77,'[3]Sheet 1'!$F$2:$AD$557,14,0)</f>
        <v>35</v>
      </c>
      <c r="BI77" s="1">
        <f>VLOOKUP(F77,'[3]Sheet 1'!$F$2:$AD$557,15,0)</f>
        <v>80</v>
      </c>
      <c r="BJ77" s="1">
        <f>VLOOKUP(F77,'[3]Sheet 1'!$F$2:$AD$557,16,0)</f>
        <v>857</v>
      </c>
      <c r="BK77" s="1">
        <f>VLOOKUP(F77,'[3]Sheet 1'!$F$2:$AD$557,17,0)</f>
        <v>792</v>
      </c>
      <c r="BL77" s="1">
        <f>VLOOKUP(F77,'[3]Sheet 1'!$F$2:$AD$557,18,0)</f>
        <v>65</v>
      </c>
      <c r="BM77" s="1">
        <f>VLOOKUP(F77,'[3]Sheet 1'!$F$2:$AD$557,19,0)</f>
        <v>0.92415402000000002</v>
      </c>
      <c r="BN77" s="1">
        <f>VLOOKUP(F77,'[3]Sheet 1'!$F$2:$AD$557,20,0)</f>
        <v>0.88869257000000002</v>
      </c>
      <c r="BO77" s="1">
        <f>VLOOKUP(F77,'[3]Sheet 1'!$F$2:$AD$557,21,0)</f>
        <v>4.3580679999999997E-2</v>
      </c>
      <c r="BP77" s="1">
        <f>VLOOKUP(F77,'[3]Sheet 1'!$F$2:$AD$557,22,0)</f>
        <v>3.7102469999999999E-2</v>
      </c>
      <c r="BQ77" s="1">
        <f>VLOOKUP(F77,'[3]Sheet 1'!$F$2:$AD$557,23,0)</f>
        <v>4.7114250000000003E-2</v>
      </c>
      <c r="BR77" s="1">
        <f>VLOOKUP(F77,'[3]Sheet 1'!$F$2:$AD$557,24,0)</f>
        <v>2128.7024142400001</v>
      </c>
      <c r="BS77" s="1">
        <f>VLOOKUP(F77,'[3]Sheet 1'!$F$2:$AD$557,25,0)</f>
        <v>0.79766903</v>
      </c>
    </row>
    <row r="78" spans="1:71" ht="20" customHeight="1" x14ac:dyDescent="0.15">
      <c r="A78" s="8">
        <v>1741</v>
      </c>
      <c r="B78" s="9">
        <v>37</v>
      </c>
      <c r="C78" s="10">
        <v>119</v>
      </c>
      <c r="D78" s="10">
        <v>6009</v>
      </c>
      <c r="E78" s="10">
        <v>2</v>
      </c>
      <c r="F78" s="10">
        <v>371190060092</v>
      </c>
      <c r="G78" s="11" t="s">
        <v>33</v>
      </c>
      <c r="H78" s="10">
        <v>16621</v>
      </c>
      <c r="I78" s="11" t="s">
        <v>113</v>
      </c>
      <c r="J78" s="10">
        <v>745</v>
      </c>
      <c r="K78" s="10">
        <v>25</v>
      </c>
      <c r="L78" s="10">
        <v>0</v>
      </c>
      <c r="M78" s="10">
        <v>11</v>
      </c>
      <c r="N78" s="10">
        <v>12</v>
      </c>
      <c r="O78" s="10">
        <v>43</v>
      </c>
      <c r="P78" s="10">
        <v>84</v>
      </c>
      <c r="Q78" s="10">
        <v>8</v>
      </c>
      <c r="R78" s="10">
        <v>102</v>
      </c>
      <c r="S78" s="10">
        <v>9</v>
      </c>
      <c r="T78" s="10">
        <v>45</v>
      </c>
      <c r="U78" s="10">
        <v>99</v>
      </c>
      <c r="V78" s="10">
        <v>84</v>
      </c>
      <c r="W78" s="10">
        <v>102</v>
      </c>
      <c r="X78" s="10">
        <v>90</v>
      </c>
      <c r="Y78" s="10">
        <v>31</v>
      </c>
      <c r="Z78" s="10">
        <v>0</v>
      </c>
      <c r="AA78" s="10">
        <v>71964</v>
      </c>
      <c r="AB78" s="10">
        <v>500</v>
      </c>
      <c r="AC78" s="10">
        <v>10</v>
      </c>
      <c r="AD78" s="10">
        <v>0.02</v>
      </c>
      <c r="AE78" s="13">
        <v>25991633.563903801</v>
      </c>
      <c r="AF78" s="14">
        <v>27897.734814546999</v>
      </c>
      <c r="AG78" s="1">
        <f>VLOOKUP(F78,'[1]Sheet 1'!$F$2:$S$557,5,0)</f>
        <v>1401</v>
      </c>
      <c r="AH78" s="1">
        <f>VLOOKUP(F78,'[1]Sheet 1'!$F$2:$S$557,6,0)</f>
        <v>38</v>
      </c>
      <c r="AI78" s="1">
        <f>VLOOKUP(F78,'[1]Sheet 1'!$F$2:$S$557,7,0)</f>
        <v>248</v>
      </c>
      <c r="AJ78" s="1">
        <f>VLOOKUP(F78,'[1]Sheet 1'!$F$2:$S$557,8,0)</f>
        <v>270</v>
      </c>
      <c r="AK78" s="1">
        <f>VLOOKUP(F78,'[1]Sheet 1'!$F$2:$S$557,9,0)</f>
        <v>335</v>
      </c>
      <c r="AL78" s="1">
        <f>VLOOKUP(F78,'[1]Sheet 1'!$F$2:$S$557,10,0)</f>
        <v>367</v>
      </c>
      <c r="AM78" s="1">
        <f>VLOOKUP(F78,'[1]Sheet 1'!$F$2:$S$557,11,0)</f>
        <v>123</v>
      </c>
      <c r="AN78" s="1">
        <f>VLOOKUP(F78,'[1]Sheet 1'!$F$2:$S$557,12,0)</f>
        <v>20</v>
      </c>
      <c r="AO78" s="1">
        <f>VLOOKUP(F78,'[1]Sheet 1'!$F$2:$S$557,13,0)</f>
        <v>0.26195574999999999</v>
      </c>
      <c r="AP78" s="1">
        <f>VLOOKUP(F78,'[1]Sheet 1'!$F$2:$S$557,14,0)</f>
        <v>8.7794430000000007E-2</v>
      </c>
      <c r="AQ78" s="1">
        <f>VLOOKUP(F78,'[2]Sheet 1'!$F$2:$Q$557,5,0)</f>
        <v>1587</v>
      </c>
      <c r="AR78" s="1">
        <f>VLOOKUP(F78,'[2]Sheet 1'!$F$2:$Q$557,6,0)</f>
        <v>1319</v>
      </c>
      <c r="AS78" s="1">
        <f>VLOOKUP(F78,'[2]Sheet 1'!$F$2:$Q$557,7,0)</f>
        <v>1319</v>
      </c>
      <c r="AT78" s="1">
        <f>VLOOKUP(F78,'[2]Sheet 1'!$F$2:$Q$557,8,0)</f>
        <v>1175</v>
      </c>
      <c r="AU78" s="1">
        <f>VLOOKUP(F78,'[2]Sheet 1'!$F$2:$Q$557,9,0)</f>
        <v>144</v>
      </c>
      <c r="AV78" s="1">
        <f>VLOOKUP(F78,'[2]Sheet 1'!$F$2:$Q$557,10,0)</f>
        <v>0</v>
      </c>
      <c r="AW78" s="1">
        <f>VLOOKUP(F78,'[2]Sheet 1'!$F$2:$Q$557,11,0)</f>
        <v>268</v>
      </c>
      <c r="AX78" s="1">
        <f>VLOOKUP(F78,'[2]Sheet 1'!$F$2:$Q$557,12,0)</f>
        <v>9.0737239999999997E-2</v>
      </c>
      <c r="AY78" s="1">
        <f>VLOOKUP(F78,'[3]Sheet 1'!$F$2:$AD$557,5,0)</f>
        <v>35.296298800000002</v>
      </c>
      <c r="AZ78" s="1">
        <f>VLOOKUP(F78,'[3]Sheet 1'!$F$2:$AD$557,6,0)</f>
        <v>-80.969172299999997</v>
      </c>
      <c r="BA78" s="1">
        <f>VLOOKUP(F78,'[3]Sheet 1'!$F$2:$AD$557,7,0)</f>
        <v>1368</v>
      </c>
      <c r="BB78" s="1">
        <f>VLOOKUP(F78,'[3]Sheet 1'!$F$2:$AD$557,8,0)</f>
        <v>635</v>
      </c>
      <c r="BC78" s="1">
        <f>VLOOKUP(F78,'[3]Sheet 1'!$F$2:$AD$557,9,0)</f>
        <v>637</v>
      </c>
      <c r="BD78" s="1">
        <f>VLOOKUP(F78,'[3]Sheet 1'!$F$2:$AD$557,10,0)</f>
        <v>2</v>
      </c>
      <c r="BE78" s="1">
        <f>VLOOKUP(F78,'[3]Sheet 1'!$F$2:$AD$557,11,0)</f>
        <v>43</v>
      </c>
      <c r="BF78" s="1">
        <f>VLOOKUP(F78,'[3]Sheet 1'!$F$2:$AD$557,12,0)</f>
        <v>0</v>
      </c>
      <c r="BG78" s="1">
        <f>VLOOKUP(F78,'[3]Sheet 1'!$F$2:$AD$557,13,0)</f>
        <v>30</v>
      </c>
      <c r="BH78" s="1">
        <f>VLOOKUP(F78,'[3]Sheet 1'!$F$2:$AD$557,14,0)</f>
        <v>21</v>
      </c>
      <c r="BI78" s="1">
        <f>VLOOKUP(F78,'[3]Sheet 1'!$F$2:$AD$557,15,0)</f>
        <v>78</v>
      </c>
      <c r="BJ78" s="1">
        <f>VLOOKUP(F78,'[3]Sheet 1'!$F$2:$AD$557,16,0)</f>
        <v>604</v>
      </c>
      <c r="BK78" s="1">
        <f>VLOOKUP(F78,'[3]Sheet 1'!$F$2:$AD$557,17,0)</f>
        <v>522</v>
      </c>
      <c r="BL78" s="1">
        <f>VLOOKUP(F78,'[3]Sheet 1'!$F$2:$AD$557,18,0)</f>
        <v>82</v>
      </c>
      <c r="BM78" s="1">
        <f>VLOOKUP(F78,'[3]Sheet 1'!$F$2:$AD$557,19,0)</f>
        <v>0.86423841000000001</v>
      </c>
      <c r="BN78" s="1">
        <f>VLOOKUP(F78,'[3]Sheet 1'!$F$2:$AD$557,20,0)</f>
        <v>0.46418127999999997</v>
      </c>
      <c r="BO78" s="1">
        <f>VLOOKUP(F78,'[3]Sheet 1'!$F$2:$AD$557,21,0)</f>
        <v>0.46564327</v>
      </c>
      <c r="BP78" s="1">
        <f>VLOOKUP(F78,'[3]Sheet 1'!$F$2:$AD$557,22,0)</f>
        <v>3.1432740000000001E-2</v>
      </c>
      <c r="BQ78" s="1">
        <f>VLOOKUP(F78,'[3]Sheet 1'!$F$2:$AD$557,23,0)</f>
        <v>5.7017539999999999E-2</v>
      </c>
      <c r="BR78" s="1">
        <f>VLOOKUP(F78,'[3]Sheet 1'!$F$2:$AD$557,24,0)</f>
        <v>1467.30495071</v>
      </c>
      <c r="BS78" s="1">
        <f>VLOOKUP(F78,'[3]Sheet 1'!$F$2:$AD$557,25,0)</f>
        <v>0.93232152999999995</v>
      </c>
    </row>
    <row r="79" spans="1:71" ht="20" customHeight="1" x14ac:dyDescent="0.15">
      <c r="A79" s="8">
        <v>1742</v>
      </c>
      <c r="B79" s="9">
        <v>37</v>
      </c>
      <c r="C79" s="10">
        <v>119</v>
      </c>
      <c r="D79" s="10">
        <v>1607</v>
      </c>
      <c r="E79" s="10">
        <v>1</v>
      </c>
      <c r="F79" s="10">
        <v>371190016071</v>
      </c>
      <c r="G79" s="11" t="s">
        <v>35</v>
      </c>
      <c r="H79" s="10">
        <v>16181</v>
      </c>
      <c r="I79" s="11" t="s">
        <v>114</v>
      </c>
      <c r="J79" s="10">
        <v>1196</v>
      </c>
      <c r="K79" s="10">
        <v>73</v>
      </c>
      <c r="L79" s="10">
        <v>8</v>
      </c>
      <c r="M79" s="10">
        <v>135</v>
      </c>
      <c r="N79" s="10">
        <v>74</v>
      </c>
      <c r="O79" s="10">
        <v>239</v>
      </c>
      <c r="P79" s="10">
        <v>263</v>
      </c>
      <c r="Q79" s="10">
        <v>39</v>
      </c>
      <c r="R79" s="10">
        <v>30</v>
      </c>
      <c r="S79" s="10">
        <v>56</v>
      </c>
      <c r="T79" s="10">
        <v>46</v>
      </c>
      <c r="U79" s="10">
        <v>104</v>
      </c>
      <c r="V79" s="10">
        <v>80</v>
      </c>
      <c r="W79" s="10">
        <v>13</v>
      </c>
      <c r="X79" s="10">
        <v>27</v>
      </c>
      <c r="Y79" s="10">
        <v>0</v>
      </c>
      <c r="Z79" s="10">
        <v>9</v>
      </c>
      <c r="AA79" s="10">
        <v>30774</v>
      </c>
      <c r="AB79" s="10">
        <v>634</v>
      </c>
      <c r="AC79" s="10">
        <v>125</v>
      </c>
      <c r="AD79" s="10">
        <v>0.19716088000000001</v>
      </c>
      <c r="AE79" s="13">
        <v>19644840.508850101</v>
      </c>
      <c r="AF79" s="12">
        <v>18972.946259078399</v>
      </c>
      <c r="AG79" s="1">
        <f>VLOOKUP(F79,'[1]Sheet 1'!$F$2:$S$557,5,0)</f>
        <v>2014</v>
      </c>
      <c r="AH79" s="1">
        <f>VLOOKUP(F79,'[1]Sheet 1'!$F$2:$S$557,6,0)</f>
        <v>544</v>
      </c>
      <c r="AI79" s="1">
        <f>VLOOKUP(F79,'[1]Sheet 1'!$F$2:$S$557,7,0)</f>
        <v>446</v>
      </c>
      <c r="AJ79" s="1">
        <f>VLOOKUP(F79,'[1]Sheet 1'!$F$2:$S$557,8,0)</f>
        <v>546</v>
      </c>
      <c r="AK79" s="1">
        <f>VLOOKUP(F79,'[1]Sheet 1'!$F$2:$S$557,9,0)</f>
        <v>89</v>
      </c>
      <c r="AL79" s="1">
        <f>VLOOKUP(F79,'[1]Sheet 1'!$F$2:$S$557,10,0)</f>
        <v>241</v>
      </c>
      <c r="AM79" s="1">
        <f>VLOOKUP(F79,'[1]Sheet 1'!$F$2:$S$557,11,0)</f>
        <v>110</v>
      </c>
      <c r="AN79" s="1">
        <f>VLOOKUP(F79,'[1]Sheet 1'!$F$2:$S$557,12,0)</f>
        <v>38</v>
      </c>
      <c r="AO79" s="1">
        <f>VLOOKUP(F79,'[1]Sheet 1'!$F$2:$S$557,13,0)</f>
        <v>0.11966236</v>
      </c>
      <c r="AP79" s="1">
        <f>VLOOKUP(F79,'[1]Sheet 1'!$F$2:$S$557,14,0)</f>
        <v>5.4617680000000002E-2</v>
      </c>
      <c r="AQ79" s="1">
        <f>VLOOKUP(F79,'[2]Sheet 1'!$F$2:$Q$557,5,0)</f>
        <v>2391</v>
      </c>
      <c r="AR79" s="1">
        <f>VLOOKUP(F79,'[2]Sheet 1'!$F$2:$Q$557,6,0)</f>
        <v>1612</v>
      </c>
      <c r="AS79" s="1">
        <f>VLOOKUP(F79,'[2]Sheet 1'!$F$2:$Q$557,7,0)</f>
        <v>1612</v>
      </c>
      <c r="AT79" s="1">
        <f>VLOOKUP(F79,'[2]Sheet 1'!$F$2:$Q$557,8,0)</f>
        <v>1379</v>
      </c>
      <c r="AU79" s="1">
        <f>VLOOKUP(F79,'[2]Sheet 1'!$F$2:$Q$557,9,0)</f>
        <v>233</v>
      </c>
      <c r="AV79" s="1">
        <f>VLOOKUP(F79,'[2]Sheet 1'!$F$2:$Q$557,10,0)</f>
        <v>0</v>
      </c>
      <c r="AW79" s="1">
        <f>VLOOKUP(F79,'[2]Sheet 1'!$F$2:$Q$557,11,0)</f>
        <v>779</v>
      </c>
      <c r="AX79" s="1">
        <f>VLOOKUP(F79,'[2]Sheet 1'!$F$2:$Q$557,12,0)</f>
        <v>9.7448770000000004E-2</v>
      </c>
      <c r="AY79" s="1">
        <f>VLOOKUP(F79,'[3]Sheet 1'!$F$2:$AD$557,5,0)</f>
        <v>35.212450099999998</v>
      </c>
      <c r="AZ79" s="1">
        <f>VLOOKUP(F79,'[3]Sheet 1'!$F$2:$AD$557,6,0)</f>
        <v>-80.749092500000003</v>
      </c>
      <c r="BA79" s="1">
        <f>VLOOKUP(F79,'[3]Sheet 1'!$F$2:$AD$557,7,0)</f>
        <v>2613</v>
      </c>
      <c r="BB79" s="1">
        <f>VLOOKUP(F79,'[3]Sheet 1'!$F$2:$AD$557,8,0)</f>
        <v>697</v>
      </c>
      <c r="BC79" s="1">
        <f>VLOOKUP(F79,'[3]Sheet 1'!$F$2:$AD$557,9,0)</f>
        <v>1203</v>
      </c>
      <c r="BD79" s="1">
        <f>VLOOKUP(F79,'[3]Sheet 1'!$F$2:$AD$557,10,0)</f>
        <v>4</v>
      </c>
      <c r="BE79" s="1">
        <f>VLOOKUP(F79,'[3]Sheet 1'!$F$2:$AD$557,11,0)</f>
        <v>64</v>
      </c>
      <c r="BF79" s="1">
        <f>VLOOKUP(F79,'[3]Sheet 1'!$F$2:$AD$557,12,0)</f>
        <v>4</v>
      </c>
      <c r="BG79" s="1">
        <f>VLOOKUP(F79,'[3]Sheet 1'!$F$2:$AD$557,13,0)</f>
        <v>563</v>
      </c>
      <c r="BH79" s="1">
        <f>VLOOKUP(F79,'[3]Sheet 1'!$F$2:$AD$557,14,0)</f>
        <v>78</v>
      </c>
      <c r="BI79" s="1">
        <f>VLOOKUP(F79,'[3]Sheet 1'!$F$2:$AD$557,15,0)</f>
        <v>775</v>
      </c>
      <c r="BJ79" s="1">
        <f>VLOOKUP(F79,'[3]Sheet 1'!$F$2:$AD$557,16,0)</f>
        <v>1187</v>
      </c>
      <c r="BK79" s="1">
        <f>VLOOKUP(F79,'[3]Sheet 1'!$F$2:$AD$557,17,0)</f>
        <v>1069</v>
      </c>
      <c r="BL79" s="1">
        <f>VLOOKUP(F79,'[3]Sheet 1'!$F$2:$AD$557,18,0)</f>
        <v>118</v>
      </c>
      <c r="BM79" s="1">
        <f>VLOOKUP(F79,'[3]Sheet 1'!$F$2:$AD$557,19,0)</f>
        <v>0.90058972000000004</v>
      </c>
      <c r="BN79" s="1">
        <f>VLOOKUP(F79,'[3]Sheet 1'!$F$2:$AD$557,20,0)</f>
        <v>0.26674320000000001</v>
      </c>
      <c r="BO79" s="1">
        <f>VLOOKUP(F79,'[3]Sheet 1'!$F$2:$AD$557,21,0)</f>
        <v>0.46039035</v>
      </c>
      <c r="BP79" s="1">
        <f>VLOOKUP(F79,'[3]Sheet 1'!$F$2:$AD$557,22,0)</f>
        <v>2.4492920000000001E-2</v>
      </c>
      <c r="BQ79" s="1">
        <f>VLOOKUP(F79,'[3]Sheet 1'!$F$2:$AD$557,23,0)</f>
        <v>0.29659395</v>
      </c>
      <c r="BR79" s="1">
        <f>VLOOKUP(F79,'[3]Sheet 1'!$F$2:$AD$557,24,0)</f>
        <v>3708.1622182199999</v>
      </c>
      <c r="BS79" s="1">
        <f>VLOOKUP(F79,'[3]Sheet 1'!$F$2:$AD$557,25,0)</f>
        <v>0.70466172000000005</v>
      </c>
    </row>
    <row r="80" spans="1:71" ht="20" customHeight="1" x14ac:dyDescent="0.15">
      <c r="A80" s="8">
        <v>1743</v>
      </c>
      <c r="B80" s="9">
        <v>37</v>
      </c>
      <c r="C80" s="10">
        <v>119</v>
      </c>
      <c r="D80" s="10">
        <v>5610</v>
      </c>
      <c r="E80" s="10">
        <v>2</v>
      </c>
      <c r="F80" s="10">
        <v>371190056102</v>
      </c>
      <c r="G80" s="11" t="s">
        <v>33</v>
      </c>
      <c r="H80" s="10">
        <v>16470</v>
      </c>
      <c r="I80" s="11" t="s">
        <v>115</v>
      </c>
      <c r="J80" s="10">
        <v>897</v>
      </c>
      <c r="K80" s="10">
        <v>83</v>
      </c>
      <c r="L80" s="10">
        <v>40</v>
      </c>
      <c r="M80" s="10">
        <v>116</v>
      </c>
      <c r="N80" s="10">
        <v>23</v>
      </c>
      <c r="O80" s="10">
        <v>71</v>
      </c>
      <c r="P80" s="10">
        <v>54</v>
      </c>
      <c r="Q80" s="10">
        <v>90</v>
      </c>
      <c r="R80" s="10">
        <v>26</v>
      </c>
      <c r="S80" s="10">
        <v>28</v>
      </c>
      <c r="T80" s="10">
        <v>96</v>
      </c>
      <c r="U80" s="10">
        <v>61</v>
      </c>
      <c r="V80" s="10">
        <v>123</v>
      </c>
      <c r="W80" s="10">
        <v>56</v>
      </c>
      <c r="X80" s="10">
        <v>16</v>
      </c>
      <c r="Y80" s="10">
        <v>8</v>
      </c>
      <c r="Z80" s="10">
        <v>6</v>
      </c>
      <c r="AA80" s="10">
        <v>37023</v>
      </c>
      <c r="AB80" s="10">
        <v>392</v>
      </c>
      <c r="AC80" s="10">
        <v>44</v>
      </c>
      <c r="AD80" s="13">
        <v>0.11224489999999999</v>
      </c>
      <c r="AE80" s="16">
        <v>12477697.520873999</v>
      </c>
      <c r="AF80" s="12">
        <v>15904.792344449899</v>
      </c>
      <c r="AG80" s="1">
        <f>VLOOKUP(F80,'[1]Sheet 1'!$F$2:$S$557,5,0)</f>
        <v>1378</v>
      </c>
      <c r="AH80" s="1">
        <f>VLOOKUP(F80,'[1]Sheet 1'!$F$2:$S$557,6,0)</f>
        <v>90</v>
      </c>
      <c r="AI80" s="1">
        <f>VLOOKUP(F80,'[1]Sheet 1'!$F$2:$S$557,7,0)</f>
        <v>235</v>
      </c>
      <c r="AJ80" s="1">
        <f>VLOOKUP(F80,'[1]Sheet 1'!$F$2:$S$557,8,0)</f>
        <v>278</v>
      </c>
      <c r="AK80" s="1">
        <f>VLOOKUP(F80,'[1]Sheet 1'!$F$2:$S$557,9,0)</f>
        <v>246</v>
      </c>
      <c r="AL80" s="1">
        <f>VLOOKUP(F80,'[1]Sheet 1'!$F$2:$S$557,10,0)</f>
        <v>411</v>
      </c>
      <c r="AM80" s="1">
        <f>VLOOKUP(F80,'[1]Sheet 1'!$F$2:$S$557,11,0)</f>
        <v>89</v>
      </c>
      <c r="AN80" s="1">
        <f>VLOOKUP(F80,'[1]Sheet 1'!$F$2:$S$557,12,0)</f>
        <v>29</v>
      </c>
      <c r="AO80" s="1">
        <f>VLOOKUP(F80,'[1]Sheet 1'!$F$2:$S$557,13,0)</f>
        <v>0.29825835000000001</v>
      </c>
      <c r="AP80" s="1">
        <f>VLOOKUP(F80,'[1]Sheet 1'!$F$2:$S$557,14,0)</f>
        <v>6.4586359999999995E-2</v>
      </c>
      <c r="AQ80" s="1">
        <f>VLOOKUP(F80,'[2]Sheet 1'!$F$2:$Q$557,5,0)</f>
        <v>1698</v>
      </c>
      <c r="AR80" s="1">
        <f>VLOOKUP(F80,'[2]Sheet 1'!$F$2:$Q$557,6,0)</f>
        <v>1175</v>
      </c>
      <c r="AS80" s="1">
        <f>VLOOKUP(F80,'[2]Sheet 1'!$F$2:$Q$557,7,0)</f>
        <v>1175</v>
      </c>
      <c r="AT80" s="1">
        <f>VLOOKUP(F80,'[2]Sheet 1'!$F$2:$Q$557,8,0)</f>
        <v>1044</v>
      </c>
      <c r="AU80" s="1">
        <f>VLOOKUP(F80,'[2]Sheet 1'!$F$2:$Q$557,9,0)</f>
        <v>131</v>
      </c>
      <c r="AV80" s="1">
        <f>VLOOKUP(F80,'[2]Sheet 1'!$F$2:$Q$557,10,0)</f>
        <v>0</v>
      </c>
      <c r="AW80" s="1">
        <f>VLOOKUP(F80,'[2]Sheet 1'!$F$2:$Q$557,11,0)</f>
        <v>523</v>
      </c>
      <c r="AX80" s="1">
        <f>VLOOKUP(F80,'[2]Sheet 1'!$F$2:$Q$557,12,0)</f>
        <v>7.7149590000000004E-2</v>
      </c>
      <c r="AY80" s="1">
        <f>VLOOKUP(F80,'[3]Sheet 1'!$F$2:$AD$557,5,0)</f>
        <v>35.317810100000003</v>
      </c>
      <c r="AZ80" s="1">
        <f>VLOOKUP(F80,'[3]Sheet 1'!$F$2:$AD$557,6,0)</f>
        <v>-80.7021582</v>
      </c>
      <c r="BA80" s="1">
        <f>VLOOKUP(F80,'[3]Sheet 1'!$F$2:$AD$557,7,0)</f>
        <v>2238</v>
      </c>
      <c r="BB80" s="1">
        <f>VLOOKUP(F80,'[3]Sheet 1'!$F$2:$AD$557,8,0)</f>
        <v>930</v>
      </c>
      <c r="BC80" s="1">
        <f>VLOOKUP(F80,'[3]Sheet 1'!$F$2:$AD$557,9,0)</f>
        <v>990</v>
      </c>
      <c r="BD80" s="1">
        <f>VLOOKUP(F80,'[3]Sheet 1'!$F$2:$AD$557,10,0)</f>
        <v>5</v>
      </c>
      <c r="BE80" s="1">
        <f>VLOOKUP(F80,'[3]Sheet 1'!$F$2:$AD$557,11,0)</f>
        <v>84</v>
      </c>
      <c r="BF80" s="1">
        <f>VLOOKUP(F80,'[3]Sheet 1'!$F$2:$AD$557,12,0)</f>
        <v>0</v>
      </c>
      <c r="BG80" s="1">
        <f>VLOOKUP(F80,'[3]Sheet 1'!$F$2:$AD$557,13,0)</f>
        <v>159</v>
      </c>
      <c r="BH80" s="1">
        <f>VLOOKUP(F80,'[3]Sheet 1'!$F$2:$AD$557,14,0)</f>
        <v>70</v>
      </c>
      <c r="BI80" s="1">
        <f>VLOOKUP(F80,'[3]Sheet 1'!$F$2:$AD$557,15,0)</f>
        <v>302</v>
      </c>
      <c r="BJ80" s="1">
        <f>VLOOKUP(F80,'[3]Sheet 1'!$F$2:$AD$557,16,0)</f>
        <v>950</v>
      </c>
      <c r="BK80" s="1">
        <f>VLOOKUP(F80,'[3]Sheet 1'!$F$2:$AD$557,17,0)</f>
        <v>864</v>
      </c>
      <c r="BL80" s="1">
        <f>VLOOKUP(F80,'[3]Sheet 1'!$F$2:$AD$557,18,0)</f>
        <v>86</v>
      </c>
      <c r="BM80" s="1">
        <f>VLOOKUP(F80,'[3]Sheet 1'!$F$2:$AD$557,19,0)</f>
        <v>0.90947367999999995</v>
      </c>
      <c r="BN80" s="1">
        <f>VLOOKUP(F80,'[3]Sheet 1'!$F$2:$AD$557,20,0)</f>
        <v>0.41554959000000002</v>
      </c>
      <c r="BO80" s="1">
        <f>VLOOKUP(F80,'[3]Sheet 1'!$F$2:$AD$557,21,0)</f>
        <v>0.44235923999999999</v>
      </c>
      <c r="BP80" s="1">
        <f>VLOOKUP(F80,'[3]Sheet 1'!$F$2:$AD$557,22,0)</f>
        <v>3.7533509999999999E-2</v>
      </c>
      <c r="BQ80" s="1">
        <f>VLOOKUP(F80,'[3]Sheet 1'!$F$2:$AD$557,23,0)</f>
        <v>0.13494191</v>
      </c>
      <c r="BR80" s="1">
        <f>VLOOKUP(F80,'[3]Sheet 1'!$F$2:$AD$557,24,0)</f>
        <v>5000.2705487000003</v>
      </c>
      <c r="BS80" s="1">
        <f>VLOOKUP(F80,'[3]Sheet 1'!$F$2:$AD$557,25,0)</f>
        <v>0.44757577999999998</v>
      </c>
    </row>
    <row r="81" spans="1:71" ht="20" customHeight="1" x14ac:dyDescent="0.15">
      <c r="A81" s="8">
        <v>1744</v>
      </c>
      <c r="B81" s="9">
        <v>37</v>
      </c>
      <c r="C81" s="10">
        <v>119</v>
      </c>
      <c r="D81" s="10">
        <v>5816</v>
      </c>
      <c r="E81" s="10">
        <v>1</v>
      </c>
      <c r="F81" s="10">
        <v>371190058161</v>
      </c>
      <c r="G81" s="11" t="s">
        <v>35</v>
      </c>
      <c r="H81" s="10">
        <v>16523</v>
      </c>
      <c r="I81" s="11" t="s">
        <v>116</v>
      </c>
      <c r="J81" s="10">
        <v>1242</v>
      </c>
      <c r="K81" s="10">
        <v>18</v>
      </c>
      <c r="L81" s="10">
        <v>0</v>
      </c>
      <c r="M81" s="10">
        <v>18</v>
      </c>
      <c r="N81" s="10">
        <v>19</v>
      </c>
      <c r="O81" s="10">
        <v>9</v>
      </c>
      <c r="P81" s="10">
        <v>0</v>
      </c>
      <c r="Q81" s="10">
        <v>49</v>
      </c>
      <c r="R81" s="10">
        <v>31</v>
      </c>
      <c r="S81" s="10">
        <v>29</v>
      </c>
      <c r="T81" s="10">
        <v>43</v>
      </c>
      <c r="U81" s="10">
        <v>61</v>
      </c>
      <c r="V81" s="10">
        <v>151</v>
      </c>
      <c r="W81" s="10">
        <v>156</v>
      </c>
      <c r="X81" s="10">
        <v>148</v>
      </c>
      <c r="Y81" s="10">
        <v>126</v>
      </c>
      <c r="Z81" s="10">
        <v>384</v>
      </c>
      <c r="AA81" s="10">
        <v>130299</v>
      </c>
      <c r="AB81" s="10">
        <v>946</v>
      </c>
      <c r="AC81" s="10">
        <v>15</v>
      </c>
      <c r="AD81" s="10">
        <v>1.5856240000000001E-2</v>
      </c>
      <c r="AE81" s="13">
        <v>45664767.345275901</v>
      </c>
      <c r="AF81" s="12">
        <v>29553.6522642157</v>
      </c>
      <c r="AG81" s="1">
        <f>VLOOKUP(F81,'[1]Sheet 1'!$F$2:$S$557,5,0)</f>
        <v>2424</v>
      </c>
      <c r="AH81" s="1">
        <f>VLOOKUP(F81,'[1]Sheet 1'!$F$2:$S$557,6,0)</f>
        <v>38</v>
      </c>
      <c r="AI81" s="1">
        <f>VLOOKUP(F81,'[1]Sheet 1'!$F$2:$S$557,7,0)</f>
        <v>142</v>
      </c>
      <c r="AJ81" s="1">
        <f>VLOOKUP(F81,'[1]Sheet 1'!$F$2:$S$557,8,0)</f>
        <v>305</v>
      </c>
      <c r="AK81" s="1">
        <f>VLOOKUP(F81,'[1]Sheet 1'!$F$2:$S$557,9,0)</f>
        <v>251</v>
      </c>
      <c r="AL81" s="1">
        <f>VLOOKUP(F81,'[1]Sheet 1'!$F$2:$S$557,10,0)</f>
        <v>940</v>
      </c>
      <c r="AM81" s="1">
        <f>VLOOKUP(F81,'[1]Sheet 1'!$F$2:$S$557,11,0)</f>
        <v>392</v>
      </c>
      <c r="AN81" s="1">
        <f>VLOOKUP(F81,'[1]Sheet 1'!$F$2:$S$557,12,0)</f>
        <v>356</v>
      </c>
      <c r="AO81" s="1">
        <f>VLOOKUP(F81,'[1]Sheet 1'!$F$2:$S$557,13,0)</f>
        <v>0.38778878</v>
      </c>
      <c r="AP81" s="1">
        <f>VLOOKUP(F81,'[1]Sheet 1'!$F$2:$S$557,14,0)</f>
        <v>0.16171616999999999</v>
      </c>
      <c r="AQ81" s="1">
        <f>VLOOKUP(F81,'[2]Sheet 1'!$F$2:$Q$557,5,0)</f>
        <v>2796</v>
      </c>
      <c r="AR81" s="1">
        <f>VLOOKUP(F81,'[2]Sheet 1'!$F$2:$Q$557,6,0)</f>
        <v>1696</v>
      </c>
      <c r="AS81" s="1">
        <f>VLOOKUP(F81,'[2]Sheet 1'!$F$2:$Q$557,7,0)</f>
        <v>1696</v>
      </c>
      <c r="AT81" s="1">
        <f>VLOOKUP(F81,'[2]Sheet 1'!$F$2:$Q$557,8,0)</f>
        <v>1608</v>
      </c>
      <c r="AU81" s="1">
        <f>VLOOKUP(F81,'[2]Sheet 1'!$F$2:$Q$557,9,0)</f>
        <v>88</v>
      </c>
      <c r="AV81" s="1">
        <f>VLOOKUP(F81,'[2]Sheet 1'!$F$2:$Q$557,10,0)</f>
        <v>0</v>
      </c>
      <c r="AW81" s="1">
        <f>VLOOKUP(F81,'[2]Sheet 1'!$F$2:$Q$557,11,0)</f>
        <v>1100</v>
      </c>
      <c r="AX81" s="1">
        <f>VLOOKUP(F81,'[2]Sheet 1'!$F$2:$Q$557,12,0)</f>
        <v>3.147353E-2</v>
      </c>
      <c r="AY81" s="1">
        <f>VLOOKUP(F81,'[3]Sheet 1'!$F$2:$AD$557,5,0)</f>
        <v>35.069643800000001</v>
      </c>
      <c r="AZ81" s="1">
        <f>VLOOKUP(F81,'[3]Sheet 1'!$F$2:$AD$557,6,0)</f>
        <v>-80.808468700000006</v>
      </c>
      <c r="BA81" s="1">
        <f>VLOOKUP(F81,'[3]Sheet 1'!$F$2:$AD$557,7,0)</f>
        <v>3019</v>
      </c>
      <c r="BB81" s="1">
        <f>VLOOKUP(F81,'[3]Sheet 1'!$F$2:$AD$557,8,0)</f>
        <v>2605</v>
      </c>
      <c r="BC81" s="1">
        <f>VLOOKUP(F81,'[3]Sheet 1'!$F$2:$AD$557,9,0)</f>
        <v>167</v>
      </c>
      <c r="BD81" s="1">
        <f>VLOOKUP(F81,'[3]Sheet 1'!$F$2:$AD$557,10,0)</f>
        <v>6</v>
      </c>
      <c r="BE81" s="1">
        <f>VLOOKUP(F81,'[3]Sheet 1'!$F$2:$AD$557,11,0)</f>
        <v>163</v>
      </c>
      <c r="BF81" s="1">
        <f>VLOOKUP(F81,'[3]Sheet 1'!$F$2:$AD$557,12,0)</f>
        <v>0</v>
      </c>
      <c r="BG81" s="1">
        <f>VLOOKUP(F81,'[3]Sheet 1'!$F$2:$AD$557,13,0)</f>
        <v>23</v>
      </c>
      <c r="BH81" s="1">
        <f>VLOOKUP(F81,'[3]Sheet 1'!$F$2:$AD$557,14,0)</f>
        <v>55</v>
      </c>
      <c r="BI81" s="1">
        <f>VLOOKUP(F81,'[3]Sheet 1'!$F$2:$AD$557,15,0)</f>
        <v>101</v>
      </c>
      <c r="BJ81" s="1">
        <f>VLOOKUP(F81,'[3]Sheet 1'!$F$2:$AD$557,16,0)</f>
        <v>1229</v>
      </c>
      <c r="BK81" s="1">
        <f>VLOOKUP(F81,'[3]Sheet 1'!$F$2:$AD$557,17,0)</f>
        <v>1158</v>
      </c>
      <c r="BL81" s="1">
        <f>VLOOKUP(F81,'[3]Sheet 1'!$F$2:$AD$557,18,0)</f>
        <v>71</v>
      </c>
      <c r="BM81" s="1">
        <f>VLOOKUP(F81,'[3]Sheet 1'!$F$2:$AD$557,19,0)</f>
        <v>0.94222945000000002</v>
      </c>
      <c r="BN81" s="1">
        <f>VLOOKUP(F81,'[3]Sheet 1'!$F$2:$AD$557,20,0)</f>
        <v>0.86286848999999999</v>
      </c>
      <c r="BO81" s="1">
        <f>VLOOKUP(F81,'[3]Sheet 1'!$F$2:$AD$557,21,0)</f>
        <v>5.5316320000000002E-2</v>
      </c>
      <c r="BP81" s="1">
        <f>VLOOKUP(F81,'[3]Sheet 1'!$F$2:$AD$557,22,0)</f>
        <v>5.3991379999999999E-2</v>
      </c>
      <c r="BQ81" s="1">
        <f>VLOOKUP(F81,'[3]Sheet 1'!$F$2:$AD$557,23,0)</f>
        <v>3.3454780000000003E-2</v>
      </c>
      <c r="BR81" s="1">
        <f>VLOOKUP(F81,'[3]Sheet 1'!$F$2:$AD$557,24,0)</f>
        <v>1843.10341524</v>
      </c>
      <c r="BS81" s="1">
        <f>VLOOKUP(F81,'[3]Sheet 1'!$F$2:$AD$557,25,0)</f>
        <v>1.63799815</v>
      </c>
    </row>
    <row r="82" spans="1:71" ht="20" customHeight="1" x14ac:dyDescent="0.15">
      <c r="A82" s="8">
        <v>1745</v>
      </c>
      <c r="B82" s="9">
        <v>37</v>
      </c>
      <c r="C82" s="10">
        <v>119</v>
      </c>
      <c r="D82" s="10">
        <v>3108</v>
      </c>
      <c r="E82" s="10">
        <v>1</v>
      </c>
      <c r="F82" s="10">
        <v>371190031081</v>
      </c>
      <c r="G82" s="11" t="s">
        <v>35</v>
      </c>
      <c r="H82" s="10">
        <v>16317</v>
      </c>
      <c r="I82" s="11" t="s">
        <v>117</v>
      </c>
      <c r="J82" s="10">
        <v>677</v>
      </c>
      <c r="K82" s="10">
        <v>80</v>
      </c>
      <c r="L82" s="10">
        <v>35</v>
      </c>
      <c r="M82" s="10">
        <v>96</v>
      </c>
      <c r="N82" s="10">
        <v>48</v>
      </c>
      <c r="O82" s="10">
        <v>87</v>
      </c>
      <c r="P82" s="10">
        <v>90</v>
      </c>
      <c r="Q82" s="10">
        <v>39</v>
      </c>
      <c r="R82" s="10">
        <v>32</v>
      </c>
      <c r="S82" s="10">
        <v>6</v>
      </c>
      <c r="T82" s="10">
        <v>18</v>
      </c>
      <c r="U82" s="10">
        <v>62</v>
      </c>
      <c r="V82" s="10">
        <v>65</v>
      </c>
      <c r="W82" s="10">
        <v>0</v>
      </c>
      <c r="X82" s="10">
        <v>19</v>
      </c>
      <c r="Y82" s="10">
        <v>0</v>
      </c>
      <c r="Z82" s="10">
        <v>0</v>
      </c>
      <c r="AA82" s="10">
        <v>29574</v>
      </c>
      <c r="AB82" s="10">
        <v>258</v>
      </c>
      <c r="AC82" s="10">
        <v>185</v>
      </c>
      <c r="AD82" s="10">
        <v>0.71705426000000005</v>
      </c>
      <c r="AE82" s="10">
        <v>4445421.5404052697</v>
      </c>
      <c r="AF82" s="12">
        <v>12835.5276281815</v>
      </c>
      <c r="AG82" s="1">
        <f>VLOOKUP(F82,'[1]Sheet 1'!$F$2:$S$557,5,0)</f>
        <v>858</v>
      </c>
      <c r="AH82" s="1">
        <f>VLOOKUP(F82,'[1]Sheet 1'!$F$2:$S$557,6,0)</f>
        <v>118</v>
      </c>
      <c r="AI82" s="1">
        <f>VLOOKUP(F82,'[1]Sheet 1'!$F$2:$S$557,7,0)</f>
        <v>190</v>
      </c>
      <c r="AJ82" s="1">
        <f>VLOOKUP(F82,'[1]Sheet 1'!$F$2:$S$557,8,0)</f>
        <v>216</v>
      </c>
      <c r="AK82" s="1">
        <f>VLOOKUP(F82,'[1]Sheet 1'!$F$2:$S$557,9,0)</f>
        <v>98</v>
      </c>
      <c r="AL82" s="1">
        <f>VLOOKUP(F82,'[1]Sheet 1'!$F$2:$S$557,10,0)</f>
        <v>230</v>
      </c>
      <c r="AM82" s="1">
        <f>VLOOKUP(F82,'[1]Sheet 1'!$F$2:$S$557,11,0)</f>
        <v>6</v>
      </c>
      <c r="AN82" s="1">
        <f>VLOOKUP(F82,'[1]Sheet 1'!$F$2:$S$557,12,0)</f>
        <v>0</v>
      </c>
      <c r="AO82" s="1">
        <f>VLOOKUP(F82,'[1]Sheet 1'!$F$2:$S$557,13,0)</f>
        <v>0.26806527000000002</v>
      </c>
      <c r="AP82" s="1">
        <f>VLOOKUP(F82,'[1]Sheet 1'!$F$2:$S$557,14,0)</f>
        <v>6.99301E-3</v>
      </c>
      <c r="AQ82" s="1">
        <f>VLOOKUP(F82,'[2]Sheet 1'!$F$2:$Q$557,5,0)</f>
        <v>1029</v>
      </c>
      <c r="AR82" s="1">
        <f>VLOOKUP(F82,'[2]Sheet 1'!$F$2:$Q$557,6,0)</f>
        <v>949</v>
      </c>
      <c r="AS82" s="1">
        <f>VLOOKUP(F82,'[2]Sheet 1'!$F$2:$Q$557,7,0)</f>
        <v>949</v>
      </c>
      <c r="AT82" s="1">
        <f>VLOOKUP(F82,'[2]Sheet 1'!$F$2:$Q$557,8,0)</f>
        <v>876</v>
      </c>
      <c r="AU82" s="1">
        <f>VLOOKUP(F82,'[2]Sheet 1'!$F$2:$Q$557,9,0)</f>
        <v>73</v>
      </c>
      <c r="AV82" s="1">
        <f>VLOOKUP(F82,'[2]Sheet 1'!$F$2:$Q$557,10,0)</f>
        <v>0</v>
      </c>
      <c r="AW82" s="1">
        <f>VLOOKUP(F82,'[2]Sheet 1'!$F$2:$Q$557,11,0)</f>
        <v>80</v>
      </c>
      <c r="AX82" s="1">
        <f>VLOOKUP(F82,'[2]Sheet 1'!$F$2:$Q$557,12,0)</f>
        <v>7.0942660000000005E-2</v>
      </c>
      <c r="AY82" s="1">
        <f>VLOOKUP(F82,'[3]Sheet 1'!$F$2:$AD$557,5,0)</f>
        <v>35.124463300000002</v>
      </c>
      <c r="AZ82" s="1">
        <f>VLOOKUP(F82,'[3]Sheet 1'!$F$2:$AD$557,6,0)</f>
        <v>-80.869570899999999</v>
      </c>
      <c r="BA82" s="1">
        <f>VLOOKUP(F82,'[3]Sheet 1'!$F$2:$AD$557,7,0)</f>
        <v>1276</v>
      </c>
      <c r="BB82" s="1">
        <f>VLOOKUP(F82,'[3]Sheet 1'!$F$2:$AD$557,8,0)</f>
        <v>411</v>
      </c>
      <c r="BC82" s="1">
        <f>VLOOKUP(F82,'[3]Sheet 1'!$F$2:$AD$557,9,0)</f>
        <v>635</v>
      </c>
      <c r="BD82" s="1">
        <f>VLOOKUP(F82,'[3]Sheet 1'!$F$2:$AD$557,10,0)</f>
        <v>5</v>
      </c>
      <c r="BE82" s="1">
        <f>VLOOKUP(F82,'[3]Sheet 1'!$F$2:$AD$557,11,0)</f>
        <v>31</v>
      </c>
      <c r="BF82" s="1">
        <f>VLOOKUP(F82,'[3]Sheet 1'!$F$2:$AD$557,12,0)</f>
        <v>2</v>
      </c>
      <c r="BG82" s="1">
        <f>VLOOKUP(F82,'[3]Sheet 1'!$F$2:$AD$557,13,0)</f>
        <v>168</v>
      </c>
      <c r="BH82" s="1">
        <f>VLOOKUP(F82,'[3]Sheet 1'!$F$2:$AD$557,14,0)</f>
        <v>24</v>
      </c>
      <c r="BI82" s="1">
        <f>VLOOKUP(F82,'[3]Sheet 1'!$F$2:$AD$557,15,0)</f>
        <v>402</v>
      </c>
      <c r="BJ82" s="1">
        <f>VLOOKUP(F82,'[3]Sheet 1'!$F$2:$AD$557,16,0)</f>
        <v>755</v>
      </c>
      <c r="BK82" s="1">
        <f>VLOOKUP(F82,'[3]Sheet 1'!$F$2:$AD$557,17,0)</f>
        <v>635</v>
      </c>
      <c r="BL82" s="1">
        <f>VLOOKUP(F82,'[3]Sheet 1'!$F$2:$AD$557,18,0)</f>
        <v>120</v>
      </c>
      <c r="BM82" s="1">
        <f>VLOOKUP(F82,'[3]Sheet 1'!$F$2:$AD$557,19,0)</f>
        <v>0.84105960000000002</v>
      </c>
      <c r="BN82" s="1">
        <f>VLOOKUP(F82,'[3]Sheet 1'!$F$2:$AD$557,20,0)</f>
        <v>0.32210031</v>
      </c>
      <c r="BO82" s="1">
        <f>VLOOKUP(F82,'[3]Sheet 1'!$F$2:$AD$557,21,0)</f>
        <v>0.49764890000000001</v>
      </c>
      <c r="BP82" s="1">
        <f>VLOOKUP(F82,'[3]Sheet 1'!$F$2:$AD$557,22,0)</f>
        <v>2.4294670000000001E-2</v>
      </c>
      <c r="BQ82" s="1">
        <f>VLOOKUP(F82,'[3]Sheet 1'!$F$2:$AD$557,23,0)</f>
        <v>0.31504702000000001</v>
      </c>
      <c r="BR82" s="1">
        <f>VLOOKUP(F82,'[3]Sheet 1'!$F$2:$AD$557,24,0)</f>
        <v>8002.1297165899996</v>
      </c>
      <c r="BS82" s="1">
        <f>VLOOKUP(F82,'[3]Sheet 1'!$F$2:$AD$557,25,0)</f>
        <v>0.15945755</v>
      </c>
    </row>
    <row r="83" spans="1:71" ht="20" customHeight="1" x14ac:dyDescent="0.15">
      <c r="A83" s="8">
        <v>1746</v>
      </c>
      <c r="B83" s="9">
        <v>37</v>
      </c>
      <c r="C83" s="10">
        <v>119</v>
      </c>
      <c r="D83" s="10">
        <v>3008</v>
      </c>
      <c r="E83" s="10">
        <v>2</v>
      </c>
      <c r="F83" s="10">
        <v>371190030082</v>
      </c>
      <c r="G83" s="11" t="s">
        <v>33</v>
      </c>
      <c r="H83" s="10">
        <v>16287</v>
      </c>
      <c r="I83" s="11" t="s">
        <v>118</v>
      </c>
      <c r="J83" s="10">
        <v>861</v>
      </c>
      <c r="K83" s="10">
        <v>63</v>
      </c>
      <c r="L83" s="10">
        <v>22</v>
      </c>
      <c r="M83" s="10">
        <v>57</v>
      </c>
      <c r="N83" s="10">
        <v>20</v>
      </c>
      <c r="O83" s="10">
        <v>0</v>
      </c>
      <c r="P83" s="10">
        <v>70</v>
      </c>
      <c r="Q83" s="10">
        <v>24</v>
      </c>
      <c r="R83" s="10">
        <v>118</v>
      </c>
      <c r="S83" s="10">
        <v>0</v>
      </c>
      <c r="T83" s="10">
        <v>119</v>
      </c>
      <c r="U83" s="10">
        <v>49</v>
      </c>
      <c r="V83" s="10">
        <v>93</v>
      </c>
      <c r="W83" s="10">
        <v>62</v>
      </c>
      <c r="X83" s="10">
        <v>36</v>
      </c>
      <c r="Y83" s="10">
        <v>94</v>
      </c>
      <c r="Z83" s="10">
        <v>34</v>
      </c>
      <c r="AA83" s="10">
        <v>55389</v>
      </c>
      <c r="AB83" s="10">
        <v>366</v>
      </c>
      <c r="AC83" s="10">
        <v>28</v>
      </c>
      <c r="AD83" s="10">
        <v>7.6502730000000005E-2</v>
      </c>
      <c r="AE83" s="10">
        <v>8701374.6869506799</v>
      </c>
      <c r="AF83" s="14">
        <v>12503.350841034</v>
      </c>
      <c r="AG83" s="1">
        <f>VLOOKUP(F83,'[1]Sheet 1'!$F$2:$S$557,5,0)</f>
        <v>1305</v>
      </c>
      <c r="AH83" s="1">
        <f>VLOOKUP(F83,'[1]Sheet 1'!$F$2:$S$557,6,0)</f>
        <v>136</v>
      </c>
      <c r="AI83" s="1">
        <f>VLOOKUP(F83,'[1]Sheet 1'!$F$2:$S$557,7,0)</f>
        <v>56</v>
      </c>
      <c r="AJ83" s="1">
        <f>VLOOKUP(F83,'[1]Sheet 1'!$F$2:$S$557,8,0)</f>
        <v>304</v>
      </c>
      <c r="AK83" s="1">
        <f>VLOOKUP(F83,'[1]Sheet 1'!$F$2:$S$557,9,0)</f>
        <v>97</v>
      </c>
      <c r="AL83" s="1">
        <f>VLOOKUP(F83,'[1]Sheet 1'!$F$2:$S$557,10,0)</f>
        <v>456</v>
      </c>
      <c r="AM83" s="1">
        <f>VLOOKUP(F83,'[1]Sheet 1'!$F$2:$S$557,11,0)</f>
        <v>256</v>
      </c>
      <c r="AN83" s="1">
        <f>VLOOKUP(F83,'[1]Sheet 1'!$F$2:$S$557,12,0)</f>
        <v>0</v>
      </c>
      <c r="AO83" s="1">
        <f>VLOOKUP(F83,'[1]Sheet 1'!$F$2:$S$557,13,0)</f>
        <v>0.34942529</v>
      </c>
      <c r="AP83" s="1">
        <f>VLOOKUP(F83,'[1]Sheet 1'!$F$2:$S$557,14,0)</f>
        <v>0.19616858000000001</v>
      </c>
      <c r="AQ83" s="1">
        <f>VLOOKUP(F83,'[2]Sheet 1'!$F$2:$Q$557,5,0)</f>
        <v>1403</v>
      </c>
      <c r="AR83" s="1">
        <f>VLOOKUP(F83,'[2]Sheet 1'!$F$2:$Q$557,6,0)</f>
        <v>1219</v>
      </c>
      <c r="AS83" s="1">
        <f>VLOOKUP(F83,'[2]Sheet 1'!$F$2:$Q$557,7,0)</f>
        <v>1219</v>
      </c>
      <c r="AT83" s="1">
        <f>VLOOKUP(F83,'[2]Sheet 1'!$F$2:$Q$557,8,0)</f>
        <v>1205</v>
      </c>
      <c r="AU83" s="1">
        <f>VLOOKUP(F83,'[2]Sheet 1'!$F$2:$Q$557,9,0)</f>
        <v>14</v>
      </c>
      <c r="AV83" s="1">
        <f>VLOOKUP(F83,'[2]Sheet 1'!$F$2:$Q$557,10,0)</f>
        <v>0</v>
      </c>
      <c r="AW83" s="1">
        <f>VLOOKUP(F83,'[2]Sheet 1'!$F$2:$Q$557,11,0)</f>
        <v>184</v>
      </c>
      <c r="AX83" s="1">
        <f>VLOOKUP(F83,'[2]Sheet 1'!$F$2:$Q$557,12,0)</f>
        <v>9.9786200000000005E-3</v>
      </c>
      <c r="AY83" s="1">
        <f>VLOOKUP(F83,'[3]Sheet 1'!$F$2:$AD$557,5,0)</f>
        <v>35.092608400000003</v>
      </c>
      <c r="AZ83" s="1">
        <f>VLOOKUP(F83,'[3]Sheet 1'!$F$2:$AD$557,6,0)</f>
        <v>-80.847417699999994</v>
      </c>
      <c r="BA83" s="1">
        <f>VLOOKUP(F83,'[3]Sheet 1'!$F$2:$AD$557,7,0)</f>
        <v>1825</v>
      </c>
      <c r="BB83" s="1">
        <f>VLOOKUP(F83,'[3]Sheet 1'!$F$2:$AD$557,8,0)</f>
        <v>1155</v>
      </c>
      <c r="BC83" s="1">
        <f>VLOOKUP(F83,'[3]Sheet 1'!$F$2:$AD$557,9,0)</f>
        <v>320</v>
      </c>
      <c r="BD83" s="1">
        <f>VLOOKUP(F83,'[3]Sheet 1'!$F$2:$AD$557,10,0)</f>
        <v>15</v>
      </c>
      <c r="BE83" s="1">
        <f>VLOOKUP(F83,'[3]Sheet 1'!$F$2:$AD$557,11,0)</f>
        <v>104</v>
      </c>
      <c r="BF83" s="1">
        <f>VLOOKUP(F83,'[3]Sheet 1'!$F$2:$AD$557,12,0)</f>
        <v>0</v>
      </c>
      <c r="BG83" s="1">
        <f>VLOOKUP(F83,'[3]Sheet 1'!$F$2:$AD$557,13,0)</f>
        <v>192</v>
      </c>
      <c r="BH83" s="1">
        <f>VLOOKUP(F83,'[3]Sheet 1'!$F$2:$AD$557,14,0)</f>
        <v>39</v>
      </c>
      <c r="BI83" s="1">
        <f>VLOOKUP(F83,'[3]Sheet 1'!$F$2:$AD$557,15,0)</f>
        <v>390</v>
      </c>
      <c r="BJ83" s="1">
        <f>VLOOKUP(F83,'[3]Sheet 1'!$F$2:$AD$557,16,0)</f>
        <v>951</v>
      </c>
      <c r="BK83" s="1">
        <f>VLOOKUP(F83,'[3]Sheet 1'!$F$2:$AD$557,17,0)</f>
        <v>904</v>
      </c>
      <c r="BL83" s="1">
        <f>VLOOKUP(F83,'[3]Sheet 1'!$F$2:$AD$557,18,0)</f>
        <v>47</v>
      </c>
      <c r="BM83" s="1">
        <f>VLOOKUP(F83,'[3]Sheet 1'!$F$2:$AD$557,19,0)</f>
        <v>0.95057833000000003</v>
      </c>
      <c r="BN83" s="1">
        <f>VLOOKUP(F83,'[3]Sheet 1'!$F$2:$AD$557,20,0)</f>
        <v>0.63287671000000001</v>
      </c>
      <c r="BO83" s="1">
        <f>VLOOKUP(F83,'[3]Sheet 1'!$F$2:$AD$557,21,0)</f>
        <v>0.17534246000000001</v>
      </c>
      <c r="BP83" s="1">
        <f>VLOOKUP(F83,'[3]Sheet 1'!$F$2:$AD$557,22,0)</f>
        <v>5.6986299999999997E-2</v>
      </c>
      <c r="BQ83" s="1">
        <f>VLOOKUP(F83,'[3]Sheet 1'!$F$2:$AD$557,23,0)</f>
        <v>0.21369863</v>
      </c>
      <c r="BR83" s="1">
        <f>VLOOKUP(F83,'[3]Sheet 1'!$F$2:$AD$557,24,0)</f>
        <v>5847.1315426600004</v>
      </c>
      <c r="BS83" s="1">
        <f>VLOOKUP(F83,'[3]Sheet 1'!$F$2:$AD$557,25,0)</f>
        <v>0.31211885</v>
      </c>
    </row>
    <row r="84" spans="1:71" ht="20" customHeight="1" x14ac:dyDescent="0.15">
      <c r="A84" s="8">
        <v>1747</v>
      </c>
      <c r="B84" s="9">
        <v>37</v>
      </c>
      <c r="C84" s="10">
        <v>119</v>
      </c>
      <c r="D84" s="10">
        <v>2200</v>
      </c>
      <c r="E84" s="10">
        <v>2</v>
      </c>
      <c r="F84" s="10">
        <v>371190022002</v>
      </c>
      <c r="G84" s="11" t="s">
        <v>33</v>
      </c>
      <c r="H84" s="10">
        <v>16246</v>
      </c>
      <c r="I84" s="11" t="s">
        <v>119</v>
      </c>
      <c r="J84" s="10">
        <v>370</v>
      </c>
      <c r="K84" s="10">
        <v>0</v>
      </c>
      <c r="L84" s="10">
        <v>0</v>
      </c>
      <c r="M84" s="10">
        <v>13</v>
      </c>
      <c r="N84" s="10">
        <v>27</v>
      </c>
      <c r="O84" s="10">
        <v>0</v>
      </c>
      <c r="P84" s="10">
        <v>27</v>
      </c>
      <c r="Q84" s="10">
        <v>0</v>
      </c>
      <c r="R84" s="10">
        <v>0</v>
      </c>
      <c r="S84" s="10">
        <v>0</v>
      </c>
      <c r="T84" s="10">
        <v>14</v>
      </c>
      <c r="U84" s="10">
        <v>0</v>
      </c>
      <c r="V84" s="10">
        <v>0</v>
      </c>
      <c r="W84" s="10">
        <v>60</v>
      </c>
      <c r="X84" s="10">
        <v>14</v>
      </c>
      <c r="Y84" s="10">
        <v>85</v>
      </c>
      <c r="Z84" s="10">
        <v>130</v>
      </c>
      <c r="AA84" s="10">
        <v>171806</v>
      </c>
      <c r="AB84" s="10">
        <v>323</v>
      </c>
      <c r="AC84" s="10">
        <v>10</v>
      </c>
      <c r="AD84" s="10">
        <v>3.0959750000000001E-2</v>
      </c>
      <c r="AE84" s="13">
        <v>11492404.407470699</v>
      </c>
      <c r="AF84" s="12">
        <v>14762.487806507899</v>
      </c>
      <c r="AG84" s="1">
        <f>VLOOKUP(F84,'[1]Sheet 1'!$F$2:$S$557,5,0)</f>
        <v>705</v>
      </c>
      <c r="AH84" s="1">
        <f>VLOOKUP(F84,'[1]Sheet 1'!$F$2:$S$557,6,0)</f>
        <v>1</v>
      </c>
      <c r="AI84" s="1">
        <f>VLOOKUP(F84,'[1]Sheet 1'!$F$2:$S$557,7,0)</f>
        <v>61</v>
      </c>
      <c r="AJ84" s="1">
        <f>VLOOKUP(F84,'[1]Sheet 1'!$F$2:$S$557,8,0)</f>
        <v>81</v>
      </c>
      <c r="AK84" s="1">
        <f>VLOOKUP(F84,'[1]Sheet 1'!$F$2:$S$557,9,0)</f>
        <v>16</v>
      </c>
      <c r="AL84" s="1">
        <f>VLOOKUP(F84,'[1]Sheet 1'!$F$2:$S$557,10,0)</f>
        <v>287</v>
      </c>
      <c r="AM84" s="1">
        <f>VLOOKUP(F84,'[1]Sheet 1'!$F$2:$S$557,11,0)</f>
        <v>199</v>
      </c>
      <c r="AN84" s="1">
        <f>VLOOKUP(F84,'[1]Sheet 1'!$F$2:$S$557,12,0)</f>
        <v>60</v>
      </c>
      <c r="AO84" s="1">
        <f>VLOOKUP(F84,'[1]Sheet 1'!$F$2:$S$557,13,0)</f>
        <v>0.40709220000000002</v>
      </c>
      <c r="AP84" s="1">
        <f>VLOOKUP(F84,'[1]Sheet 1'!$F$2:$S$557,14,0)</f>
        <v>0.28226950000000001</v>
      </c>
      <c r="AQ84" s="1">
        <f>VLOOKUP(F84,'[2]Sheet 1'!$F$2:$Q$557,5,0)</f>
        <v>740</v>
      </c>
      <c r="AR84" s="1">
        <f>VLOOKUP(F84,'[2]Sheet 1'!$F$2:$Q$557,6,0)</f>
        <v>556</v>
      </c>
      <c r="AS84" s="1">
        <f>VLOOKUP(F84,'[2]Sheet 1'!$F$2:$Q$557,7,0)</f>
        <v>556</v>
      </c>
      <c r="AT84" s="1">
        <f>VLOOKUP(F84,'[2]Sheet 1'!$F$2:$Q$557,8,0)</f>
        <v>556</v>
      </c>
      <c r="AU84" s="1">
        <f>VLOOKUP(F84,'[2]Sheet 1'!$F$2:$Q$557,9,0)</f>
        <v>0</v>
      </c>
      <c r="AV84" s="1">
        <f>VLOOKUP(F84,'[2]Sheet 1'!$F$2:$Q$557,10,0)</f>
        <v>0</v>
      </c>
      <c r="AW84" s="1">
        <f>VLOOKUP(F84,'[2]Sheet 1'!$F$2:$Q$557,11,0)</f>
        <v>184</v>
      </c>
      <c r="AX84" s="1">
        <f>VLOOKUP(F84,'[2]Sheet 1'!$F$2:$Q$557,12,0)</f>
        <v>0</v>
      </c>
      <c r="AY84" s="1">
        <f>VLOOKUP(F84,'[3]Sheet 1'!$F$2:$AD$557,5,0)</f>
        <v>35.181569699999997</v>
      </c>
      <c r="AZ84" s="1">
        <f>VLOOKUP(F84,'[3]Sheet 1'!$F$2:$AD$557,6,0)</f>
        <v>-80.795712800000004</v>
      </c>
      <c r="BA84" s="1">
        <f>VLOOKUP(F84,'[3]Sheet 1'!$F$2:$AD$557,7,0)</f>
        <v>945</v>
      </c>
      <c r="BB84" s="1">
        <f>VLOOKUP(F84,'[3]Sheet 1'!$F$2:$AD$557,8,0)</f>
        <v>854</v>
      </c>
      <c r="BC84" s="1">
        <f>VLOOKUP(F84,'[3]Sheet 1'!$F$2:$AD$557,9,0)</f>
        <v>42</v>
      </c>
      <c r="BD84" s="1">
        <f>VLOOKUP(F84,'[3]Sheet 1'!$F$2:$AD$557,10,0)</f>
        <v>4</v>
      </c>
      <c r="BE84" s="1">
        <f>VLOOKUP(F84,'[3]Sheet 1'!$F$2:$AD$557,11,0)</f>
        <v>22</v>
      </c>
      <c r="BF84" s="1">
        <f>VLOOKUP(F84,'[3]Sheet 1'!$F$2:$AD$557,12,0)</f>
        <v>0</v>
      </c>
      <c r="BG84" s="1">
        <f>VLOOKUP(F84,'[3]Sheet 1'!$F$2:$AD$557,13,0)</f>
        <v>11</v>
      </c>
      <c r="BH84" s="1">
        <f>VLOOKUP(F84,'[3]Sheet 1'!$F$2:$AD$557,14,0)</f>
        <v>12</v>
      </c>
      <c r="BI84" s="1">
        <f>VLOOKUP(F84,'[3]Sheet 1'!$F$2:$AD$557,15,0)</f>
        <v>41</v>
      </c>
      <c r="BJ84" s="1">
        <f>VLOOKUP(F84,'[3]Sheet 1'!$F$2:$AD$557,16,0)</f>
        <v>474</v>
      </c>
      <c r="BK84" s="1">
        <f>VLOOKUP(F84,'[3]Sheet 1'!$F$2:$AD$557,17,0)</f>
        <v>401</v>
      </c>
      <c r="BL84" s="1">
        <f>VLOOKUP(F84,'[3]Sheet 1'!$F$2:$AD$557,18,0)</f>
        <v>73</v>
      </c>
      <c r="BM84" s="1">
        <f>VLOOKUP(F84,'[3]Sheet 1'!$F$2:$AD$557,19,0)</f>
        <v>0.84599155999999998</v>
      </c>
      <c r="BN84" s="1">
        <f>VLOOKUP(F84,'[3]Sheet 1'!$F$2:$AD$557,20,0)</f>
        <v>0.9037037</v>
      </c>
      <c r="BO84" s="1">
        <f>VLOOKUP(F84,'[3]Sheet 1'!$F$2:$AD$557,21,0)</f>
        <v>4.4444440000000002E-2</v>
      </c>
      <c r="BP84" s="1">
        <f>VLOOKUP(F84,'[3]Sheet 1'!$F$2:$AD$557,22,0)</f>
        <v>2.328042E-2</v>
      </c>
      <c r="BQ84" s="1">
        <f>VLOOKUP(F84,'[3]Sheet 1'!$F$2:$AD$557,23,0)</f>
        <v>4.338624E-2</v>
      </c>
      <c r="BR84" s="1">
        <f>VLOOKUP(F84,'[3]Sheet 1'!$F$2:$AD$557,24,0)</f>
        <v>2292.3911597000001</v>
      </c>
      <c r="BS84" s="1">
        <f>VLOOKUP(F84,'[3]Sheet 1'!$F$2:$AD$557,25,0)</f>
        <v>0.41223331000000002</v>
      </c>
    </row>
    <row r="85" spans="1:71" ht="20" customHeight="1" x14ac:dyDescent="0.15">
      <c r="A85" s="8">
        <v>1748</v>
      </c>
      <c r="B85" s="9">
        <v>37</v>
      </c>
      <c r="C85" s="10">
        <v>119</v>
      </c>
      <c r="D85" s="10">
        <v>5837</v>
      </c>
      <c r="E85" s="10">
        <v>4</v>
      </c>
      <c r="F85" s="10">
        <v>371190058374</v>
      </c>
      <c r="G85" s="11" t="s">
        <v>40</v>
      </c>
      <c r="H85" s="10">
        <v>16559</v>
      </c>
      <c r="I85" s="11" t="s">
        <v>120</v>
      </c>
      <c r="J85" s="10">
        <v>933</v>
      </c>
      <c r="K85" s="10">
        <v>0</v>
      </c>
      <c r="L85" s="10">
        <v>0</v>
      </c>
      <c r="M85" s="10">
        <v>26</v>
      </c>
      <c r="N85" s="10">
        <v>30</v>
      </c>
      <c r="O85" s="10">
        <v>42</v>
      </c>
      <c r="P85" s="10">
        <v>0</v>
      </c>
      <c r="Q85" s="10">
        <v>46</v>
      </c>
      <c r="R85" s="10">
        <v>0</v>
      </c>
      <c r="S85" s="10">
        <v>0</v>
      </c>
      <c r="T85" s="10">
        <v>0</v>
      </c>
      <c r="U85" s="10">
        <v>8</v>
      </c>
      <c r="V85" s="10">
        <v>229</v>
      </c>
      <c r="W85" s="10">
        <v>92</v>
      </c>
      <c r="X85" s="10">
        <v>41</v>
      </c>
      <c r="Y85" s="10">
        <v>33</v>
      </c>
      <c r="Z85" s="10">
        <v>386</v>
      </c>
      <c r="AA85" s="10">
        <v>119508</v>
      </c>
      <c r="AB85" s="10">
        <v>612</v>
      </c>
      <c r="AC85" s="10">
        <v>36</v>
      </c>
      <c r="AD85" s="10">
        <v>5.8823529999999999E-2</v>
      </c>
      <c r="AE85" s="13">
        <v>17872325.7153931</v>
      </c>
      <c r="AF85" s="12">
        <v>18765.6543583243</v>
      </c>
      <c r="AG85" s="1">
        <f>VLOOKUP(F85,'[1]Sheet 1'!$F$2:$S$557,5,0)</f>
        <v>1788</v>
      </c>
      <c r="AH85" s="1">
        <f>VLOOKUP(F85,'[1]Sheet 1'!$F$2:$S$557,6,0)</f>
        <v>49</v>
      </c>
      <c r="AI85" s="1">
        <f>VLOOKUP(F85,'[1]Sheet 1'!$F$2:$S$557,7,0)</f>
        <v>192</v>
      </c>
      <c r="AJ85" s="1">
        <f>VLOOKUP(F85,'[1]Sheet 1'!$F$2:$S$557,8,0)</f>
        <v>313</v>
      </c>
      <c r="AK85" s="1">
        <f>VLOOKUP(F85,'[1]Sheet 1'!$F$2:$S$557,9,0)</f>
        <v>182</v>
      </c>
      <c r="AL85" s="1">
        <f>VLOOKUP(F85,'[1]Sheet 1'!$F$2:$S$557,10,0)</f>
        <v>510</v>
      </c>
      <c r="AM85" s="1">
        <f>VLOOKUP(F85,'[1]Sheet 1'!$F$2:$S$557,11,0)</f>
        <v>330</v>
      </c>
      <c r="AN85" s="1">
        <f>VLOOKUP(F85,'[1]Sheet 1'!$F$2:$S$557,12,0)</f>
        <v>212</v>
      </c>
      <c r="AO85" s="1">
        <f>VLOOKUP(F85,'[1]Sheet 1'!$F$2:$S$557,13,0)</f>
        <v>0.28523490000000001</v>
      </c>
      <c r="AP85" s="1">
        <f>VLOOKUP(F85,'[1]Sheet 1'!$F$2:$S$557,14,0)</f>
        <v>0.18456375999999999</v>
      </c>
      <c r="AQ85" s="1">
        <f>VLOOKUP(F85,'[2]Sheet 1'!$F$2:$Q$557,5,0)</f>
        <v>1929</v>
      </c>
      <c r="AR85" s="1">
        <f>VLOOKUP(F85,'[2]Sheet 1'!$F$2:$Q$557,6,0)</f>
        <v>1276</v>
      </c>
      <c r="AS85" s="1">
        <f>VLOOKUP(F85,'[2]Sheet 1'!$F$2:$Q$557,7,0)</f>
        <v>1276</v>
      </c>
      <c r="AT85" s="1">
        <f>VLOOKUP(F85,'[2]Sheet 1'!$F$2:$Q$557,8,0)</f>
        <v>1170</v>
      </c>
      <c r="AU85" s="1">
        <f>VLOOKUP(F85,'[2]Sheet 1'!$F$2:$Q$557,9,0)</f>
        <v>106</v>
      </c>
      <c r="AV85" s="1">
        <f>VLOOKUP(F85,'[2]Sheet 1'!$F$2:$Q$557,10,0)</f>
        <v>0</v>
      </c>
      <c r="AW85" s="1">
        <f>VLOOKUP(F85,'[2]Sheet 1'!$F$2:$Q$557,11,0)</f>
        <v>653</v>
      </c>
      <c r="AX85" s="1">
        <f>VLOOKUP(F85,'[2]Sheet 1'!$F$2:$Q$557,12,0)</f>
        <v>5.495075E-2</v>
      </c>
      <c r="AY85" s="1">
        <f>VLOOKUP(F85,'[3]Sheet 1'!$F$2:$AD$557,5,0)</f>
        <v>35.046781600000003</v>
      </c>
      <c r="AZ85" s="1">
        <f>VLOOKUP(F85,'[3]Sheet 1'!$F$2:$AD$557,6,0)</f>
        <v>-80.859517699999998</v>
      </c>
      <c r="BA85" s="1">
        <f>VLOOKUP(F85,'[3]Sheet 1'!$F$2:$AD$557,7,0)</f>
        <v>1880</v>
      </c>
      <c r="BB85" s="1">
        <f>VLOOKUP(F85,'[3]Sheet 1'!$F$2:$AD$557,8,0)</f>
        <v>1518</v>
      </c>
      <c r="BC85" s="1">
        <f>VLOOKUP(F85,'[3]Sheet 1'!$F$2:$AD$557,9,0)</f>
        <v>171</v>
      </c>
      <c r="BD85" s="1">
        <f>VLOOKUP(F85,'[3]Sheet 1'!$F$2:$AD$557,10,0)</f>
        <v>2</v>
      </c>
      <c r="BE85" s="1">
        <f>VLOOKUP(F85,'[3]Sheet 1'!$F$2:$AD$557,11,0)</f>
        <v>142</v>
      </c>
      <c r="BF85" s="1">
        <f>VLOOKUP(F85,'[3]Sheet 1'!$F$2:$AD$557,12,0)</f>
        <v>0</v>
      </c>
      <c r="BG85" s="1">
        <f>VLOOKUP(F85,'[3]Sheet 1'!$F$2:$AD$557,13,0)</f>
        <v>17</v>
      </c>
      <c r="BH85" s="1">
        <f>VLOOKUP(F85,'[3]Sheet 1'!$F$2:$AD$557,14,0)</f>
        <v>30</v>
      </c>
      <c r="BI85" s="1">
        <f>VLOOKUP(F85,'[3]Sheet 1'!$F$2:$AD$557,15,0)</f>
        <v>61</v>
      </c>
      <c r="BJ85" s="1">
        <f>VLOOKUP(F85,'[3]Sheet 1'!$F$2:$AD$557,16,0)</f>
        <v>895</v>
      </c>
      <c r="BK85" s="1">
        <f>VLOOKUP(F85,'[3]Sheet 1'!$F$2:$AD$557,17,0)</f>
        <v>819</v>
      </c>
      <c r="BL85" s="1">
        <f>VLOOKUP(F85,'[3]Sheet 1'!$F$2:$AD$557,18,0)</f>
        <v>76</v>
      </c>
      <c r="BM85" s="1">
        <f>VLOOKUP(F85,'[3]Sheet 1'!$F$2:$AD$557,19,0)</f>
        <v>0.91508378999999995</v>
      </c>
      <c r="BN85" s="1">
        <f>VLOOKUP(F85,'[3]Sheet 1'!$F$2:$AD$557,20,0)</f>
        <v>0.80744680000000002</v>
      </c>
      <c r="BO85" s="1">
        <f>VLOOKUP(F85,'[3]Sheet 1'!$F$2:$AD$557,21,0)</f>
        <v>9.0957440000000001E-2</v>
      </c>
      <c r="BP85" s="1">
        <f>VLOOKUP(F85,'[3]Sheet 1'!$F$2:$AD$557,22,0)</f>
        <v>7.5531909999999994E-2</v>
      </c>
      <c r="BQ85" s="1">
        <f>VLOOKUP(F85,'[3]Sheet 1'!$F$2:$AD$557,23,0)</f>
        <v>3.2446799999999998E-2</v>
      </c>
      <c r="BR85" s="1">
        <f>VLOOKUP(F85,'[3]Sheet 1'!$F$2:$AD$557,24,0)</f>
        <v>2932.5446248100002</v>
      </c>
      <c r="BS85" s="1">
        <f>VLOOKUP(F85,'[3]Sheet 1'!$F$2:$AD$557,25,0)</f>
        <v>0.64108145999999999</v>
      </c>
    </row>
    <row r="86" spans="1:71" ht="20" customHeight="1" x14ac:dyDescent="0.15">
      <c r="A86" s="8">
        <v>1749</v>
      </c>
      <c r="B86" s="9">
        <v>37</v>
      </c>
      <c r="C86" s="10">
        <v>119</v>
      </c>
      <c r="D86" s="10">
        <v>1919</v>
      </c>
      <c r="E86" s="10">
        <v>3</v>
      </c>
      <c r="F86" s="10">
        <v>371190019193</v>
      </c>
      <c r="G86" s="11" t="s">
        <v>44</v>
      </c>
      <c r="H86" s="10">
        <v>16222</v>
      </c>
      <c r="I86" s="11" t="s">
        <v>121</v>
      </c>
      <c r="J86" s="10">
        <v>469</v>
      </c>
      <c r="K86" s="10">
        <v>46</v>
      </c>
      <c r="L86" s="10">
        <v>0</v>
      </c>
      <c r="M86" s="10">
        <v>35</v>
      </c>
      <c r="N86" s="10">
        <v>39</v>
      </c>
      <c r="O86" s="10">
        <v>31</v>
      </c>
      <c r="P86" s="10">
        <v>54</v>
      </c>
      <c r="Q86" s="10">
        <v>44</v>
      </c>
      <c r="R86" s="10">
        <v>30</v>
      </c>
      <c r="S86" s="10">
        <v>11</v>
      </c>
      <c r="T86" s="10">
        <v>12</v>
      </c>
      <c r="U86" s="10">
        <v>66</v>
      </c>
      <c r="V86" s="10">
        <v>28</v>
      </c>
      <c r="W86" s="10">
        <v>27</v>
      </c>
      <c r="X86" s="10">
        <v>25</v>
      </c>
      <c r="Y86" s="10">
        <v>21</v>
      </c>
      <c r="Z86" s="10">
        <v>0</v>
      </c>
      <c r="AA86" s="10">
        <v>38490</v>
      </c>
      <c r="AB86" s="10">
        <v>325</v>
      </c>
      <c r="AC86" s="10">
        <v>75</v>
      </c>
      <c r="AD86" s="10">
        <v>0.23076922999999999</v>
      </c>
      <c r="AE86" s="10">
        <v>6460945.6540527297</v>
      </c>
      <c r="AF86" s="12">
        <v>16210.6086308627</v>
      </c>
      <c r="AG86" s="1">
        <f>VLOOKUP(F86,'[1]Sheet 1'!$F$2:$S$557,5,0)</f>
        <v>842</v>
      </c>
      <c r="AH86" s="1">
        <f>VLOOKUP(F86,'[1]Sheet 1'!$F$2:$S$557,6,0)</f>
        <v>181</v>
      </c>
      <c r="AI86" s="1">
        <f>VLOOKUP(F86,'[1]Sheet 1'!$F$2:$S$557,7,0)</f>
        <v>238</v>
      </c>
      <c r="AJ86" s="1">
        <f>VLOOKUP(F86,'[1]Sheet 1'!$F$2:$S$557,8,0)</f>
        <v>168</v>
      </c>
      <c r="AK86" s="1">
        <f>VLOOKUP(F86,'[1]Sheet 1'!$F$2:$S$557,9,0)</f>
        <v>138</v>
      </c>
      <c r="AL86" s="1">
        <f>VLOOKUP(F86,'[1]Sheet 1'!$F$2:$S$557,10,0)</f>
        <v>102</v>
      </c>
      <c r="AM86" s="1">
        <f>VLOOKUP(F86,'[1]Sheet 1'!$F$2:$S$557,11,0)</f>
        <v>15</v>
      </c>
      <c r="AN86" s="1">
        <f>VLOOKUP(F86,'[1]Sheet 1'!$F$2:$S$557,12,0)</f>
        <v>0</v>
      </c>
      <c r="AO86" s="1">
        <f>VLOOKUP(F86,'[1]Sheet 1'!$F$2:$S$557,13,0)</f>
        <v>0.12114013999999999</v>
      </c>
      <c r="AP86" s="1">
        <f>VLOOKUP(F86,'[1]Sheet 1'!$F$2:$S$557,14,0)</f>
        <v>1.7814730000000001E-2</v>
      </c>
      <c r="AQ86" s="1">
        <f>VLOOKUP(F86,'[2]Sheet 1'!$F$2:$Q$557,5,0)</f>
        <v>890</v>
      </c>
      <c r="AR86" s="1">
        <f>VLOOKUP(F86,'[2]Sheet 1'!$F$2:$Q$557,6,0)</f>
        <v>636</v>
      </c>
      <c r="AS86" s="1">
        <f>VLOOKUP(F86,'[2]Sheet 1'!$F$2:$Q$557,7,0)</f>
        <v>636</v>
      </c>
      <c r="AT86" s="1">
        <f>VLOOKUP(F86,'[2]Sheet 1'!$F$2:$Q$557,8,0)</f>
        <v>608</v>
      </c>
      <c r="AU86" s="1">
        <f>VLOOKUP(F86,'[2]Sheet 1'!$F$2:$Q$557,9,0)</f>
        <v>28</v>
      </c>
      <c r="AV86" s="1">
        <f>VLOOKUP(F86,'[2]Sheet 1'!$F$2:$Q$557,10,0)</f>
        <v>0</v>
      </c>
      <c r="AW86" s="1">
        <f>VLOOKUP(F86,'[2]Sheet 1'!$F$2:$Q$557,11,0)</f>
        <v>254</v>
      </c>
      <c r="AX86" s="1">
        <f>VLOOKUP(F86,'[2]Sheet 1'!$F$2:$Q$557,12,0)</f>
        <v>3.1460670000000003E-2</v>
      </c>
      <c r="AY86" s="1">
        <f>VLOOKUP(F86,'[3]Sheet 1'!$F$2:$AD$557,5,0)</f>
        <v>35.192982899999997</v>
      </c>
      <c r="AZ86" s="1">
        <f>VLOOKUP(F86,'[3]Sheet 1'!$F$2:$AD$557,6,0)</f>
        <v>-80.745633799999993</v>
      </c>
      <c r="BA86" s="1">
        <f>VLOOKUP(F86,'[3]Sheet 1'!$F$2:$AD$557,7,0)</f>
        <v>1243</v>
      </c>
      <c r="BB86" s="1">
        <f>VLOOKUP(F86,'[3]Sheet 1'!$F$2:$AD$557,8,0)</f>
        <v>338</v>
      </c>
      <c r="BC86" s="1">
        <f>VLOOKUP(F86,'[3]Sheet 1'!$F$2:$AD$557,9,0)</f>
        <v>625</v>
      </c>
      <c r="BD86" s="1">
        <f>VLOOKUP(F86,'[3]Sheet 1'!$F$2:$AD$557,10,0)</f>
        <v>16</v>
      </c>
      <c r="BE86" s="1">
        <f>VLOOKUP(F86,'[3]Sheet 1'!$F$2:$AD$557,11,0)</f>
        <v>41</v>
      </c>
      <c r="BF86" s="1">
        <f>VLOOKUP(F86,'[3]Sheet 1'!$F$2:$AD$557,12,0)</f>
        <v>0</v>
      </c>
      <c r="BG86" s="1">
        <f>VLOOKUP(F86,'[3]Sheet 1'!$F$2:$AD$557,13,0)</f>
        <v>171</v>
      </c>
      <c r="BH86" s="1">
        <f>VLOOKUP(F86,'[3]Sheet 1'!$F$2:$AD$557,14,0)</f>
        <v>52</v>
      </c>
      <c r="BI86" s="1">
        <f>VLOOKUP(F86,'[3]Sheet 1'!$F$2:$AD$557,15,0)</f>
        <v>264</v>
      </c>
      <c r="BJ86" s="1">
        <f>VLOOKUP(F86,'[3]Sheet 1'!$F$2:$AD$557,16,0)</f>
        <v>535</v>
      </c>
      <c r="BK86" s="1">
        <f>VLOOKUP(F86,'[3]Sheet 1'!$F$2:$AD$557,17,0)</f>
        <v>486</v>
      </c>
      <c r="BL86" s="1">
        <f>VLOOKUP(F86,'[3]Sheet 1'!$F$2:$AD$557,18,0)</f>
        <v>49</v>
      </c>
      <c r="BM86" s="1">
        <f>VLOOKUP(F86,'[3]Sheet 1'!$F$2:$AD$557,19,0)</f>
        <v>0.90841121000000002</v>
      </c>
      <c r="BN86" s="1">
        <f>VLOOKUP(F86,'[3]Sheet 1'!$F$2:$AD$557,20,0)</f>
        <v>0.27192275999999999</v>
      </c>
      <c r="BO86" s="1">
        <f>VLOOKUP(F86,'[3]Sheet 1'!$F$2:$AD$557,21,0)</f>
        <v>0.50281575999999994</v>
      </c>
      <c r="BP86" s="1">
        <f>VLOOKUP(F86,'[3]Sheet 1'!$F$2:$AD$557,22,0)</f>
        <v>3.298471E-2</v>
      </c>
      <c r="BQ86" s="1">
        <f>VLOOKUP(F86,'[3]Sheet 1'!$F$2:$AD$557,23,0)</f>
        <v>0.21238937999999999</v>
      </c>
      <c r="BR86" s="1">
        <f>VLOOKUP(F86,'[3]Sheet 1'!$F$2:$AD$557,24,0)</f>
        <v>5363.4331180999998</v>
      </c>
      <c r="BS86" s="1">
        <f>VLOOKUP(F86,'[3]Sheet 1'!$F$2:$AD$557,25,0)</f>
        <v>0.23175454000000001</v>
      </c>
    </row>
    <row r="87" spans="1:71" ht="20" customHeight="1" x14ac:dyDescent="0.15">
      <c r="A87" s="8">
        <v>1750</v>
      </c>
      <c r="B87" s="9">
        <v>37</v>
      </c>
      <c r="C87" s="10">
        <v>119</v>
      </c>
      <c r="D87" s="10">
        <v>4305</v>
      </c>
      <c r="E87" s="10">
        <v>1</v>
      </c>
      <c r="F87" s="10">
        <v>371190043051</v>
      </c>
      <c r="G87" s="11" t="s">
        <v>35</v>
      </c>
      <c r="H87" s="10">
        <v>16379</v>
      </c>
      <c r="I87" s="11" t="s">
        <v>122</v>
      </c>
      <c r="J87" s="10">
        <v>1018</v>
      </c>
      <c r="K87" s="10">
        <v>128</v>
      </c>
      <c r="L87" s="10">
        <v>0</v>
      </c>
      <c r="M87" s="10">
        <v>11</v>
      </c>
      <c r="N87" s="10">
        <v>20</v>
      </c>
      <c r="O87" s="10">
        <v>33</v>
      </c>
      <c r="P87" s="10">
        <v>0</v>
      </c>
      <c r="Q87" s="10">
        <v>48</v>
      </c>
      <c r="R87" s="10">
        <v>88</v>
      </c>
      <c r="S87" s="10">
        <v>47</v>
      </c>
      <c r="T87" s="10">
        <v>173</v>
      </c>
      <c r="U87" s="10">
        <v>160</v>
      </c>
      <c r="V87" s="10">
        <v>118</v>
      </c>
      <c r="W87" s="10">
        <v>89</v>
      </c>
      <c r="X87" s="10">
        <v>47</v>
      </c>
      <c r="Y87" s="10">
        <v>36</v>
      </c>
      <c r="Z87" s="10">
        <v>20</v>
      </c>
      <c r="AA87" s="10">
        <v>56800</v>
      </c>
      <c r="AB87" s="10">
        <v>607</v>
      </c>
      <c r="AC87" s="10">
        <v>101</v>
      </c>
      <c r="AD87" s="10">
        <v>0.16639208999999999</v>
      </c>
      <c r="AE87" s="13">
        <v>36081232.312133797</v>
      </c>
      <c r="AF87" s="12">
        <v>27375.940383010198</v>
      </c>
      <c r="AG87" s="1">
        <f>VLOOKUP(F87,'[1]Sheet 1'!$F$2:$S$557,5,0)</f>
        <v>2305</v>
      </c>
      <c r="AH87" s="1">
        <f>VLOOKUP(F87,'[1]Sheet 1'!$F$2:$S$557,6,0)</f>
        <v>498</v>
      </c>
      <c r="AI87" s="1">
        <f>VLOOKUP(F87,'[1]Sheet 1'!$F$2:$S$557,7,0)</f>
        <v>694</v>
      </c>
      <c r="AJ87" s="1">
        <f>VLOOKUP(F87,'[1]Sheet 1'!$F$2:$S$557,8,0)</f>
        <v>526</v>
      </c>
      <c r="AK87" s="1">
        <f>VLOOKUP(F87,'[1]Sheet 1'!$F$2:$S$557,9,0)</f>
        <v>221</v>
      </c>
      <c r="AL87" s="1">
        <f>VLOOKUP(F87,'[1]Sheet 1'!$F$2:$S$557,10,0)</f>
        <v>242</v>
      </c>
      <c r="AM87" s="1">
        <f>VLOOKUP(F87,'[1]Sheet 1'!$F$2:$S$557,11,0)</f>
        <v>84</v>
      </c>
      <c r="AN87" s="1">
        <f>VLOOKUP(F87,'[1]Sheet 1'!$F$2:$S$557,12,0)</f>
        <v>40</v>
      </c>
      <c r="AO87" s="1">
        <f>VLOOKUP(F87,'[1]Sheet 1'!$F$2:$S$557,13,0)</f>
        <v>0.10498915</v>
      </c>
      <c r="AP87" s="1">
        <f>VLOOKUP(F87,'[1]Sheet 1'!$F$2:$S$557,14,0)</f>
        <v>3.6442519999999999E-2</v>
      </c>
      <c r="AQ87" s="1">
        <f>VLOOKUP(F87,'[2]Sheet 1'!$F$2:$Q$557,5,0)</f>
        <v>2629</v>
      </c>
      <c r="AR87" s="1">
        <f>VLOOKUP(F87,'[2]Sheet 1'!$F$2:$Q$557,6,0)</f>
        <v>1587</v>
      </c>
      <c r="AS87" s="1">
        <f>VLOOKUP(F87,'[2]Sheet 1'!$F$2:$Q$557,7,0)</f>
        <v>1587</v>
      </c>
      <c r="AT87" s="1">
        <f>VLOOKUP(F87,'[2]Sheet 1'!$F$2:$Q$557,8,0)</f>
        <v>1540</v>
      </c>
      <c r="AU87" s="1">
        <f>VLOOKUP(F87,'[2]Sheet 1'!$F$2:$Q$557,9,0)</f>
        <v>47</v>
      </c>
      <c r="AV87" s="1">
        <f>VLOOKUP(F87,'[2]Sheet 1'!$F$2:$Q$557,10,0)</f>
        <v>0</v>
      </c>
      <c r="AW87" s="1">
        <f>VLOOKUP(F87,'[2]Sheet 1'!$F$2:$Q$557,11,0)</f>
        <v>1042</v>
      </c>
      <c r="AX87" s="1">
        <f>VLOOKUP(F87,'[2]Sheet 1'!$F$2:$Q$557,12,0)</f>
        <v>1.7877520000000001E-2</v>
      </c>
      <c r="AY87" s="1">
        <f>VLOOKUP(F87,'[3]Sheet 1'!$F$2:$AD$557,5,0)</f>
        <v>35.253800900000002</v>
      </c>
      <c r="AZ87" s="1">
        <f>VLOOKUP(F87,'[3]Sheet 1'!$F$2:$AD$557,6,0)</f>
        <v>-80.911388200000005</v>
      </c>
      <c r="BA87" s="1">
        <f>VLOOKUP(F87,'[3]Sheet 1'!$F$2:$AD$557,7,0)</f>
        <v>2907</v>
      </c>
      <c r="BB87" s="1">
        <f>VLOOKUP(F87,'[3]Sheet 1'!$F$2:$AD$557,8,0)</f>
        <v>737</v>
      </c>
      <c r="BC87" s="1">
        <f>VLOOKUP(F87,'[3]Sheet 1'!$F$2:$AD$557,9,0)</f>
        <v>1768</v>
      </c>
      <c r="BD87" s="1">
        <f>VLOOKUP(F87,'[3]Sheet 1'!$F$2:$AD$557,10,0)</f>
        <v>16</v>
      </c>
      <c r="BE87" s="1">
        <f>VLOOKUP(F87,'[3]Sheet 1'!$F$2:$AD$557,11,0)</f>
        <v>153</v>
      </c>
      <c r="BF87" s="1">
        <f>VLOOKUP(F87,'[3]Sheet 1'!$F$2:$AD$557,12,0)</f>
        <v>2</v>
      </c>
      <c r="BG87" s="1">
        <f>VLOOKUP(F87,'[3]Sheet 1'!$F$2:$AD$557,13,0)</f>
        <v>178</v>
      </c>
      <c r="BH87" s="1">
        <f>VLOOKUP(F87,'[3]Sheet 1'!$F$2:$AD$557,14,0)</f>
        <v>53</v>
      </c>
      <c r="BI87" s="1">
        <f>VLOOKUP(F87,'[3]Sheet 1'!$F$2:$AD$557,15,0)</f>
        <v>382</v>
      </c>
      <c r="BJ87" s="1">
        <f>VLOOKUP(F87,'[3]Sheet 1'!$F$2:$AD$557,16,0)</f>
        <v>999</v>
      </c>
      <c r="BK87" s="1">
        <f>VLOOKUP(F87,'[3]Sheet 1'!$F$2:$AD$557,17,0)</f>
        <v>918</v>
      </c>
      <c r="BL87" s="1">
        <f>VLOOKUP(F87,'[3]Sheet 1'!$F$2:$AD$557,18,0)</f>
        <v>81</v>
      </c>
      <c r="BM87" s="1">
        <f>VLOOKUP(F87,'[3]Sheet 1'!$F$2:$AD$557,19,0)</f>
        <v>0.91891891000000003</v>
      </c>
      <c r="BN87" s="1">
        <f>VLOOKUP(F87,'[3]Sheet 1'!$F$2:$AD$557,20,0)</f>
        <v>0.25352596999999999</v>
      </c>
      <c r="BO87" s="1">
        <f>VLOOKUP(F87,'[3]Sheet 1'!$F$2:$AD$557,21,0)</f>
        <v>0.60818713000000002</v>
      </c>
      <c r="BP87" s="1">
        <f>VLOOKUP(F87,'[3]Sheet 1'!$F$2:$AD$557,22,0)</f>
        <v>5.2631570000000003E-2</v>
      </c>
      <c r="BQ87" s="1">
        <f>VLOOKUP(F87,'[3]Sheet 1'!$F$2:$AD$557,23,0)</f>
        <v>0.13140694</v>
      </c>
      <c r="BR87" s="1">
        <f>VLOOKUP(F87,'[3]Sheet 1'!$F$2:$AD$557,24,0)</f>
        <v>2246.1126032299999</v>
      </c>
      <c r="BS87" s="1">
        <f>VLOOKUP(F87,'[3]Sheet 1'!$F$2:$AD$557,25,0)</f>
        <v>1.2942360900000001</v>
      </c>
    </row>
    <row r="88" spans="1:71" ht="20" customHeight="1" x14ac:dyDescent="0.15">
      <c r="A88" s="8">
        <v>1751</v>
      </c>
      <c r="B88" s="9">
        <v>37</v>
      </c>
      <c r="C88" s="10">
        <v>119</v>
      </c>
      <c r="D88" s="10">
        <v>3008</v>
      </c>
      <c r="E88" s="10">
        <v>1</v>
      </c>
      <c r="F88" s="10">
        <v>371190030081</v>
      </c>
      <c r="G88" s="11" t="s">
        <v>35</v>
      </c>
      <c r="H88" s="10">
        <v>16286</v>
      </c>
      <c r="I88" s="11" t="s">
        <v>123</v>
      </c>
      <c r="J88" s="10">
        <v>753</v>
      </c>
      <c r="K88" s="10">
        <v>38</v>
      </c>
      <c r="L88" s="10">
        <v>43</v>
      </c>
      <c r="M88" s="10">
        <v>13</v>
      </c>
      <c r="N88" s="10">
        <v>128</v>
      </c>
      <c r="O88" s="10">
        <v>0</v>
      </c>
      <c r="P88" s="10">
        <v>39</v>
      </c>
      <c r="Q88" s="10">
        <v>25</v>
      </c>
      <c r="R88" s="10">
        <v>20</v>
      </c>
      <c r="S88" s="10">
        <v>53</v>
      </c>
      <c r="T88" s="10">
        <v>16</v>
      </c>
      <c r="U88" s="10">
        <v>13</v>
      </c>
      <c r="V88" s="10">
        <v>33</v>
      </c>
      <c r="W88" s="10">
        <v>75</v>
      </c>
      <c r="X88" s="10">
        <v>137</v>
      </c>
      <c r="Y88" s="10">
        <v>31</v>
      </c>
      <c r="Z88" s="10">
        <v>89</v>
      </c>
      <c r="AA88" s="10">
        <v>67813</v>
      </c>
      <c r="AB88" s="10">
        <v>489</v>
      </c>
      <c r="AC88" s="10">
        <v>24</v>
      </c>
      <c r="AD88" s="10">
        <v>4.9079749999999998E-2</v>
      </c>
      <c r="AE88" s="13">
        <v>22082209.822143599</v>
      </c>
      <c r="AF88" s="12">
        <v>26006.761094185302</v>
      </c>
      <c r="AG88" s="1">
        <f>VLOOKUP(F88,'[1]Sheet 1'!$F$2:$S$557,5,0)</f>
        <v>1266</v>
      </c>
      <c r="AH88" s="1">
        <f>VLOOKUP(F88,'[1]Sheet 1'!$F$2:$S$557,6,0)</f>
        <v>67</v>
      </c>
      <c r="AI88" s="1">
        <f>VLOOKUP(F88,'[1]Sheet 1'!$F$2:$S$557,7,0)</f>
        <v>199</v>
      </c>
      <c r="AJ88" s="1">
        <f>VLOOKUP(F88,'[1]Sheet 1'!$F$2:$S$557,8,0)</f>
        <v>204</v>
      </c>
      <c r="AK88" s="1">
        <f>VLOOKUP(F88,'[1]Sheet 1'!$F$2:$S$557,9,0)</f>
        <v>170</v>
      </c>
      <c r="AL88" s="1">
        <f>VLOOKUP(F88,'[1]Sheet 1'!$F$2:$S$557,10,0)</f>
        <v>486</v>
      </c>
      <c r="AM88" s="1">
        <f>VLOOKUP(F88,'[1]Sheet 1'!$F$2:$S$557,11,0)</f>
        <v>130</v>
      </c>
      <c r="AN88" s="1">
        <f>VLOOKUP(F88,'[1]Sheet 1'!$F$2:$S$557,12,0)</f>
        <v>10</v>
      </c>
      <c r="AO88" s="1">
        <f>VLOOKUP(F88,'[1]Sheet 1'!$F$2:$S$557,13,0)</f>
        <v>0.38388625999999998</v>
      </c>
      <c r="AP88" s="1">
        <f>VLOOKUP(F88,'[1]Sheet 1'!$F$2:$S$557,14,0)</f>
        <v>0.10268562000000001</v>
      </c>
      <c r="AQ88" s="1">
        <f>VLOOKUP(F88,'[2]Sheet 1'!$F$2:$Q$557,5,0)</f>
        <v>1319</v>
      </c>
      <c r="AR88" s="1">
        <f>VLOOKUP(F88,'[2]Sheet 1'!$F$2:$Q$557,6,0)</f>
        <v>690</v>
      </c>
      <c r="AS88" s="1">
        <f>VLOOKUP(F88,'[2]Sheet 1'!$F$2:$Q$557,7,0)</f>
        <v>690</v>
      </c>
      <c r="AT88" s="1">
        <f>VLOOKUP(F88,'[2]Sheet 1'!$F$2:$Q$557,8,0)</f>
        <v>677</v>
      </c>
      <c r="AU88" s="1">
        <f>VLOOKUP(F88,'[2]Sheet 1'!$F$2:$Q$557,9,0)</f>
        <v>13</v>
      </c>
      <c r="AV88" s="1">
        <f>VLOOKUP(F88,'[2]Sheet 1'!$F$2:$Q$557,10,0)</f>
        <v>0</v>
      </c>
      <c r="AW88" s="1">
        <f>VLOOKUP(F88,'[2]Sheet 1'!$F$2:$Q$557,11,0)</f>
        <v>629</v>
      </c>
      <c r="AX88" s="1">
        <f>VLOOKUP(F88,'[2]Sheet 1'!$F$2:$Q$557,12,0)</f>
        <v>9.8559500000000005E-3</v>
      </c>
      <c r="AY88" s="1">
        <f>VLOOKUP(F88,'[3]Sheet 1'!$F$2:$AD$557,5,0)</f>
        <v>35.105637799999997</v>
      </c>
      <c r="AZ88" s="1">
        <f>VLOOKUP(F88,'[3]Sheet 1'!$F$2:$AD$557,6,0)</f>
        <v>-80.831976299999994</v>
      </c>
      <c r="BA88" s="1">
        <f>VLOOKUP(F88,'[3]Sheet 1'!$F$2:$AD$557,7,0)</f>
        <v>1979</v>
      </c>
      <c r="BB88" s="1">
        <f>VLOOKUP(F88,'[3]Sheet 1'!$F$2:$AD$557,8,0)</f>
        <v>1807</v>
      </c>
      <c r="BC88" s="1">
        <f>VLOOKUP(F88,'[3]Sheet 1'!$F$2:$AD$557,9,0)</f>
        <v>62</v>
      </c>
      <c r="BD88" s="1">
        <f>VLOOKUP(F88,'[3]Sheet 1'!$F$2:$AD$557,10,0)</f>
        <v>1</v>
      </c>
      <c r="BE88" s="1">
        <f>VLOOKUP(F88,'[3]Sheet 1'!$F$2:$AD$557,11,0)</f>
        <v>53</v>
      </c>
      <c r="BF88" s="1">
        <f>VLOOKUP(F88,'[3]Sheet 1'!$F$2:$AD$557,12,0)</f>
        <v>6</v>
      </c>
      <c r="BG88" s="1">
        <f>VLOOKUP(F88,'[3]Sheet 1'!$F$2:$AD$557,13,0)</f>
        <v>19</v>
      </c>
      <c r="BH88" s="1">
        <f>VLOOKUP(F88,'[3]Sheet 1'!$F$2:$AD$557,14,0)</f>
        <v>31</v>
      </c>
      <c r="BI88" s="1">
        <f>VLOOKUP(F88,'[3]Sheet 1'!$F$2:$AD$557,15,0)</f>
        <v>53</v>
      </c>
      <c r="BJ88" s="1">
        <f>VLOOKUP(F88,'[3]Sheet 1'!$F$2:$AD$557,16,0)</f>
        <v>917</v>
      </c>
      <c r="BK88" s="1">
        <f>VLOOKUP(F88,'[3]Sheet 1'!$F$2:$AD$557,17,0)</f>
        <v>831</v>
      </c>
      <c r="BL88" s="1">
        <f>VLOOKUP(F88,'[3]Sheet 1'!$F$2:$AD$557,18,0)</f>
        <v>86</v>
      </c>
      <c r="BM88" s="1">
        <f>VLOOKUP(F88,'[3]Sheet 1'!$F$2:$AD$557,19,0)</f>
        <v>0.90621591999999995</v>
      </c>
      <c r="BN88" s="1">
        <f>VLOOKUP(F88,'[3]Sheet 1'!$F$2:$AD$557,20,0)</f>
        <v>0.91308741000000004</v>
      </c>
      <c r="BO88" s="1">
        <f>VLOOKUP(F88,'[3]Sheet 1'!$F$2:$AD$557,21,0)</f>
        <v>3.1328950000000001E-2</v>
      </c>
      <c r="BP88" s="1">
        <f>VLOOKUP(F88,'[3]Sheet 1'!$F$2:$AD$557,22,0)</f>
        <v>2.6781200000000002E-2</v>
      </c>
      <c r="BQ88" s="1">
        <f>VLOOKUP(F88,'[3]Sheet 1'!$F$2:$AD$557,23,0)</f>
        <v>2.6781200000000002E-2</v>
      </c>
      <c r="BR88" s="1">
        <f>VLOOKUP(F88,'[3]Sheet 1'!$F$2:$AD$557,24,0)</f>
        <v>2498.45260207</v>
      </c>
      <c r="BS88" s="1">
        <f>VLOOKUP(F88,'[3]Sheet 1'!$F$2:$AD$557,25,0)</f>
        <v>0.79209026999999999</v>
      </c>
    </row>
    <row r="89" spans="1:71" ht="20" customHeight="1" x14ac:dyDescent="0.15">
      <c r="A89" s="8">
        <v>1752</v>
      </c>
      <c r="B89" s="9">
        <v>37</v>
      </c>
      <c r="C89" s="10">
        <v>119</v>
      </c>
      <c r="D89" s="10">
        <v>1912</v>
      </c>
      <c r="E89" s="10">
        <v>2</v>
      </c>
      <c r="F89" s="10">
        <v>371190019122</v>
      </c>
      <c r="G89" s="11" t="s">
        <v>33</v>
      </c>
      <c r="H89" s="10">
        <v>16204</v>
      </c>
      <c r="I89" s="11" t="s">
        <v>124</v>
      </c>
      <c r="J89" s="10">
        <v>283</v>
      </c>
      <c r="K89" s="10">
        <v>0</v>
      </c>
      <c r="L89" s="10">
        <v>0</v>
      </c>
      <c r="M89" s="10">
        <v>0</v>
      </c>
      <c r="N89" s="10">
        <v>19</v>
      </c>
      <c r="O89" s="10">
        <v>35</v>
      </c>
      <c r="P89" s="10">
        <v>0</v>
      </c>
      <c r="Q89" s="10">
        <v>0</v>
      </c>
      <c r="R89" s="10">
        <v>72</v>
      </c>
      <c r="S89" s="10">
        <v>40</v>
      </c>
      <c r="T89" s="10">
        <v>15</v>
      </c>
      <c r="U89" s="10">
        <v>17</v>
      </c>
      <c r="V89" s="10">
        <v>16</v>
      </c>
      <c r="W89" s="10">
        <v>0</v>
      </c>
      <c r="X89" s="10">
        <v>15</v>
      </c>
      <c r="Y89" s="10">
        <v>0</v>
      </c>
      <c r="Z89" s="10">
        <v>54</v>
      </c>
      <c r="AA89" s="10">
        <v>45969</v>
      </c>
      <c r="AB89" s="10">
        <v>130</v>
      </c>
      <c r="AC89" s="10">
        <v>17</v>
      </c>
      <c r="AD89" s="10">
        <v>0.13076922999999999</v>
      </c>
      <c r="AE89" s="10">
        <v>9834032.9842529297</v>
      </c>
      <c r="AF89" s="12">
        <v>17281.604077805401</v>
      </c>
      <c r="AG89" s="1">
        <f>VLOOKUP(F89,'[1]Sheet 1'!$F$2:$S$557,5,0)</f>
        <v>430</v>
      </c>
      <c r="AH89" s="1">
        <f>VLOOKUP(F89,'[1]Sheet 1'!$F$2:$S$557,6,0)</f>
        <v>109</v>
      </c>
      <c r="AI89" s="1">
        <f>VLOOKUP(F89,'[1]Sheet 1'!$F$2:$S$557,7,0)</f>
        <v>100</v>
      </c>
      <c r="AJ89" s="1">
        <f>VLOOKUP(F89,'[1]Sheet 1'!$F$2:$S$557,8,0)</f>
        <v>35</v>
      </c>
      <c r="AK89" s="1">
        <f>VLOOKUP(F89,'[1]Sheet 1'!$F$2:$S$557,9,0)</f>
        <v>34</v>
      </c>
      <c r="AL89" s="1">
        <f>VLOOKUP(F89,'[1]Sheet 1'!$F$2:$S$557,10,0)</f>
        <v>128</v>
      </c>
      <c r="AM89" s="1">
        <f>VLOOKUP(F89,'[1]Sheet 1'!$F$2:$S$557,11,0)</f>
        <v>12</v>
      </c>
      <c r="AN89" s="1">
        <f>VLOOKUP(F89,'[1]Sheet 1'!$F$2:$S$557,12,0)</f>
        <v>12</v>
      </c>
      <c r="AO89" s="1">
        <f>VLOOKUP(F89,'[1]Sheet 1'!$F$2:$S$557,13,0)</f>
        <v>0.29767442</v>
      </c>
      <c r="AP89" s="1">
        <f>VLOOKUP(F89,'[1]Sheet 1'!$F$2:$S$557,14,0)</f>
        <v>2.7906980000000001E-2</v>
      </c>
      <c r="AQ89" s="1">
        <f>VLOOKUP(F89,'[2]Sheet 1'!$F$2:$Q$557,5,0)</f>
        <v>553</v>
      </c>
      <c r="AR89" s="1">
        <f>VLOOKUP(F89,'[2]Sheet 1'!$F$2:$Q$557,6,0)</f>
        <v>434</v>
      </c>
      <c r="AS89" s="1">
        <f>VLOOKUP(F89,'[2]Sheet 1'!$F$2:$Q$557,7,0)</f>
        <v>434</v>
      </c>
      <c r="AT89" s="1">
        <f>VLOOKUP(F89,'[2]Sheet 1'!$F$2:$Q$557,8,0)</f>
        <v>416</v>
      </c>
      <c r="AU89" s="1">
        <f>VLOOKUP(F89,'[2]Sheet 1'!$F$2:$Q$557,9,0)</f>
        <v>18</v>
      </c>
      <c r="AV89" s="1">
        <f>VLOOKUP(F89,'[2]Sheet 1'!$F$2:$Q$557,10,0)</f>
        <v>0</v>
      </c>
      <c r="AW89" s="1">
        <f>VLOOKUP(F89,'[2]Sheet 1'!$F$2:$Q$557,11,0)</f>
        <v>119</v>
      </c>
      <c r="AX89" s="1">
        <f>VLOOKUP(F89,'[2]Sheet 1'!$F$2:$Q$557,12,0)</f>
        <v>3.2549729999999999E-2</v>
      </c>
      <c r="AY89" s="1">
        <f>VLOOKUP(F89,'[3]Sheet 1'!$F$2:$AD$557,5,0)</f>
        <v>35.217281</v>
      </c>
      <c r="AZ89" s="1">
        <f>VLOOKUP(F89,'[3]Sheet 1'!$F$2:$AD$557,6,0)</f>
        <v>-80.726761999999994</v>
      </c>
      <c r="BA89" s="1">
        <f>VLOOKUP(F89,'[3]Sheet 1'!$F$2:$AD$557,7,0)</f>
        <v>805</v>
      </c>
      <c r="BB89" s="1">
        <f>VLOOKUP(F89,'[3]Sheet 1'!$F$2:$AD$557,8,0)</f>
        <v>186</v>
      </c>
      <c r="BC89" s="1">
        <f>VLOOKUP(F89,'[3]Sheet 1'!$F$2:$AD$557,9,0)</f>
        <v>460</v>
      </c>
      <c r="BD89" s="1">
        <f>VLOOKUP(F89,'[3]Sheet 1'!$F$2:$AD$557,10,0)</f>
        <v>5</v>
      </c>
      <c r="BE89" s="1">
        <f>VLOOKUP(F89,'[3]Sheet 1'!$F$2:$AD$557,11,0)</f>
        <v>13</v>
      </c>
      <c r="BF89" s="1">
        <f>VLOOKUP(F89,'[3]Sheet 1'!$F$2:$AD$557,12,0)</f>
        <v>0</v>
      </c>
      <c r="BG89" s="1">
        <f>VLOOKUP(F89,'[3]Sheet 1'!$F$2:$AD$557,13,0)</f>
        <v>111</v>
      </c>
      <c r="BH89" s="1">
        <f>VLOOKUP(F89,'[3]Sheet 1'!$F$2:$AD$557,14,0)</f>
        <v>30</v>
      </c>
      <c r="BI89" s="1">
        <f>VLOOKUP(F89,'[3]Sheet 1'!$F$2:$AD$557,15,0)</f>
        <v>183</v>
      </c>
      <c r="BJ89" s="1">
        <f>VLOOKUP(F89,'[3]Sheet 1'!$F$2:$AD$557,16,0)</f>
        <v>349</v>
      </c>
      <c r="BK89" s="1">
        <f>VLOOKUP(F89,'[3]Sheet 1'!$F$2:$AD$557,17,0)</f>
        <v>321</v>
      </c>
      <c r="BL89" s="1">
        <f>VLOOKUP(F89,'[3]Sheet 1'!$F$2:$AD$557,18,0)</f>
        <v>28</v>
      </c>
      <c r="BM89" s="1">
        <f>VLOOKUP(F89,'[3]Sheet 1'!$F$2:$AD$557,19,0)</f>
        <v>0.91977076999999996</v>
      </c>
      <c r="BN89" s="1">
        <f>VLOOKUP(F89,'[3]Sheet 1'!$F$2:$AD$557,20,0)</f>
        <v>0.23105590000000001</v>
      </c>
      <c r="BO89" s="1">
        <f>VLOOKUP(F89,'[3]Sheet 1'!$F$2:$AD$557,21,0)</f>
        <v>0.57142857000000002</v>
      </c>
      <c r="BP89" s="1">
        <f>VLOOKUP(F89,'[3]Sheet 1'!$F$2:$AD$557,22,0)</f>
        <v>1.614906E-2</v>
      </c>
      <c r="BQ89" s="1">
        <f>VLOOKUP(F89,'[3]Sheet 1'!$F$2:$AD$557,23,0)</f>
        <v>0.22732918999999999</v>
      </c>
      <c r="BR89" s="1">
        <f>VLOOKUP(F89,'[3]Sheet 1'!$F$2:$AD$557,24,0)</f>
        <v>2282.0863737700001</v>
      </c>
      <c r="BS89" s="1">
        <f>VLOOKUP(F89,'[3]Sheet 1'!$F$2:$AD$557,25,0)</f>
        <v>0.35274738</v>
      </c>
    </row>
    <row r="90" spans="1:71" ht="20" customHeight="1" x14ac:dyDescent="0.15">
      <c r="A90" s="8">
        <v>1753</v>
      </c>
      <c r="B90" s="9">
        <v>37</v>
      </c>
      <c r="C90" s="10">
        <v>119</v>
      </c>
      <c r="D90" s="10">
        <v>1918</v>
      </c>
      <c r="E90" s="10">
        <v>3</v>
      </c>
      <c r="F90" s="10">
        <v>371190019183</v>
      </c>
      <c r="G90" s="11" t="s">
        <v>44</v>
      </c>
      <c r="H90" s="10">
        <v>16219</v>
      </c>
      <c r="I90" s="11" t="s">
        <v>125</v>
      </c>
      <c r="J90" s="10">
        <v>583</v>
      </c>
      <c r="K90" s="10">
        <v>65</v>
      </c>
      <c r="L90" s="10">
        <v>25</v>
      </c>
      <c r="M90" s="10">
        <v>41</v>
      </c>
      <c r="N90" s="10">
        <v>111</v>
      </c>
      <c r="O90" s="10">
        <v>32</v>
      </c>
      <c r="P90" s="10">
        <v>37</v>
      </c>
      <c r="Q90" s="10">
        <v>34</v>
      </c>
      <c r="R90" s="10">
        <v>41</v>
      </c>
      <c r="S90" s="10">
        <v>0</v>
      </c>
      <c r="T90" s="10">
        <v>18</v>
      </c>
      <c r="U90" s="10">
        <v>41</v>
      </c>
      <c r="V90" s="10">
        <v>94</v>
      </c>
      <c r="W90" s="10">
        <v>9</v>
      </c>
      <c r="X90" s="10">
        <v>0</v>
      </c>
      <c r="Y90" s="10">
        <v>0</v>
      </c>
      <c r="Z90" s="10">
        <v>35</v>
      </c>
      <c r="AA90" s="10">
        <v>32969</v>
      </c>
      <c r="AB90" s="10">
        <v>186</v>
      </c>
      <c r="AC90" s="10">
        <v>22</v>
      </c>
      <c r="AD90" s="10">
        <v>0.11827957</v>
      </c>
      <c r="AE90" s="10">
        <v>6150733.1647338904</v>
      </c>
      <c r="AF90" s="17">
        <v>9816.5575079914397</v>
      </c>
      <c r="AG90" s="1">
        <f>VLOOKUP(F90,'[1]Sheet 1'!$F$2:$S$557,5,0)</f>
        <v>981</v>
      </c>
      <c r="AH90" s="1">
        <f>VLOOKUP(F90,'[1]Sheet 1'!$F$2:$S$557,6,0)</f>
        <v>196</v>
      </c>
      <c r="AI90" s="1">
        <f>VLOOKUP(F90,'[1]Sheet 1'!$F$2:$S$557,7,0)</f>
        <v>220</v>
      </c>
      <c r="AJ90" s="1">
        <f>VLOOKUP(F90,'[1]Sheet 1'!$F$2:$S$557,8,0)</f>
        <v>284</v>
      </c>
      <c r="AK90" s="1">
        <f>VLOOKUP(F90,'[1]Sheet 1'!$F$2:$S$557,9,0)</f>
        <v>106</v>
      </c>
      <c r="AL90" s="1">
        <f>VLOOKUP(F90,'[1]Sheet 1'!$F$2:$S$557,10,0)</f>
        <v>160</v>
      </c>
      <c r="AM90" s="1">
        <f>VLOOKUP(F90,'[1]Sheet 1'!$F$2:$S$557,11,0)</f>
        <v>15</v>
      </c>
      <c r="AN90" s="1">
        <f>VLOOKUP(F90,'[1]Sheet 1'!$F$2:$S$557,12,0)</f>
        <v>0</v>
      </c>
      <c r="AO90" s="1">
        <f>VLOOKUP(F90,'[1]Sheet 1'!$F$2:$S$557,13,0)</f>
        <v>0.16309888</v>
      </c>
      <c r="AP90" s="1">
        <f>VLOOKUP(F90,'[1]Sheet 1'!$F$2:$S$557,14,0)</f>
        <v>1.529052E-2</v>
      </c>
      <c r="AQ90" s="1">
        <f>VLOOKUP(F90,'[2]Sheet 1'!$F$2:$Q$557,5,0)</f>
        <v>1167</v>
      </c>
      <c r="AR90" s="1">
        <f>VLOOKUP(F90,'[2]Sheet 1'!$F$2:$Q$557,6,0)</f>
        <v>879</v>
      </c>
      <c r="AS90" s="1">
        <f>VLOOKUP(F90,'[2]Sheet 1'!$F$2:$Q$557,7,0)</f>
        <v>879</v>
      </c>
      <c r="AT90" s="1">
        <f>VLOOKUP(F90,'[2]Sheet 1'!$F$2:$Q$557,8,0)</f>
        <v>879</v>
      </c>
      <c r="AU90" s="1">
        <f>VLOOKUP(F90,'[2]Sheet 1'!$F$2:$Q$557,9,0)</f>
        <v>0</v>
      </c>
      <c r="AV90" s="1">
        <f>VLOOKUP(F90,'[2]Sheet 1'!$F$2:$Q$557,10,0)</f>
        <v>0</v>
      </c>
      <c r="AW90" s="1">
        <f>VLOOKUP(F90,'[2]Sheet 1'!$F$2:$Q$557,11,0)</f>
        <v>288</v>
      </c>
      <c r="AX90" s="1">
        <f>VLOOKUP(F90,'[2]Sheet 1'!$F$2:$Q$557,12,0)</f>
        <v>0</v>
      </c>
      <c r="AY90" s="1">
        <f>VLOOKUP(F90,'[3]Sheet 1'!$F$2:$AD$557,5,0)</f>
        <v>35.200498000000003</v>
      </c>
      <c r="AZ90" s="1">
        <f>VLOOKUP(F90,'[3]Sheet 1'!$F$2:$AD$557,6,0)</f>
        <v>-80.746272300000001</v>
      </c>
      <c r="BA90" s="1">
        <f>VLOOKUP(F90,'[3]Sheet 1'!$F$2:$AD$557,7,0)</f>
        <v>1248</v>
      </c>
      <c r="BB90" s="1">
        <f>VLOOKUP(F90,'[3]Sheet 1'!$F$2:$AD$557,8,0)</f>
        <v>273</v>
      </c>
      <c r="BC90" s="1">
        <f>VLOOKUP(F90,'[3]Sheet 1'!$F$2:$AD$557,9,0)</f>
        <v>828</v>
      </c>
      <c r="BD90" s="1">
        <f>VLOOKUP(F90,'[3]Sheet 1'!$F$2:$AD$557,10,0)</f>
        <v>6</v>
      </c>
      <c r="BE90" s="1">
        <f>VLOOKUP(F90,'[3]Sheet 1'!$F$2:$AD$557,11,0)</f>
        <v>11</v>
      </c>
      <c r="BF90" s="1">
        <f>VLOOKUP(F90,'[3]Sheet 1'!$F$2:$AD$557,12,0)</f>
        <v>0</v>
      </c>
      <c r="BG90" s="1">
        <f>VLOOKUP(F90,'[3]Sheet 1'!$F$2:$AD$557,13,0)</f>
        <v>92</v>
      </c>
      <c r="BH90" s="1">
        <f>VLOOKUP(F90,'[3]Sheet 1'!$F$2:$AD$557,14,0)</f>
        <v>38</v>
      </c>
      <c r="BI90" s="1">
        <f>VLOOKUP(F90,'[3]Sheet 1'!$F$2:$AD$557,15,0)</f>
        <v>179</v>
      </c>
      <c r="BJ90" s="1">
        <f>VLOOKUP(F90,'[3]Sheet 1'!$F$2:$AD$557,16,0)</f>
        <v>625</v>
      </c>
      <c r="BK90" s="1">
        <f>VLOOKUP(F90,'[3]Sheet 1'!$F$2:$AD$557,17,0)</f>
        <v>509</v>
      </c>
      <c r="BL90" s="1">
        <f>VLOOKUP(F90,'[3]Sheet 1'!$F$2:$AD$557,18,0)</f>
        <v>116</v>
      </c>
      <c r="BM90" s="1">
        <f>VLOOKUP(F90,'[3]Sheet 1'!$F$2:$AD$557,19,0)</f>
        <v>0.81440000000000001</v>
      </c>
      <c r="BN90" s="1">
        <f>VLOOKUP(F90,'[3]Sheet 1'!$F$2:$AD$557,20,0)</f>
        <v>0.21875</v>
      </c>
      <c r="BO90" s="1">
        <f>VLOOKUP(F90,'[3]Sheet 1'!$F$2:$AD$557,21,0)</f>
        <v>0.66346152999999997</v>
      </c>
      <c r="BP90" s="1">
        <f>VLOOKUP(F90,'[3]Sheet 1'!$F$2:$AD$557,22,0)</f>
        <v>8.8141000000000001E-3</v>
      </c>
      <c r="BQ90" s="1">
        <f>VLOOKUP(F90,'[3]Sheet 1'!$F$2:$AD$557,23,0)</f>
        <v>0.14342948</v>
      </c>
      <c r="BR90" s="1">
        <f>VLOOKUP(F90,'[3]Sheet 1'!$F$2:$AD$557,24,0)</f>
        <v>5656.6008166000001</v>
      </c>
      <c r="BS90" s="1">
        <f>VLOOKUP(F90,'[3]Sheet 1'!$F$2:$AD$557,25,0)</f>
        <v>0.2206272</v>
      </c>
    </row>
    <row r="91" spans="1:71" ht="20" customHeight="1" x14ac:dyDescent="0.15">
      <c r="A91" s="8">
        <v>1754</v>
      </c>
      <c r="B91" s="9">
        <v>37</v>
      </c>
      <c r="C91" s="10">
        <v>119</v>
      </c>
      <c r="D91" s="10">
        <v>5604</v>
      </c>
      <c r="E91" s="10">
        <v>3</v>
      </c>
      <c r="F91" s="10">
        <v>371190056043</v>
      </c>
      <c r="G91" s="11" t="s">
        <v>44</v>
      </c>
      <c r="H91" s="10">
        <v>16464</v>
      </c>
      <c r="I91" s="11" t="s">
        <v>126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0</v>
      </c>
      <c r="S91" s="10">
        <v>0</v>
      </c>
      <c r="T91" s="10">
        <v>0</v>
      </c>
      <c r="U91" s="10">
        <v>0</v>
      </c>
      <c r="V91" s="10">
        <v>0</v>
      </c>
      <c r="W91" s="10">
        <v>0</v>
      </c>
      <c r="X91" s="10">
        <v>0</v>
      </c>
      <c r="Y91" s="10">
        <v>0</v>
      </c>
      <c r="Z91" s="10">
        <v>0</v>
      </c>
      <c r="AA91" s="10">
        <v>0</v>
      </c>
      <c r="AB91" s="10">
        <v>0</v>
      </c>
      <c r="AC91" s="10">
        <v>0</v>
      </c>
      <c r="AD91" s="10">
        <v>0</v>
      </c>
      <c r="AE91" s="10">
        <v>3367482.3063354502</v>
      </c>
      <c r="AF91" s="17">
        <v>7757.1066224796296</v>
      </c>
      <c r="AG91" s="1">
        <f>VLOOKUP(F91,'[1]Sheet 1'!$F$2:$S$557,5,0)</f>
        <v>87</v>
      </c>
      <c r="AH91" s="1">
        <f>VLOOKUP(F91,'[1]Sheet 1'!$F$2:$S$557,6,0)</f>
        <v>0</v>
      </c>
      <c r="AI91" s="1">
        <f>VLOOKUP(F91,'[1]Sheet 1'!$F$2:$S$557,7,0)</f>
        <v>0</v>
      </c>
      <c r="AJ91" s="1">
        <f>VLOOKUP(F91,'[1]Sheet 1'!$F$2:$S$557,8,0)</f>
        <v>58</v>
      </c>
      <c r="AK91" s="1">
        <f>VLOOKUP(F91,'[1]Sheet 1'!$F$2:$S$557,9,0)</f>
        <v>29</v>
      </c>
      <c r="AL91" s="1">
        <f>VLOOKUP(F91,'[1]Sheet 1'!$F$2:$S$557,10,0)</f>
        <v>0</v>
      </c>
      <c r="AM91" s="1">
        <f>VLOOKUP(F91,'[1]Sheet 1'!$F$2:$S$557,11,0)</f>
        <v>0</v>
      </c>
      <c r="AN91" s="1">
        <f>VLOOKUP(F91,'[1]Sheet 1'!$F$2:$S$557,12,0)</f>
        <v>0</v>
      </c>
      <c r="AO91" s="1">
        <f>VLOOKUP(F91,'[1]Sheet 1'!$F$2:$S$557,13,0)</f>
        <v>0</v>
      </c>
      <c r="AP91" s="1">
        <f>VLOOKUP(F91,'[1]Sheet 1'!$F$2:$S$557,14,0)</f>
        <v>0</v>
      </c>
      <c r="AQ91" s="1">
        <f>VLOOKUP(F91,'[2]Sheet 1'!$F$2:$Q$557,5,0)</f>
        <v>1749</v>
      </c>
      <c r="AR91" s="1">
        <f>VLOOKUP(F91,'[2]Sheet 1'!$F$2:$Q$557,6,0)</f>
        <v>772</v>
      </c>
      <c r="AS91" s="1">
        <f>VLOOKUP(F91,'[2]Sheet 1'!$F$2:$Q$557,7,0)</f>
        <v>772</v>
      </c>
      <c r="AT91" s="1">
        <f>VLOOKUP(F91,'[2]Sheet 1'!$F$2:$Q$557,8,0)</f>
        <v>652</v>
      </c>
      <c r="AU91" s="1">
        <f>VLOOKUP(F91,'[2]Sheet 1'!$F$2:$Q$557,9,0)</f>
        <v>120</v>
      </c>
      <c r="AV91" s="1">
        <f>VLOOKUP(F91,'[2]Sheet 1'!$F$2:$Q$557,10,0)</f>
        <v>0</v>
      </c>
      <c r="AW91" s="1">
        <f>VLOOKUP(F91,'[2]Sheet 1'!$F$2:$Q$557,11,0)</f>
        <v>977</v>
      </c>
      <c r="AX91" s="1">
        <f>VLOOKUP(F91,'[2]Sheet 1'!$F$2:$Q$557,12,0)</f>
        <v>6.8610630000000006E-2</v>
      </c>
      <c r="AY91" s="1">
        <f>VLOOKUP(F91,'[3]Sheet 1'!$F$2:$AD$557,5,0)</f>
        <v>35.301946200000003</v>
      </c>
      <c r="AZ91" s="1">
        <f>VLOOKUP(F91,'[3]Sheet 1'!$F$2:$AD$557,6,0)</f>
        <v>-80.734736499999997</v>
      </c>
      <c r="BA91" s="1">
        <f>VLOOKUP(F91,'[3]Sheet 1'!$F$2:$AD$557,7,0)</f>
        <v>2011</v>
      </c>
      <c r="BB91" s="1">
        <f>VLOOKUP(F91,'[3]Sheet 1'!$F$2:$AD$557,8,0)</f>
        <v>1367</v>
      </c>
      <c r="BC91" s="1">
        <f>VLOOKUP(F91,'[3]Sheet 1'!$F$2:$AD$557,9,0)</f>
        <v>487</v>
      </c>
      <c r="BD91" s="1">
        <f>VLOOKUP(F91,'[3]Sheet 1'!$F$2:$AD$557,10,0)</f>
        <v>6</v>
      </c>
      <c r="BE91" s="1">
        <f>VLOOKUP(F91,'[3]Sheet 1'!$F$2:$AD$557,11,0)</f>
        <v>57</v>
      </c>
      <c r="BF91" s="1">
        <f>VLOOKUP(F91,'[3]Sheet 1'!$F$2:$AD$557,12,0)</f>
        <v>0</v>
      </c>
      <c r="BG91" s="1">
        <f>VLOOKUP(F91,'[3]Sheet 1'!$F$2:$AD$557,13,0)</f>
        <v>33</v>
      </c>
      <c r="BH91" s="1">
        <f>VLOOKUP(F91,'[3]Sheet 1'!$F$2:$AD$557,14,0)</f>
        <v>61</v>
      </c>
      <c r="BI91" s="1">
        <f>VLOOKUP(F91,'[3]Sheet 1'!$F$2:$AD$557,15,0)</f>
        <v>109</v>
      </c>
      <c r="BJ91" s="1">
        <f>VLOOKUP(F91,'[3]Sheet 1'!$F$2:$AD$557,16,0)</f>
        <v>0</v>
      </c>
      <c r="BK91" s="1">
        <f>VLOOKUP(F91,'[3]Sheet 1'!$F$2:$AD$557,17,0)</f>
        <v>0</v>
      </c>
      <c r="BL91" s="1">
        <f>VLOOKUP(F91,'[3]Sheet 1'!$F$2:$AD$557,18,0)</f>
        <v>0</v>
      </c>
      <c r="BM91" s="1">
        <f>VLOOKUP(F91,'[3]Sheet 1'!$F$2:$AD$557,19,0)</f>
        <v>0</v>
      </c>
      <c r="BN91" s="1">
        <f>VLOOKUP(F91,'[3]Sheet 1'!$F$2:$AD$557,20,0)</f>
        <v>0.67976130999999995</v>
      </c>
      <c r="BO91" s="1">
        <f>VLOOKUP(F91,'[3]Sheet 1'!$F$2:$AD$557,21,0)</f>
        <v>0.24216807000000001</v>
      </c>
      <c r="BP91" s="1">
        <f>VLOOKUP(F91,'[3]Sheet 1'!$F$2:$AD$557,22,0)</f>
        <v>2.8344100000000001E-2</v>
      </c>
      <c r="BQ91" s="1">
        <f>VLOOKUP(F91,'[3]Sheet 1'!$F$2:$AD$557,23,0)</f>
        <v>5.4201880000000001E-2</v>
      </c>
      <c r="BR91" s="1">
        <f>VLOOKUP(F91,'[3]Sheet 1'!$F$2:$AD$557,24,0)</f>
        <v>16648.481225240001</v>
      </c>
      <c r="BS91" s="1">
        <f>VLOOKUP(F91,'[3]Sheet 1'!$F$2:$AD$557,25,0)</f>
        <v>0.12079179</v>
      </c>
    </row>
    <row r="92" spans="1:71" ht="20" customHeight="1" x14ac:dyDescent="0.15">
      <c r="A92" s="8">
        <v>1755</v>
      </c>
      <c r="B92" s="9">
        <v>37</v>
      </c>
      <c r="C92" s="10">
        <v>119</v>
      </c>
      <c r="D92" s="10">
        <v>4400</v>
      </c>
      <c r="E92" s="10">
        <v>2</v>
      </c>
      <c r="F92" s="10">
        <v>371190044002</v>
      </c>
      <c r="G92" s="11" t="s">
        <v>33</v>
      </c>
      <c r="H92" s="10">
        <v>16382</v>
      </c>
      <c r="I92" s="11" t="s">
        <v>127</v>
      </c>
      <c r="J92" s="10">
        <v>1069</v>
      </c>
      <c r="K92" s="10">
        <v>57</v>
      </c>
      <c r="L92" s="10">
        <v>21</v>
      </c>
      <c r="M92" s="10">
        <v>140</v>
      </c>
      <c r="N92" s="10">
        <v>62</v>
      </c>
      <c r="O92" s="10">
        <v>41</v>
      </c>
      <c r="P92" s="10">
        <v>58</v>
      </c>
      <c r="Q92" s="10">
        <v>49</v>
      </c>
      <c r="R92" s="10">
        <v>65</v>
      </c>
      <c r="S92" s="10">
        <v>46</v>
      </c>
      <c r="T92" s="10">
        <v>192</v>
      </c>
      <c r="U92" s="10">
        <v>109</v>
      </c>
      <c r="V92" s="10">
        <v>126</v>
      </c>
      <c r="W92" s="10">
        <v>58</v>
      </c>
      <c r="X92" s="10">
        <v>20</v>
      </c>
      <c r="Y92" s="10">
        <v>23</v>
      </c>
      <c r="Z92" s="10">
        <v>2</v>
      </c>
      <c r="AA92" s="10">
        <v>49659</v>
      </c>
      <c r="AB92" s="10">
        <v>748</v>
      </c>
      <c r="AC92" s="10">
        <v>68</v>
      </c>
      <c r="AD92" s="10">
        <v>9.0909089999999998E-2</v>
      </c>
      <c r="AE92" s="13">
        <v>55616712.014282197</v>
      </c>
      <c r="AF92" s="12">
        <v>32350.958239384701</v>
      </c>
      <c r="AG92" s="1">
        <f>VLOOKUP(F92,'[1]Sheet 1'!$F$2:$S$557,5,0)</f>
        <v>1967</v>
      </c>
      <c r="AH92" s="1">
        <f>VLOOKUP(F92,'[1]Sheet 1'!$F$2:$S$557,6,0)</f>
        <v>252</v>
      </c>
      <c r="AI92" s="1">
        <f>VLOOKUP(F92,'[1]Sheet 1'!$F$2:$S$557,7,0)</f>
        <v>525</v>
      </c>
      <c r="AJ92" s="1">
        <f>VLOOKUP(F92,'[1]Sheet 1'!$F$2:$S$557,8,0)</f>
        <v>648</v>
      </c>
      <c r="AK92" s="1">
        <f>VLOOKUP(F92,'[1]Sheet 1'!$F$2:$S$557,9,0)</f>
        <v>129</v>
      </c>
      <c r="AL92" s="1">
        <f>VLOOKUP(F92,'[1]Sheet 1'!$F$2:$S$557,10,0)</f>
        <v>327</v>
      </c>
      <c r="AM92" s="1">
        <f>VLOOKUP(F92,'[1]Sheet 1'!$F$2:$S$557,11,0)</f>
        <v>73</v>
      </c>
      <c r="AN92" s="1">
        <f>VLOOKUP(F92,'[1]Sheet 1'!$F$2:$S$557,12,0)</f>
        <v>13</v>
      </c>
      <c r="AO92" s="1">
        <f>VLOOKUP(F92,'[1]Sheet 1'!$F$2:$S$557,13,0)</f>
        <v>0.16624301</v>
      </c>
      <c r="AP92" s="1">
        <f>VLOOKUP(F92,'[1]Sheet 1'!$F$2:$S$557,14,0)</f>
        <v>3.7112350000000002E-2</v>
      </c>
      <c r="AQ92" s="1">
        <f>VLOOKUP(F92,'[2]Sheet 1'!$F$2:$Q$557,5,0)</f>
        <v>2414</v>
      </c>
      <c r="AR92" s="1">
        <f>VLOOKUP(F92,'[2]Sheet 1'!$F$2:$Q$557,6,0)</f>
        <v>1734</v>
      </c>
      <c r="AS92" s="1">
        <f>VLOOKUP(F92,'[2]Sheet 1'!$F$2:$Q$557,7,0)</f>
        <v>1724</v>
      </c>
      <c r="AT92" s="1">
        <f>VLOOKUP(F92,'[2]Sheet 1'!$F$2:$Q$557,8,0)</f>
        <v>1498</v>
      </c>
      <c r="AU92" s="1">
        <f>VLOOKUP(F92,'[2]Sheet 1'!$F$2:$Q$557,9,0)</f>
        <v>226</v>
      </c>
      <c r="AV92" s="1">
        <f>VLOOKUP(F92,'[2]Sheet 1'!$F$2:$Q$557,10,0)</f>
        <v>10</v>
      </c>
      <c r="AW92" s="1">
        <f>VLOOKUP(F92,'[2]Sheet 1'!$F$2:$Q$557,11,0)</f>
        <v>680</v>
      </c>
      <c r="AX92" s="1">
        <f>VLOOKUP(F92,'[2]Sheet 1'!$F$2:$Q$557,12,0)</f>
        <v>9.3620549999999997E-2</v>
      </c>
      <c r="AY92" s="1">
        <f>VLOOKUP(F92,'[3]Sheet 1'!$F$2:$AD$557,5,0)</f>
        <v>35.284845599999997</v>
      </c>
      <c r="AZ92" s="1">
        <f>VLOOKUP(F92,'[3]Sheet 1'!$F$2:$AD$557,6,0)</f>
        <v>-80.882908200000003</v>
      </c>
      <c r="BA92" s="1">
        <f>VLOOKUP(F92,'[3]Sheet 1'!$F$2:$AD$557,7,0)</f>
        <v>3368</v>
      </c>
      <c r="BB92" s="1">
        <f>VLOOKUP(F92,'[3]Sheet 1'!$F$2:$AD$557,8,0)</f>
        <v>396</v>
      </c>
      <c r="BC92" s="1">
        <f>VLOOKUP(F92,'[3]Sheet 1'!$F$2:$AD$557,9,0)</f>
        <v>2653</v>
      </c>
      <c r="BD92" s="1">
        <f>VLOOKUP(F92,'[3]Sheet 1'!$F$2:$AD$557,10,0)</f>
        <v>17</v>
      </c>
      <c r="BE92" s="1">
        <f>VLOOKUP(F92,'[3]Sheet 1'!$F$2:$AD$557,11,0)</f>
        <v>77</v>
      </c>
      <c r="BF92" s="1">
        <f>VLOOKUP(F92,'[3]Sheet 1'!$F$2:$AD$557,12,0)</f>
        <v>10</v>
      </c>
      <c r="BG92" s="1">
        <f>VLOOKUP(F92,'[3]Sheet 1'!$F$2:$AD$557,13,0)</f>
        <v>125</v>
      </c>
      <c r="BH92" s="1">
        <f>VLOOKUP(F92,'[3]Sheet 1'!$F$2:$AD$557,14,0)</f>
        <v>90</v>
      </c>
      <c r="BI92" s="1">
        <f>VLOOKUP(F92,'[3]Sheet 1'!$F$2:$AD$557,15,0)</f>
        <v>248</v>
      </c>
      <c r="BJ92" s="1">
        <f>VLOOKUP(F92,'[3]Sheet 1'!$F$2:$AD$557,16,0)</f>
        <v>1254</v>
      </c>
      <c r="BK92" s="1">
        <f>VLOOKUP(F92,'[3]Sheet 1'!$F$2:$AD$557,17,0)</f>
        <v>1152</v>
      </c>
      <c r="BL92" s="1">
        <f>VLOOKUP(F92,'[3]Sheet 1'!$F$2:$AD$557,18,0)</f>
        <v>102</v>
      </c>
      <c r="BM92" s="1">
        <f>VLOOKUP(F92,'[3]Sheet 1'!$F$2:$AD$557,19,0)</f>
        <v>0.91866028</v>
      </c>
      <c r="BN92" s="1">
        <f>VLOOKUP(F92,'[3]Sheet 1'!$F$2:$AD$557,20,0)</f>
        <v>0.11757719</v>
      </c>
      <c r="BO92" s="1">
        <f>VLOOKUP(F92,'[3]Sheet 1'!$F$2:$AD$557,21,0)</f>
        <v>0.78770783</v>
      </c>
      <c r="BP92" s="1">
        <f>VLOOKUP(F92,'[3]Sheet 1'!$F$2:$AD$557,22,0)</f>
        <v>2.2862230000000001E-2</v>
      </c>
      <c r="BQ92" s="1">
        <f>VLOOKUP(F92,'[3]Sheet 1'!$F$2:$AD$557,23,0)</f>
        <v>7.3634199999999997E-2</v>
      </c>
      <c r="BR92" s="1">
        <f>VLOOKUP(F92,'[3]Sheet 1'!$F$2:$AD$557,24,0)</f>
        <v>1688.24168302</v>
      </c>
      <c r="BS92" s="1">
        <f>VLOOKUP(F92,'[3]Sheet 1'!$F$2:$AD$557,25,0)</f>
        <v>1.99497502</v>
      </c>
    </row>
    <row r="93" spans="1:71" ht="20" customHeight="1" x14ac:dyDescent="0.15">
      <c r="A93" s="8">
        <v>1756</v>
      </c>
      <c r="B93" s="9">
        <v>37</v>
      </c>
      <c r="C93" s="10">
        <v>119</v>
      </c>
      <c r="D93" s="10">
        <v>3103</v>
      </c>
      <c r="E93" s="10">
        <v>3</v>
      </c>
      <c r="F93" s="10">
        <v>371190031033</v>
      </c>
      <c r="G93" s="11" t="s">
        <v>44</v>
      </c>
      <c r="H93" s="10">
        <v>16312</v>
      </c>
      <c r="I93" s="11" t="s">
        <v>128</v>
      </c>
      <c r="J93" s="10">
        <v>231</v>
      </c>
      <c r="K93" s="10">
        <v>15</v>
      </c>
      <c r="L93" s="10">
        <v>0</v>
      </c>
      <c r="M93" s="10">
        <v>16</v>
      </c>
      <c r="N93" s="10">
        <v>0</v>
      </c>
      <c r="O93" s="10">
        <v>38</v>
      </c>
      <c r="P93" s="10">
        <v>0</v>
      </c>
      <c r="Q93" s="10">
        <v>14</v>
      </c>
      <c r="R93" s="10">
        <v>0</v>
      </c>
      <c r="S93" s="10">
        <v>0</v>
      </c>
      <c r="T93" s="10">
        <v>32</v>
      </c>
      <c r="U93" s="10">
        <v>0</v>
      </c>
      <c r="V93" s="10">
        <v>15</v>
      </c>
      <c r="W93" s="10">
        <v>42</v>
      </c>
      <c r="X93" s="10">
        <v>0</v>
      </c>
      <c r="Y93" s="10">
        <v>36</v>
      </c>
      <c r="Z93" s="10">
        <v>23</v>
      </c>
      <c r="AA93" s="10">
        <v>0</v>
      </c>
      <c r="AB93" s="10">
        <v>132</v>
      </c>
      <c r="AC93" s="10">
        <v>15</v>
      </c>
      <c r="AD93" s="10">
        <v>0.11363636000000001</v>
      </c>
      <c r="AE93" s="16">
        <v>8215990.0503540002</v>
      </c>
      <c r="AF93" s="12">
        <v>12336.250910413701</v>
      </c>
      <c r="AG93" s="1">
        <f>VLOOKUP(F93,'[1]Sheet 1'!$F$2:$S$557,5,0)</f>
        <v>420</v>
      </c>
      <c r="AH93" s="1">
        <f>VLOOKUP(F93,'[1]Sheet 1'!$F$2:$S$557,6,0)</f>
        <v>53</v>
      </c>
      <c r="AI93" s="1">
        <f>VLOOKUP(F93,'[1]Sheet 1'!$F$2:$S$557,7,0)</f>
        <v>32</v>
      </c>
      <c r="AJ93" s="1">
        <f>VLOOKUP(F93,'[1]Sheet 1'!$F$2:$S$557,8,0)</f>
        <v>82</v>
      </c>
      <c r="AK93" s="1">
        <f>VLOOKUP(F93,'[1]Sheet 1'!$F$2:$S$557,9,0)</f>
        <v>23</v>
      </c>
      <c r="AL93" s="1">
        <f>VLOOKUP(F93,'[1]Sheet 1'!$F$2:$S$557,10,0)</f>
        <v>171</v>
      </c>
      <c r="AM93" s="1">
        <f>VLOOKUP(F93,'[1]Sheet 1'!$F$2:$S$557,11,0)</f>
        <v>44</v>
      </c>
      <c r="AN93" s="1">
        <f>VLOOKUP(F93,'[1]Sheet 1'!$F$2:$S$557,12,0)</f>
        <v>15</v>
      </c>
      <c r="AO93" s="1">
        <f>VLOOKUP(F93,'[1]Sheet 1'!$F$2:$S$557,13,0)</f>
        <v>0.40714286</v>
      </c>
      <c r="AP93" s="1">
        <f>VLOOKUP(F93,'[1]Sheet 1'!$F$2:$S$557,14,0)</f>
        <v>0.10476190000000001</v>
      </c>
      <c r="AQ93" s="1">
        <f>VLOOKUP(F93,'[2]Sheet 1'!$F$2:$Q$557,5,0)</f>
        <v>420</v>
      </c>
      <c r="AR93" s="1">
        <f>VLOOKUP(F93,'[2]Sheet 1'!$F$2:$Q$557,6,0)</f>
        <v>258</v>
      </c>
      <c r="AS93" s="1">
        <f>VLOOKUP(F93,'[2]Sheet 1'!$F$2:$Q$557,7,0)</f>
        <v>258</v>
      </c>
      <c r="AT93" s="1">
        <f>VLOOKUP(F93,'[2]Sheet 1'!$F$2:$Q$557,8,0)</f>
        <v>258</v>
      </c>
      <c r="AU93" s="1">
        <f>VLOOKUP(F93,'[2]Sheet 1'!$F$2:$Q$557,9,0)</f>
        <v>0</v>
      </c>
      <c r="AV93" s="1">
        <f>VLOOKUP(F93,'[2]Sheet 1'!$F$2:$Q$557,10,0)</f>
        <v>0</v>
      </c>
      <c r="AW93" s="1">
        <f>VLOOKUP(F93,'[2]Sheet 1'!$F$2:$Q$557,11,0)</f>
        <v>162</v>
      </c>
      <c r="AX93" s="1">
        <f>VLOOKUP(F93,'[2]Sheet 1'!$F$2:$Q$557,12,0)</f>
        <v>0</v>
      </c>
      <c r="AY93" s="1">
        <f>VLOOKUP(F93,'[3]Sheet 1'!$F$2:$AD$557,5,0)</f>
        <v>35.161352800000003</v>
      </c>
      <c r="AZ93" s="1">
        <f>VLOOKUP(F93,'[3]Sheet 1'!$F$2:$AD$557,6,0)</f>
        <v>-80.855168800000001</v>
      </c>
      <c r="BA93" s="1">
        <f>VLOOKUP(F93,'[3]Sheet 1'!$F$2:$AD$557,7,0)</f>
        <v>458</v>
      </c>
      <c r="BB93" s="1">
        <f>VLOOKUP(F93,'[3]Sheet 1'!$F$2:$AD$557,8,0)</f>
        <v>405</v>
      </c>
      <c r="BC93" s="1">
        <f>VLOOKUP(F93,'[3]Sheet 1'!$F$2:$AD$557,9,0)</f>
        <v>25</v>
      </c>
      <c r="BD93" s="1">
        <f>VLOOKUP(F93,'[3]Sheet 1'!$F$2:$AD$557,10,0)</f>
        <v>0</v>
      </c>
      <c r="BE93" s="1">
        <f>VLOOKUP(F93,'[3]Sheet 1'!$F$2:$AD$557,11,0)</f>
        <v>9</v>
      </c>
      <c r="BF93" s="1">
        <f>VLOOKUP(F93,'[3]Sheet 1'!$F$2:$AD$557,12,0)</f>
        <v>0</v>
      </c>
      <c r="BG93" s="1">
        <f>VLOOKUP(F93,'[3]Sheet 1'!$F$2:$AD$557,13,0)</f>
        <v>15</v>
      </c>
      <c r="BH93" s="1">
        <f>VLOOKUP(F93,'[3]Sheet 1'!$F$2:$AD$557,14,0)</f>
        <v>4</v>
      </c>
      <c r="BI93" s="1">
        <f>VLOOKUP(F93,'[3]Sheet 1'!$F$2:$AD$557,15,0)</f>
        <v>26</v>
      </c>
      <c r="BJ93" s="1">
        <f>VLOOKUP(F93,'[3]Sheet 1'!$F$2:$AD$557,16,0)</f>
        <v>285</v>
      </c>
      <c r="BK93" s="1">
        <f>VLOOKUP(F93,'[3]Sheet 1'!$F$2:$AD$557,17,0)</f>
        <v>241</v>
      </c>
      <c r="BL93" s="1">
        <f>VLOOKUP(F93,'[3]Sheet 1'!$F$2:$AD$557,18,0)</f>
        <v>44</v>
      </c>
      <c r="BM93" s="1">
        <f>VLOOKUP(F93,'[3]Sheet 1'!$F$2:$AD$557,19,0)</f>
        <v>0.84561403000000002</v>
      </c>
      <c r="BN93" s="1">
        <f>VLOOKUP(F93,'[3]Sheet 1'!$F$2:$AD$557,20,0)</f>
        <v>0.88427946999999996</v>
      </c>
      <c r="BO93" s="1">
        <f>VLOOKUP(F93,'[3]Sheet 1'!$F$2:$AD$557,21,0)</f>
        <v>5.4585149999999999E-2</v>
      </c>
      <c r="BP93" s="1">
        <f>VLOOKUP(F93,'[3]Sheet 1'!$F$2:$AD$557,22,0)</f>
        <v>1.9650649999999999E-2</v>
      </c>
      <c r="BQ93" s="1">
        <f>VLOOKUP(F93,'[3]Sheet 1'!$F$2:$AD$557,23,0)</f>
        <v>5.6768550000000001E-2</v>
      </c>
      <c r="BR93" s="1">
        <f>VLOOKUP(F93,'[3]Sheet 1'!$F$2:$AD$557,24,0)</f>
        <v>1554.08000859</v>
      </c>
      <c r="BS93" s="1">
        <f>VLOOKUP(F93,'[3]Sheet 1'!$F$2:$AD$557,25,0)</f>
        <v>0.29470812000000002</v>
      </c>
    </row>
    <row r="94" spans="1:71" ht="20" customHeight="1" x14ac:dyDescent="0.15">
      <c r="A94" s="8">
        <v>1757</v>
      </c>
      <c r="B94" s="9">
        <v>37</v>
      </c>
      <c r="C94" s="10">
        <v>119</v>
      </c>
      <c r="D94" s="10">
        <v>5710</v>
      </c>
      <c r="E94" s="10">
        <v>1</v>
      </c>
      <c r="F94" s="10">
        <v>371190057101</v>
      </c>
      <c r="G94" s="11" t="s">
        <v>35</v>
      </c>
      <c r="H94" s="10">
        <v>16498</v>
      </c>
      <c r="I94" s="11" t="s">
        <v>129</v>
      </c>
      <c r="J94" s="10">
        <v>806</v>
      </c>
      <c r="K94" s="10">
        <v>39</v>
      </c>
      <c r="L94" s="10">
        <v>0</v>
      </c>
      <c r="M94" s="10">
        <v>13</v>
      </c>
      <c r="N94" s="10">
        <v>8</v>
      </c>
      <c r="O94" s="10">
        <v>83</v>
      </c>
      <c r="P94" s="10">
        <v>78</v>
      </c>
      <c r="Q94" s="10">
        <v>0</v>
      </c>
      <c r="R94" s="10">
        <v>94</v>
      </c>
      <c r="S94" s="10">
        <v>94</v>
      </c>
      <c r="T94" s="10">
        <v>27</v>
      </c>
      <c r="U94" s="10">
        <v>86</v>
      </c>
      <c r="V94" s="10">
        <v>143</v>
      </c>
      <c r="W94" s="10">
        <v>89</v>
      </c>
      <c r="X94" s="10">
        <v>17</v>
      </c>
      <c r="Y94" s="10">
        <v>7</v>
      </c>
      <c r="Z94" s="10">
        <v>28</v>
      </c>
      <c r="AA94" s="10">
        <v>49722</v>
      </c>
      <c r="AB94" s="10">
        <v>626</v>
      </c>
      <c r="AC94" s="10">
        <v>97</v>
      </c>
      <c r="AD94" s="10">
        <v>0.15495207999999999</v>
      </c>
      <c r="AE94" s="13">
        <v>20340152.104614299</v>
      </c>
      <c r="AF94" s="12">
        <v>19823.0454382157</v>
      </c>
      <c r="AG94" s="1">
        <f>VLOOKUP(F94,'[1]Sheet 1'!$F$2:$S$557,5,0)</f>
        <v>1771</v>
      </c>
      <c r="AH94" s="1">
        <f>VLOOKUP(F94,'[1]Sheet 1'!$F$2:$S$557,6,0)</f>
        <v>177</v>
      </c>
      <c r="AI94" s="1">
        <f>VLOOKUP(F94,'[1]Sheet 1'!$F$2:$S$557,7,0)</f>
        <v>521</v>
      </c>
      <c r="AJ94" s="1">
        <f>VLOOKUP(F94,'[1]Sheet 1'!$F$2:$S$557,8,0)</f>
        <v>513</v>
      </c>
      <c r="AK94" s="1">
        <f>VLOOKUP(F94,'[1]Sheet 1'!$F$2:$S$557,9,0)</f>
        <v>146</v>
      </c>
      <c r="AL94" s="1">
        <f>VLOOKUP(F94,'[1]Sheet 1'!$F$2:$S$557,10,0)</f>
        <v>336</v>
      </c>
      <c r="AM94" s="1">
        <f>VLOOKUP(F94,'[1]Sheet 1'!$F$2:$S$557,11,0)</f>
        <v>32</v>
      </c>
      <c r="AN94" s="1">
        <f>VLOOKUP(F94,'[1]Sheet 1'!$F$2:$S$557,12,0)</f>
        <v>46</v>
      </c>
      <c r="AO94" s="1">
        <f>VLOOKUP(F94,'[1]Sheet 1'!$F$2:$S$557,13,0)</f>
        <v>0.18972332</v>
      </c>
      <c r="AP94" s="1">
        <f>VLOOKUP(F94,'[1]Sheet 1'!$F$2:$S$557,14,0)</f>
        <v>1.8068890000000001E-2</v>
      </c>
      <c r="AQ94" s="1">
        <f>VLOOKUP(F94,'[2]Sheet 1'!$F$2:$Q$557,5,0)</f>
        <v>1994</v>
      </c>
      <c r="AR94" s="1">
        <f>VLOOKUP(F94,'[2]Sheet 1'!$F$2:$Q$557,6,0)</f>
        <v>1310</v>
      </c>
      <c r="AS94" s="1">
        <f>VLOOKUP(F94,'[2]Sheet 1'!$F$2:$Q$557,7,0)</f>
        <v>1310</v>
      </c>
      <c r="AT94" s="1">
        <f>VLOOKUP(F94,'[2]Sheet 1'!$F$2:$Q$557,8,0)</f>
        <v>1285</v>
      </c>
      <c r="AU94" s="1">
        <f>VLOOKUP(F94,'[2]Sheet 1'!$F$2:$Q$557,9,0)</f>
        <v>25</v>
      </c>
      <c r="AV94" s="1">
        <f>VLOOKUP(F94,'[2]Sheet 1'!$F$2:$Q$557,10,0)</f>
        <v>0</v>
      </c>
      <c r="AW94" s="1">
        <f>VLOOKUP(F94,'[2]Sheet 1'!$F$2:$Q$557,11,0)</f>
        <v>684</v>
      </c>
      <c r="AX94" s="1">
        <f>VLOOKUP(F94,'[2]Sheet 1'!$F$2:$Q$557,12,0)</f>
        <v>1.2537609999999999E-2</v>
      </c>
      <c r="AY94" s="1">
        <f>VLOOKUP(F94,'[3]Sheet 1'!$F$2:$AD$557,5,0)</f>
        <v>35.184429899999998</v>
      </c>
      <c r="AZ94" s="1">
        <f>VLOOKUP(F94,'[3]Sheet 1'!$F$2:$AD$557,6,0)</f>
        <v>-80.701248800000002</v>
      </c>
      <c r="BA94" s="1">
        <f>VLOOKUP(F94,'[3]Sheet 1'!$F$2:$AD$557,7,0)</f>
        <v>1930</v>
      </c>
      <c r="BB94" s="1">
        <f>VLOOKUP(F94,'[3]Sheet 1'!$F$2:$AD$557,8,0)</f>
        <v>1022</v>
      </c>
      <c r="BC94" s="1">
        <f>VLOOKUP(F94,'[3]Sheet 1'!$F$2:$AD$557,9,0)</f>
        <v>518</v>
      </c>
      <c r="BD94" s="1">
        <f>VLOOKUP(F94,'[3]Sheet 1'!$F$2:$AD$557,10,0)</f>
        <v>33</v>
      </c>
      <c r="BE94" s="1">
        <f>VLOOKUP(F94,'[3]Sheet 1'!$F$2:$AD$557,11,0)</f>
        <v>58</v>
      </c>
      <c r="BF94" s="1">
        <f>VLOOKUP(F94,'[3]Sheet 1'!$F$2:$AD$557,12,0)</f>
        <v>0</v>
      </c>
      <c r="BG94" s="1">
        <f>VLOOKUP(F94,'[3]Sheet 1'!$F$2:$AD$557,13,0)</f>
        <v>238</v>
      </c>
      <c r="BH94" s="1">
        <f>VLOOKUP(F94,'[3]Sheet 1'!$F$2:$AD$557,14,0)</f>
        <v>61</v>
      </c>
      <c r="BI94" s="1">
        <f>VLOOKUP(F94,'[3]Sheet 1'!$F$2:$AD$557,15,0)</f>
        <v>451</v>
      </c>
      <c r="BJ94" s="1">
        <f>VLOOKUP(F94,'[3]Sheet 1'!$F$2:$AD$557,16,0)</f>
        <v>754</v>
      </c>
      <c r="BK94" s="1">
        <f>VLOOKUP(F94,'[3]Sheet 1'!$F$2:$AD$557,17,0)</f>
        <v>690</v>
      </c>
      <c r="BL94" s="1">
        <f>VLOOKUP(F94,'[3]Sheet 1'!$F$2:$AD$557,18,0)</f>
        <v>64</v>
      </c>
      <c r="BM94" s="1">
        <f>VLOOKUP(F94,'[3]Sheet 1'!$F$2:$AD$557,19,0)</f>
        <v>0.91511936000000005</v>
      </c>
      <c r="BN94" s="1">
        <f>VLOOKUP(F94,'[3]Sheet 1'!$F$2:$AD$557,20,0)</f>
        <v>0.52953366999999996</v>
      </c>
      <c r="BO94" s="1">
        <f>VLOOKUP(F94,'[3]Sheet 1'!$F$2:$AD$557,21,0)</f>
        <v>0.26839378000000003</v>
      </c>
      <c r="BP94" s="1">
        <f>VLOOKUP(F94,'[3]Sheet 1'!$F$2:$AD$557,22,0)</f>
        <v>3.0051810000000002E-2</v>
      </c>
      <c r="BQ94" s="1">
        <f>VLOOKUP(F94,'[3]Sheet 1'!$F$2:$AD$557,23,0)</f>
        <v>0.23367874999999999</v>
      </c>
      <c r="BR94" s="1">
        <f>VLOOKUP(F94,'[3]Sheet 1'!$F$2:$AD$557,24,0)</f>
        <v>2645.27571979</v>
      </c>
      <c r="BS94" s="1">
        <f>VLOOKUP(F94,'[3]Sheet 1'!$F$2:$AD$557,25,0)</f>
        <v>0.72960258</v>
      </c>
    </row>
    <row r="95" spans="1:71" ht="20" customHeight="1" x14ac:dyDescent="0.15">
      <c r="A95" s="8">
        <v>1758</v>
      </c>
      <c r="B95" s="9">
        <v>37</v>
      </c>
      <c r="C95" s="10">
        <v>119</v>
      </c>
      <c r="D95" s="10">
        <v>2903</v>
      </c>
      <c r="E95" s="10">
        <v>3</v>
      </c>
      <c r="F95" s="10">
        <v>371190029033</v>
      </c>
      <c r="G95" s="11" t="s">
        <v>44</v>
      </c>
      <c r="H95" s="10">
        <v>16268</v>
      </c>
      <c r="I95" s="11" t="s">
        <v>130</v>
      </c>
      <c r="J95" s="10">
        <v>1122</v>
      </c>
      <c r="K95" s="10">
        <v>47</v>
      </c>
      <c r="L95" s="10">
        <v>103</v>
      </c>
      <c r="M95" s="10">
        <v>41</v>
      </c>
      <c r="N95" s="10">
        <v>18</v>
      </c>
      <c r="O95" s="10">
        <v>28</v>
      </c>
      <c r="P95" s="10">
        <v>9</v>
      </c>
      <c r="Q95" s="10">
        <v>32</v>
      </c>
      <c r="R95" s="10">
        <v>56</v>
      </c>
      <c r="S95" s="10">
        <v>112</v>
      </c>
      <c r="T95" s="10">
        <v>87</v>
      </c>
      <c r="U95" s="10">
        <v>164</v>
      </c>
      <c r="V95" s="10">
        <v>137</v>
      </c>
      <c r="W95" s="10">
        <v>33</v>
      </c>
      <c r="X95" s="10">
        <v>58</v>
      </c>
      <c r="Y95" s="10">
        <v>114</v>
      </c>
      <c r="Z95" s="10">
        <v>83</v>
      </c>
      <c r="AA95" s="10">
        <v>63125</v>
      </c>
      <c r="AB95" s="10">
        <v>356</v>
      </c>
      <c r="AC95" s="10">
        <v>65</v>
      </c>
      <c r="AD95" s="10">
        <v>0.18258426999999999</v>
      </c>
      <c r="AE95" s="10">
        <v>7555968.0955200205</v>
      </c>
      <c r="AF95" s="12">
        <v>15527.023492837299</v>
      </c>
      <c r="AG95" s="1">
        <f>VLOOKUP(F95,'[1]Sheet 1'!$F$2:$S$557,5,0)</f>
        <v>1414</v>
      </c>
      <c r="AH95" s="1">
        <f>VLOOKUP(F95,'[1]Sheet 1'!$F$2:$S$557,6,0)</f>
        <v>8</v>
      </c>
      <c r="AI95" s="1">
        <f>VLOOKUP(F95,'[1]Sheet 1'!$F$2:$S$557,7,0)</f>
        <v>9</v>
      </c>
      <c r="AJ95" s="1">
        <f>VLOOKUP(F95,'[1]Sheet 1'!$F$2:$S$557,8,0)</f>
        <v>198</v>
      </c>
      <c r="AK95" s="1">
        <f>VLOOKUP(F95,'[1]Sheet 1'!$F$2:$S$557,9,0)</f>
        <v>154</v>
      </c>
      <c r="AL95" s="1">
        <f>VLOOKUP(F95,'[1]Sheet 1'!$F$2:$S$557,10,0)</f>
        <v>719</v>
      </c>
      <c r="AM95" s="1">
        <f>VLOOKUP(F95,'[1]Sheet 1'!$F$2:$S$557,11,0)</f>
        <v>245</v>
      </c>
      <c r="AN95" s="1">
        <f>VLOOKUP(F95,'[1]Sheet 1'!$F$2:$S$557,12,0)</f>
        <v>81</v>
      </c>
      <c r="AO95" s="1">
        <f>VLOOKUP(F95,'[1]Sheet 1'!$F$2:$S$557,13,0)</f>
        <v>0.50848656000000003</v>
      </c>
      <c r="AP95" s="1">
        <f>VLOOKUP(F95,'[1]Sheet 1'!$F$2:$S$557,14,0)</f>
        <v>0.17326733</v>
      </c>
      <c r="AQ95" s="1">
        <f>VLOOKUP(F95,'[2]Sheet 1'!$F$2:$Q$557,5,0)</f>
        <v>1494</v>
      </c>
      <c r="AR95" s="1">
        <f>VLOOKUP(F95,'[2]Sheet 1'!$F$2:$Q$557,6,0)</f>
        <v>1135</v>
      </c>
      <c r="AS95" s="1">
        <f>VLOOKUP(F95,'[2]Sheet 1'!$F$2:$Q$557,7,0)</f>
        <v>1135</v>
      </c>
      <c r="AT95" s="1">
        <f>VLOOKUP(F95,'[2]Sheet 1'!$F$2:$Q$557,8,0)</f>
        <v>1107</v>
      </c>
      <c r="AU95" s="1">
        <f>VLOOKUP(F95,'[2]Sheet 1'!$F$2:$Q$557,9,0)</f>
        <v>28</v>
      </c>
      <c r="AV95" s="1">
        <f>VLOOKUP(F95,'[2]Sheet 1'!$F$2:$Q$557,10,0)</f>
        <v>0</v>
      </c>
      <c r="AW95" s="1">
        <f>VLOOKUP(F95,'[2]Sheet 1'!$F$2:$Q$557,11,0)</f>
        <v>359</v>
      </c>
      <c r="AX95" s="1">
        <f>VLOOKUP(F95,'[2]Sheet 1'!$F$2:$Q$557,12,0)</f>
        <v>1.8741629999999999E-2</v>
      </c>
      <c r="AY95" s="1">
        <f>VLOOKUP(F95,'[3]Sheet 1'!$F$2:$AD$557,5,0)</f>
        <v>35.144935699999998</v>
      </c>
      <c r="AZ95" s="1">
        <f>VLOOKUP(F95,'[3]Sheet 1'!$F$2:$AD$557,6,0)</f>
        <v>-80.824160500000005</v>
      </c>
      <c r="BA95" s="1">
        <f>VLOOKUP(F95,'[3]Sheet 1'!$F$2:$AD$557,7,0)</f>
        <v>1441</v>
      </c>
      <c r="BB95" s="1">
        <f>VLOOKUP(F95,'[3]Sheet 1'!$F$2:$AD$557,8,0)</f>
        <v>1208</v>
      </c>
      <c r="BC95" s="1">
        <f>VLOOKUP(F95,'[3]Sheet 1'!$F$2:$AD$557,9,0)</f>
        <v>98</v>
      </c>
      <c r="BD95" s="1">
        <f>VLOOKUP(F95,'[3]Sheet 1'!$F$2:$AD$557,10,0)</f>
        <v>2</v>
      </c>
      <c r="BE95" s="1">
        <f>VLOOKUP(F95,'[3]Sheet 1'!$F$2:$AD$557,11,0)</f>
        <v>81</v>
      </c>
      <c r="BF95" s="1">
        <f>VLOOKUP(F95,'[3]Sheet 1'!$F$2:$AD$557,12,0)</f>
        <v>5</v>
      </c>
      <c r="BG95" s="1">
        <f>VLOOKUP(F95,'[3]Sheet 1'!$F$2:$AD$557,13,0)</f>
        <v>23</v>
      </c>
      <c r="BH95" s="1">
        <f>VLOOKUP(F95,'[3]Sheet 1'!$F$2:$AD$557,14,0)</f>
        <v>24</v>
      </c>
      <c r="BI95" s="1">
        <f>VLOOKUP(F95,'[3]Sheet 1'!$F$2:$AD$557,15,0)</f>
        <v>57</v>
      </c>
      <c r="BJ95" s="1">
        <f>VLOOKUP(F95,'[3]Sheet 1'!$F$2:$AD$557,16,0)</f>
        <v>1059</v>
      </c>
      <c r="BK95" s="1">
        <f>VLOOKUP(F95,'[3]Sheet 1'!$F$2:$AD$557,17,0)</f>
        <v>961</v>
      </c>
      <c r="BL95" s="1">
        <f>VLOOKUP(F95,'[3]Sheet 1'!$F$2:$AD$557,18,0)</f>
        <v>98</v>
      </c>
      <c r="BM95" s="1">
        <f>VLOOKUP(F95,'[3]Sheet 1'!$F$2:$AD$557,19,0)</f>
        <v>0.90745986000000001</v>
      </c>
      <c r="BN95" s="1">
        <f>VLOOKUP(F95,'[3]Sheet 1'!$F$2:$AD$557,20,0)</f>
        <v>0.83830673</v>
      </c>
      <c r="BO95" s="1">
        <f>VLOOKUP(F95,'[3]Sheet 1'!$F$2:$AD$557,21,0)</f>
        <v>6.8008319999999997E-2</v>
      </c>
      <c r="BP95" s="1">
        <f>VLOOKUP(F95,'[3]Sheet 1'!$F$2:$AD$557,22,0)</f>
        <v>5.6210959999999997E-2</v>
      </c>
      <c r="BQ95" s="1">
        <f>VLOOKUP(F95,'[3]Sheet 1'!$F$2:$AD$557,23,0)</f>
        <v>3.9555859999999998E-2</v>
      </c>
      <c r="BR95" s="1">
        <f>VLOOKUP(F95,'[3]Sheet 1'!$F$2:$AD$557,24,0)</f>
        <v>5316.6944297299997</v>
      </c>
      <c r="BS95" s="1">
        <f>VLOOKUP(F95,'[3]Sheet 1'!$F$2:$AD$557,25,0)</f>
        <v>0.27103305999999999</v>
      </c>
    </row>
    <row r="96" spans="1:71" ht="20" customHeight="1" x14ac:dyDescent="0.15">
      <c r="A96" s="8">
        <v>1759</v>
      </c>
      <c r="B96" s="9">
        <v>37</v>
      </c>
      <c r="C96" s="10">
        <v>119</v>
      </c>
      <c r="D96" s="10">
        <v>1605</v>
      </c>
      <c r="E96" s="10">
        <v>1</v>
      </c>
      <c r="F96" s="10">
        <v>371190016051</v>
      </c>
      <c r="G96" s="11" t="s">
        <v>35</v>
      </c>
      <c r="H96" s="10">
        <v>16178</v>
      </c>
      <c r="I96" s="11" t="s">
        <v>131</v>
      </c>
      <c r="J96" s="10">
        <v>788</v>
      </c>
      <c r="K96" s="10">
        <v>45</v>
      </c>
      <c r="L96" s="10">
        <v>52</v>
      </c>
      <c r="M96" s="10">
        <v>94</v>
      </c>
      <c r="N96" s="10">
        <v>67</v>
      </c>
      <c r="O96" s="10">
        <v>28</v>
      </c>
      <c r="P96" s="10">
        <v>72</v>
      </c>
      <c r="Q96" s="10">
        <v>26</v>
      </c>
      <c r="R96" s="10">
        <v>44</v>
      </c>
      <c r="S96" s="10">
        <v>62</v>
      </c>
      <c r="T96" s="10">
        <v>89</v>
      </c>
      <c r="U96" s="10">
        <v>47</v>
      </c>
      <c r="V96" s="10">
        <v>89</v>
      </c>
      <c r="W96" s="10">
        <v>21</v>
      </c>
      <c r="X96" s="10">
        <v>30</v>
      </c>
      <c r="Y96" s="10">
        <v>18</v>
      </c>
      <c r="Z96" s="10">
        <v>4</v>
      </c>
      <c r="AA96" s="10">
        <v>41250</v>
      </c>
      <c r="AB96" s="10">
        <v>385</v>
      </c>
      <c r="AC96" s="10">
        <v>74</v>
      </c>
      <c r="AD96" s="10">
        <v>0.19220778999999999</v>
      </c>
      <c r="AE96" s="13">
        <v>10880149.346130401</v>
      </c>
      <c r="AF96" s="12">
        <v>13544.3728291445</v>
      </c>
      <c r="AG96" s="1">
        <f>VLOOKUP(F96,'[1]Sheet 1'!$F$2:$S$557,5,0)</f>
        <v>1411</v>
      </c>
      <c r="AH96" s="1">
        <f>VLOOKUP(F96,'[1]Sheet 1'!$F$2:$S$557,6,0)</f>
        <v>382</v>
      </c>
      <c r="AI96" s="1">
        <f>VLOOKUP(F96,'[1]Sheet 1'!$F$2:$S$557,7,0)</f>
        <v>360</v>
      </c>
      <c r="AJ96" s="1">
        <f>VLOOKUP(F96,'[1]Sheet 1'!$F$2:$S$557,8,0)</f>
        <v>263</v>
      </c>
      <c r="AK96" s="1">
        <f>VLOOKUP(F96,'[1]Sheet 1'!$F$2:$S$557,9,0)</f>
        <v>81</v>
      </c>
      <c r="AL96" s="1">
        <f>VLOOKUP(F96,'[1]Sheet 1'!$F$2:$S$557,10,0)</f>
        <v>236</v>
      </c>
      <c r="AM96" s="1">
        <f>VLOOKUP(F96,'[1]Sheet 1'!$F$2:$S$557,11,0)</f>
        <v>68</v>
      </c>
      <c r="AN96" s="1">
        <f>VLOOKUP(F96,'[1]Sheet 1'!$F$2:$S$557,12,0)</f>
        <v>21</v>
      </c>
      <c r="AO96" s="1">
        <f>VLOOKUP(F96,'[1]Sheet 1'!$F$2:$S$557,13,0)</f>
        <v>0.16725725999999999</v>
      </c>
      <c r="AP96" s="1">
        <f>VLOOKUP(F96,'[1]Sheet 1'!$F$2:$S$557,14,0)</f>
        <v>4.8192770000000003E-2</v>
      </c>
      <c r="AQ96" s="1">
        <f>VLOOKUP(F96,'[2]Sheet 1'!$F$2:$Q$557,5,0)</f>
        <v>1595</v>
      </c>
      <c r="AR96" s="1">
        <f>VLOOKUP(F96,'[2]Sheet 1'!$F$2:$Q$557,6,0)</f>
        <v>1241</v>
      </c>
      <c r="AS96" s="1">
        <f>VLOOKUP(F96,'[2]Sheet 1'!$F$2:$Q$557,7,0)</f>
        <v>1241</v>
      </c>
      <c r="AT96" s="1">
        <f>VLOOKUP(F96,'[2]Sheet 1'!$F$2:$Q$557,8,0)</f>
        <v>1127</v>
      </c>
      <c r="AU96" s="1">
        <f>VLOOKUP(F96,'[2]Sheet 1'!$F$2:$Q$557,9,0)</f>
        <v>114</v>
      </c>
      <c r="AV96" s="1">
        <f>VLOOKUP(F96,'[2]Sheet 1'!$F$2:$Q$557,10,0)</f>
        <v>0</v>
      </c>
      <c r="AW96" s="1">
        <f>VLOOKUP(F96,'[2]Sheet 1'!$F$2:$Q$557,11,0)</f>
        <v>354</v>
      </c>
      <c r="AX96" s="1">
        <f>VLOOKUP(F96,'[2]Sheet 1'!$F$2:$Q$557,12,0)</f>
        <v>7.1473350000000005E-2</v>
      </c>
      <c r="AY96" s="1">
        <f>VLOOKUP(F96,'[3]Sheet 1'!$F$2:$AD$557,5,0)</f>
        <v>35.220193000000002</v>
      </c>
      <c r="AZ96" s="1">
        <f>VLOOKUP(F96,'[3]Sheet 1'!$F$2:$AD$557,6,0)</f>
        <v>-80.775279299999994</v>
      </c>
      <c r="BA96" s="1">
        <f>VLOOKUP(F96,'[3]Sheet 1'!$F$2:$AD$557,7,0)</f>
        <v>1776</v>
      </c>
      <c r="BB96" s="1">
        <f>VLOOKUP(F96,'[3]Sheet 1'!$F$2:$AD$557,8,0)</f>
        <v>653</v>
      </c>
      <c r="BC96" s="1">
        <f>VLOOKUP(F96,'[3]Sheet 1'!$F$2:$AD$557,9,0)</f>
        <v>518</v>
      </c>
      <c r="BD96" s="1">
        <f>VLOOKUP(F96,'[3]Sheet 1'!$F$2:$AD$557,10,0)</f>
        <v>1</v>
      </c>
      <c r="BE96" s="1">
        <f>VLOOKUP(F96,'[3]Sheet 1'!$F$2:$AD$557,11,0)</f>
        <v>102</v>
      </c>
      <c r="BF96" s="1">
        <f>VLOOKUP(F96,'[3]Sheet 1'!$F$2:$AD$557,12,0)</f>
        <v>5</v>
      </c>
      <c r="BG96" s="1">
        <f>VLOOKUP(F96,'[3]Sheet 1'!$F$2:$AD$557,13,0)</f>
        <v>457</v>
      </c>
      <c r="BH96" s="1">
        <f>VLOOKUP(F96,'[3]Sheet 1'!$F$2:$AD$557,14,0)</f>
        <v>40</v>
      </c>
      <c r="BI96" s="1">
        <f>VLOOKUP(F96,'[3]Sheet 1'!$F$2:$AD$557,15,0)</f>
        <v>685</v>
      </c>
      <c r="BJ96" s="1">
        <f>VLOOKUP(F96,'[3]Sheet 1'!$F$2:$AD$557,16,0)</f>
        <v>828</v>
      </c>
      <c r="BK96" s="1">
        <f>VLOOKUP(F96,'[3]Sheet 1'!$F$2:$AD$557,17,0)</f>
        <v>729</v>
      </c>
      <c r="BL96" s="1">
        <f>VLOOKUP(F96,'[3]Sheet 1'!$F$2:$AD$557,18,0)</f>
        <v>99</v>
      </c>
      <c r="BM96" s="1">
        <f>VLOOKUP(F96,'[3]Sheet 1'!$F$2:$AD$557,19,0)</f>
        <v>0.88043477999999997</v>
      </c>
      <c r="BN96" s="1">
        <f>VLOOKUP(F96,'[3]Sheet 1'!$F$2:$AD$557,20,0)</f>
        <v>0.36768018000000002</v>
      </c>
      <c r="BO96" s="1">
        <f>VLOOKUP(F96,'[3]Sheet 1'!$F$2:$AD$557,21,0)</f>
        <v>0.29166666000000002</v>
      </c>
      <c r="BP96" s="1">
        <f>VLOOKUP(F96,'[3]Sheet 1'!$F$2:$AD$557,22,0)</f>
        <v>5.743243E-2</v>
      </c>
      <c r="BQ96" s="1">
        <f>VLOOKUP(F96,'[3]Sheet 1'!$F$2:$AD$557,23,0)</f>
        <v>0.38569819</v>
      </c>
      <c r="BR96" s="1">
        <f>VLOOKUP(F96,'[3]Sheet 1'!$F$2:$AD$557,24,0)</f>
        <v>4550.6765660000001</v>
      </c>
      <c r="BS96" s="1">
        <f>VLOOKUP(F96,'[3]Sheet 1'!$F$2:$AD$557,25,0)</f>
        <v>0.39027162999999998</v>
      </c>
    </row>
    <row r="97" spans="1:71" ht="20" customHeight="1" x14ac:dyDescent="0.15">
      <c r="A97" s="8">
        <v>1760</v>
      </c>
      <c r="B97" s="9">
        <v>37</v>
      </c>
      <c r="C97" s="10">
        <v>119</v>
      </c>
      <c r="D97" s="10">
        <v>5828</v>
      </c>
      <c r="E97" s="10">
        <v>3</v>
      </c>
      <c r="F97" s="10">
        <v>371190058283</v>
      </c>
      <c r="G97" s="11" t="s">
        <v>44</v>
      </c>
      <c r="H97" s="10">
        <v>16539</v>
      </c>
      <c r="I97" s="11" t="s">
        <v>132</v>
      </c>
      <c r="J97" s="10">
        <v>662</v>
      </c>
      <c r="K97" s="10">
        <v>20</v>
      </c>
      <c r="L97" s="10">
        <v>19</v>
      </c>
      <c r="M97" s="10">
        <v>9</v>
      </c>
      <c r="N97" s="10">
        <v>27</v>
      </c>
      <c r="O97" s="10">
        <v>51</v>
      </c>
      <c r="P97" s="10">
        <v>19</v>
      </c>
      <c r="Q97" s="10">
        <v>123</v>
      </c>
      <c r="R97" s="10">
        <v>9</v>
      </c>
      <c r="S97" s="10">
        <v>56</v>
      </c>
      <c r="T97" s="10">
        <v>95</v>
      </c>
      <c r="U97" s="10">
        <v>50</v>
      </c>
      <c r="V97" s="10">
        <v>75</v>
      </c>
      <c r="W97" s="10">
        <v>63</v>
      </c>
      <c r="X97" s="10">
        <v>16</v>
      </c>
      <c r="Y97" s="10">
        <v>19</v>
      </c>
      <c r="Z97" s="10">
        <v>11</v>
      </c>
      <c r="AA97" s="10">
        <v>49857</v>
      </c>
      <c r="AB97" s="10">
        <v>176</v>
      </c>
      <c r="AC97" s="10">
        <v>22</v>
      </c>
      <c r="AD97" s="10">
        <v>0.125</v>
      </c>
      <c r="AE97" s="10">
        <v>8738401.3345947303</v>
      </c>
      <c r="AF97" s="12">
        <v>14867.049224254501</v>
      </c>
      <c r="AG97" s="1">
        <f>VLOOKUP(F97,'[1]Sheet 1'!$F$2:$S$557,5,0)</f>
        <v>889</v>
      </c>
      <c r="AH97" s="1">
        <f>VLOOKUP(F97,'[1]Sheet 1'!$F$2:$S$557,6,0)</f>
        <v>18</v>
      </c>
      <c r="AI97" s="1">
        <f>VLOOKUP(F97,'[1]Sheet 1'!$F$2:$S$557,7,0)</f>
        <v>194</v>
      </c>
      <c r="AJ97" s="1">
        <f>VLOOKUP(F97,'[1]Sheet 1'!$F$2:$S$557,8,0)</f>
        <v>127</v>
      </c>
      <c r="AK97" s="1">
        <f>VLOOKUP(F97,'[1]Sheet 1'!$F$2:$S$557,9,0)</f>
        <v>88</v>
      </c>
      <c r="AL97" s="1">
        <f>VLOOKUP(F97,'[1]Sheet 1'!$F$2:$S$557,10,0)</f>
        <v>360</v>
      </c>
      <c r="AM97" s="1">
        <f>VLOOKUP(F97,'[1]Sheet 1'!$F$2:$S$557,11,0)</f>
        <v>63</v>
      </c>
      <c r="AN97" s="1">
        <f>VLOOKUP(F97,'[1]Sheet 1'!$F$2:$S$557,12,0)</f>
        <v>39</v>
      </c>
      <c r="AO97" s="1">
        <f>VLOOKUP(F97,'[1]Sheet 1'!$F$2:$S$557,13,0)</f>
        <v>0.40494938000000003</v>
      </c>
      <c r="AP97" s="1">
        <f>VLOOKUP(F97,'[1]Sheet 1'!$F$2:$S$557,14,0)</f>
        <v>7.0866139999999994E-2</v>
      </c>
      <c r="AQ97" s="1">
        <f>VLOOKUP(F97,'[2]Sheet 1'!$F$2:$Q$557,5,0)</f>
        <v>970</v>
      </c>
      <c r="AR97" s="1">
        <f>VLOOKUP(F97,'[2]Sheet 1'!$F$2:$Q$557,6,0)</f>
        <v>765</v>
      </c>
      <c r="AS97" s="1">
        <f>VLOOKUP(F97,'[2]Sheet 1'!$F$2:$Q$557,7,0)</f>
        <v>765</v>
      </c>
      <c r="AT97" s="1">
        <f>VLOOKUP(F97,'[2]Sheet 1'!$F$2:$Q$557,8,0)</f>
        <v>717</v>
      </c>
      <c r="AU97" s="1">
        <f>VLOOKUP(F97,'[2]Sheet 1'!$F$2:$Q$557,9,0)</f>
        <v>48</v>
      </c>
      <c r="AV97" s="1">
        <f>VLOOKUP(F97,'[2]Sheet 1'!$F$2:$Q$557,10,0)</f>
        <v>0</v>
      </c>
      <c r="AW97" s="1">
        <f>VLOOKUP(F97,'[2]Sheet 1'!$F$2:$Q$557,11,0)</f>
        <v>205</v>
      </c>
      <c r="AX97" s="1">
        <f>VLOOKUP(F97,'[2]Sheet 1'!$F$2:$Q$557,12,0)</f>
        <v>4.948454E-2</v>
      </c>
      <c r="AY97" s="1">
        <f>VLOOKUP(F97,'[3]Sheet 1'!$F$2:$AD$557,5,0)</f>
        <v>35.112871800000001</v>
      </c>
      <c r="AZ97" s="1">
        <f>VLOOKUP(F97,'[3]Sheet 1'!$F$2:$AD$557,6,0)</f>
        <v>-80.8591421</v>
      </c>
      <c r="BA97" s="1">
        <f>VLOOKUP(F97,'[3]Sheet 1'!$F$2:$AD$557,7,0)</f>
        <v>1089</v>
      </c>
      <c r="BB97" s="1">
        <f>VLOOKUP(F97,'[3]Sheet 1'!$F$2:$AD$557,8,0)</f>
        <v>929</v>
      </c>
      <c r="BC97" s="1">
        <f>VLOOKUP(F97,'[3]Sheet 1'!$F$2:$AD$557,9,0)</f>
        <v>95</v>
      </c>
      <c r="BD97" s="1">
        <f>VLOOKUP(F97,'[3]Sheet 1'!$F$2:$AD$557,10,0)</f>
        <v>6</v>
      </c>
      <c r="BE97" s="1">
        <f>VLOOKUP(F97,'[3]Sheet 1'!$F$2:$AD$557,11,0)</f>
        <v>14</v>
      </c>
      <c r="BF97" s="1">
        <f>VLOOKUP(F97,'[3]Sheet 1'!$F$2:$AD$557,12,0)</f>
        <v>0</v>
      </c>
      <c r="BG97" s="1">
        <f>VLOOKUP(F97,'[3]Sheet 1'!$F$2:$AD$557,13,0)</f>
        <v>17</v>
      </c>
      <c r="BH97" s="1">
        <f>VLOOKUP(F97,'[3]Sheet 1'!$F$2:$AD$557,14,0)</f>
        <v>28</v>
      </c>
      <c r="BI97" s="1">
        <f>VLOOKUP(F97,'[3]Sheet 1'!$F$2:$AD$557,15,0)</f>
        <v>73</v>
      </c>
      <c r="BJ97" s="1">
        <f>VLOOKUP(F97,'[3]Sheet 1'!$F$2:$AD$557,16,0)</f>
        <v>743</v>
      </c>
      <c r="BK97" s="1">
        <f>VLOOKUP(F97,'[3]Sheet 1'!$F$2:$AD$557,17,0)</f>
        <v>701</v>
      </c>
      <c r="BL97" s="1">
        <f>VLOOKUP(F97,'[3]Sheet 1'!$F$2:$AD$557,18,0)</f>
        <v>42</v>
      </c>
      <c r="BM97" s="1">
        <f>VLOOKUP(F97,'[3]Sheet 1'!$F$2:$AD$557,19,0)</f>
        <v>0.94347239999999999</v>
      </c>
      <c r="BN97" s="1">
        <f>VLOOKUP(F97,'[3]Sheet 1'!$F$2:$AD$557,20,0)</f>
        <v>0.85307621</v>
      </c>
      <c r="BO97" s="1">
        <f>VLOOKUP(F97,'[3]Sheet 1'!$F$2:$AD$557,21,0)</f>
        <v>8.7235989999999999E-2</v>
      </c>
      <c r="BP97" s="1">
        <f>VLOOKUP(F97,'[3]Sheet 1'!$F$2:$AD$557,22,0)</f>
        <v>1.285583E-2</v>
      </c>
      <c r="BQ97" s="1">
        <f>VLOOKUP(F97,'[3]Sheet 1'!$F$2:$AD$557,23,0)</f>
        <v>6.7033969999999998E-2</v>
      </c>
      <c r="BR97" s="1">
        <f>VLOOKUP(F97,'[3]Sheet 1'!$F$2:$AD$557,24,0)</f>
        <v>3474.2714465099998</v>
      </c>
      <c r="BS97" s="1">
        <f>VLOOKUP(F97,'[3]Sheet 1'!$F$2:$AD$557,25,0)</f>
        <v>0.31344701000000003</v>
      </c>
    </row>
    <row r="98" spans="1:71" ht="20" customHeight="1" x14ac:dyDescent="0.15">
      <c r="A98" s="8">
        <v>1761</v>
      </c>
      <c r="B98" s="9">
        <v>37</v>
      </c>
      <c r="C98" s="10">
        <v>119</v>
      </c>
      <c r="D98" s="10">
        <v>4800</v>
      </c>
      <c r="E98" s="10">
        <v>3</v>
      </c>
      <c r="F98" s="10">
        <v>371190048003</v>
      </c>
      <c r="G98" s="11" t="s">
        <v>44</v>
      </c>
      <c r="H98" s="10">
        <v>16391</v>
      </c>
      <c r="I98" s="11" t="s">
        <v>133</v>
      </c>
      <c r="J98" s="10">
        <v>528</v>
      </c>
      <c r="K98" s="10">
        <v>40</v>
      </c>
      <c r="L98" s="10">
        <v>54</v>
      </c>
      <c r="M98" s="10">
        <v>59</v>
      </c>
      <c r="N98" s="10">
        <v>73</v>
      </c>
      <c r="O98" s="10">
        <v>49</v>
      </c>
      <c r="P98" s="10">
        <v>44</v>
      </c>
      <c r="Q98" s="10">
        <v>53</v>
      </c>
      <c r="R98" s="10">
        <v>56</v>
      </c>
      <c r="S98" s="10">
        <v>8</v>
      </c>
      <c r="T98" s="10">
        <v>6</v>
      </c>
      <c r="U98" s="10">
        <v>38</v>
      </c>
      <c r="V98" s="10">
        <v>10</v>
      </c>
      <c r="W98" s="10">
        <v>26</v>
      </c>
      <c r="X98" s="10">
        <v>6</v>
      </c>
      <c r="Y98" s="10">
        <v>6</v>
      </c>
      <c r="Z98" s="10">
        <v>0</v>
      </c>
      <c r="AA98" s="10">
        <v>26939</v>
      </c>
      <c r="AB98" s="10">
        <v>201</v>
      </c>
      <c r="AC98" s="10">
        <v>38</v>
      </c>
      <c r="AD98" s="10">
        <v>0.18905473</v>
      </c>
      <c r="AE98" s="13">
        <v>16954671.228088401</v>
      </c>
      <c r="AF98" s="12">
        <v>20407.5428301744</v>
      </c>
      <c r="AG98" s="1">
        <f>VLOOKUP(F98,'[1]Sheet 1'!$F$2:$S$557,5,0)</f>
        <v>683</v>
      </c>
      <c r="AH98" s="1">
        <f>VLOOKUP(F98,'[1]Sheet 1'!$F$2:$S$557,6,0)</f>
        <v>99</v>
      </c>
      <c r="AI98" s="1">
        <f>VLOOKUP(F98,'[1]Sheet 1'!$F$2:$S$557,7,0)</f>
        <v>131</v>
      </c>
      <c r="AJ98" s="1">
        <f>VLOOKUP(F98,'[1]Sheet 1'!$F$2:$S$557,8,0)</f>
        <v>100</v>
      </c>
      <c r="AK98" s="1">
        <f>VLOOKUP(F98,'[1]Sheet 1'!$F$2:$S$557,9,0)</f>
        <v>116</v>
      </c>
      <c r="AL98" s="1">
        <f>VLOOKUP(F98,'[1]Sheet 1'!$F$2:$S$557,10,0)</f>
        <v>177</v>
      </c>
      <c r="AM98" s="1">
        <f>VLOOKUP(F98,'[1]Sheet 1'!$F$2:$S$557,11,0)</f>
        <v>43</v>
      </c>
      <c r="AN98" s="1">
        <f>VLOOKUP(F98,'[1]Sheet 1'!$F$2:$S$557,12,0)</f>
        <v>17</v>
      </c>
      <c r="AO98" s="1">
        <f>VLOOKUP(F98,'[1]Sheet 1'!$F$2:$S$557,13,0)</f>
        <v>0.25915081000000001</v>
      </c>
      <c r="AP98" s="1">
        <f>VLOOKUP(F98,'[1]Sheet 1'!$F$2:$S$557,14,0)</f>
        <v>6.2957540000000006E-2</v>
      </c>
      <c r="AQ98" s="1">
        <f>VLOOKUP(F98,'[2]Sheet 1'!$F$2:$Q$557,5,0)</f>
        <v>813</v>
      </c>
      <c r="AR98" s="1">
        <f>VLOOKUP(F98,'[2]Sheet 1'!$F$2:$Q$557,6,0)</f>
        <v>613</v>
      </c>
      <c r="AS98" s="1">
        <f>VLOOKUP(F98,'[2]Sheet 1'!$F$2:$Q$557,7,0)</f>
        <v>613</v>
      </c>
      <c r="AT98" s="1">
        <f>VLOOKUP(F98,'[2]Sheet 1'!$F$2:$Q$557,8,0)</f>
        <v>522</v>
      </c>
      <c r="AU98" s="1">
        <f>VLOOKUP(F98,'[2]Sheet 1'!$F$2:$Q$557,9,0)</f>
        <v>91</v>
      </c>
      <c r="AV98" s="1">
        <f>VLOOKUP(F98,'[2]Sheet 1'!$F$2:$Q$557,10,0)</f>
        <v>0</v>
      </c>
      <c r="AW98" s="1">
        <f>VLOOKUP(F98,'[2]Sheet 1'!$F$2:$Q$557,11,0)</f>
        <v>200</v>
      </c>
      <c r="AX98" s="1">
        <f>VLOOKUP(F98,'[2]Sheet 1'!$F$2:$Q$557,12,0)</f>
        <v>0.11193112</v>
      </c>
      <c r="AY98" s="1">
        <f>VLOOKUP(F98,'[3]Sheet 1'!$F$2:$AD$557,5,0)</f>
        <v>35.251015600000002</v>
      </c>
      <c r="AZ98" s="1">
        <f>VLOOKUP(F98,'[3]Sheet 1'!$F$2:$AD$557,6,0)</f>
        <v>-80.849533800000003</v>
      </c>
      <c r="BA98" s="1">
        <f>VLOOKUP(F98,'[3]Sheet 1'!$F$2:$AD$557,7,0)</f>
        <v>1153</v>
      </c>
      <c r="BB98" s="1">
        <f>VLOOKUP(F98,'[3]Sheet 1'!$F$2:$AD$557,8,0)</f>
        <v>34</v>
      </c>
      <c r="BC98" s="1">
        <f>VLOOKUP(F98,'[3]Sheet 1'!$F$2:$AD$557,9,0)</f>
        <v>1072</v>
      </c>
      <c r="BD98" s="1">
        <f>VLOOKUP(F98,'[3]Sheet 1'!$F$2:$AD$557,10,0)</f>
        <v>5</v>
      </c>
      <c r="BE98" s="1">
        <f>VLOOKUP(F98,'[3]Sheet 1'!$F$2:$AD$557,11,0)</f>
        <v>9</v>
      </c>
      <c r="BF98" s="1">
        <f>VLOOKUP(F98,'[3]Sheet 1'!$F$2:$AD$557,12,0)</f>
        <v>0</v>
      </c>
      <c r="BG98" s="1">
        <f>VLOOKUP(F98,'[3]Sheet 1'!$F$2:$AD$557,13,0)</f>
        <v>2</v>
      </c>
      <c r="BH98" s="1">
        <f>VLOOKUP(F98,'[3]Sheet 1'!$F$2:$AD$557,14,0)</f>
        <v>31</v>
      </c>
      <c r="BI98" s="1">
        <f>VLOOKUP(F98,'[3]Sheet 1'!$F$2:$AD$557,15,0)</f>
        <v>28</v>
      </c>
      <c r="BJ98" s="1">
        <f>VLOOKUP(F98,'[3]Sheet 1'!$F$2:$AD$557,16,0)</f>
        <v>582</v>
      </c>
      <c r="BK98" s="1">
        <f>VLOOKUP(F98,'[3]Sheet 1'!$F$2:$AD$557,17,0)</f>
        <v>494</v>
      </c>
      <c r="BL98" s="1">
        <f>VLOOKUP(F98,'[3]Sheet 1'!$F$2:$AD$557,18,0)</f>
        <v>88</v>
      </c>
      <c r="BM98" s="1">
        <f>VLOOKUP(F98,'[3]Sheet 1'!$F$2:$AD$557,19,0)</f>
        <v>0.84879724999999995</v>
      </c>
      <c r="BN98" s="1">
        <f>VLOOKUP(F98,'[3]Sheet 1'!$F$2:$AD$557,20,0)</f>
        <v>2.948829E-2</v>
      </c>
      <c r="BO98" s="1">
        <f>VLOOKUP(F98,'[3]Sheet 1'!$F$2:$AD$557,21,0)</f>
        <v>0.92974847999999999</v>
      </c>
      <c r="BP98" s="1">
        <f>VLOOKUP(F98,'[3]Sheet 1'!$F$2:$AD$557,22,0)</f>
        <v>7.8057200000000004E-3</v>
      </c>
      <c r="BQ98" s="1">
        <f>VLOOKUP(F98,'[3]Sheet 1'!$F$2:$AD$557,23,0)</f>
        <v>2.4284469999999999E-2</v>
      </c>
      <c r="BR98" s="1">
        <f>VLOOKUP(F98,'[3]Sheet 1'!$F$2:$AD$557,24,0)</f>
        <v>1895.86654071</v>
      </c>
      <c r="BS98" s="1">
        <f>VLOOKUP(F98,'[3]Sheet 1'!$F$2:$AD$557,25,0)</f>
        <v>0.60816517000000003</v>
      </c>
    </row>
    <row r="99" spans="1:71" ht="20" customHeight="1" x14ac:dyDescent="0.15">
      <c r="A99" s="8">
        <v>1762</v>
      </c>
      <c r="B99" s="9">
        <v>37</v>
      </c>
      <c r="C99" s="10">
        <v>119</v>
      </c>
      <c r="D99" s="10">
        <v>2200</v>
      </c>
      <c r="E99" s="10">
        <v>1</v>
      </c>
      <c r="F99" s="10">
        <v>371190022001</v>
      </c>
      <c r="G99" s="11" t="s">
        <v>35</v>
      </c>
      <c r="H99" s="10">
        <v>16245</v>
      </c>
      <c r="I99" s="11" t="s">
        <v>134</v>
      </c>
      <c r="J99" s="10">
        <v>641</v>
      </c>
      <c r="K99" s="10">
        <v>51</v>
      </c>
      <c r="L99" s="10">
        <v>0</v>
      </c>
      <c r="M99" s="10">
        <v>0</v>
      </c>
      <c r="N99" s="10">
        <v>0</v>
      </c>
      <c r="O99" s="10">
        <v>0</v>
      </c>
      <c r="P99" s="10">
        <v>17</v>
      </c>
      <c r="Q99" s="10">
        <v>50</v>
      </c>
      <c r="R99" s="10">
        <v>17</v>
      </c>
      <c r="S99" s="10">
        <v>43</v>
      </c>
      <c r="T99" s="10">
        <v>64</v>
      </c>
      <c r="U99" s="10">
        <v>0</v>
      </c>
      <c r="V99" s="10">
        <v>134</v>
      </c>
      <c r="W99" s="10">
        <v>43</v>
      </c>
      <c r="X99" s="10">
        <v>15</v>
      </c>
      <c r="Y99" s="10">
        <v>44</v>
      </c>
      <c r="Z99" s="10">
        <v>163</v>
      </c>
      <c r="AA99" s="10">
        <v>84973</v>
      </c>
      <c r="AB99" s="10">
        <v>320</v>
      </c>
      <c r="AC99" s="10">
        <v>39</v>
      </c>
      <c r="AD99" s="16">
        <v>0.121875</v>
      </c>
      <c r="AE99" s="13">
        <v>11343296.051635699</v>
      </c>
      <c r="AF99" s="12">
        <v>15046.717927314899</v>
      </c>
      <c r="AG99" s="1">
        <f>VLOOKUP(F99,'[1]Sheet 1'!$F$2:$S$557,5,0)</f>
        <v>928</v>
      </c>
      <c r="AH99" s="1">
        <f>VLOOKUP(F99,'[1]Sheet 1'!$F$2:$S$557,6,0)</f>
        <v>0</v>
      </c>
      <c r="AI99" s="1">
        <f>VLOOKUP(F99,'[1]Sheet 1'!$F$2:$S$557,7,0)</f>
        <v>51</v>
      </c>
      <c r="AJ99" s="1">
        <f>VLOOKUP(F99,'[1]Sheet 1'!$F$2:$S$557,8,0)</f>
        <v>114</v>
      </c>
      <c r="AK99" s="1">
        <f>VLOOKUP(F99,'[1]Sheet 1'!$F$2:$S$557,9,0)</f>
        <v>30</v>
      </c>
      <c r="AL99" s="1">
        <f>VLOOKUP(F99,'[1]Sheet 1'!$F$2:$S$557,10,0)</f>
        <v>445</v>
      </c>
      <c r="AM99" s="1">
        <f>VLOOKUP(F99,'[1]Sheet 1'!$F$2:$S$557,11,0)</f>
        <v>197</v>
      </c>
      <c r="AN99" s="1">
        <f>VLOOKUP(F99,'[1]Sheet 1'!$F$2:$S$557,12,0)</f>
        <v>91</v>
      </c>
      <c r="AO99" s="1">
        <f>VLOOKUP(F99,'[1]Sheet 1'!$F$2:$S$557,13,0)</f>
        <v>0.47952586000000003</v>
      </c>
      <c r="AP99" s="1">
        <f>VLOOKUP(F99,'[1]Sheet 1'!$F$2:$S$557,14,0)</f>
        <v>0.21228448</v>
      </c>
      <c r="AQ99" s="1">
        <f>VLOOKUP(F99,'[2]Sheet 1'!$F$2:$Q$557,5,0)</f>
        <v>1032</v>
      </c>
      <c r="AR99" s="1">
        <f>VLOOKUP(F99,'[2]Sheet 1'!$F$2:$Q$557,6,0)</f>
        <v>807</v>
      </c>
      <c r="AS99" s="1">
        <f>VLOOKUP(F99,'[2]Sheet 1'!$F$2:$Q$557,7,0)</f>
        <v>807</v>
      </c>
      <c r="AT99" s="1">
        <f>VLOOKUP(F99,'[2]Sheet 1'!$F$2:$Q$557,8,0)</f>
        <v>807</v>
      </c>
      <c r="AU99" s="1">
        <f>VLOOKUP(F99,'[2]Sheet 1'!$F$2:$Q$557,9,0)</f>
        <v>0</v>
      </c>
      <c r="AV99" s="1">
        <f>VLOOKUP(F99,'[2]Sheet 1'!$F$2:$Q$557,10,0)</f>
        <v>0</v>
      </c>
      <c r="AW99" s="1">
        <f>VLOOKUP(F99,'[2]Sheet 1'!$F$2:$Q$557,11,0)</f>
        <v>225</v>
      </c>
      <c r="AX99" s="1">
        <f>VLOOKUP(F99,'[2]Sheet 1'!$F$2:$Q$557,12,0)</f>
        <v>0</v>
      </c>
      <c r="AY99" s="1">
        <f>VLOOKUP(F99,'[3]Sheet 1'!$F$2:$AD$557,5,0)</f>
        <v>35.186962000000001</v>
      </c>
      <c r="AZ99" s="1">
        <f>VLOOKUP(F99,'[3]Sheet 1'!$F$2:$AD$557,6,0)</f>
        <v>-80.802640299999993</v>
      </c>
      <c r="BA99" s="1">
        <f>VLOOKUP(F99,'[3]Sheet 1'!$F$2:$AD$557,7,0)</f>
        <v>1306</v>
      </c>
      <c r="BB99" s="1">
        <f>VLOOKUP(F99,'[3]Sheet 1'!$F$2:$AD$557,8,0)</f>
        <v>1009</v>
      </c>
      <c r="BC99" s="1">
        <f>VLOOKUP(F99,'[3]Sheet 1'!$F$2:$AD$557,9,0)</f>
        <v>215</v>
      </c>
      <c r="BD99" s="1">
        <f>VLOOKUP(F99,'[3]Sheet 1'!$F$2:$AD$557,10,0)</f>
        <v>0</v>
      </c>
      <c r="BE99" s="1">
        <f>VLOOKUP(F99,'[3]Sheet 1'!$F$2:$AD$557,11,0)</f>
        <v>36</v>
      </c>
      <c r="BF99" s="1">
        <f>VLOOKUP(F99,'[3]Sheet 1'!$F$2:$AD$557,12,0)</f>
        <v>0</v>
      </c>
      <c r="BG99" s="1">
        <f>VLOOKUP(F99,'[3]Sheet 1'!$F$2:$AD$557,13,0)</f>
        <v>13</v>
      </c>
      <c r="BH99" s="1">
        <f>VLOOKUP(F99,'[3]Sheet 1'!$F$2:$AD$557,14,0)</f>
        <v>33</v>
      </c>
      <c r="BI99" s="1">
        <f>VLOOKUP(F99,'[3]Sheet 1'!$F$2:$AD$557,15,0)</f>
        <v>47</v>
      </c>
      <c r="BJ99" s="1">
        <f>VLOOKUP(F99,'[3]Sheet 1'!$F$2:$AD$557,16,0)</f>
        <v>754</v>
      </c>
      <c r="BK99" s="1">
        <f>VLOOKUP(F99,'[3]Sheet 1'!$F$2:$AD$557,17,0)</f>
        <v>628</v>
      </c>
      <c r="BL99" s="1">
        <f>VLOOKUP(F99,'[3]Sheet 1'!$F$2:$AD$557,18,0)</f>
        <v>126</v>
      </c>
      <c r="BM99" s="1">
        <f>VLOOKUP(F99,'[3]Sheet 1'!$F$2:$AD$557,19,0)</f>
        <v>0.83289124000000003</v>
      </c>
      <c r="BN99" s="1">
        <f>VLOOKUP(F99,'[3]Sheet 1'!$F$2:$AD$557,20,0)</f>
        <v>0.77258804999999997</v>
      </c>
      <c r="BO99" s="1">
        <f>VLOOKUP(F99,'[3]Sheet 1'!$F$2:$AD$557,21,0)</f>
        <v>0.16462479999999999</v>
      </c>
      <c r="BP99" s="1">
        <f>VLOOKUP(F99,'[3]Sheet 1'!$F$2:$AD$557,22,0)</f>
        <v>2.7565079999999999E-2</v>
      </c>
      <c r="BQ99" s="1">
        <f>VLOOKUP(F99,'[3]Sheet 1'!$F$2:$AD$557,23,0)</f>
        <v>3.5987739999999997E-2</v>
      </c>
      <c r="BR99" s="1">
        <f>VLOOKUP(F99,'[3]Sheet 1'!$F$2:$AD$557,24,0)</f>
        <v>3209.7540559399999</v>
      </c>
      <c r="BS99" s="1">
        <f>VLOOKUP(F99,'[3]Sheet 1'!$F$2:$AD$557,25,0)</f>
        <v>0.40688475000000002</v>
      </c>
    </row>
    <row r="100" spans="1:71" ht="20" customHeight="1" x14ac:dyDescent="0.15">
      <c r="A100" s="8">
        <v>1763</v>
      </c>
      <c r="B100" s="9">
        <v>37</v>
      </c>
      <c r="C100" s="10">
        <v>119</v>
      </c>
      <c r="D100" s="10">
        <v>6007</v>
      </c>
      <c r="E100" s="10">
        <v>2</v>
      </c>
      <c r="F100" s="10">
        <v>371190060072</v>
      </c>
      <c r="G100" s="11" t="s">
        <v>33</v>
      </c>
      <c r="H100" s="10">
        <v>16616</v>
      </c>
      <c r="I100" s="11" t="s">
        <v>135</v>
      </c>
      <c r="J100" s="10">
        <v>698</v>
      </c>
      <c r="K100" s="10">
        <v>25</v>
      </c>
      <c r="L100" s="10">
        <v>0</v>
      </c>
      <c r="M100" s="10">
        <v>0</v>
      </c>
      <c r="N100" s="10">
        <v>13</v>
      </c>
      <c r="O100" s="10">
        <v>66</v>
      </c>
      <c r="P100" s="10">
        <v>0</v>
      </c>
      <c r="Q100" s="10">
        <v>0</v>
      </c>
      <c r="R100" s="10">
        <v>29</v>
      </c>
      <c r="S100" s="10">
        <v>0</v>
      </c>
      <c r="T100" s="10">
        <v>16</v>
      </c>
      <c r="U100" s="10">
        <v>76</v>
      </c>
      <c r="V100" s="10">
        <v>156</v>
      </c>
      <c r="W100" s="10">
        <v>131</v>
      </c>
      <c r="X100" s="10">
        <v>95</v>
      </c>
      <c r="Y100" s="10">
        <v>50</v>
      </c>
      <c r="Z100" s="10">
        <v>41</v>
      </c>
      <c r="AA100" s="10">
        <v>97130</v>
      </c>
      <c r="AB100" s="10">
        <v>380</v>
      </c>
      <c r="AC100" s="10">
        <v>0</v>
      </c>
      <c r="AD100" s="10">
        <v>0</v>
      </c>
      <c r="AE100" s="13">
        <v>30668858.497253399</v>
      </c>
      <c r="AF100" s="12">
        <v>24690.240284542298</v>
      </c>
      <c r="AG100" s="1">
        <f>VLOOKUP(F100,'[1]Sheet 1'!$F$2:$S$557,5,0)</f>
        <v>1175</v>
      </c>
      <c r="AH100" s="1">
        <f>VLOOKUP(F100,'[1]Sheet 1'!$F$2:$S$557,6,0)</f>
        <v>0</v>
      </c>
      <c r="AI100" s="1">
        <f>VLOOKUP(F100,'[1]Sheet 1'!$F$2:$S$557,7,0)</f>
        <v>222</v>
      </c>
      <c r="AJ100" s="1">
        <f>VLOOKUP(F100,'[1]Sheet 1'!$F$2:$S$557,8,0)</f>
        <v>75</v>
      </c>
      <c r="AK100" s="1">
        <f>VLOOKUP(F100,'[1]Sheet 1'!$F$2:$S$557,9,0)</f>
        <v>191</v>
      </c>
      <c r="AL100" s="1">
        <f>VLOOKUP(F100,'[1]Sheet 1'!$F$2:$S$557,10,0)</f>
        <v>461</v>
      </c>
      <c r="AM100" s="1">
        <f>VLOOKUP(F100,'[1]Sheet 1'!$F$2:$S$557,11,0)</f>
        <v>208</v>
      </c>
      <c r="AN100" s="1">
        <f>VLOOKUP(F100,'[1]Sheet 1'!$F$2:$S$557,12,0)</f>
        <v>18</v>
      </c>
      <c r="AO100" s="1">
        <f>VLOOKUP(F100,'[1]Sheet 1'!$F$2:$S$557,13,0)</f>
        <v>0.39234043000000002</v>
      </c>
      <c r="AP100" s="1">
        <f>VLOOKUP(F100,'[1]Sheet 1'!$F$2:$S$557,14,0)</f>
        <v>0.17702128</v>
      </c>
      <c r="AQ100" s="1">
        <f>VLOOKUP(F100,'[2]Sheet 1'!$F$2:$Q$557,5,0)</f>
        <v>1383</v>
      </c>
      <c r="AR100" s="1">
        <f>VLOOKUP(F100,'[2]Sheet 1'!$F$2:$Q$557,6,0)</f>
        <v>1192</v>
      </c>
      <c r="AS100" s="1">
        <f>VLOOKUP(F100,'[2]Sheet 1'!$F$2:$Q$557,7,0)</f>
        <v>1192</v>
      </c>
      <c r="AT100" s="1">
        <f>VLOOKUP(F100,'[2]Sheet 1'!$F$2:$Q$557,8,0)</f>
        <v>1071</v>
      </c>
      <c r="AU100" s="1">
        <f>VLOOKUP(F100,'[2]Sheet 1'!$F$2:$Q$557,9,0)</f>
        <v>121</v>
      </c>
      <c r="AV100" s="1">
        <f>VLOOKUP(F100,'[2]Sheet 1'!$F$2:$Q$557,10,0)</f>
        <v>0</v>
      </c>
      <c r="AW100" s="1">
        <f>VLOOKUP(F100,'[2]Sheet 1'!$F$2:$Q$557,11,0)</f>
        <v>191</v>
      </c>
      <c r="AX100" s="1">
        <f>VLOOKUP(F100,'[2]Sheet 1'!$F$2:$Q$557,12,0)</f>
        <v>8.7490960000000007E-2</v>
      </c>
      <c r="AY100" s="1">
        <f>VLOOKUP(F100,'[3]Sheet 1'!$F$2:$AD$557,5,0)</f>
        <v>35.323230199999998</v>
      </c>
      <c r="AZ100" s="1">
        <f>VLOOKUP(F100,'[3]Sheet 1'!$F$2:$AD$557,6,0)</f>
        <v>-80.965427500000004</v>
      </c>
      <c r="BA100" s="1">
        <f>VLOOKUP(F100,'[3]Sheet 1'!$F$2:$AD$557,7,0)</f>
        <v>1848</v>
      </c>
      <c r="BB100" s="1">
        <f>VLOOKUP(F100,'[3]Sheet 1'!$F$2:$AD$557,8,0)</f>
        <v>1316</v>
      </c>
      <c r="BC100" s="1">
        <f>VLOOKUP(F100,'[3]Sheet 1'!$F$2:$AD$557,9,0)</f>
        <v>410</v>
      </c>
      <c r="BD100" s="1">
        <f>VLOOKUP(F100,'[3]Sheet 1'!$F$2:$AD$557,10,0)</f>
        <v>9</v>
      </c>
      <c r="BE100" s="1">
        <f>VLOOKUP(F100,'[3]Sheet 1'!$F$2:$AD$557,11,0)</f>
        <v>34</v>
      </c>
      <c r="BF100" s="1">
        <f>VLOOKUP(F100,'[3]Sheet 1'!$F$2:$AD$557,12,0)</f>
        <v>0</v>
      </c>
      <c r="BG100" s="1">
        <f>VLOOKUP(F100,'[3]Sheet 1'!$F$2:$AD$557,13,0)</f>
        <v>31</v>
      </c>
      <c r="BH100" s="1">
        <f>VLOOKUP(F100,'[3]Sheet 1'!$F$2:$AD$557,14,0)</f>
        <v>48</v>
      </c>
      <c r="BI100" s="1">
        <f>VLOOKUP(F100,'[3]Sheet 1'!$F$2:$AD$557,15,0)</f>
        <v>113</v>
      </c>
      <c r="BJ100" s="1">
        <f>VLOOKUP(F100,'[3]Sheet 1'!$F$2:$AD$557,16,0)</f>
        <v>768</v>
      </c>
      <c r="BK100" s="1">
        <f>VLOOKUP(F100,'[3]Sheet 1'!$F$2:$AD$557,17,0)</f>
        <v>712</v>
      </c>
      <c r="BL100" s="1">
        <f>VLOOKUP(F100,'[3]Sheet 1'!$F$2:$AD$557,18,0)</f>
        <v>56</v>
      </c>
      <c r="BM100" s="1">
        <f>VLOOKUP(F100,'[3]Sheet 1'!$F$2:$AD$557,19,0)</f>
        <v>0.92708332999999998</v>
      </c>
      <c r="BN100" s="1">
        <f>VLOOKUP(F100,'[3]Sheet 1'!$F$2:$AD$557,20,0)</f>
        <v>0.71212120999999995</v>
      </c>
      <c r="BO100" s="1">
        <f>VLOOKUP(F100,'[3]Sheet 1'!$F$2:$AD$557,21,0)</f>
        <v>0.22186147000000001</v>
      </c>
      <c r="BP100" s="1">
        <f>VLOOKUP(F100,'[3]Sheet 1'!$F$2:$AD$557,22,0)</f>
        <v>1.839826E-2</v>
      </c>
      <c r="BQ100" s="1">
        <f>VLOOKUP(F100,'[3]Sheet 1'!$F$2:$AD$557,23,0)</f>
        <v>6.1147180000000002E-2</v>
      </c>
      <c r="BR100" s="1">
        <f>VLOOKUP(F100,'[3]Sheet 1'!$F$2:$AD$557,24,0)</f>
        <v>1679.8565429099999</v>
      </c>
      <c r="BS100" s="1">
        <f>VLOOKUP(F100,'[3]Sheet 1'!$F$2:$AD$557,25,0)</f>
        <v>1.1000939300000001</v>
      </c>
    </row>
    <row r="101" spans="1:71" ht="20" customHeight="1" x14ac:dyDescent="0.15">
      <c r="A101" s="8">
        <v>1764</v>
      </c>
      <c r="B101" s="9">
        <v>37</v>
      </c>
      <c r="C101" s="10">
        <v>119</v>
      </c>
      <c r="D101" s="10">
        <v>3105</v>
      </c>
      <c r="E101" s="10">
        <v>2</v>
      </c>
      <c r="F101" s="10">
        <v>371190031052</v>
      </c>
      <c r="G101" s="11" t="s">
        <v>33</v>
      </c>
      <c r="H101" s="10">
        <v>16314</v>
      </c>
      <c r="I101" s="11" t="s">
        <v>136</v>
      </c>
      <c r="J101" s="10">
        <v>983</v>
      </c>
      <c r="K101" s="10">
        <v>22</v>
      </c>
      <c r="L101" s="10">
        <v>0</v>
      </c>
      <c r="M101" s="10">
        <v>12</v>
      </c>
      <c r="N101" s="10">
        <v>10</v>
      </c>
      <c r="O101" s="10">
        <v>8</v>
      </c>
      <c r="P101" s="10">
        <v>30</v>
      </c>
      <c r="Q101" s="10">
        <v>49</v>
      </c>
      <c r="R101" s="10">
        <v>71</v>
      </c>
      <c r="S101" s="10">
        <v>13</v>
      </c>
      <c r="T101" s="10">
        <v>105</v>
      </c>
      <c r="U101" s="10">
        <v>77</v>
      </c>
      <c r="V101" s="10">
        <v>168</v>
      </c>
      <c r="W101" s="10">
        <v>115</v>
      </c>
      <c r="X101" s="10">
        <v>73</v>
      </c>
      <c r="Y101" s="10">
        <v>111</v>
      </c>
      <c r="Z101" s="10">
        <v>119</v>
      </c>
      <c r="AA101" s="10">
        <v>89358</v>
      </c>
      <c r="AB101" s="10">
        <v>537</v>
      </c>
      <c r="AC101" s="10">
        <v>0</v>
      </c>
      <c r="AD101" s="10">
        <v>0</v>
      </c>
      <c r="AE101" s="13">
        <v>20404467.857238799</v>
      </c>
      <c r="AF101" s="14">
        <v>20242.730831581001</v>
      </c>
      <c r="AG101" s="1">
        <f>VLOOKUP(F101,'[1]Sheet 1'!$F$2:$S$557,5,0)</f>
        <v>1757</v>
      </c>
      <c r="AH101" s="1">
        <f>VLOOKUP(F101,'[1]Sheet 1'!$F$2:$S$557,6,0)</f>
        <v>15</v>
      </c>
      <c r="AI101" s="1">
        <f>VLOOKUP(F101,'[1]Sheet 1'!$F$2:$S$557,7,0)</f>
        <v>169</v>
      </c>
      <c r="AJ101" s="1">
        <f>VLOOKUP(F101,'[1]Sheet 1'!$F$2:$S$557,8,0)</f>
        <v>225</v>
      </c>
      <c r="AK101" s="1">
        <f>VLOOKUP(F101,'[1]Sheet 1'!$F$2:$S$557,9,0)</f>
        <v>185</v>
      </c>
      <c r="AL101" s="1">
        <f>VLOOKUP(F101,'[1]Sheet 1'!$F$2:$S$557,10,0)</f>
        <v>835</v>
      </c>
      <c r="AM101" s="1">
        <f>VLOOKUP(F101,'[1]Sheet 1'!$F$2:$S$557,11,0)</f>
        <v>250</v>
      </c>
      <c r="AN101" s="1">
        <f>VLOOKUP(F101,'[1]Sheet 1'!$F$2:$S$557,12,0)</f>
        <v>78</v>
      </c>
      <c r="AO101" s="1">
        <f>VLOOKUP(F101,'[1]Sheet 1'!$F$2:$S$557,13,0)</f>
        <v>0.47524189</v>
      </c>
      <c r="AP101" s="1">
        <f>VLOOKUP(F101,'[1]Sheet 1'!$F$2:$S$557,14,0)</f>
        <v>0.14228799</v>
      </c>
      <c r="AQ101" s="1">
        <f>VLOOKUP(F101,'[2]Sheet 1'!$F$2:$Q$557,5,0)</f>
        <v>1958</v>
      </c>
      <c r="AR101" s="1">
        <f>VLOOKUP(F101,'[2]Sheet 1'!$F$2:$Q$557,6,0)</f>
        <v>1326</v>
      </c>
      <c r="AS101" s="1">
        <f>VLOOKUP(F101,'[2]Sheet 1'!$F$2:$Q$557,7,0)</f>
        <v>1326</v>
      </c>
      <c r="AT101" s="1">
        <f>VLOOKUP(F101,'[2]Sheet 1'!$F$2:$Q$557,8,0)</f>
        <v>1270</v>
      </c>
      <c r="AU101" s="1">
        <f>VLOOKUP(F101,'[2]Sheet 1'!$F$2:$Q$557,9,0)</f>
        <v>56</v>
      </c>
      <c r="AV101" s="1">
        <f>VLOOKUP(F101,'[2]Sheet 1'!$F$2:$Q$557,10,0)</f>
        <v>0</v>
      </c>
      <c r="AW101" s="1">
        <f>VLOOKUP(F101,'[2]Sheet 1'!$F$2:$Q$557,11,0)</f>
        <v>632</v>
      </c>
      <c r="AX101" s="1">
        <f>VLOOKUP(F101,'[2]Sheet 1'!$F$2:$Q$557,12,0)</f>
        <v>2.8600609999999999E-2</v>
      </c>
      <c r="AY101" s="1">
        <f>VLOOKUP(F101,'[3]Sheet 1'!$F$2:$AD$557,5,0)</f>
        <v>35.124406999999998</v>
      </c>
      <c r="AZ101" s="1">
        <f>VLOOKUP(F101,'[3]Sheet 1'!$F$2:$AD$557,6,0)</f>
        <v>-80.857529999999997</v>
      </c>
      <c r="BA101" s="1">
        <f>VLOOKUP(F101,'[3]Sheet 1'!$F$2:$AD$557,7,0)</f>
        <v>2057</v>
      </c>
      <c r="BB101" s="1">
        <f>VLOOKUP(F101,'[3]Sheet 1'!$F$2:$AD$557,8,0)</f>
        <v>1853</v>
      </c>
      <c r="BC101" s="1">
        <f>VLOOKUP(F101,'[3]Sheet 1'!$F$2:$AD$557,9,0)</f>
        <v>90</v>
      </c>
      <c r="BD101" s="1">
        <f>VLOOKUP(F101,'[3]Sheet 1'!$F$2:$AD$557,10,0)</f>
        <v>0</v>
      </c>
      <c r="BE101" s="1">
        <f>VLOOKUP(F101,'[3]Sheet 1'!$F$2:$AD$557,11,0)</f>
        <v>40</v>
      </c>
      <c r="BF101" s="1">
        <f>VLOOKUP(F101,'[3]Sheet 1'!$F$2:$AD$557,12,0)</f>
        <v>0</v>
      </c>
      <c r="BG101" s="1">
        <f>VLOOKUP(F101,'[3]Sheet 1'!$F$2:$AD$557,13,0)</f>
        <v>22</v>
      </c>
      <c r="BH101" s="1">
        <f>VLOOKUP(F101,'[3]Sheet 1'!$F$2:$AD$557,14,0)</f>
        <v>52</v>
      </c>
      <c r="BI101" s="1">
        <f>VLOOKUP(F101,'[3]Sheet 1'!$F$2:$AD$557,15,0)</f>
        <v>78</v>
      </c>
      <c r="BJ101" s="1">
        <f>VLOOKUP(F101,'[3]Sheet 1'!$F$2:$AD$557,16,0)</f>
        <v>1042</v>
      </c>
      <c r="BK101" s="1">
        <f>VLOOKUP(F101,'[3]Sheet 1'!$F$2:$AD$557,17,0)</f>
        <v>986</v>
      </c>
      <c r="BL101" s="1">
        <f>VLOOKUP(F101,'[3]Sheet 1'!$F$2:$AD$557,18,0)</f>
        <v>56</v>
      </c>
      <c r="BM101" s="1">
        <f>VLOOKUP(F101,'[3]Sheet 1'!$F$2:$AD$557,19,0)</f>
        <v>0.94625718999999997</v>
      </c>
      <c r="BN101" s="1">
        <f>VLOOKUP(F101,'[3]Sheet 1'!$F$2:$AD$557,20,0)</f>
        <v>0.90082644000000001</v>
      </c>
      <c r="BO101" s="1">
        <f>VLOOKUP(F101,'[3]Sheet 1'!$F$2:$AD$557,21,0)</f>
        <v>4.3753029999999998E-2</v>
      </c>
      <c r="BP101" s="1">
        <f>VLOOKUP(F101,'[3]Sheet 1'!$F$2:$AD$557,22,0)</f>
        <v>1.9445790000000001E-2</v>
      </c>
      <c r="BQ101" s="1">
        <f>VLOOKUP(F101,'[3]Sheet 1'!$F$2:$AD$557,23,0)</f>
        <v>3.7919290000000001E-2</v>
      </c>
      <c r="BR101" s="1">
        <f>VLOOKUP(F101,'[3]Sheet 1'!$F$2:$AD$557,24,0)</f>
        <v>2810.4565530199998</v>
      </c>
      <c r="BS101" s="1">
        <f>VLOOKUP(F101,'[3]Sheet 1'!$F$2:$AD$557,25,0)</f>
        <v>0.73190955000000002</v>
      </c>
    </row>
    <row r="102" spans="1:71" ht="20" customHeight="1" x14ac:dyDescent="0.15">
      <c r="A102" s="8">
        <v>1765</v>
      </c>
      <c r="B102" s="9">
        <v>37</v>
      </c>
      <c r="C102" s="10">
        <v>119</v>
      </c>
      <c r="D102" s="10">
        <v>5305</v>
      </c>
      <c r="E102" s="10">
        <v>1</v>
      </c>
      <c r="F102" s="10">
        <v>371190053051</v>
      </c>
      <c r="G102" s="11" t="s">
        <v>35</v>
      </c>
      <c r="H102" s="10">
        <v>16402</v>
      </c>
      <c r="I102" s="11" t="s">
        <v>137</v>
      </c>
      <c r="J102" s="10">
        <v>292</v>
      </c>
      <c r="K102" s="10">
        <v>0</v>
      </c>
      <c r="L102" s="10">
        <v>43</v>
      </c>
      <c r="M102" s="10">
        <v>34</v>
      </c>
      <c r="N102" s="10">
        <v>15</v>
      </c>
      <c r="O102" s="10">
        <v>30</v>
      </c>
      <c r="P102" s="10">
        <v>5</v>
      </c>
      <c r="Q102" s="10">
        <v>17</v>
      </c>
      <c r="R102" s="10">
        <v>5</v>
      </c>
      <c r="S102" s="10">
        <v>79</v>
      </c>
      <c r="T102" s="10">
        <v>6</v>
      </c>
      <c r="U102" s="10">
        <v>0</v>
      </c>
      <c r="V102" s="10">
        <v>50</v>
      </c>
      <c r="W102" s="10">
        <v>8</v>
      </c>
      <c r="X102" s="10">
        <v>0</v>
      </c>
      <c r="Y102" s="10">
        <v>0</v>
      </c>
      <c r="Z102" s="10">
        <v>0</v>
      </c>
      <c r="AA102" s="10">
        <v>41000</v>
      </c>
      <c r="AB102" s="10">
        <v>217</v>
      </c>
      <c r="AC102" s="10">
        <v>67</v>
      </c>
      <c r="AD102" s="10">
        <v>0.30875575999999999</v>
      </c>
      <c r="AE102" s="13">
        <v>6642776.2734375</v>
      </c>
      <c r="AF102" s="12">
        <v>13771.9464708137</v>
      </c>
      <c r="AG102" s="1">
        <f>VLOOKUP(F102,'[1]Sheet 1'!$F$2:$S$557,5,0)</f>
        <v>427</v>
      </c>
      <c r="AH102" s="1">
        <f>VLOOKUP(F102,'[1]Sheet 1'!$F$2:$S$557,6,0)</f>
        <v>91</v>
      </c>
      <c r="AI102" s="1">
        <f>VLOOKUP(F102,'[1]Sheet 1'!$F$2:$S$557,7,0)</f>
        <v>106</v>
      </c>
      <c r="AJ102" s="1">
        <f>VLOOKUP(F102,'[1]Sheet 1'!$F$2:$S$557,8,0)</f>
        <v>149</v>
      </c>
      <c r="AK102" s="1">
        <f>VLOOKUP(F102,'[1]Sheet 1'!$F$2:$S$557,9,0)</f>
        <v>24</v>
      </c>
      <c r="AL102" s="1">
        <f>VLOOKUP(F102,'[1]Sheet 1'!$F$2:$S$557,10,0)</f>
        <v>44</v>
      </c>
      <c r="AM102" s="1">
        <f>VLOOKUP(F102,'[1]Sheet 1'!$F$2:$S$557,11,0)</f>
        <v>13</v>
      </c>
      <c r="AN102" s="1">
        <f>VLOOKUP(F102,'[1]Sheet 1'!$F$2:$S$557,12,0)</f>
        <v>0</v>
      </c>
      <c r="AO102" s="1">
        <f>VLOOKUP(F102,'[1]Sheet 1'!$F$2:$S$557,13,0)</f>
        <v>0.1030445</v>
      </c>
      <c r="AP102" s="1">
        <f>VLOOKUP(F102,'[1]Sheet 1'!$F$2:$S$557,14,0)</f>
        <v>3.044496E-2</v>
      </c>
      <c r="AQ102" s="1">
        <f>VLOOKUP(F102,'[2]Sheet 1'!$F$2:$Q$557,5,0)</f>
        <v>547</v>
      </c>
      <c r="AR102" s="1">
        <f>VLOOKUP(F102,'[2]Sheet 1'!$F$2:$Q$557,6,0)</f>
        <v>365</v>
      </c>
      <c r="AS102" s="1">
        <f>VLOOKUP(F102,'[2]Sheet 1'!$F$2:$Q$557,7,0)</f>
        <v>365</v>
      </c>
      <c r="AT102" s="1">
        <f>VLOOKUP(F102,'[2]Sheet 1'!$F$2:$Q$557,8,0)</f>
        <v>352</v>
      </c>
      <c r="AU102" s="1">
        <f>VLOOKUP(F102,'[2]Sheet 1'!$F$2:$Q$557,9,0)</f>
        <v>13</v>
      </c>
      <c r="AV102" s="1">
        <f>VLOOKUP(F102,'[2]Sheet 1'!$F$2:$Q$557,10,0)</f>
        <v>0</v>
      </c>
      <c r="AW102" s="1">
        <f>VLOOKUP(F102,'[2]Sheet 1'!$F$2:$Q$557,11,0)</f>
        <v>182</v>
      </c>
      <c r="AX102" s="1">
        <f>VLOOKUP(F102,'[2]Sheet 1'!$F$2:$Q$557,12,0)</f>
        <v>2.3765999999999999E-2</v>
      </c>
      <c r="AY102" s="1">
        <f>VLOOKUP(F102,'[3]Sheet 1'!$F$2:$AD$557,5,0)</f>
        <v>35.271543800000003</v>
      </c>
      <c r="AZ102" s="1">
        <f>VLOOKUP(F102,'[3]Sheet 1'!$F$2:$AD$557,6,0)</f>
        <v>-80.791813300000001</v>
      </c>
      <c r="BA102" s="1">
        <f>VLOOKUP(F102,'[3]Sheet 1'!$F$2:$AD$557,7,0)</f>
        <v>908</v>
      </c>
      <c r="BB102" s="1">
        <f>VLOOKUP(F102,'[3]Sheet 1'!$F$2:$AD$557,8,0)</f>
        <v>64</v>
      </c>
      <c r="BC102" s="1">
        <f>VLOOKUP(F102,'[3]Sheet 1'!$F$2:$AD$557,9,0)</f>
        <v>740</v>
      </c>
      <c r="BD102" s="1">
        <f>VLOOKUP(F102,'[3]Sheet 1'!$F$2:$AD$557,10,0)</f>
        <v>11</v>
      </c>
      <c r="BE102" s="1">
        <f>VLOOKUP(F102,'[3]Sheet 1'!$F$2:$AD$557,11,0)</f>
        <v>40</v>
      </c>
      <c r="BF102" s="1">
        <f>VLOOKUP(F102,'[3]Sheet 1'!$F$2:$AD$557,12,0)</f>
        <v>0</v>
      </c>
      <c r="BG102" s="1">
        <f>VLOOKUP(F102,'[3]Sheet 1'!$F$2:$AD$557,13,0)</f>
        <v>34</v>
      </c>
      <c r="BH102" s="1">
        <f>VLOOKUP(F102,'[3]Sheet 1'!$F$2:$AD$557,14,0)</f>
        <v>19</v>
      </c>
      <c r="BI102" s="1">
        <f>VLOOKUP(F102,'[3]Sheet 1'!$F$2:$AD$557,15,0)</f>
        <v>88</v>
      </c>
      <c r="BJ102" s="1">
        <f>VLOOKUP(F102,'[3]Sheet 1'!$F$2:$AD$557,16,0)</f>
        <v>364</v>
      </c>
      <c r="BK102" s="1">
        <f>VLOOKUP(F102,'[3]Sheet 1'!$F$2:$AD$557,17,0)</f>
        <v>331</v>
      </c>
      <c r="BL102" s="1">
        <f>VLOOKUP(F102,'[3]Sheet 1'!$F$2:$AD$557,18,0)</f>
        <v>33</v>
      </c>
      <c r="BM102" s="1">
        <f>VLOOKUP(F102,'[3]Sheet 1'!$F$2:$AD$557,19,0)</f>
        <v>0.90934064999999997</v>
      </c>
      <c r="BN102" s="1">
        <f>VLOOKUP(F102,'[3]Sheet 1'!$F$2:$AD$557,20,0)</f>
        <v>7.0484580000000005E-2</v>
      </c>
      <c r="BO102" s="1">
        <f>VLOOKUP(F102,'[3]Sheet 1'!$F$2:$AD$557,21,0)</f>
        <v>0.81497797000000005</v>
      </c>
      <c r="BP102" s="1">
        <f>VLOOKUP(F102,'[3]Sheet 1'!$F$2:$AD$557,22,0)</f>
        <v>4.4052859999999999E-2</v>
      </c>
      <c r="BQ102" s="1">
        <f>VLOOKUP(F102,'[3]Sheet 1'!$F$2:$AD$557,23,0)</f>
        <v>9.6916290000000002E-2</v>
      </c>
      <c r="BR102" s="1">
        <f>VLOOKUP(F102,'[3]Sheet 1'!$F$2:$AD$557,24,0)</f>
        <v>3810.6941916699998</v>
      </c>
      <c r="BS102" s="1">
        <f>VLOOKUP(F102,'[3]Sheet 1'!$F$2:$AD$557,25,0)</f>
        <v>0.23827678999999999</v>
      </c>
    </row>
    <row r="103" spans="1:71" ht="20" customHeight="1" x14ac:dyDescent="0.15">
      <c r="A103" s="8">
        <v>1766</v>
      </c>
      <c r="B103" s="9">
        <v>37</v>
      </c>
      <c r="C103" s="10">
        <v>119</v>
      </c>
      <c r="D103" s="10">
        <v>5842</v>
      </c>
      <c r="E103" s="10">
        <v>3</v>
      </c>
      <c r="F103" s="10">
        <v>371190058423</v>
      </c>
      <c r="G103" s="11" t="s">
        <v>44</v>
      </c>
      <c r="H103" s="10">
        <v>16570</v>
      </c>
      <c r="I103" s="11" t="s">
        <v>138</v>
      </c>
      <c r="J103" s="10">
        <v>1157</v>
      </c>
      <c r="K103" s="10">
        <v>64</v>
      </c>
      <c r="L103" s="10">
        <v>24</v>
      </c>
      <c r="M103" s="10">
        <v>34</v>
      </c>
      <c r="N103" s="10">
        <v>15</v>
      </c>
      <c r="O103" s="10">
        <v>30</v>
      </c>
      <c r="P103" s="10">
        <v>47</v>
      </c>
      <c r="Q103" s="10">
        <v>0</v>
      </c>
      <c r="R103" s="10">
        <v>30</v>
      </c>
      <c r="S103" s="10">
        <v>56</v>
      </c>
      <c r="T103" s="10">
        <v>39</v>
      </c>
      <c r="U103" s="10">
        <v>93</v>
      </c>
      <c r="V103" s="10">
        <v>208</v>
      </c>
      <c r="W103" s="10">
        <v>151</v>
      </c>
      <c r="X103" s="10">
        <v>149</v>
      </c>
      <c r="Y103" s="10">
        <v>115</v>
      </c>
      <c r="Z103" s="10">
        <v>102</v>
      </c>
      <c r="AA103" s="10">
        <v>94948</v>
      </c>
      <c r="AB103" s="10">
        <v>920</v>
      </c>
      <c r="AC103" s="10">
        <v>22</v>
      </c>
      <c r="AD103" s="10">
        <v>2.391304E-2</v>
      </c>
      <c r="AE103" s="13">
        <v>20788102.943847701</v>
      </c>
      <c r="AF103" s="12">
        <v>20208.0280937321</v>
      </c>
      <c r="AG103" s="1">
        <f>VLOOKUP(F103,'[1]Sheet 1'!$F$2:$S$557,5,0)</f>
        <v>2185</v>
      </c>
      <c r="AH103" s="1">
        <f>VLOOKUP(F103,'[1]Sheet 1'!$F$2:$S$557,6,0)</f>
        <v>143</v>
      </c>
      <c r="AI103" s="1">
        <f>VLOOKUP(F103,'[1]Sheet 1'!$F$2:$S$557,7,0)</f>
        <v>285</v>
      </c>
      <c r="AJ103" s="1">
        <f>VLOOKUP(F103,'[1]Sheet 1'!$F$2:$S$557,8,0)</f>
        <v>353</v>
      </c>
      <c r="AK103" s="1">
        <f>VLOOKUP(F103,'[1]Sheet 1'!$F$2:$S$557,9,0)</f>
        <v>175</v>
      </c>
      <c r="AL103" s="1">
        <f>VLOOKUP(F103,'[1]Sheet 1'!$F$2:$S$557,10,0)</f>
        <v>796</v>
      </c>
      <c r="AM103" s="1">
        <f>VLOOKUP(F103,'[1]Sheet 1'!$F$2:$S$557,11,0)</f>
        <v>373</v>
      </c>
      <c r="AN103" s="1">
        <f>VLOOKUP(F103,'[1]Sheet 1'!$F$2:$S$557,12,0)</f>
        <v>60</v>
      </c>
      <c r="AO103" s="1">
        <f>VLOOKUP(F103,'[1]Sheet 1'!$F$2:$S$557,13,0)</f>
        <v>0.36430205999999998</v>
      </c>
      <c r="AP103" s="1">
        <f>VLOOKUP(F103,'[1]Sheet 1'!$F$2:$S$557,14,0)</f>
        <v>0.17070937999999999</v>
      </c>
      <c r="AQ103" s="1">
        <f>VLOOKUP(F103,'[2]Sheet 1'!$F$2:$Q$557,5,0)</f>
        <v>2516</v>
      </c>
      <c r="AR103" s="1">
        <f>VLOOKUP(F103,'[2]Sheet 1'!$F$2:$Q$557,6,0)</f>
        <v>1595</v>
      </c>
      <c r="AS103" s="1">
        <f>VLOOKUP(F103,'[2]Sheet 1'!$F$2:$Q$557,7,0)</f>
        <v>1595</v>
      </c>
      <c r="AT103" s="1">
        <f>VLOOKUP(F103,'[2]Sheet 1'!$F$2:$Q$557,8,0)</f>
        <v>1495</v>
      </c>
      <c r="AU103" s="1">
        <f>VLOOKUP(F103,'[2]Sheet 1'!$F$2:$Q$557,9,0)</f>
        <v>100</v>
      </c>
      <c r="AV103" s="1">
        <f>VLOOKUP(F103,'[2]Sheet 1'!$F$2:$Q$557,10,0)</f>
        <v>0</v>
      </c>
      <c r="AW103" s="1">
        <f>VLOOKUP(F103,'[2]Sheet 1'!$F$2:$Q$557,11,0)</f>
        <v>921</v>
      </c>
      <c r="AX103" s="1">
        <f>VLOOKUP(F103,'[2]Sheet 1'!$F$2:$Q$557,12,0)</f>
        <v>3.9745629999999997E-2</v>
      </c>
      <c r="AY103" s="1">
        <f>VLOOKUP(F103,'[3]Sheet 1'!$F$2:$AD$557,5,0)</f>
        <v>35.057032300000003</v>
      </c>
      <c r="AZ103" s="1">
        <f>VLOOKUP(F103,'[3]Sheet 1'!$F$2:$AD$557,6,0)</f>
        <v>-80.801864699999996</v>
      </c>
      <c r="BA103" s="1">
        <f>VLOOKUP(F103,'[3]Sheet 1'!$F$2:$AD$557,7,0)</f>
        <v>2961</v>
      </c>
      <c r="BB103" s="1">
        <f>VLOOKUP(F103,'[3]Sheet 1'!$F$2:$AD$557,8,0)</f>
        <v>2294</v>
      </c>
      <c r="BC103" s="1">
        <f>VLOOKUP(F103,'[3]Sheet 1'!$F$2:$AD$557,9,0)</f>
        <v>181</v>
      </c>
      <c r="BD103" s="1">
        <f>VLOOKUP(F103,'[3]Sheet 1'!$F$2:$AD$557,10,0)</f>
        <v>5</v>
      </c>
      <c r="BE103" s="1">
        <f>VLOOKUP(F103,'[3]Sheet 1'!$F$2:$AD$557,11,0)</f>
        <v>364</v>
      </c>
      <c r="BF103" s="1">
        <f>VLOOKUP(F103,'[3]Sheet 1'!$F$2:$AD$557,12,0)</f>
        <v>0</v>
      </c>
      <c r="BG103" s="1">
        <f>VLOOKUP(F103,'[3]Sheet 1'!$F$2:$AD$557,13,0)</f>
        <v>35</v>
      </c>
      <c r="BH103" s="1">
        <f>VLOOKUP(F103,'[3]Sheet 1'!$F$2:$AD$557,14,0)</f>
        <v>82</v>
      </c>
      <c r="BI103" s="1">
        <f>VLOOKUP(F103,'[3]Sheet 1'!$F$2:$AD$557,15,0)</f>
        <v>165</v>
      </c>
      <c r="BJ103" s="1">
        <f>VLOOKUP(F103,'[3]Sheet 1'!$F$2:$AD$557,16,0)</f>
        <v>1162</v>
      </c>
      <c r="BK103" s="1">
        <f>VLOOKUP(F103,'[3]Sheet 1'!$F$2:$AD$557,17,0)</f>
        <v>1135</v>
      </c>
      <c r="BL103" s="1">
        <f>VLOOKUP(F103,'[3]Sheet 1'!$F$2:$AD$557,18,0)</f>
        <v>27</v>
      </c>
      <c r="BM103" s="1">
        <f>VLOOKUP(F103,'[3]Sheet 1'!$F$2:$AD$557,19,0)</f>
        <v>0.97676419000000003</v>
      </c>
      <c r="BN103" s="1">
        <f>VLOOKUP(F103,'[3]Sheet 1'!$F$2:$AD$557,20,0)</f>
        <v>0.77473826000000001</v>
      </c>
      <c r="BO103" s="1">
        <f>VLOOKUP(F103,'[3]Sheet 1'!$F$2:$AD$557,21,0)</f>
        <v>6.112799E-2</v>
      </c>
      <c r="BP103" s="1">
        <f>VLOOKUP(F103,'[3]Sheet 1'!$F$2:$AD$557,22,0)</f>
        <v>0.12293144</v>
      </c>
      <c r="BQ103" s="1">
        <f>VLOOKUP(F103,'[3]Sheet 1'!$F$2:$AD$557,23,0)</f>
        <v>5.5724410000000002E-2</v>
      </c>
      <c r="BR103" s="1">
        <f>VLOOKUP(F103,'[3]Sheet 1'!$F$2:$AD$557,24,0)</f>
        <v>3970.9223265700002</v>
      </c>
      <c r="BS103" s="1">
        <f>VLOOKUP(F103,'[3]Sheet 1'!$F$2:$AD$557,25,0)</f>
        <v>0.74567059000000002</v>
      </c>
    </row>
    <row r="104" spans="1:71" ht="20" customHeight="1" x14ac:dyDescent="0.15">
      <c r="A104" s="8">
        <v>1767</v>
      </c>
      <c r="B104" s="9">
        <v>37</v>
      </c>
      <c r="C104" s="10">
        <v>119</v>
      </c>
      <c r="D104" s="10">
        <v>5706</v>
      </c>
      <c r="E104" s="10">
        <v>2</v>
      </c>
      <c r="F104" s="10">
        <v>371190057062</v>
      </c>
      <c r="G104" s="11" t="s">
        <v>33</v>
      </c>
      <c r="H104" s="10">
        <v>16493</v>
      </c>
      <c r="I104" s="11" t="s">
        <v>139</v>
      </c>
      <c r="J104" s="10">
        <v>580</v>
      </c>
      <c r="K104" s="10">
        <v>85</v>
      </c>
      <c r="L104" s="10">
        <v>0</v>
      </c>
      <c r="M104" s="10">
        <v>53</v>
      </c>
      <c r="N104" s="10">
        <v>25</v>
      </c>
      <c r="O104" s="10">
        <v>45</v>
      </c>
      <c r="P104" s="10">
        <v>16</v>
      </c>
      <c r="Q104" s="10">
        <v>40</v>
      </c>
      <c r="R104" s="10">
        <v>39</v>
      </c>
      <c r="S104" s="10">
        <v>0</v>
      </c>
      <c r="T104" s="10">
        <v>56</v>
      </c>
      <c r="U104" s="10">
        <v>72</v>
      </c>
      <c r="V104" s="10">
        <v>15</v>
      </c>
      <c r="W104" s="10">
        <v>67</v>
      </c>
      <c r="X104" s="10">
        <v>15</v>
      </c>
      <c r="Y104" s="10">
        <v>20</v>
      </c>
      <c r="Z104" s="10">
        <v>32</v>
      </c>
      <c r="AA104" s="10">
        <v>41667</v>
      </c>
      <c r="AB104" s="10">
        <v>468</v>
      </c>
      <c r="AC104" s="10">
        <v>160</v>
      </c>
      <c r="AD104" s="10">
        <v>0.34188034</v>
      </c>
      <c r="AE104" s="13">
        <v>61451334.702209502</v>
      </c>
      <c r="AF104" s="19">
        <v>37634.159893709999</v>
      </c>
      <c r="AG104" s="1">
        <f>VLOOKUP(F104,'[1]Sheet 1'!$F$2:$S$557,5,0)</f>
        <v>1142</v>
      </c>
      <c r="AH104" s="1">
        <f>VLOOKUP(F104,'[1]Sheet 1'!$F$2:$S$557,6,0)</f>
        <v>147</v>
      </c>
      <c r="AI104" s="1">
        <f>VLOOKUP(F104,'[1]Sheet 1'!$F$2:$S$557,7,0)</f>
        <v>347</v>
      </c>
      <c r="AJ104" s="1">
        <f>VLOOKUP(F104,'[1]Sheet 1'!$F$2:$S$557,8,0)</f>
        <v>219</v>
      </c>
      <c r="AK104" s="1">
        <f>VLOOKUP(F104,'[1]Sheet 1'!$F$2:$S$557,9,0)</f>
        <v>129</v>
      </c>
      <c r="AL104" s="1">
        <f>VLOOKUP(F104,'[1]Sheet 1'!$F$2:$S$557,10,0)</f>
        <v>224</v>
      </c>
      <c r="AM104" s="1">
        <f>VLOOKUP(F104,'[1]Sheet 1'!$F$2:$S$557,11,0)</f>
        <v>43</v>
      </c>
      <c r="AN104" s="1">
        <f>VLOOKUP(F104,'[1]Sheet 1'!$F$2:$S$557,12,0)</f>
        <v>33</v>
      </c>
      <c r="AO104" s="1">
        <f>VLOOKUP(F104,'[1]Sheet 1'!$F$2:$S$557,13,0)</f>
        <v>0.19614711000000001</v>
      </c>
      <c r="AP104" s="1">
        <f>VLOOKUP(F104,'[1]Sheet 1'!$F$2:$S$557,14,0)</f>
        <v>3.7653239999999998E-2</v>
      </c>
      <c r="AQ104" s="1">
        <f>VLOOKUP(F104,'[2]Sheet 1'!$F$2:$Q$557,5,0)</f>
        <v>1287</v>
      </c>
      <c r="AR104" s="1">
        <f>VLOOKUP(F104,'[2]Sheet 1'!$F$2:$Q$557,6,0)</f>
        <v>685</v>
      </c>
      <c r="AS104" s="1">
        <f>VLOOKUP(F104,'[2]Sheet 1'!$F$2:$Q$557,7,0)</f>
        <v>685</v>
      </c>
      <c r="AT104" s="1">
        <f>VLOOKUP(F104,'[2]Sheet 1'!$F$2:$Q$557,8,0)</f>
        <v>652</v>
      </c>
      <c r="AU104" s="1">
        <f>VLOOKUP(F104,'[2]Sheet 1'!$F$2:$Q$557,9,0)</f>
        <v>33</v>
      </c>
      <c r="AV104" s="1">
        <f>VLOOKUP(F104,'[2]Sheet 1'!$F$2:$Q$557,10,0)</f>
        <v>0</v>
      </c>
      <c r="AW104" s="1">
        <f>VLOOKUP(F104,'[2]Sheet 1'!$F$2:$Q$557,11,0)</f>
        <v>602</v>
      </c>
      <c r="AX104" s="1">
        <f>VLOOKUP(F104,'[2]Sheet 1'!$F$2:$Q$557,12,0)</f>
        <v>2.5641029999999999E-2</v>
      </c>
      <c r="AY104" s="1">
        <f>VLOOKUP(F104,'[3]Sheet 1'!$F$2:$AD$557,5,0)</f>
        <v>35.210124399999998</v>
      </c>
      <c r="AZ104" s="1">
        <f>VLOOKUP(F104,'[3]Sheet 1'!$F$2:$AD$557,6,0)</f>
        <v>-80.652726099999995</v>
      </c>
      <c r="BA104" s="1">
        <f>VLOOKUP(F104,'[3]Sheet 1'!$F$2:$AD$557,7,0)</f>
        <v>1478</v>
      </c>
      <c r="BB104" s="1">
        <f>VLOOKUP(F104,'[3]Sheet 1'!$F$2:$AD$557,8,0)</f>
        <v>1065</v>
      </c>
      <c r="BC104" s="1">
        <f>VLOOKUP(F104,'[3]Sheet 1'!$F$2:$AD$557,9,0)</f>
        <v>145</v>
      </c>
      <c r="BD104" s="1">
        <f>VLOOKUP(F104,'[3]Sheet 1'!$F$2:$AD$557,10,0)</f>
        <v>20</v>
      </c>
      <c r="BE104" s="1">
        <f>VLOOKUP(F104,'[3]Sheet 1'!$F$2:$AD$557,11,0)</f>
        <v>44</v>
      </c>
      <c r="BF104" s="1">
        <f>VLOOKUP(F104,'[3]Sheet 1'!$F$2:$AD$557,12,0)</f>
        <v>0</v>
      </c>
      <c r="BG104" s="1">
        <f>VLOOKUP(F104,'[3]Sheet 1'!$F$2:$AD$557,13,0)</f>
        <v>177</v>
      </c>
      <c r="BH104" s="1">
        <f>VLOOKUP(F104,'[3]Sheet 1'!$F$2:$AD$557,14,0)</f>
        <v>27</v>
      </c>
      <c r="BI104" s="1">
        <f>VLOOKUP(F104,'[3]Sheet 1'!$F$2:$AD$557,15,0)</f>
        <v>265</v>
      </c>
      <c r="BJ104" s="1">
        <f>VLOOKUP(F104,'[3]Sheet 1'!$F$2:$AD$557,16,0)</f>
        <v>536</v>
      </c>
      <c r="BK104" s="1">
        <f>VLOOKUP(F104,'[3]Sheet 1'!$F$2:$AD$557,17,0)</f>
        <v>512</v>
      </c>
      <c r="BL104" s="1">
        <f>VLOOKUP(F104,'[3]Sheet 1'!$F$2:$AD$557,18,0)</f>
        <v>24</v>
      </c>
      <c r="BM104" s="1">
        <f>VLOOKUP(F104,'[3]Sheet 1'!$F$2:$AD$557,19,0)</f>
        <v>0.95522388000000003</v>
      </c>
      <c r="BN104" s="1">
        <f>VLOOKUP(F104,'[3]Sheet 1'!$F$2:$AD$557,20,0)</f>
        <v>0.72056832999999998</v>
      </c>
      <c r="BO104" s="1">
        <f>VLOOKUP(F104,'[3]Sheet 1'!$F$2:$AD$557,21,0)</f>
        <v>9.8105540000000005E-2</v>
      </c>
      <c r="BP104" s="1">
        <f>VLOOKUP(F104,'[3]Sheet 1'!$F$2:$AD$557,22,0)</f>
        <v>2.976995E-2</v>
      </c>
      <c r="BQ104" s="1">
        <f>VLOOKUP(F104,'[3]Sheet 1'!$F$2:$AD$557,23,0)</f>
        <v>0.17929634</v>
      </c>
      <c r="BR104" s="1">
        <f>VLOOKUP(F104,'[3]Sheet 1'!$F$2:$AD$557,24,0)</f>
        <v>670.51879784000005</v>
      </c>
      <c r="BS104" s="1">
        <f>VLOOKUP(F104,'[3]Sheet 1'!$F$2:$AD$557,25,0)</f>
        <v>2.2042633299999999</v>
      </c>
    </row>
    <row r="105" spans="1:71" ht="20" customHeight="1" x14ac:dyDescent="0.15">
      <c r="A105" s="8">
        <v>1768</v>
      </c>
      <c r="B105" s="9">
        <v>37</v>
      </c>
      <c r="C105" s="10">
        <v>119</v>
      </c>
      <c r="D105" s="10">
        <v>1200</v>
      </c>
      <c r="E105" s="10">
        <v>2</v>
      </c>
      <c r="F105" s="10">
        <v>371190012002</v>
      </c>
      <c r="G105" s="11" t="s">
        <v>33</v>
      </c>
      <c r="H105" s="10">
        <v>16155</v>
      </c>
      <c r="I105" s="11" t="s">
        <v>140</v>
      </c>
      <c r="J105" s="10">
        <v>535</v>
      </c>
      <c r="K105" s="10">
        <v>50</v>
      </c>
      <c r="L105" s="10">
        <v>47</v>
      </c>
      <c r="M105" s="10">
        <v>0</v>
      </c>
      <c r="N105" s="10">
        <v>11</v>
      </c>
      <c r="O105" s="10">
        <v>86</v>
      </c>
      <c r="P105" s="10">
        <v>0</v>
      </c>
      <c r="Q105" s="10">
        <v>32</v>
      </c>
      <c r="R105" s="10">
        <v>14</v>
      </c>
      <c r="S105" s="10">
        <v>0</v>
      </c>
      <c r="T105" s="10">
        <v>36</v>
      </c>
      <c r="U105" s="10">
        <v>57</v>
      </c>
      <c r="V105" s="10">
        <v>104</v>
      </c>
      <c r="W105" s="10">
        <v>19</v>
      </c>
      <c r="X105" s="10">
        <v>40</v>
      </c>
      <c r="Y105" s="10">
        <v>39</v>
      </c>
      <c r="Z105" s="10">
        <v>0</v>
      </c>
      <c r="AA105" s="10">
        <v>51910</v>
      </c>
      <c r="AB105" s="10">
        <v>225</v>
      </c>
      <c r="AC105" s="10">
        <v>19</v>
      </c>
      <c r="AD105" s="10">
        <v>8.4444439999999996E-2</v>
      </c>
      <c r="AE105" s="10">
        <v>8528629.4305419903</v>
      </c>
      <c r="AF105" s="12">
        <v>13231.284088747099</v>
      </c>
      <c r="AG105" s="1">
        <f>VLOOKUP(F105,'[1]Sheet 1'!$F$2:$S$557,5,0)</f>
        <v>1166</v>
      </c>
      <c r="AH105" s="1">
        <f>VLOOKUP(F105,'[1]Sheet 1'!$F$2:$S$557,6,0)</f>
        <v>360</v>
      </c>
      <c r="AI105" s="1">
        <f>VLOOKUP(F105,'[1]Sheet 1'!$F$2:$S$557,7,0)</f>
        <v>132</v>
      </c>
      <c r="AJ105" s="1">
        <f>VLOOKUP(F105,'[1]Sheet 1'!$F$2:$S$557,8,0)</f>
        <v>219</v>
      </c>
      <c r="AK105" s="1">
        <f>VLOOKUP(F105,'[1]Sheet 1'!$F$2:$S$557,9,0)</f>
        <v>93</v>
      </c>
      <c r="AL105" s="1">
        <f>VLOOKUP(F105,'[1]Sheet 1'!$F$2:$S$557,10,0)</f>
        <v>204</v>
      </c>
      <c r="AM105" s="1">
        <f>VLOOKUP(F105,'[1]Sheet 1'!$F$2:$S$557,11,0)</f>
        <v>133</v>
      </c>
      <c r="AN105" s="1">
        <f>VLOOKUP(F105,'[1]Sheet 1'!$F$2:$S$557,12,0)</f>
        <v>25</v>
      </c>
      <c r="AO105" s="1">
        <f>VLOOKUP(F105,'[1]Sheet 1'!$F$2:$S$557,13,0)</f>
        <v>0.17495711999999999</v>
      </c>
      <c r="AP105" s="1">
        <f>VLOOKUP(F105,'[1]Sheet 1'!$F$2:$S$557,14,0)</f>
        <v>0.11406518</v>
      </c>
      <c r="AQ105" s="1">
        <f>VLOOKUP(F105,'[2]Sheet 1'!$F$2:$Q$557,5,0)</f>
        <v>1189</v>
      </c>
      <c r="AR105" s="1">
        <f>VLOOKUP(F105,'[2]Sheet 1'!$F$2:$Q$557,6,0)</f>
        <v>826</v>
      </c>
      <c r="AS105" s="1">
        <f>VLOOKUP(F105,'[2]Sheet 1'!$F$2:$Q$557,7,0)</f>
        <v>826</v>
      </c>
      <c r="AT105" s="1">
        <f>VLOOKUP(F105,'[2]Sheet 1'!$F$2:$Q$557,8,0)</f>
        <v>768</v>
      </c>
      <c r="AU105" s="1">
        <f>VLOOKUP(F105,'[2]Sheet 1'!$F$2:$Q$557,9,0)</f>
        <v>58</v>
      </c>
      <c r="AV105" s="1">
        <f>VLOOKUP(F105,'[2]Sheet 1'!$F$2:$Q$557,10,0)</f>
        <v>0</v>
      </c>
      <c r="AW105" s="1">
        <f>VLOOKUP(F105,'[2]Sheet 1'!$F$2:$Q$557,11,0)</f>
        <v>363</v>
      </c>
      <c r="AX105" s="1">
        <f>VLOOKUP(F105,'[2]Sheet 1'!$F$2:$Q$557,12,0)</f>
        <v>4.8780490000000003E-2</v>
      </c>
      <c r="AY105" s="1">
        <f>VLOOKUP(F105,'[3]Sheet 1'!$F$2:$AD$557,5,0)</f>
        <v>35.2194614</v>
      </c>
      <c r="AZ105" s="1">
        <f>VLOOKUP(F105,'[3]Sheet 1'!$F$2:$AD$557,6,0)</f>
        <v>-80.786286500000003</v>
      </c>
      <c r="BA105" s="1">
        <f>VLOOKUP(F105,'[3]Sheet 1'!$F$2:$AD$557,7,0)</f>
        <v>1554</v>
      </c>
      <c r="BB105" s="1">
        <f>VLOOKUP(F105,'[3]Sheet 1'!$F$2:$AD$557,8,0)</f>
        <v>622</v>
      </c>
      <c r="BC105" s="1">
        <f>VLOOKUP(F105,'[3]Sheet 1'!$F$2:$AD$557,9,0)</f>
        <v>352</v>
      </c>
      <c r="BD105" s="1">
        <f>VLOOKUP(F105,'[3]Sheet 1'!$F$2:$AD$557,10,0)</f>
        <v>19</v>
      </c>
      <c r="BE105" s="1">
        <f>VLOOKUP(F105,'[3]Sheet 1'!$F$2:$AD$557,11,0)</f>
        <v>353</v>
      </c>
      <c r="BF105" s="1">
        <f>VLOOKUP(F105,'[3]Sheet 1'!$F$2:$AD$557,12,0)</f>
        <v>3</v>
      </c>
      <c r="BG105" s="1">
        <f>VLOOKUP(F105,'[3]Sheet 1'!$F$2:$AD$557,13,0)</f>
        <v>160</v>
      </c>
      <c r="BH105" s="1">
        <f>VLOOKUP(F105,'[3]Sheet 1'!$F$2:$AD$557,14,0)</f>
        <v>45</v>
      </c>
      <c r="BI105" s="1">
        <f>VLOOKUP(F105,'[3]Sheet 1'!$F$2:$AD$557,15,0)</f>
        <v>257</v>
      </c>
      <c r="BJ105" s="1">
        <f>VLOOKUP(F105,'[3]Sheet 1'!$F$2:$AD$557,16,0)</f>
        <v>681</v>
      </c>
      <c r="BK105" s="1">
        <f>VLOOKUP(F105,'[3]Sheet 1'!$F$2:$AD$557,17,0)</f>
        <v>624</v>
      </c>
      <c r="BL105" s="1">
        <f>VLOOKUP(F105,'[3]Sheet 1'!$F$2:$AD$557,18,0)</f>
        <v>57</v>
      </c>
      <c r="BM105" s="1">
        <f>VLOOKUP(F105,'[3]Sheet 1'!$F$2:$AD$557,19,0)</f>
        <v>0.91629954999999996</v>
      </c>
      <c r="BN105" s="1">
        <f>VLOOKUP(F105,'[3]Sheet 1'!$F$2:$AD$557,20,0)</f>
        <v>0.40025739999999999</v>
      </c>
      <c r="BO105" s="1">
        <f>VLOOKUP(F105,'[3]Sheet 1'!$F$2:$AD$557,21,0)</f>
        <v>0.22651221999999999</v>
      </c>
      <c r="BP105" s="1">
        <f>VLOOKUP(F105,'[3]Sheet 1'!$F$2:$AD$557,22,0)</f>
        <v>0.22715572000000001</v>
      </c>
      <c r="BQ105" s="1">
        <f>VLOOKUP(F105,'[3]Sheet 1'!$F$2:$AD$557,23,0)</f>
        <v>0.16537966000000001</v>
      </c>
      <c r="BR105" s="1">
        <f>VLOOKUP(F105,'[3]Sheet 1'!$F$2:$AD$557,24,0)</f>
        <v>5079.71829557</v>
      </c>
      <c r="BS105" s="1">
        <f>VLOOKUP(F105,'[3]Sheet 1'!$F$2:$AD$557,25,0)</f>
        <v>0.30592247</v>
      </c>
    </row>
    <row r="106" spans="1:71" ht="20" customHeight="1" x14ac:dyDescent="0.15">
      <c r="A106" s="8">
        <v>1769</v>
      </c>
      <c r="B106" s="9">
        <v>37</v>
      </c>
      <c r="C106" s="10">
        <v>119</v>
      </c>
      <c r="D106" s="10">
        <v>2904</v>
      </c>
      <c r="E106" s="10">
        <v>4</v>
      </c>
      <c r="F106" s="10">
        <v>371190029044</v>
      </c>
      <c r="G106" s="11" t="s">
        <v>40</v>
      </c>
      <c r="H106" s="10">
        <v>16272</v>
      </c>
      <c r="I106" s="11" t="s">
        <v>141</v>
      </c>
      <c r="J106" s="10">
        <v>366</v>
      </c>
      <c r="K106" s="10">
        <v>0</v>
      </c>
      <c r="L106" s="10">
        <v>0</v>
      </c>
      <c r="M106" s="10">
        <v>0</v>
      </c>
      <c r="N106" s="10">
        <v>0</v>
      </c>
      <c r="O106" s="10">
        <v>0</v>
      </c>
      <c r="P106" s="10">
        <v>0</v>
      </c>
      <c r="Q106" s="10">
        <v>0</v>
      </c>
      <c r="R106" s="10">
        <v>0</v>
      </c>
      <c r="S106" s="10">
        <v>0</v>
      </c>
      <c r="T106" s="10">
        <v>13</v>
      </c>
      <c r="U106" s="10">
        <v>90</v>
      </c>
      <c r="V106" s="10">
        <v>44</v>
      </c>
      <c r="W106" s="10">
        <v>75</v>
      </c>
      <c r="X106" s="10">
        <v>27</v>
      </c>
      <c r="Y106" s="10">
        <v>66</v>
      </c>
      <c r="Z106" s="10">
        <v>51</v>
      </c>
      <c r="AA106" s="10">
        <v>102000</v>
      </c>
      <c r="AB106" s="10">
        <v>200</v>
      </c>
      <c r="AC106" s="10">
        <v>0</v>
      </c>
      <c r="AD106" s="10">
        <v>0</v>
      </c>
      <c r="AE106" s="10">
        <v>9060765.3074340802</v>
      </c>
      <c r="AF106" s="12">
        <v>14397.9751730506</v>
      </c>
      <c r="AG106" s="1">
        <f>VLOOKUP(F106,'[1]Sheet 1'!$F$2:$S$557,5,0)</f>
        <v>715</v>
      </c>
      <c r="AH106" s="1">
        <f>VLOOKUP(F106,'[1]Sheet 1'!$F$2:$S$557,6,0)</f>
        <v>0</v>
      </c>
      <c r="AI106" s="1">
        <f>VLOOKUP(F106,'[1]Sheet 1'!$F$2:$S$557,7,0)</f>
        <v>14</v>
      </c>
      <c r="AJ106" s="1">
        <f>VLOOKUP(F106,'[1]Sheet 1'!$F$2:$S$557,8,0)</f>
        <v>201</v>
      </c>
      <c r="AK106" s="1">
        <f>VLOOKUP(F106,'[1]Sheet 1'!$F$2:$S$557,9,0)</f>
        <v>14</v>
      </c>
      <c r="AL106" s="1">
        <f>VLOOKUP(F106,'[1]Sheet 1'!$F$2:$S$557,10,0)</f>
        <v>213</v>
      </c>
      <c r="AM106" s="1">
        <f>VLOOKUP(F106,'[1]Sheet 1'!$F$2:$S$557,11,0)</f>
        <v>192</v>
      </c>
      <c r="AN106" s="1">
        <f>VLOOKUP(F106,'[1]Sheet 1'!$F$2:$S$557,12,0)</f>
        <v>81</v>
      </c>
      <c r="AO106" s="1">
        <f>VLOOKUP(F106,'[1]Sheet 1'!$F$2:$S$557,13,0)</f>
        <v>0.2979021</v>
      </c>
      <c r="AP106" s="1">
        <f>VLOOKUP(F106,'[1]Sheet 1'!$F$2:$S$557,14,0)</f>
        <v>0.26853146999999999</v>
      </c>
      <c r="AQ106" s="1">
        <f>VLOOKUP(F106,'[2]Sheet 1'!$F$2:$Q$557,5,0)</f>
        <v>782</v>
      </c>
      <c r="AR106" s="1">
        <f>VLOOKUP(F106,'[2]Sheet 1'!$F$2:$Q$557,6,0)</f>
        <v>581</v>
      </c>
      <c r="AS106" s="1">
        <f>VLOOKUP(F106,'[2]Sheet 1'!$F$2:$Q$557,7,0)</f>
        <v>581</v>
      </c>
      <c r="AT106" s="1">
        <f>VLOOKUP(F106,'[2]Sheet 1'!$F$2:$Q$557,8,0)</f>
        <v>568</v>
      </c>
      <c r="AU106" s="1">
        <f>VLOOKUP(F106,'[2]Sheet 1'!$F$2:$Q$557,9,0)</f>
        <v>13</v>
      </c>
      <c r="AV106" s="1">
        <f>VLOOKUP(F106,'[2]Sheet 1'!$F$2:$Q$557,10,0)</f>
        <v>0</v>
      </c>
      <c r="AW106" s="1">
        <f>VLOOKUP(F106,'[2]Sheet 1'!$F$2:$Q$557,11,0)</f>
        <v>201</v>
      </c>
      <c r="AX106" s="1">
        <f>VLOOKUP(F106,'[2]Sheet 1'!$F$2:$Q$557,12,0)</f>
        <v>1.662404E-2</v>
      </c>
      <c r="AY106" s="1">
        <f>VLOOKUP(F106,'[3]Sheet 1'!$F$2:$AD$557,5,0)</f>
        <v>35.148977600000002</v>
      </c>
      <c r="AZ106" s="1">
        <f>VLOOKUP(F106,'[3]Sheet 1'!$F$2:$AD$557,6,0)</f>
        <v>-80.793704500000004</v>
      </c>
      <c r="BA106" s="1">
        <f>VLOOKUP(F106,'[3]Sheet 1'!$F$2:$AD$557,7,0)</f>
        <v>779</v>
      </c>
      <c r="BB106" s="1">
        <f>VLOOKUP(F106,'[3]Sheet 1'!$F$2:$AD$557,8,0)</f>
        <v>684</v>
      </c>
      <c r="BC106" s="1">
        <f>VLOOKUP(F106,'[3]Sheet 1'!$F$2:$AD$557,9,0)</f>
        <v>48</v>
      </c>
      <c r="BD106" s="1">
        <f>VLOOKUP(F106,'[3]Sheet 1'!$F$2:$AD$557,10,0)</f>
        <v>2</v>
      </c>
      <c r="BE106" s="1">
        <f>VLOOKUP(F106,'[3]Sheet 1'!$F$2:$AD$557,11,0)</f>
        <v>23</v>
      </c>
      <c r="BF106" s="1">
        <f>VLOOKUP(F106,'[3]Sheet 1'!$F$2:$AD$557,12,0)</f>
        <v>0</v>
      </c>
      <c r="BG106" s="1">
        <f>VLOOKUP(F106,'[3]Sheet 1'!$F$2:$AD$557,13,0)</f>
        <v>9</v>
      </c>
      <c r="BH106" s="1">
        <f>VLOOKUP(F106,'[3]Sheet 1'!$F$2:$AD$557,14,0)</f>
        <v>13</v>
      </c>
      <c r="BI106" s="1">
        <f>VLOOKUP(F106,'[3]Sheet 1'!$F$2:$AD$557,15,0)</f>
        <v>17</v>
      </c>
      <c r="BJ106" s="1">
        <f>VLOOKUP(F106,'[3]Sheet 1'!$F$2:$AD$557,16,0)</f>
        <v>370</v>
      </c>
      <c r="BK106" s="1">
        <f>VLOOKUP(F106,'[3]Sheet 1'!$F$2:$AD$557,17,0)</f>
        <v>340</v>
      </c>
      <c r="BL106" s="1">
        <f>VLOOKUP(F106,'[3]Sheet 1'!$F$2:$AD$557,18,0)</f>
        <v>30</v>
      </c>
      <c r="BM106" s="1">
        <f>VLOOKUP(F106,'[3]Sheet 1'!$F$2:$AD$557,19,0)</f>
        <v>0.91891891000000003</v>
      </c>
      <c r="BN106" s="1">
        <f>VLOOKUP(F106,'[3]Sheet 1'!$F$2:$AD$557,20,0)</f>
        <v>0.87804877999999997</v>
      </c>
      <c r="BO106" s="1">
        <f>VLOOKUP(F106,'[3]Sheet 1'!$F$2:$AD$557,21,0)</f>
        <v>6.1617449999999997E-2</v>
      </c>
      <c r="BP106" s="1">
        <f>VLOOKUP(F106,'[3]Sheet 1'!$F$2:$AD$557,22,0)</f>
        <v>2.9525030000000001E-2</v>
      </c>
      <c r="BQ106" s="1">
        <f>VLOOKUP(F106,'[3]Sheet 1'!$F$2:$AD$557,23,0)</f>
        <v>2.182284E-2</v>
      </c>
      <c r="BR106" s="1">
        <f>VLOOKUP(F106,'[3]Sheet 1'!$F$2:$AD$557,24,0)</f>
        <v>2396.8476388600002</v>
      </c>
      <c r="BS106" s="1">
        <f>VLOOKUP(F106,'[3]Sheet 1'!$F$2:$AD$557,25,0)</f>
        <v>0.32501022000000002</v>
      </c>
    </row>
    <row r="107" spans="1:71" ht="20" customHeight="1" x14ac:dyDescent="0.15">
      <c r="A107" s="8">
        <v>1770</v>
      </c>
      <c r="B107" s="9">
        <v>37</v>
      </c>
      <c r="C107" s="10">
        <v>119</v>
      </c>
      <c r="D107" s="10">
        <v>5307</v>
      </c>
      <c r="E107" s="10">
        <v>2</v>
      </c>
      <c r="F107" s="10">
        <v>371190053072</v>
      </c>
      <c r="G107" s="11" t="s">
        <v>33</v>
      </c>
      <c r="H107" s="10">
        <v>16408</v>
      </c>
      <c r="I107" s="11" t="s">
        <v>142</v>
      </c>
      <c r="J107" s="10">
        <v>394</v>
      </c>
      <c r="K107" s="10">
        <v>61</v>
      </c>
      <c r="L107" s="10">
        <v>0</v>
      </c>
      <c r="M107" s="10">
        <v>29</v>
      </c>
      <c r="N107" s="10">
        <v>56</v>
      </c>
      <c r="O107" s="10">
        <v>30</v>
      </c>
      <c r="P107" s="10">
        <v>15</v>
      </c>
      <c r="Q107" s="10">
        <v>33</v>
      </c>
      <c r="R107" s="10">
        <v>71</v>
      </c>
      <c r="S107" s="10">
        <v>22</v>
      </c>
      <c r="T107" s="10">
        <v>40</v>
      </c>
      <c r="U107" s="10">
        <v>0</v>
      </c>
      <c r="V107" s="10">
        <v>26</v>
      </c>
      <c r="W107" s="10">
        <v>11</v>
      </c>
      <c r="X107" s="10">
        <v>0</v>
      </c>
      <c r="Y107" s="10">
        <v>0</v>
      </c>
      <c r="Z107" s="10">
        <v>0</v>
      </c>
      <c r="AA107" s="10">
        <v>35556</v>
      </c>
      <c r="AB107" s="10">
        <v>194</v>
      </c>
      <c r="AC107" s="10">
        <v>66</v>
      </c>
      <c r="AD107" s="10">
        <v>0.34020619000000002</v>
      </c>
      <c r="AE107" s="10">
        <v>5912093.8580322303</v>
      </c>
      <c r="AF107" s="12">
        <v>13351.165964559401</v>
      </c>
      <c r="AG107" s="1">
        <f>VLOOKUP(F107,'[1]Sheet 1'!$F$2:$S$557,5,0)</f>
        <v>750</v>
      </c>
      <c r="AH107" s="1">
        <f>VLOOKUP(F107,'[1]Sheet 1'!$F$2:$S$557,6,0)</f>
        <v>246</v>
      </c>
      <c r="AI107" s="1">
        <f>VLOOKUP(F107,'[1]Sheet 1'!$F$2:$S$557,7,0)</f>
        <v>244</v>
      </c>
      <c r="AJ107" s="1">
        <f>VLOOKUP(F107,'[1]Sheet 1'!$F$2:$S$557,8,0)</f>
        <v>145</v>
      </c>
      <c r="AK107" s="1">
        <f>VLOOKUP(F107,'[1]Sheet 1'!$F$2:$S$557,9,0)</f>
        <v>33</v>
      </c>
      <c r="AL107" s="1">
        <f>VLOOKUP(F107,'[1]Sheet 1'!$F$2:$S$557,10,0)</f>
        <v>47</v>
      </c>
      <c r="AM107" s="1">
        <f>VLOOKUP(F107,'[1]Sheet 1'!$F$2:$S$557,11,0)</f>
        <v>35</v>
      </c>
      <c r="AN107" s="1">
        <f>VLOOKUP(F107,'[1]Sheet 1'!$F$2:$S$557,12,0)</f>
        <v>0</v>
      </c>
      <c r="AO107" s="1">
        <f>VLOOKUP(F107,'[1]Sheet 1'!$F$2:$S$557,13,0)</f>
        <v>6.2666669999999994E-2</v>
      </c>
      <c r="AP107" s="1">
        <f>VLOOKUP(F107,'[1]Sheet 1'!$F$2:$S$557,14,0)</f>
        <v>4.666667E-2</v>
      </c>
      <c r="AQ107" s="1">
        <f>VLOOKUP(F107,'[2]Sheet 1'!$F$2:$Q$557,5,0)</f>
        <v>927</v>
      </c>
      <c r="AR107" s="1">
        <f>VLOOKUP(F107,'[2]Sheet 1'!$F$2:$Q$557,6,0)</f>
        <v>561</v>
      </c>
      <c r="AS107" s="1">
        <f>VLOOKUP(F107,'[2]Sheet 1'!$F$2:$Q$557,7,0)</f>
        <v>561</v>
      </c>
      <c r="AT107" s="1">
        <f>VLOOKUP(F107,'[2]Sheet 1'!$F$2:$Q$557,8,0)</f>
        <v>524</v>
      </c>
      <c r="AU107" s="1">
        <f>VLOOKUP(F107,'[2]Sheet 1'!$F$2:$Q$557,9,0)</f>
        <v>37</v>
      </c>
      <c r="AV107" s="1">
        <f>VLOOKUP(F107,'[2]Sheet 1'!$F$2:$Q$557,10,0)</f>
        <v>0</v>
      </c>
      <c r="AW107" s="1">
        <f>VLOOKUP(F107,'[2]Sheet 1'!$F$2:$Q$557,11,0)</f>
        <v>366</v>
      </c>
      <c r="AX107" s="1">
        <f>VLOOKUP(F107,'[2]Sheet 1'!$F$2:$Q$557,12,0)</f>
        <v>3.9913700000000003E-2</v>
      </c>
      <c r="AY107" s="1">
        <f>VLOOKUP(F107,'[3]Sheet 1'!$F$2:$AD$557,5,0)</f>
        <v>35.281244999999998</v>
      </c>
      <c r="AZ107" s="1">
        <f>VLOOKUP(F107,'[3]Sheet 1'!$F$2:$AD$557,6,0)</f>
        <v>-80.769421199999996</v>
      </c>
      <c r="BA107" s="1">
        <f>VLOOKUP(F107,'[3]Sheet 1'!$F$2:$AD$557,7,0)</f>
        <v>1346</v>
      </c>
      <c r="BB107" s="1">
        <f>VLOOKUP(F107,'[3]Sheet 1'!$F$2:$AD$557,8,0)</f>
        <v>300</v>
      </c>
      <c r="BC107" s="1">
        <f>VLOOKUP(F107,'[3]Sheet 1'!$F$2:$AD$557,9,0)</f>
        <v>708</v>
      </c>
      <c r="BD107" s="1">
        <f>VLOOKUP(F107,'[3]Sheet 1'!$F$2:$AD$557,10,0)</f>
        <v>0</v>
      </c>
      <c r="BE107" s="1">
        <f>VLOOKUP(F107,'[3]Sheet 1'!$F$2:$AD$557,11,0)</f>
        <v>20</v>
      </c>
      <c r="BF107" s="1">
        <f>VLOOKUP(F107,'[3]Sheet 1'!$F$2:$AD$557,12,0)</f>
        <v>0</v>
      </c>
      <c r="BG107" s="1">
        <f>VLOOKUP(F107,'[3]Sheet 1'!$F$2:$AD$557,13,0)</f>
        <v>301</v>
      </c>
      <c r="BH107" s="1">
        <f>VLOOKUP(F107,'[3]Sheet 1'!$F$2:$AD$557,14,0)</f>
        <v>17</v>
      </c>
      <c r="BI107" s="1">
        <f>VLOOKUP(F107,'[3]Sheet 1'!$F$2:$AD$557,15,0)</f>
        <v>505</v>
      </c>
      <c r="BJ107" s="1">
        <f>VLOOKUP(F107,'[3]Sheet 1'!$F$2:$AD$557,16,0)</f>
        <v>469</v>
      </c>
      <c r="BK107" s="1">
        <f>VLOOKUP(F107,'[3]Sheet 1'!$F$2:$AD$557,17,0)</f>
        <v>402</v>
      </c>
      <c r="BL107" s="1">
        <f>VLOOKUP(F107,'[3]Sheet 1'!$F$2:$AD$557,18,0)</f>
        <v>67</v>
      </c>
      <c r="BM107" s="1">
        <f>VLOOKUP(F107,'[3]Sheet 1'!$F$2:$AD$557,19,0)</f>
        <v>0.85714285000000001</v>
      </c>
      <c r="BN107" s="1">
        <f>VLOOKUP(F107,'[3]Sheet 1'!$F$2:$AD$557,20,0)</f>
        <v>0.22288261000000001</v>
      </c>
      <c r="BO107" s="1">
        <f>VLOOKUP(F107,'[3]Sheet 1'!$F$2:$AD$557,21,0)</f>
        <v>0.52600296999999996</v>
      </c>
      <c r="BP107" s="1">
        <f>VLOOKUP(F107,'[3]Sheet 1'!$F$2:$AD$557,22,0)</f>
        <v>1.485884E-2</v>
      </c>
      <c r="BQ107" s="1">
        <f>VLOOKUP(F107,'[3]Sheet 1'!$F$2:$AD$557,23,0)</f>
        <v>0.37518573</v>
      </c>
      <c r="BR107" s="1">
        <f>VLOOKUP(F107,'[3]Sheet 1'!$F$2:$AD$557,24,0)</f>
        <v>6347.0448568900001</v>
      </c>
      <c r="BS107" s="1">
        <f>VLOOKUP(F107,'[3]Sheet 1'!$F$2:$AD$557,25,0)</f>
        <v>0.21206718999999999</v>
      </c>
    </row>
    <row r="108" spans="1:71" ht="20" customHeight="1" x14ac:dyDescent="0.15">
      <c r="A108" s="8">
        <v>1771</v>
      </c>
      <c r="B108" s="9">
        <v>37</v>
      </c>
      <c r="C108" s="10">
        <v>119</v>
      </c>
      <c r="D108" s="10">
        <v>5836</v>
      </c>
      <c r="E108" s="10">
        <v>2</v>
      </c>
      <c r="F108" s="10">
        <v>371190058362</v>
      </c>
      <c r="G108" s="11" t="s">
        <v>33</v>
      </c>
      <c r="H108" s="10">
        <v>16555</v>
      </c>
      <c r="I108" s="11" t="s">
        <v>143</v>
      </c>
      <c r="J108" s="10">
        <v>425</v>
      </c>
      <c r="K108" s="10">
        <v>12</v>
      </c>
      <c r="L108" s="10">
        <v>17</v>
      </c>
      <c r="M108" s="10">
        <v>0</v>
      </c>
      <c r="N108" s="10">
        <v>0</v>
      </c>
      <c r="O108" s="10">
        <v>8</v>
      </c>
      <c r="P108" s="10">
        <v>18</v>
      </c>
      <c r="Q108" s="10">
        <v>7</v>
      </c>
      <c r="R108" s="10">
        <v>10</v>
      </c>
      <c r="S108" s="10">
        <v>7</v>
      </c>
      <c r="T108" s="10">
        <v>7</v>
      </c>
      <c r="U108" s="10">
        <v>0</v>
      </c>
      <c r="V108" s="10">
        <v>37</v>
      </c>
      <c r="W108" s="10">
        <v>83</v>
      </c>
      <c r="X108" s="10">
        <v>48</v>
      </c>
      <c r="Y108" s="10">
        <v>88</v>
      </c>
      <c r="Z108" s="10">
        <v>83</v>
      </c>
      <c r="AA108" s="10">
        <v>126806</v>
      </c>
      <c r="AB108" s="10">
        <v>402</v>
      </c>
      <c r="AC108" s="10">
        <v>11</v>
      </c>
      <c r="AD108" s="10">
        <v>2.7363180000000001E-2</v>
      </c>
      <c r="AE108" s="13">
        <v>12020059.4695435</v>
      </c>
      <c r="AF108" s="12">
        <v>17518.836043393901</v>
      </c>
      <c r="AG108" s="1">
        <f>VLOOKUP(F108,'[1]Sheet 1'!$F$2:$S$557,5,0)</f>
        <v>928</v>
      </c>
      <c r="AH108" s="1">
        <f>VLOOKUP(F108,'[1]Sheet 1'!$F$2:$S$557,6,0)</f>
        <v>55</v>
      </c>
      <c r="AI108" s="1">
        <f>VLOOKUP(F108,'[1]Sheet 1'!$F$2:$S$557,7,0)</f>
        <v>125</v>
      </c>
      <c r="AJ108" s="1">
        <f>VLOOKUP(F108,'[1]Sheet 1'!$F$2:$S$557,8,0)</f>
        <v>264</v>
      </c>
      <c r="AK108" s="1">
        <f>VLOOKUP(F108,'[1]Sheet 1'!$F$2:$S$557,9,0)</f>
        <v>49</v>
      </c>
      <c r="AL108" s="1">
        <f>VLOOKUP(F108,'[1]Sheet 1'!$F$2:$S$557,10,0)</f>
        <v>312</v>
      </c>
      <c r="AM108" s="1">
        <f>VLOOKUP(F108,'[1]Sheet 1'!$F$2:$S$557,11,0)</f>
        <v>123</v>
      </c>
      <c r="AN108" s="1">
        <f>VLOOKUP(F108,'[1]Sheet 1'!$F$2:$S$557,12,0)</f>
        <v>0</v>
      </c>
      <c r="AO108" s="1">
        <f>VLOOKUP(F108,'[1]Sheet 1'!$F$2:$S$557,13,0)</f>
        <v>0.33620689999999998</v>
      </c>
      <c r="AP108" s="1">
        <f>VLOOKUP(F108,'[1]Sheet 1'!$F$2:$S$557,14,0)</f>
        <v>0.1325431</v>
      </c>
      <c r="AQ108" s="1">
        <f>VLOOKUP(F108,'[2]Sheet 1'!$F$2:$Q$557,5,0)</f>
        <v>1065</v>
      </c>
      <c r="AR108" s="1">
        <f>VLOOKUP(F108,'[2]Sheet 1'!$F$2:$Q$557,6,0)</f>
        <v>806</v>
      </c>
      <c r="AS108" s="1">
        <f>VLOOKUP(F108,'[2]Sheet 1'!$F$2:$Q$557,7,0)</f>
        <v>806</v>
      </c>
      <c r="AT108" s="1">
        <f>VLOOKUP(F108,'[2]Sheet 1'!$F$2:$Q$557,8,0)</f>
        <v>787</v>
      </c>
      <c r="AU108" s="1">
        <f>VLOOKUP(F108,'[2]Sheet 1'!$F$2:$Q$557,9,0)</f>
        <v>19</v>
      </c>
      <c r="AV108" s="1">
        <f>VLOOKUP(F108,'[2]Sheet 1'!$F$2:$Q$557,10,0)</f>
        <v>0</v>
      </c>
      <c r="AW108" s="1">
        <f>VLOOKUP(F108,'[2]Sheet 1'!$F$2:$Q$557,11,0)</f>
        <v>259</v>
      </c>
      <c r="AX108" s="1">
        <f>VLOOKUP(F108,'[2]Sheet 1'!$F$2:$Q$557,12,0)</f>
        <v>1.7840379999999999E-2</v>
      </c>
      <c r="AY108" s="1">
        <f>VLOOKUP(F108,'[3]Sheet 1'!$F$2:$AD$557,5,0)</f>
        <v>35.043622499999998</v>
      </c>
      <c r="AZ108" s="1">
        <f>VLOOKUP(F108,'[3]Sheet 1'!$F$2:$AD$557,6,0)</f>
        <v>-80.871148300000002</v>
      </c>
      <c r="BA108" s="1">
        <f>VLOOKUP(F108,'[3]Sheet 1'!$F$2:$AD$557,7,0)</f>
        <v>1672</v>
      </c>
      <c r="BB108" s="1">
        <f>VLOOKUP(F108,'[3]Sheet 1'!$F$2:$AD$557,8,0)</f>
        <v>1119</v>
      </c>
      <c r="BC108" s="1">
        <f>VLOOKUP(F108,'[3]Sheet 1'!$F$2:$AD$557,9,0)</f>
        <v>218</v>
      </c>
      <c r="BD108" s="1">
        <f>VLOOKUP(F108,'[3]Sheet 1'!$F$2:$AD$557,10,0)</f>
        <v>4</v>
      </c>
      <c r="BE108" s="1">
        <f>VLOOKUP(F108,'[3]Sheet 1'!$F$2:$AD$557,11,0)</f>
        <v>211</v>
      </c>
      <c r="BF108" s="1">
        <f>VLOOKUP(F108,'[3]Sheet 1'!$F$2:$AD$557,12,0)</f>
        <v>1</v>
      </c>
      <c r="BG108" s="1">
        <f>VLOOKUP(F108,'[3]Sheet 1'!$F$2:$AD$557,13,0)</f>
        <v>68</v>
      </c>
      <c r="BH108" s="1">
        <f>VLOOKUP(F108,'[3]Sheet 1'!$F$2:$AD$557,14,0)</f>
        <v>51</v>
      </c>
      <c r="BI108" s="1">
        <f>VLOOKUP(F108,'[3]Sheet 1'!$F$2:$AD$557,15,0)</f>
        <v>142</v>
      </c>
      <c r="BJ108" s="1">
        <f>VLOOKUP(F108,'[3]Sheet 1'!$F$2:$AD$557,16,0)</f>
        <v>561</v>
      </c>
      <c r="BK108" s="1">
        <f>VLOOKUP(F108,'[3]Sheet 1'!$F$2:$AD$557,17,0)</f>
        <v>544</v>
      </c>
      <c r="BL108" s="1">
        <f>VLOOKUP(F108,'[3]Sheet 1'!$F$2:$AD$557,18,0)</f>
        <v>17</v>
      </c>
      <c r="BM108" s="1">
        <f>VLOOKUP(F108,'[3]Sheet 1'!$F$2:$AD$557,19,0)</f>
        <v>0.96969696000000005</v>
      </c>
      <c r="BN108" s="1">
        <f>VLOOKUP(F108,'[3]Sheet 1'!$F$2:$AD$557,20,0)</f>
        <v>0.66925836999999999</v>
      </c>
      <c r="BO108" s="1">
        <f>VLOOKUP(F108,'[3]Sheet 1'!$F$2:$AD$557,21,0)</f>
        <v>0.13038277000000001</v>
      </c>
      <c r="BP108" s="1">
        <f>VLOOKUP(F108,'[3]Sheet 1'!$F$2:$AD$557,22,0)</f>
        <v>0.12619617</v>
      </c>
      <c r="BQ108" s="1">
        <f>VLOOKUP(F108,'[3]Sheet 1'!$F$2:$AD$557,23,0)</f>
        <v>8.4928219999999999E-2</v>
      </c>
      <c r="BR108" s="1">
        <f>VLOOKUP(F108,'[3]Sheet 1'!$F$2:$AD$557,24,0)</f>
        <v>3877.9078416500001</v>
      </c>
      <c r="BS108" s="1">
        <f>VLOOKUP(F108,'[3]Sheet 1'!$F$2:$AD$557,25,0)</f>
        <v>0.43116031999999999</v>
      </c>
    </row>
    <row r="109" spans="1:71" ht="20" customHeight="1" x14ac:dyDescent="0.15">
      <c r="A109" s="8">
        <v>1772</v>
      </c>
      <c r="B109" s="9">
        <v>37</v>
      </c>
      <c r="C109" s="10">
        <v>119</v>
      </c>
      <c r="D109" s="10">
        <v>5514</v>
      </c>
      <c r="E109" s="10">
        <v>2</v>
      </c>
      <c r="F109" s="10">
        <v>371190055142</v>
      </c>
      <c r="G109" s="11" t="s">
        <v>33</v>
      </c>
      <c r="H109" s="10">
        <v>16435</v>
      </c>
      <c r="I109" s="11" t="s">
        <v>144</v>
      </c>
      <c r="J109" s="10">
        <v>920</v>
      </c>
      <c r="K109" s="10">
        <v>88</v>
      </c>
      <c r="L109" s="10">
        <v>0</v>
      </c>
      <c r="M109" s="10">
        <v>54</v>
      </c>
      <c r="N109" s="10">
        <v>9</v>
      </c>
      <c r="O109" s="10">
        <v>37</v>
      </c>
      <c r="P109" s="10">
        <v>167</v>
      </c>
      <c r="Q109" s="10">
        <v>66</v>
      </c>
      <c r="R109" s="10">
        <v>16</v>
      </c>
      <c r="S109" s="10">
        <v>19</v>
      </c>
      <c r="T109" s="10">
        <v>31</v>
      </c>
      <c r="U109" s="10">
        <v>110</v>
      </c>
      <c r="V109" s="10">
        <v>47</v>
      </c>
      <c r="W109" s="10">
        <v>65</v>
      </c>
      <c r="X109" s="10">
        <v>69</v>
      </c>
      <c r="Y109" s="10">
        <v>46</v>
      </c>
      <c r="Z109" s="10">
        <v>96</v>
      </c>
      <c r="AA109" s="10">
        <v>53088</v>
      </c>
      <c r="AB109" s="10">
        <v>579</v>
      </c>
      <c r="AC109" s="10">
        <v>35</v>
      </c>
      <c r="AD109" s="10">
        <v>6.0449049999999997E-2</v>
      </c>
      <c r="AE109" s="13">
        <v>17265535.414489701</v>
      </c>
      <c r="AF109" s="12">
        <v>28853.4691935558</v>
      </c>
      <c r="AG109" s="1">
        <f>VLOOKUP(F109,'[1]Sheet 1'!$F$2:$S$557,5,0)</f>
        <v>1341</v>
      </c>
      <c r="AH109" s="1">
        <f>VLOOKUP(F109,'[1]Sheet 1'!$F$2:$S$557,6,0)</f>
        <v>2</v>
      </c>
      <c r="AI109" s="1">
        <f>VLOOKUP(F109,'[1]Sheet 1'!$F$2:$S$557,7,0)</f>
        <v>175</v>
      </c>
      <c r="AJ109" s="1">
        <f>VLOOKUP(F109,'[1]Sheet 1'!$F$2:$S$557,8,0)</f>
        <v>339</v>
      </c>
      <c r="AK109" s="1">
        <f>VLOOKUP(F109,'[1]Sheet 1'!$F$2:$S$557,9,0)</f>
        <v>230</v>
      </c>
      <c r="AL109" s="1">
        <f>VLOOKUP(F109,'[1]Sheet 1'!$F$2:$S$557,10,0)</f>
        <v>325</v>
      </c>
      <c r="AM109" s="1">
        <f>VLOOKUP(F109,'[1]Sheet 1'!$F$2:$S$557,11,0)</f>
        <v>188</v>
      </c>
      <c r="AN109" s="1">
        <f>VLOOKUP(F109,'[1]Sheet 1'!$F$2:$S$557,12,0)</f>
        <v>82</v>
      </c>
      <c r="AO109" s="1">
        <f>VLOOKUP(F109,'[1]Sheet 1'!$F$2:$S$557,13,0)</f>
        <v>0.24235645</v>
      </c>
      <c r="AP109" s="1">
        <f>VLOOKUP(F109,'[1]Sheet 1'!$F$2:$S$557,14,0)</f>
        <v>0.14019388999999999</v>
      </c>
      <c r="AQ109" s="1">
        <f>VLOOKUP(F109,'[2]Sheet 1'!$F$2:$Q$557,5,0)</f>
        <v>1607</v>
      </c>
      <c r="AR109" s="1">
        <f>VLOOKUP(F109,'[2]Sheet 1'!$F$2:$Q$557,6,0)</f>
        <v>1003</v>
      </c>
      <c r="AS109" s="1">
        <f>VLOOKUP(F109,'[2]Sheet 1'!$F$2:$Q$557,7,0)</f>
        <v>1003</v>
      </c>
      <c r="AT109" s="1">
        <f>VLOOKUP(F109,'[2]Sheet 1'!$F$2:$Q$557,8,0)</f>
        <v>957</v>
      </c>
      <c r="AU109" s="1">
        <f>VLOOKUP(F109,'[2]Sheet 1'!$F$2:$Q$557,9,0)</f>
        <v>46</v>
      </c>
      <c r="AV109" s="1">
        <f>VLOOKUP(F109,'[2]Sheet 1'!$F$2:$Q$557,10,0)</f>
        <v>0</v>
      </c>
      <c r="AW109" s="1">
        <f>VLOOKUP(F109,'[2]Sheet 1'!$F$2:$Q$557,11,0)</f>
        <v>604</v>
      </c>
      <c r="AX109" s="1">
        <f>VLOOKUP(F109,'[2]Sheet 1'!$F$2:$Q$557,12,0)</f>
        <v>2.8624770000000001E-2</v>
      </c>
      <c r="AY109" s="1">
        <f>VLOOKUP(F109,'[3]Sheet 1'!$F$2:$AD$557,5,0)</f>
        <v>35.334712600000003</v>
      </c>
      <c r="AZ109" s="1">
        <f>VLOOKUP(F109,'[3]Sheet 1'!$F$2:$AD$557,6,0)</f>
        <v>-80.786882000000006</v>
      </c>
      <c r="BA109" s="1">
        <f>VLOOKUP(F109,'[3]Sheet 1'!$F$2:$AD$557,7,0)</f>
        <v>2047</v>
      </c>
      <c r="BB109" s="1">
        <f>VLOOKUP(F109,'[3]Sheet 1'!$F$2:$AD$557,8,0)</f>
        <v>1034</v>
      </c>
      <c r="BC109" s="1">
        <f>VLOOKUP(F109,'[3]Sheet 1'!$F$2:$AD$557,9,0)</f>
        <v>818</v>
      </c>
      <c r="BD109" s="1">
        <f>VLOOKUP(F109,'[3]Sheet 1'!$F$2:$AD$557,10,0)</f>
        <v>8</v>
      </c>
      <c r="BE109" s="1">
        <f>VLOOKUP(F109,'[3]Sheet 1'!$F$2:$AD$557,11,0)</f>
        <v>77</v>
      </c>
      <c r="BF109" s="1">
        <f>VLOOKUP(F109,'[3]Sheet 1'!$F$2:$AD$557,12,0)</f>
        <v>2</v>
      </c>
      <c r="BG109" s="1">
        <f>VLOOKUP(F109,'[3]Sheet 1'!$F$2:$AD$557,13,0)</f>
        <v>48</v>
      </c>
      <c r="BH109" s="1">
        <f>VLOOKUP(F109,'[3]Sheet 1'!$F$2:$AD$557,14,0)</f>
        <v>60</v>
      </c>
      <c r="BI109" s="1">
        <f>VLOOKUP(F109,'[3]Sheet 1'!$F$2:$AD$557,15,0)</f>
        <v>122</v>
      </c>
      <c r="BJ109" s="1">
        <f>VLOOKUP(F109,'[3]Sheet 1'!$F$2:$AD$557,16,0)</f>
        <v>896</v>
      </c>
      <c r="BK109" s="1">
        <f>VLOOKUP(F109,'[3]Sheet 1'!$F$2:$AD$557,17,0)</f>
        <v>862</v>
      </c>
      <c r="BL109" s="1">
        <f>VLOOKUP(F109,'[3]Sheet 1'!$F$2:$AD$557,18,0)</f>
        <v>34</v>
      </c>
      <c r="BM109" s="1">
        <f>VLOOKUP(F109,'[3]Sheet 1'!$F$2:$AD$557,19,0)</f>
        <v>0.96205357000000002</v>
      </c>
      <c r="BN109" s="1">
        <f>VLOOKUP(F109,'[3]Sheet 1'!$F$2:$AD$557,20,0)</f>
        <v>0.50512944999999998</v>
      </c>
      <c r="BO109" s="1">
        <f>VLOOKUP(F109,'[3]Sheet 1'!$F$2:$AD$557,21,0)</f>
        <v>0.39960918000000001</v>
      </c>
      <c r="BP109" s="1">
        <f>VLOOKUP(F109,'[3]Sheet 1'!$F$2:$AD$557,22,0)</f>
        <v>3.761602E-2</v>
      </c>
      <c r="BQ109" s="1">
        <f>VLOOKUP(F109,'[3]Sheet 1'!$F$2:$AD$557,23,0)</f>
        <v>5.9599409999999998E-2</v>
      </c>
      <c r="BR109" s="1">
        <f>VLOOKUP(F109,'[3]Sheet 1'!$F$2:$AD$557,24,0)</f>
        <v>3305.2600239600001</v>
      </c>
      <c r="BS109" s="1">
        <f>VLOOKUP(F109,'[3]Sheet 1'!$F$2:$AD$557,25,0)</f>
        <v>0.61931586999999999</v>
      </c>
    </row>
    <row r="110" spans="1:71" ht="20" customHeight="1" x14ac:dyDescent="0.15">
      <c r="A110" s="8">
        <v>1773</v>
      </c>
      <c r="B110" s="9">
        <v>37</v>
      </c>
      <c r="C110" s="10">
        <v>119</v>
      </c>
      <c r="D110" s="10">
        <v>2002</v>
      </c>
      <c r="E110" s="10">
        <v>4</v>
      </c>
      <c r="F110" s="10">
        <v>371190020024</v>
      </c>
      <c r="G110" s="11" t="s">
        <v>40</v>
      </c>
      <c r="H110" s="10">
        <v>16234</v>
      </c>
      <c r="I110" s="11" t="s">
        <v>145</v>
      </c>
      <c r="J110" s="10">
        <v>613</v>
      </c>
      <c r="K110" s="10">
        <v>33</v>
      </c>
      <c r="L110" s="10">
        <v>0</v>
      </c>
      <c r="M110" s="10">
        <v>12</v>
      </c>
      <c r="N110" s="10">
        <v>15</v>
      </c>
      <c r="O110" s="10">
        <v>16</v>
      </c>
      <c r="P110" s="10">
        <v>0</v>
      </c>
      <c r="Q110" s="10">
        <v>0</v>
      </c>
      <c r="R110" s="10">
        <v>12</v>
      </c>
      <c r="S110" s="10">
        <v>27</v>
      </c>
      <c r="T110" s="10">
        <v>44</v>
      </c>
      <c r="U110" s="10">
        <v>94</v>
      </c>
      <c r="V110" s="10">
        <v>159</v>
      </c>
      <c r="W110" s="10">
        <v>106</v>
      </c>
      <c r="X110" s="10">
        <v>46</v>
      </c>
      <c r="Y110" s="10">
        <v>0</v>
      </c>
      <c r="Z110" s="10">
        <v>49</v>
      </c>
      <c r="AA110" s="10">
        <v>87279</v>
      </c>
      <c r="AB110" s="10">
        <v>240</v>
      </c>
      <c r="AC110" s="10">
        <v>0</v>
      </c>
      <c r="AD110" s="10">
        <v>0</v>
      </c>
      <c r="AE110" s="10">
        <v>6073022.0206909198</v>
      </c>
      <c r="AF110" s="12">
        <v>10829.3617031134</v>
      </c>
      <c r="AG110" s="1">
        <f>VLOOKUP(F110,'[1]Sheet 1'!$F$2:$S$557,5,0)</f>
        <v>1076</v>
      </c>
      <c r="AH110" s="1">
        <f>VLOOKUP(F110,'[1]Sheet 1'!$F$2:$S$557,6,0)</f>
        <v>80</v>
      </c>
      <c r="AI110" s="1">
        <f>VLOOKUP(F110,'[1]Sheet 1'!$F$2:$S$557,7,0)</f>
        <v>94</v>
      </c>
      <c r="AJ110" s="1">
        <f>VLOOKUP(F110,'[1]Sheet 1'!$F$2:$S$557,8,0)</f>
        <v>150</v>
      </c>
      <c r="AK110" s="1">
        <f>VLOOKUP(F110,'[1]Sheet 1'!$F$2:$S$557,9,0)</f>
        <v>57</v>
      </c>
      <c r="AL110" s="1">
        <f>VLOOKUP(F110,'[1]Sheet 1'!$F$2:$S$557,10,0)</f>
        <v>461</v>
      </c>
      <c r="AM110" s="1">
        <f>VLOOKUP(F110,'[1]Sheet 1'!$F$2:$S$557,11,0)</f>
        <v>224</v>
      </c>
      <c r="AN110" s="1">
        <f>VLOOKUP(F110,'[1]Sheet 1'!$F$2:$S$557,12,0)</f>
        <v>10</v>
      </c>
      <c r="AO110" s="1">
        <f>VLOOKUP(F110,'[1]Sheet 1'!$F$2:$S$557,13,0)</f>
        <v>0.42843866000000003</v>
      </c>
      <c r="AP110" s="1">
        <f>VLOOKUP(F110,'[1]Sheet 1'!$F$2:$S$557,14,0)</f>
        <v>0.20817843999999999</v>
      </c>
      <c r="AQ110" s="1">
        <f>VLOOKUP(F110,'[2]Sheet 1'!$F$2:$Q$557,5,0)</f>
        <v>1120</v>
      </c>
      <c r="AR110" s="1">
        <f>VLOOKUP(F110,'[2]Sheet 1'!$F$2:$Q$557,6,0)</f>
        <v>771</v>
      </c>
      <c r="AS110" s="1">
        <f>VLOOKUP(F110,'[2]Sheet 1'!$F$2:$Q$557,7,0)</f>
        <v>771</v>
      </c>
      <c r="AT110" s="1">
        <f>VLOOKUP(F110,'[2]Sheet 1'!$F$2:$Q$557,8,0)</f>
        <v>771</v>
      </c>
      <c r="AU110" s="1">
        <f>VLOOKUP(F110,'[2]Sheet 1'!$F$2:$Q$557,9,0)</f>
        <v>0</v>
      </c>
      <c r="AV110" s="1">
        <f>VLOOKUP(F110,'[2]Sheet 1'!$F$2:$Q$557,10,0)</f>
        <v>0</v>
      </c>
      <c r="AW110" s="1">
        <f>VLOOKUP(F110,'[2]Sheet 1'!$F$2:$Q$557,11,0)</f>
        <v>349</v>
      </c>
      <c r="AX110" s="1">
        <f>VLOOKUP(F110,'[2]Sheet 1'!$F$2:$Q$557,12,0)</f>
        <v>0</v>
      </c>
      <c r="AY110" s="1">
        <f>VLOOKUP(F110,'[3]Sheet 1'!$F$2:$AD$557,5,0)</f>
        <v>35.159667900000002</v>
      </c>
      <c r="AZ110" s="1">
        <f>VLOOKUP(F110,'[3]Sheet 1'!$F$2:$AD$557,6,0)</f>
        <v>-80.793543400000004</v>
      </c>
      <c r="BA110" s="1">
        <f>VLOOKUP(F110,'[3]Sheet 1'!$F$2:$AD$557,7,0)</f>
        <v>1002</v>
      </c>
      <c r="BB110" s="1">
        <f>VLOOKUP(F110,'[3]Sheet 1'!$F$2:$AD$557,8,0)</f>
        <v>762</v>
      </c>
      <c r="BC110" s="1">
        <f>VLOOKUP(F110,'[3]Sheet 1'!$F$2:$AD$557,9,0)</f>
        <v>88</v>
      </c>
      <c r="BD110" s="1">
        <f>VLOOKUP(F110,'[3]Sheet 1'!$F$2:$AD$557,10,0)</f>
        <v>1</v>
      </c>
      <c r="BE110" s="1">
        <f>VLOOKUP(F110,'[3]Sheet 1'!$F$2:$AD$557,11,0)</f>
        <v>128</v>
      </c>
      <c r="BF110" s="1">
        <f>VLOOKUP(F110,'[3]Sheet 1'!$F$2:$AD$557,12,0)</f>
        <v>0</v>
      </c>
      <c r="BG110" s="1">
        <f>VLOOKUP(F110,'[3]Sheet 1'!$F$2:$AD$557,13,0)</f>
        <v>11</v>
      </c>
      <c r="BH110" s="1">
        <f>VLOOKUP(F110,'[3]Sheet 1'!$F$2:$AD$557,14,0)</f>
        <v>12</v>
      </c>
      <c r="BI110" s="1">
        <f>VLOOKUP(F110,'[3]Sheet 1'!$F$2:$AD$557,15,0)</f>
        <v>46</v>
      </c>
      <c r="BJ110" s="1">
        <f>VLOOKUP(F110,'[3]Sheet 1'!$F$2:$AD$557,16,0)</f>
        <v>634</v>
      </c>
      <c r="BK110" s="1">
        <f>VLOOKUP(F110,'[3]Sheet 1'!$F$2:$AD$557,17,0)</f>
        <v>536</v>
      </c>
      <c r="BL110" s="1">
        <f>VLOOKUP(F110,'[3]Sheet 1'!$F$2:$AD$557,18,0)</f>
        <v>98</v>
      </c>
      <c r="BM110" s="1">
        <f>VLOOKUP(F110,'[3]Sheet 1'!$F$2:$AD$557,19,0)</f>
        <v>0.84542585999999997</v>
      </c>
      <c r="BN110" s="1">
        <f>VLOOKUP(F110,'[3]Sheet 1'!$F$2:$AD$557,20,0)</f>
        <v>0.76047904</v>
      </c>
      <c r="BO110" s="1">
        <f>VLOOKUP(F110,'[3]Sheet 1'!$F$2:$AD$557,21,0)</f>
        <v>8.7824349999999995E-2</v>
      </c>
      <c r="BP110" s="1">
        <f>VLOOKUP(F110,'[3]Sheet 1'!$F$2:$AD$557,22,0)</f>
        <v>0.12774451000000001</v>
      </c>
      <c r="BQ110" s="1">
        <f>VLOOKUP(F110,'[3]Sheet 1'!$F$2:$AD$557,23,0)</f>
        <v>4.590818E-2</v>
      </c>
      <c r="BR110" s="1">
        <f>VLOOKUP(F110,'[3]Sheet 1'!$F$2:$AD$557,24,0)</f>
        <v>4599.7124729099996</v>
      </c>
      <c r="BS110" s="1">
        <f>VLOOKUP(F110,'[3]Sheet 1'!$F$2:$AD$557,25,0)</f>
        <v>0.2178397</v>
      </c>
    </row>
    <row r="111" spans="1:71" ht="20" customHeight="1" x14ac:dyDescent="0.15">
      <c r="A111" s="8">
        <v>1774</v>
      </c>
      <c r="B111" s="9">
        <v>37</v>
      </c>
      <c r="C111" s="10">
        <v>119</v>
      </c>
      <c r="D111" s="10">
        <v>3500</v>
      </c>
      <c r="E111" s="10">
        <v>2</v>
      </c>
      <c r="F111" s="10">
        <v>371190035002</v>
      </c>
      <c r="G111" s="11" t="s">
        <v>33</v>
      </c>
      <c r="H111" s="10">
        <v>16336</v>
      </c>
      <c r="I111" s="11" t="s">
        <v>146</v>
      </c>
      <c r="J111" s="10">
        <v>574</v>
      </c>
      <c r="K111" s="10">
        <v>0</v>
      </c>
      <c r="L111" s="10">
        <v>0</v>
      </c>
      <c r="M111" s="10">
        <v>0</v>
      </c>
      <c r="N111" s="10">
        <v>0</v>
      </c>
      <c r="O111" s="10">
        <v>0</v>
      </c>
      <c r="P111" s="10">
        <v>11</v>
      </c>
      <c r="Q111" s="10">
        <v>0</v>
      </c>
      <c r="R111" s="10">
        <v>7</v>
      </c>
      <c r="S111" s="10">
        <v>11</v>
      </c>
      <c r="T111" s="10">
        <v>37</v>
      </c>
      <c r="U111" s="10">
        <v>48</v>
      </c>
      <c r="V111" s="10">
        <v>70</v>
      </c>
      <c r="W111" s="10">
        <v>43</v>
      </c>
      <c r="X111" s="10">
        <v>53</v>
      </c>
      <c r="Y111" s="10">
        <v>47</v>
      </c>
      <c r="Z111" s="10">
        <v>247</v>
      </c>
      <c r="AA111" s="10">
        <v>159444</v>
      </c>
      <c r="AB111" s="10">
        <v>372</v>
      </c>
      <c r="AC111" s="10">
        <v>0</v>
      </c>
      <c r="AD111" s="10">
        <v>0</v>
      </c>
      <c r="AE111" s="10">
        <v>9109046.7879028302</v>
      </c>
      <c r="AF111" s="12">
        <v>13949.738401353899</v>
      </c>
      <c r="AG111" s="1">
        <f>VLOOKUP(F111,'[1]Sheet 1'!$F$2:$S$557,5,0)</f>
        <v>935</v>
      </c>
      <c r="AH111" s="1">
        <f>VLOOKUP(F111,'[1]Sheet 1'!$F$2:$S$557,6,0)</f>
        <v>0</v>
      </c>
      <c r="AI111" s="1">
        <f>VLOOKUP(F111,'[1]Sheet 1'!$F$2:$S$557,7,0)</f>
        <v>0</v>
      </c>
      <c r="AJ111" s="1">
        <f>VLOOKUP(F111,'[1]Sheet 1'!$F$2:$S$557,8,0)</f>
        <v>29</v>
      </c>
      <c r="AK111" s="1">
        <f>VLOOKUP(F111,'[1]Sheet 1'!$F$2:$S$557,9,0)</f>
        <v>21</v>
      </c>
      <c r="AL111" s="1">
        <f>VLOOKUP(F111,'[1]Sheet 1'!$F$2:$S$557,10,0)</f>
        <v>457</v>
      </c>
      <c r="AM111" s="1">
        <f>VLOOKUP(F111,'[1]Sheet 1'!$F$2:$S$557,11,0)</f>
        <v>262</v>
      </c>
      <c r="AN111" s="1">
        <f>VLOOKUP(F111,'[1]Sheet 1'!$F$2:$S$557,12,0)</f>
        <v>166</v>
      </c>
      <c r="AO111" s="1">
        <f>VLOOKUP(F111,'[1]Sheet 1'!$F$2:$S$557,13,0)</f>
        <v>0.48877005000000001</v>
      </c>
      <c r="AP111" s="1">
        <f>VLOOKUP(F111,'[1]Sheet 1'!$F$2:$S$557,14,0)</f>
        <v>0.28021390000000002</v>
      </c>
      <c r="AQ111" s="1">
        <f>VLOOKUP(F111,'[2]Sheet 1'!$F$2:$Q$557,5,0)</f>
        <v>1065</v>
      </c>
      <c r="AR111" s="1">
        <f>VLOOKUP(F111,'[2]Sheet 1'!$F$2:$Q$557,6,0)</f>
        <v>728</v>
      </c>
      <c r="AS111" s="1">
        <f>VLOOKUP(F111,'[2]Sheet 1'!$F$2:$Q$557,7,0)</f>
        <v>728</v>
      </c>
      <c r="AT111" s="1">
        <f>VLOOKUP(F111,'[2]Sheet 1'!$F$2:$Q$557,8,0)</f>
        <v>720</v>
      </c>
      <c r="AU111" s="1">
        <f>VLOOKUP(F111,'[2]Sheet 1'!$F$2:$Q$557,9,0)</f>
        <v>8</v>
      </c>
      <c r="AV111" s="1">
        <f>VLOOKUP(F111,'[2]Sheet 1'!$F$2:$Q$557,10,0)</f>
        <v>0</v>
      </c>
      <c r="AW111" s="1">
        <f>VLOOKUP(F111,'[2]Sheet 1'!$F$2:$Q$557,11,0)</f>
        <v>337</v>
      </c>
      <c r="AX111" s="1">
        <f>VLOOKUP(F111,'[2]Sheet 1'!$F$2:$Q$557,12,0)</f>
        <v>7.5117400000000003E-3</v>
      </c>
      <c r="AY111" s="1">
        <f>VLOOKUP(F111,'[3]Sheet 1'!$F$2:$AD$557,5,0)</f>
        <v>35.210684399999998</v>
      </c>
      <c r="AZ111" s="1">
        <f>VLOOKUP(F111,'[3]Sheet 1'!$F$2:$AD$557,6,0)</f>
        <v>-80.849767799999995</v>
      </c>
      <c r="BA111" s="1">
        <f>VLOOKUP(F111,'[3]Sheet 1'!$F$2:$AD$557,7,0)</f>
        <v>1213</v>
      </c>
      <c r="BB111" s="1">
        <f>VLOOKUP(F111,'[3]Sheet 1'!$F$2:$AD$557,8,0)</f>
        <v>1151</v>
      </c>
      <c r="BC111" s="1">
        <f>VLOOKUP(F111,'[3]Sheet 1'!$F$2:$AD$557,9,0)</f>
        <v>33</v>
      </c>
      <c r="BD111" s="1">
        <f>VLOOKUP(F111,'[3]Sheet 1'!$F$2:$AD$557,10,0)</f>
        <v>0</v>
      </c>
      <c r="BE111" s="1">
        <f>VLOOKUP(F111,'[3]Sheet 1'!$F$2:$AD$557,11,0)</f>
        <v>11</v>
      </c>
      <c r="BF111" s="1">
        <f>VLOOKUP(F111,'[3]Sheet 1'!$F$2:$AD$557,12,0)</f>
        <v>1</v>
      </c>
      <c r="BG111" s="1">
        <f>VLOOKUP(F111,'[3]Sheet 1'!$F$2:$AD$557,13,0)</f>
        <v>2</v>
      </c>
      <c r="BH111" s="1">
        <f>VLOOKUP(F111,'[3]Sheet 1'!$F$2:$AD$557,14,0)</f>
        <v>15</v>
      </c>
      <c r="BI111" s="1">
        <f>VLOOKUP(F111,'[3]Sheet 1'!$F$2:$AD$557,15,0)</f>
        <v>13</v>
      </c>
      <c r="BJ111" s="1">
        <f>VLOOKUP(F111,'[3]Sheet 1'!$F$2:$AD$557,16,0)</f>
        <v>615</v>
      </c>
      <c r="BK111" s="1">
        <f>VLOOKUP(F111,'[3]Sheet 1'!$F$2:$AD$557,17,0)</f>
        <v>550</v>
      </c>
      <c r="BL111" s="1">
        <f>VLOOKUP(F111,'[3]Sheet 1'!$F$2:$AD$557,18,0)</f>
        <v>65</v>
      </c>
      <c r="BM111" s="1">
        <f>VLOOKUP(F111,'[3]Sheet 1'!$F$2:$AD$557,19,0)</f>
        <v>0.89430894000000005</v>
      </c>
      <c r="BN111" s="1">
        <f>VLOOKUP(F111,'[3]Sheet 1'!$F$2:$AD$557,20,0)</f>
        <v>0.94888704999999995</v>
      </c>
      <c r="BO111" s="1">
        <f>VLOOKUP(F111,'[3]Sheet 1'!$F$2:$AD$557,21,0)</f>
        <v>2.720527E-2</v>
      </c>
      <c r="BP111" s="1">
        <f>VLOOKUP(F111,'[3]Sheet 1'!$F$2:$AD$557,22,0)</f>
        <v>9.0684200000000006E-3</v>
      </c>
      <c r="BQ111" s="1">
        <f>VLOOKUP(F111,'[3]Sheet 1'!$F$2:$AD$557,23,0)</f>
        <v>1.0717229999999999E-2</v>
      </c>
      <c r="BR111" s="1">
        <f>VLOOKUP(F111,'[3]Sheet 1'!$F$2:$AD$557,24,0)</f>
        <v>3712.40814933</v>
      </c>
      <c r="BS111" s="1">
        <f>VLOOKUP(F111,'[3]Sheet 1'!$F$2:$AD$557,25,0)</f>
        <v>0.32674208999999999</v>
      </c>
    </row>
    <row r="112" spans="1:71" ht="20" customHeight="1" x14ac:dyDescent="0.15">
      <c r="A112" s="8">
        <v>1775</v>
      </c>
      <c r="B112" s="9">
        <v>37</v>
      </c>
      <c r="C112" s="10">
        <v>119</v>
      </c>
      <c r="D112" s="10">
        <v>3015</v>
      </c>
      <c r="E112" s="10">
        <v>1</v>
      </c>
      <c r="F112" s="10">
        <v>371190030151</v>
      </c>
      <c r="G112" s="11" t="s">
        <v>35</v>
      </c>
      <c r="H112" s="10">
        <v>16298</v>
      </c>
      <c r="I112" s="11" t="s">
        <v>147</v>
      </c>
      <c r="J112" s="10">
        <v>750</v>
      </c>
      <c r="K112" s="10">
        <v>25</v>
      </c>
      <c r="L112" s="10">
        <v>9</v>
      </c>
      <c r="M112" s="10">
        <v>0</v>
      </c>
      <c r="N112" s="10">
        <v>0</v>
      </c>
      <c r="O112" s="10">
        <v>67</v>
      </c>
      <c r="P112" s="10">
        <v>27</v>
      </c>
      <c r="Q112" s="10">
        <v>17</v>
      </c>
      <c r="R112" s="10">
        <v>8</v>
      </c>
      <c r="S112" s="10">
        <v>33</v>
      </c>
      <c r="T112" s="10">
        <v>17</v>
      </c>
      <c r="U112" s="10">
        <v>42</v>
      </c>
      <c r="V112" s="10">
        <v>99</v>
      </c>
      <c r="W112" s="10">
        <v>119</v>
      </c>
      <c r="X112" s="10">
        <v>100</v>
      </c>
      <c r="Y112" s="10">
        <v>124</v>
      </c>
      <c r="Z112" s="10">
        <v>63</v>
      </c>
      <c r="AA112" s="10">
        <v>106121</v>
      </c>
      <c r="AB112" s="10">
        <v>505</v>
      </c>
      <c r="AC112" s="10">
        <v>9</v>
      </c>
      <c r="AD112" s="10">
        <v>1.7821779999999999E-2</v>
      </c>
      <c r="AE112" s="13">
        <v>13771453.9130859</v>
      </c>
      <c r="AF112" s="12">
        <v>16338.2705394886</v>
      </c>
      <c r="AG112" s="1">
        <f>VLOOKUP(F112,'[1]Sheet 1'!$F$2:$S$557,5,0)</f>
        <v>1304</v>
      </c>
      <c r="AH112" s="1">
        <f>VLOOKUP(F112,'[1]Sheet 1'!$F$2:$S$557,6,0)</f>
        <v>19</v>
      </c>
      <c r="AI112" s="1">
        <f>VLOOKUP(F112,'[1]Sheet 1'!$F$2:$S$557,7,0)</f>
        <v>94</v>
      </c>
      <c r="AJ112" s="1">
        <f>VLOOKUP(F112,'[1]Sheet 1'!$F$2:$S$557,8,0)</f>
        <v>200</v>
      </c>
      <c r="AK112" s="1">
        <f>VLOOKUP(F112,'[1]Sheet 1'!$F$2:$S$557,9,0)</f>
        <v>111</v>
      </c>
      <c r="AL112" s="1">
        <f>VLOOKUP(F112,'[1]Sheet 1'!$F$2:$S$557,10,0)</f>
        <v>551</v>
      </c>
      <c r="AM112" s="1">
        <f>VLOOKUP(F112,'[1]Sheet 1'!$F$2:$S$557,11,0)</f>
        <v>249</v>
      </c>
      <c r="AN112" s="1">
        <f>VLOOKUP(F112,'[1]Sheet 1'!$F$2:$S$557,12,0)</f>
        <v>80</v>
      </c>
      <c r="AO112" s="1">
        <f>VLOOKUP(F112,'[1]Sheet 1'!$F$2:$S$557,13,0)</f>
        <v>0.42254601000000003</v>
      </c>
      <c r="AP112" s="1">
        <f>VLOOKUP(F112,'[1]Sheet 1'!$F$2:$S$557,14,0)</f>
        <v>0.19095092</v>
      </c>
      <c r="AQ112" s="1">
        <f>VLOOKUP(F112,'[2]Sheet 1'!$F$2:$Q$557,5,0)</f>
        <v>1419</v>
      </c>
      <c r="AR112" s="1">
        <f>VLOOKUP(F112,'[2]Sheet 1'!$F$2:$Q$557,6,0)</f>
        <v>967</v>
      </c>
      <c r="AS112" s="1">
        <f>VLOOKUP(F112,'[2]Sheet 1'!$F$2:$Q$557,7,0)</f>
        <v>967</v>
      </c>
      <c r="AT112" s="1">
        <f>VLOOKUP(F112,'[2]Sheet 1'!$F$2:$Q$557,8,0)</f>
        <v>937</v>
      </c>
      <c r="AU112" s="1">
        <f>VLOOKUP(F112,'[2]Sheet 1'!$F$2:$Q$557,9,0)</f>
        <v>30</v>
      </c>
      <c r="AV112" s="1">
        <f>VLOOKUP(F112,'[2]Sheet 1'!$F$2:$Q$557,10,0)</f>
        <v>0</v>
      </c>
      <c r="AW112" s="1">
        <f>VLOOKUP(F112,'[2]Sheet 1'!$F$2:$Q$557,11,0)</f>
        <v>452</v>
      </c>
      <c r="AX112" s="1">
        <f>VLOOKUP(F112,'[2]Sheet 1'!$F$2:$Q$557,12,0)</f>
        <v>2.1141650000000001E-2</v>
      </c>
      <c r="AY112" s="1">
        <f>VLOOKUP(F112,'[3]Sheet 1'!$F$2:$AD$557,5,0)</f>
        <v>35.122763499999998</v>
      </c>
      <c r="AZ112" s="1">
        <f>VLOOKUP(F112,'[3]Sheet 1'!$F$2:$AD$557,6,0)</f>
        <v>-80.775959</v>
      </c>
      <c r="BA112" s="1">
        <f>VLOOKUP(F112,'[3]Sheet 1'!$F$2:$AD$557,7,0)</f>
        <v>1522</v>
      </c>
      <c r="BB112" s="1">
        <f>VLOOKUP(F112,'[3]Sheet 1'!$F$2:$AD$557,8,0)</f>
        <v>1354</v>
      </c>
      <c r="BC112" s="1">
        <f>VLOOKUP(F112,'[3]Sheet 1'!$F$2:$AD$557,9,0)</f>
        <v>39</v>
      </c>
      <c r="BD112" s="1">
        <f>VLOOKUP(F112,'[3]Sheet 1'!$F$2:$AD$557,10,0)</f>
        <v>4</v>
      </c>
      <c r="BE112" s="1">
        <f>VLOOKUP(F112,'[3]Sheet 1'!$F$2:$AD$557,11,0)</f>
        <v>82</v>
      </c>
      <c r="BF112" s="1">
        <f>VLOOKUP(F112,'[3]Sheet 1'!$F$2:$AD$557,12,0)</f>
        <v>0</v>
      </c>
      <c r="BG112" s="1">
        <f>VLOOKUP(F112,'[3]Sheet 1'!$F$2:$AD$557,13,0)</f>
        <v>14</v>
      </c>
      <c r="BH112" s="1">
        <f>VLOOKUP(F112,'[3]Sheet 1'!$F$2:$AD$557,14,0)</f>
        <v>29</v>
      </c>
      <c r="BI112" s="1">
        <f>VLOOKUP(F112,'[3]Sheet 1'!$F$2:$AD$557,15,0)</f>
        <v>65</v>
      </c>
      <c r="BJ112" s="1">
        <f>VLOOKUP(F112,'[3]Sheet 1'!$F$2:$AD$557,16,0)</f>
        <v>674</v>
      </c>
      <c r="BK112" s="1">
        <f>VLOOKUP(F112,'[3]Sheet 1'!$F$2:$AD$557,17,0)</f>
        <v>649</v>
      </c>
      <c r="BL112" s="1">
        <f>VLOOKUP(F112,'[3]Sheet 1'!$F$2:$AD$557,18,0)</f>
        <v>25</v>
      </c>
      <c r="BM112" s="1">
        <f>VLOOKUP(F112,'[3]Sheet 1'!$F$2:$AD$557,19,0)</f>
        <v>0.96290801000000004</v>
      </c>
      <c r="BN112" s="1">
        <f>VLOOKUP(F112,'[3]Sheet 1'!$F$2:$AD$557,20,0)</f>
        <v>0.88961891999999998</v>
      </c>
      <c r="BO112" s="1">
        <f>VLOOKUP(F112,'[3]Sheet 1'!$F$2:$AD$557,21,0)</f>
        <v>2.5624170000000002E-2</v>
      </c>
      <c r="BP112" s="1">
        <f>VLOOKUP(F112,'[3]Sheet 1'!$F$2:$AD$557,22,0)</f>
        <v>5.3876470000000003E-2</v>
      </c>
      <c r="BQ112" s="1">
        <f>VLOOKUP(F112,'[3]Sheet 1'!$F$2:$AD$557,23,0)</f>
        <v>4.2706960000000002E-2</v>
      </c>
      <c r="BR112" s="1">
        <f>VLOOKUP(F112,'[3]Sheet 1'!$F$2:$AD$557,24,0)</f>
        <v>3081.0779741699998</v>
      </c>
      <c r="BS112" s="1">
        <f>VLOOKUP(F112,'[3]Sheet 1'!$F$2:$AD$557,25,0)</f>
        <v>0.49398294999999998</v>
      </c>
    </row>
    <row r="113" spans="1:71" ht="20" customHeight="1" x14ac:dyDescent="0.15">
      <c r="A113" s="8">
        <v>1776</v>
      </c>
      <c r="B113" s="9">
        <v>37</v>
      </c>
      <c r="C113" s="10">
        <v>119</v>
      </c>
      <c r="D113" s="10">
        <v>1606</v>
      </c>
      <c r="E113" s="10">
        <v>2</v>
      </c>
      <c r="F113" s="10">
        <v>371190016062</v>
      </c>
      <c r="G113" s="11" t="s">
        <v>33</v>
      </c>
      <c r="H113" s="10">
        <v>16180</v>
      </c>
      <c r="I113" s="11" t="s">
        <v>148</v>
      </c>
      <c r="J113" s="10">
        <v>617</v>
      </c>
      <c r="K113" s="10">
        <v>69</v>
      </c>
      <c r="L113" s="10">
        <v>78</v>
      </c>
      <c r="M113" s="10">
        <v>18</v>
      </c>
      <c r="N113" s="10">
        <v>45</v>
      </c>
      <c r="O113" s="10">
        <v>12</v>
      </c>
      <c r="P113" s="10">
        <v>8</v>
      </c>
      <c r="Q113" s="10">
        <v>64</v>
      </c>
      <c r="R113" s="10">
        <v>0</v>
      </c>
      <c r="S113" s="10">
        <v>66</v>
      </c>
      <c r="T113" s="10">
        <v>62</v>
      </c>
      <c r="U113" s="10">
        <v>28</v>
      </c>
      <c r="V113" s="10">
        <v>127</v>
      </c>
      <c r="W113" s="10">
        <v>19</v>
      </c>
      <c r="X113" s="10">
        <v>12</v>
      </c>
      <c r="Y113" s="10">
        <v>0</v>
      </c>
      <c r="Z113" s="10">
        <v>9</v>
      </c>
      <c r="AA113" s="10">
        <v>48049</v>
      </c>
      <c r="AB113" s="10">
        <v>338</v>
      </c>
      <c r="AC113" s="10">
        <v>59</v>
      </c>
      <c r="AD113" s="10">
        <v>0.17455620999999999</v>
      </c>
      <c r="AE113" s="13">
        <v>7061130.1083373995</v>
      </c>
      <c r="AF113" s="12">
        <v>11282.3398507943</v>
      </c>
      <c r="AG113" s="1">
        <f>VLOOKUP(F113,'[1]Sheet 1'!$F$2:$S$557,5,0)</f>
        <v>1083</v>
      </c>
      <c r="AH113" s="1">
        <f>VLOOKUP(F113,'[1]Sheet 1'!$F$2:$S$557,6,0)</f>
        <v>223</v>
      </c>
      <c r="AI113" s="1">
        <f>VLOOKUP(F113,'[1]Sheet 1'!$F$2:$S$557,7,0)</f>
        <v>232</v>
      </c>
      <c r="AJ113" s="1">
        <f>VLOOKUP(F113,'[1]Sheet 1'!$F$2:$S$557,8,0)</f>
        <v>309</v>
      </c>
      <c r="AK113" s="1">
        <f>VLOOKUP(F113,'[1]Sheet 1'!$F$2:$S$557,9,0)</f>
        <v>90</v>
      </c>
      <c r="AL113" s="1">
        <f>VLOOKUP(F113,'[1]Sheet 1'!$F$2:$S$557,10,0)</f>
        <v>165</v>
      </c>
      <c r="AM113" s="1">
        <f>VLOOKUP(F113,'[1]Sheet 1'!$F$2:$S$557,11,0)</f>
        <v>58</v>
      </c>
      <c r="AN113" s="1">
        <f>VLOOKUP(F113,'[1]Sheet 1'!$F$2:$S$557,12,0)</f>
        <v>6</v>
      </c>
      <c r="AO113" s="1">
        <f>VLOOKUP(F113,'[1]Sheet 1'!$F$2:$S$557,13,0)</f>
        <v>0.15235456999999999</v>
      </c>
      <c r="AP113" s="1">
        <f>VLOOKUP(F113,'[1]Sheet 1'!$F$2:$S$557,14,0)</f>
        <v>5.3554940000000002E-2</v>
      </c>
      <c r="AQ113" s="1">
        <f>VLOOKUP(F113,'[2]Sheet 1'!$F$2:$Q$557,5,0)</f>
        <v>1306</v>
      </c>
      <c r="AR113" s="1">
        <f>VLOOKUP(F113,'[2]Sheet 1'!$F$2:$Q$557,6,0)</f>
        <v>962</v>
      </c>
      <c r="AS113" s="1">
        <f>VLOOKUP(F113,'[2]Sheet 1'!$F$2:$Q$557,7,0)</f>
        <v>962</v>
      </c>
      <c r="AT113" s="1">
        <f>VLOOKUP(F113,'[2]Sheet 1'!$F$2:$Q$557,8,0)</f>
        <v>918</v>
      </c>
      <c r="AU113" s="1">
        <f>VLOOKUP(F113,'[2]Sheet 1'!$F$2:$Q$557,9,0)</f>
        <v>44</v>
      </c>
      <c r="AV113" s="1">
        <f>VLOOKUP(F113,'[2]Sheet 1'!$F$2:$Q$557,10,0)</f>
        <v>0</v>
      </c>
      <c r="AW113" s="1">
        <f>VLOOKUP(F113,'[2]Sheet 1'!$F$2:$Q$557,11,0)</f>
        <v>344</v>
      </c>
      <c r="AX113" s="1">
        <f>VLOOKUP(F113,'[2]Sheet 1'!$F$2:$Q$557,12,0)</f>
        <v>3.3690659999999997E-2</v>
      </c>
      <c r="AY113" s="1">
        <f>VLOOKUP(F113,'[3]Sheet 1'!$F$2:$AD$557,5,0)</f>
        <v>35.2181943</v>
      </c>
      <c r="AZ113" s="1">
        <f>VLOOKUP(F113,'[3]Sheet 1'!$F$2:$AD$557,6,0)</f>
        <v>-80.767240299999997</v>
      </c>
      <c r="BA113" s="1">
        <f>VLOOKUP(F113,'[3]Sheet 1'!$F$2:$AD$557,7,0)</f>
        <v>1276</v>
      </c>
      <c r="BB113" s="1">
        <f>VLOOKUP(F113,'[3]Sheet 1'!$F$2:$AD$557,8,0)</f>
        <v>460</v>
      </c>
      <c r="BC113" s="1">
        <f>VLOOKUP(F113,'[3]Sheet 1'!$F$2:$AD$557,9,0)</f>
        <v>449</v>
      </c>
      <c r="BD113" s="1">
        <f>VLOOKUP(F113,'[3]Sheet 1'!$F$2:$AD$557,10,0)</f>
        <v>14</v>
      </c>
      <c r="BE113" s="1">
        <f>VLOOKUP(F113,'[3]Sheet 1'!$F$2:$AD$557,11,0)</f>
        <v>113</v>
      </c>
      <c r="BF113" s="1">
        <f>VLOOKUP(F113,'[3]Sheet 1'!$F$2:$AD$557,12,0)</f>
        <v>0</v>
      </c>
      <c r="BG113" s="1">
        <f>VLOOKUP(F113,'[3]Sheet 1'!$F$2:$AD$557,13,0)</f>
        <v>191</v>
      </c>
      <c r="BH113" s="1">
        <f>VLOOKUP(F113,'[3]Sheet 1'!$F$2:$AD$557,14,0)</f>
        <v>49</v>
      </c>
      <c r="BI113" s="1">
        <f>VLOOKUP(F113,'[3]Sheet 1'!$F$2:$AD$557,15,0)</f>
        <v>259</v>
      </c>
      <c r="BJ113" s="1">
        <f>VLOOKUP(F113,'[3]Sheet 1'!$F$2:$AD$557,16,0)</f>
        <v>596</v>
      </c>
      <c r="BK113" s="1">
        <f>VLOOKUP(F113,'[3]Sheet 1'!$F$2:$AD$557,17,0)</f>
        <v>532</v>
      </c>
      <c r="BL113" s="1">
        <f>VLOOKUP(F113,'[3]Sheet 1'!$F$2:$AD$557,18,0)</f>
        <v>64</v>
      </c>
      <c r="BM113" s="1">
        <f>VLOOKUP(F113,'[3]Sheet 1'!$F$2:$AD$557,19,0)</f>
        <v>0.89261743999999998</v>
      </c>
      <c r="BN113" s="1">
        <f>VLOOKUP(F113,'[3]Sheet 1'!$F$2:$AD$557,20,0)</f>
        <v>0.36050156</v>
      </c>
      <c r="BO113" s="1">
        <f>VLOOKUP(F113,'[3]Sheet 1'!$F$2:$AD$557,21,0)</f>
        <v>0.35188087000000001</v>
      </c>
      <c r="BP113" s="1">
        <f>VLOOKUP(F113,'[3]Sheet 1'!$F$2:$AD$557,22,0)</f>
        <v>8.8557990000000003E-2</v>
      </c>
      <c r="BQ113" s="1">
        <f>VLOOKUP(F113,'[3]Sheet 1'!$F$2:$AD$557,23,0)</f>
        <v>0.20297804999999999</v>
      </c>
      <c r="BR113" s="1">
        <f>VLOOKUP(F113,'[3]Sheet 1'!$F$2:$AD$557,24,0)</f>
        <v>5037.8385945700002</v>
      </c>
      <c r="BS113" s="1">
        <f>VLOOKUP(F113,'[3]Sheet 1'!$F$2:$AD$557,25,0)</f>
        <v>0.25328321999999998</v>
      </c>
    </row>
    <row r="114" spans="1:71" ht="20" customHeight="1" x14ac:dyDescent="0.15">
      <c r="A114" s="8">
        <v>1777</v>
      </c>
      <c r="B114" s="9">
        <v>37</v>
      </c>
      <c r="C114" s="10">
        <v>119</v>
      </c>
      <c r="D114" s="10">
        <v>5840</v>
      </c>
      <c r="E114" s="10">
        <v>1</v>
      </c>
      <c r="F114" s="10">
        <v>371190058401</v>
      </c>
      <c r="G114" s="11" t="s">
        <v>35</v>
      </c>
      <c r="H114" s="10">
        <v>16564</v>
      </c>
      <c r="I114" s="11" t="s">
        <v>149</v>
      </c>
      <c r="J114" s="10">
        <v>883</v>
      </c>
      <c r="K114" s="10">
        <v>11</v>
      </c>
      <c r="L114" s="10">
        <v>9</v>
      </c>
      <c r="M114" s="10">
        <v>7</v>
      </c>
      <c r="N114" s="10">
        <v>10</v>
      </c>
      <c r="O114" s="10">
        <v>14</v>
      </c>
      <c r="P114" s="10">
        <v>41</v>
      </c>
      <c r="Q114" s="10">
        <v>9</v>
      </c>
      <c r="R114" s="10">
        <v>31</v>
      </c>
      <c r="S114" s="10">
        <v>48</v>
      </c>
      <c r="T114" s="10">
        <v>46</v>
      </c>
      <c r="U114" s="10">
        <v>87</v>
      </c>
      <c r="V114" s="10">
        <v>113</v>
      </c>
      <c r="W114" s="10">
        <v>127</v>
      </c>
      <c r="X114" s="10">
        <v>80</v>
      </c>
      <c r="Y114" s="10">
        <v>121</v>
      </c>
      <c r="Z114" s="10">
        <v>129</v>
      </c>
      <c r="AA114" s="10">
        <v>103393</v>
      </c>
      <c r="AB114" s="10">
        <v>605</v>
      </c>
      <c r="AC114" s="10">
        <v>0</v>
      </c>
      <c r="AD114" s="10">
        <v>0</v>
      </c>
      <c r="AE114" s="13">
        <v>28223415.667602502</v>
      </c>
      <c r="AF114" s="12">
        <v>24736.324278575099</v>
      </c>
      <c r="AG114" s="1">
        <f>VLOOKUP(F114,'[1]Sheet 1'!$F$2:$S$557,5,0)</f>
        <v>1459</v>
      </c>
      <c r="AH114" s="1">
        <f>VLOOKUP(F114,'[1]Sheet 1'!$F$2:$S$557,6,0)</f>
        <v>74</v>
      </c>
      <c r="AI114" s="1">
        <f>VLOOKUP(F114,'[1]Sheet 1'!$F$2:$S$557,7,0)</f>
        <v>85</v>
      </c>
      <c r="AJ114" s="1">
        <f>VLOOKUP(F114,'[1]Sheet 1'!$F$2:$S$557,8,0)</f>
        <v>239</v>
      </c>
      <c r="AK114" s="1">
        <f>VLOOKUP(F114,'[1]Sheet 1'!$F$2:$S$557,9,0)</f>
        <v>93</v>
      </c>
      <c r="AL114" s="1">
        <f>VLOOKUP(F114,'[1]Sheet 1'!$F$2:$S$557,10,0)</f>
        <v>704</v>
      </c>
      <c r="AM114" s="1">
        <f>VLOOKUP(F114,'[1]Sheet 1'!$F$2:$S$557,11,0)</f>
        <v>243</v>
      </c>
      <c r="AN114" s="1">
        <f>VLOOKUP(F114,'[1]Sheet 1'!$F$2:$S$557,12,0)</f>
        <v>21</v>
      </c>
      <c r="AO114" s="1">
        <f>VLOOKUP(F114,'[1]Sheet 1'!$F$2:$S$557,13,0)</f>
        <v>0.48252228000000003</v>
      </c>
      <c r="AP114" s="1">
        <f>VLOOKUP(F114,'[1]Sheet 1'!$F$2:$S$557,14,0)</f>
        <v>0.16655243</v>
      </c>
      <c r="AQ114" s="1">
        <f>VLOOKUP(F114,'[2]Sheet 1'!$F$2:$Q$557,5,0)</f>
        <v>1661</v>
      </c>
      <c r="AR114" s="1">
        <f>VLOOKUP(F114,'[2]Sheet 1'!$F$2:$Q$557,6,0)</f>
        <v>1172</v>
      </c>
      <c r="AS114" s="1">
        <f>VLOOKUP(F114,'[2]Sheet 1'!$F$2:$Q$557,7,0)</f>
        <v>1172</v>
      </c>
      <c r="AT114" s="1">
        <f>VLOOKUP(F114,'[2]Sheet 1'!$F$2:$Q$557,8,0)</f>
        <v>1140</v>
      </c>
      <c r="AU114" s="1">
        <f>VLOOKUP(F114,'[2]Sheet 1'!$F$2:$Q$557,9,0)</f>
        <v>32</v>
      </c>
      <c r="AV114" s="1">
        <f>VLOOKUP(F114,'[2]Sheet 1'!$F$2:$Q$557,10,0)</f>
        <v>0</v>
      </c>
      <c r="AW114" s="1">
        <f>VLOOKUP(F114,'[2]Sheet 1'!$F$2:$Q$557,11,0)</f>
        <v>489</v>
      </c>
      <c r="AX114" s="1">
        <f>VLOOKUP(F114,'[2]Sheet 1'!$F$2:$Q$557,12,0)</f>
        <v>1.9265500000000001E-2</v>
      </c>
      <c r="AY114" s="1">
        <f>VLOOKUP(F114,'[3]Sheet 1'!$F$2:$AD$557,5,0)</f>
        <v>35.062412999999999</v>
      </c>
      <c r="AZ114" s="1">
        <f>VLOOKUP(F114,'[3]Sheet 1'!$F$2:$AD$557,6,0)</f>
        <v>-80.834782099999998</v>
      </c>
      <c r="BA114" s="1">
        <f>VLOOKUP(F114,'[3]Sheet 1'!$F$2:$AD$557,7,0)</f>
        <v>2061</v>
      </c>
      <c r="BB114" s="1">
        <f>VLOOKUP(F114,'[3]Sheet 1'!$F$2:$AD$557,8,0)</f>
        <v>1713</v>
      </c>
      <c r="BC114" s="1">
        <f>VLOOKUP(F114,'[3]Sheet 1'!$F$2:$AD$557,9,0)</f>
        <v>125</v>
      </c>
      <c r="BD114" s="1">
        <f>VLOOKUP(F114,'[3]Sheet 1'!$F$2:$AD$557,10,0)</f>
        <v>4</v>
      </c>
      <c r="BE114" s="1">
        <f>VLOOKUP(F114,'[3]Sheet 1'!$F$2:$AD$557,11,0)</f>
        <v>146</v>
      </c>
      <c r="BF114" s="1">
        <f>VLOOKUP(F114,'[3]Sheet 1'!$F$2:$AD$557,12,0)</f>
        <v>1</v>
      </c>
      <c r="BG114" s="1">
        <f>VLOOKUP(F114,'[3]Sheet 1'!$F$2:$AD$557,13,0)</f>
        <v>27</v>
      </c>
      <c r="BH114" s="1">
        <f>VLOOKUP(F114,'[3]Sheet 1'!$F$2:$AD$557,14,0)</f>
        <v>45</v>
      </c>
      <c r="BI114" s="1">
        <f>VLOOKUP(F114,'[3]Sheet 1'!$F$2:$AD$557,15,0)</f>
        <v>94</v>
      </c>
      <c r="BJ114" s="1">
        <f>VLOOKUP(F114,'[3]Sheet 1'!$F$2:$AD$557,16,0)</f>
        <v>935</v>
      </c>
      <c r="BK114" s="1">
        <f>VLOOKUP(F114,'[3]Sheet 1'!$F$2:$AD$557,17,0)</f>
        <v>870</v>
      </c>
      <c r="BL114" s="1">
        <f>VLOOKUP(F114,'[3]Sheet 1'!$F$2:$AD$557,18,0)</f>
        <v>65</v>
      </c>
      <c r="BM114" s="1">
        <f>VLOOKUP(F114,'[3]Sheet 1'!$F$2:$AD$557,19,0)</f>
        <v>0.93048127999999997</v>
      </c>
      <c r="BN114" s="1">
        <f>VLOOKUP(F114,'[3]Sheet 1'!$F$2:$AD$557,20,0)</f>
        <v>0.83114991999999999</v>
      </c>
      <c r="BO114" s="1">
        <f>VLOOKUP(F114,'[3]Sheet 1'!$F$2:$AD$557,21,0)</f>
        <v>6.0650160000000002E-2</v>
      </c>
      <c r="BP114" s="1">
        <f>VLOOKUP(F114,'[3]Sheet 1'!$F$2:$AD$557,22,0)</f>
        <v>7.0839390000000002E-2</v>
      </c>
      <c r="BQ114" s="1">
        <f>VLOOKUP(F114,'[3]Sheet 1'!$F$2:$AD$557,23,0)</f>
        <v>4.5608919999999997E-2</v>
      </c>
      <c r="BR114" s="1">
        <f>VLOOKUP(F114,'[3]Sheet 1'!$F$2:$AD$557,24,0)</f>
        <v>2035.80539789</v>
      </c>
      <c r="BS114" s="1">
        <f>VLOOKUP(F114,'[3]Sheet 1'!$F$2:$AD$557,25,0)</f>
        <v>1.01237574</v>
      </c>
    </row>
    <row r="115" spans="1:71" ht="20" customHeight="1" x14ac:dyDescent="0.15">
      <c r="A115" s="8">
        <v>1778</v>
      </c>
      <c r="B115" s="9">
        <v>37</v>
      </c>
      <c r="C115" s="10">
        <v>119</v>
      </c>
      <c r="D115" s="10">
        <v>900</v>
      </c>
      <c r="E115" s="10">
        <v>1</v>
      </c>
      <c r="F115" s="10">
        <v>371190009001</v>
      </c>
      <c r="G115" s="11" t="s">
        <v>35</v>
      </c>
      <c r="H115" s="10">
        <v>16147</v>
      </c>
      <c r="I115" s="11" t="s">
        <v>150</v>
      </c>
      <c r="J115" s="10">
        <v>274</v>
      </c>
      <c r="K115" s="10">
        <v>43</v>
      </c>
      <c r="L115" s="10">
        <v>27</v>
      </c>
      <c r="M115" s="10">
        <v>20</v>
      </c>
      <c r="N115" s="10">
        <v>0</v>
      </c>
      <c r="O115" s="10">
        <v>17</v>
      </c>
      <c r="P115" s="10">
        <v>6</v>
      </c>
      <c r="Q115" s="10">
        <v>23</v>
      </c>
      <c r="R115" s="10">
        <v>0</v>
      </c>
      <c r="S115" s="10">
        <v>0</v>
      </c>
      <c r="T115" s="10">
        <v>17</v>
      </c>
      <c r="U115" s="10">
        <v>27</v>
      </c>
      <c r="V115" s="10">
        <v>14</v>
      </c>
      <c r="W115" s="10">
        <v>23</v>
      </c>
      <c r="X115" s="10">
        <v>23</v>
      </c>
      <c r="Y115" s="10">
        <v>19</v>
      </c>
      <c r="Z115" s="10">
        <v>15</v>
      </c>
      <c r="AA115" s="10">
        <v>52647</v>
      </c>
      <c r="AB115" s="10">
        <v>150</v>
      </c>
      <c r="AC115" s="10">
        <v>41</v>
      </c>
      <c r="AD115" s="10">
        <v>0.27333332999999999</v>
      </c>
      <c r="AE115" s="10">
        <v>6012896.75537109</v>
      </c>
      <c r="AF115" s="12">
        <v>10879.2128032862</v>
      </c>
      <c r="AG115" s="1">
        <f>VLOOKUP(F115,'[1]Sheet 1'!$F$2:$S$557,5,0)</f>
        <v>488</v>
      </c>
      <c r="AH115" s="1">
        <f>VLOOKUP(F115,'[1]Sheet 1'!$F$2:$S$557,6,0)</f>
        <v>117</v>
      </c>
      <c r="AI115" s="1">
        <f>VLOOKUP(F115,'[1]Sheet 1'!$F$2:$S$557,7,0)</f>
        <v>123</v>
      </c>
      <c r="AJ115" s="1">
        <f>VLOOKUP(F115,'[1]Sheet 1'!$F$2:$S$557,8,0)</f>
        <v>75</v>
      </c>
      <c r="AK115" s="1">
        <f>VLOOKUP(F115,'[1]Sheet 1'!$F$2:$S$557,9,0)</f>
        <v>32</v>
      </c>
      <c r="AL115" s="1">
        <f>VLOOKUP(F115,'[1]Sheet 1'!$F$2:$S$557,10,0)</f>
        <v>77</v>
      </c>
      <c r="AM115" s="1">
        <f>VLOOKUP(F115,'[1]Sheet 1'!$F$2:$S$557,11,0)</f>
        <v>47</v>
      </c>
      <c r="AN115" s="1">
        <f>VLOOKUP(F115,'[1]Sheet 1'!$F$2:$S$557,12,0)</f>
        <v>17</v>
      </c>
      <c r="AO115" s="1">
        <f>VLOOKUP(F115,'[1]Sheet 1'!$F$2:$S$557,13,0)</f>
        <v>0.15778689000000001</v>
      </c>
      <c r="AP115" s="1">
        <f>VLOOKUP(F115,'[1]Sheet 1'!$F$2:$S$557,14,0)</f>
        <v>9.6311480000000005E-2</v>
      </c>
      <c r="AQ115" s="1">
        <f>VLOOKUP(F115,'[2]Sheet 1'!$F$2:$Q$557,5,0)</f>
        <v>555</v>
      </c>
      <c r="AR115" s="1">
        <f>VLOOKUP(F115,'[2]Sheet 1'!$F$2:$Q$557,6,0)</f>
        <v>397</v>
      </c>
      <c r="AS115" s="1">
        <f>VLOOKUP(F115,'[2]Sheet 1'!$F$2:$Q$557,7,0)</f>
        <v>397</v>
      </c>
      <c r="AT115" s="1">
        <f>VLOOKUP(F115,'[2]Sheet 1'!$F$2:$Q$557,8,0)</f>
        <v>323</v>
      </c>
      <c r="AU115" s="1">
        <f>VLOOKUP(F115,'[2]Sheet 1'!$F$2:$Q$557,9,0)</f>
        <v>74</v>
      </c>
      <c r="AV115" s="1">
        <f>VLOOKUP(F115,'[2]Sheet 1'!$F$2:$Q$557,10,0)</f>
        <v>0</v>
      </c>
      <c r="AW115" s="1">
        <f>VLOOKUP(F115,'[2]Sheet 1'!$F$2:$Q$557,11,0)</f>
        <v>158</v>
      </c>
      <c r="AX115" s="1">
        <f>VLOOKUP(F115,'[2]Sheet 1'!$F$2:$Q$557,12,0)</f>
        <v>0.13333333</v>
      </c>
      <c r="AY115" s="1">
        <f>VLOOKUP(F115,'[3]Sheet 1'!$F$2:$AD$557,5,0)</f>
        <v>35.237917699999997</v>
      </c>
      <c r="AZ115" s="1">
        <f>VLOOKUP(F115,'[3]Sheet 1'!$F$2:$AD$557,6,0)</f>
        <v>-80.8077325</v>
      </c>
      <c r="BA115" s="1">
        <f>VLOOKUP(F115,'[3]Sheet 1'!$F$2:$AD$557,7,0)</f>
        <v>694</v>
      </c>
      <c r="BB115" s="1">
        <f>VLOOKUP(F115,'[3]Sheet 1'!$F$2:$AD$557,8,0)</f>
        <v>118</v>
      </c>
      <c r="BC115" s="1">
        <f>VLOOKUP(F115,'[3]Sheet 1'!$F$2:$AD$557,9,0)</f>
        <v>530</v>
      </c>
      <c r="BD115" s="1">
        <f>VLOOKUP(F115,'[3]Sheet 1'!$F$2:$AD$557,10,0)</f>
        <v>4</v>
      </c>
      <c r="BE115" s="1">
        <f>VLOOKUP(F115,'[3]Sheet 1'!$F$2:$AD$557,11,0)</f>
        <v>7</v>
      </c>
      <c r="BF115" s="1">
        <f>VLOOKUP(F115,'[3]Sheet 1'!$F$2:$AD$557,12,0)</f>
        <v>0</v>
      </c>
      <c r="BG115" s="1">
        <f>VLOOKUP(F115,'[3]Sheet 1'!$F$2:$AD$557,13,0)</f>
        <v>12</v>
      </c>
      <c r="BH115" s="1">
        <f>VLOOKUP(F115,'[3]Sheet 1'!$F$2:$AD$557,14,0)</f>
        <v>23</v>
      </c>
      <c r="BI115" s="1">
        <f>VLOOKUP(F115,'[3]Sheet 1'!$F$2:$AD$557,15,0)</f>
        <v>20</v>
      </c>
      <c r="BJ115" s="1">
        <f>VLOOKUP(F115,'[3]Sheet 1'!$F$2:$AD$557,16,0)</f>
        <v>341</v>
      </c>
      <c r="BK115" s="1">
        <f>VLOOKUP(F115,'[3]Sheet 1'!$F$2:$AD$557,17,0)</f>
        <v>290</v>
      </c>
      <c r="BL115" s="1">
        <f>VLOOKUP(F115,'[3]Sheet 1'!$F$2:$AD$557,18,0)</f>
        <v>51</v>
      </c>
      <c r="BM115" s="1">
        <f>VLOOKUP(F115,'[3]Sheet 1'!$F$2:$AD$557,19,0)</f>
        <v>0.85043988000000004</v>
      </c>
      <c r="BN115" s="1">
        <f>VLOOKUP(F115,'[3]Sheet 1'!$F$2:$AD$557,20,0)</f>
        <v>0.17002881</v>
      </c>
      <c r="BO115" s="1">
        <f>VLOOKUP(F115,'[3]Sheet 1'!$F$2:$AD$557,21,0)</f>
        <v>0.76368875999999997</v>
      </c>
      <c r="BP115" s="1">
        <f>VLOOKUP(F115,'[3]Sheet 1'!$F$2:$AD$557,22,0)</f>
        <v>1.008645E-2</v>
      </c>
      <c r="BQ115" s="1">
        <f>VLOOKUP(F115,'[3]Sheet 1'!$F$2:$AD$557,23,0)</f>
        <v>2.8818440000000001E-2</v>
      </c>
      <c r="BR115" s="1">
        <f>VLOOKUP(F115,'[3]Sheet 1'!$F$2:$AD$557,24,0)</f>
        <v>3217.68525572</v>
      </c>
      <c r="BS115" s="1">
        <f>VLOOKUP(F115,'[3]Sheet 1'!$F$2:$AD$557,25,0)</f>
        <v>0.21568298999999999</v>
      </c>
    </row>
    <row r="116" spans="1:71" ht="20" customHeight="1" x14ac:dyDescent="0.15">
      <c r="A116" s="8">
        <v>1779</v>
      </c>
      <c r="B116" s="9">
        <v>37</v>
      </c>
      <c r="C116" s="10">
        <v>119</v>
      </c>
      <c r="D116" s="10">
        <v>5617</v>
      </c>
      <c r="E116" s="10">
        <v>2</v>
      </c>
      <c r="F116" s="10">
        <v>371190056172</v>
      </c>
      <c r="G116" s="11" t="s">
        <v>33</v>
      </c>
      <c r="H116" s="10">
        <v>16481</v>
      </c>
      <c r="I116" s="11" t="s">
        <v>151</v>
      </c>
      <c r="J116" s="10">
        <v>22</v>
      </c>
      <c r="K116" s="10">
        <v>0</v>
      </c>
      <c r="L116" s="10">
        <v>0</v>
      </c>
      <c r="M116" s="10">
        <v>0</v>
      </c>
      <c r="N116" s="10">
        <v>0</v>
      </c>
      <c r="O116" s="10">
        <v>0</v>
      </c>
      <c r="P116" s="10">
        <v>0</v>
      </c>
      <c r="Q116" s="10">
        <v>0</v>
      </c>
      <c r="R116" s="10">
        <v>0</v>
      </c>
      <c r="S116" s="10">
        <v>0</v>
      </c>
      <c r="T116" s="10">
        <v>6</v>
      </c>
      <c r="U116" s="10">
        <v>0</v>
      </c>
      <c r="V116" s="10">
        <v>5</v>
      </c>
      <c r="W116" s="10">
        <v>0</v>
      </c>
      <c r="X116" s="10">
        <v>6</v>
      </c>
      <c r="Y116" s="10">
        <v>5</v>
      </c>
      <c r="Z116" s="10">
        <v>0</v>
      </c>
      <c r="AA116" s="10">
        <v>115000</v>
      </c>
      <c r="AB116" s="10">
        <v>11</v>
      </c>
      <c r="AC116" s="10">
        <v>0</v>
      </c>
      <c r="AD116" s="10">
        <v>0</v>
      </c>
      <c r="AE116" s="13">
        <v>23861337.731994599</v>
      </c>
      <c r="AF116" s="12">
        <v>23443.071066139899</v>
      </c>
      <c r="AG116" s="1">
        <f>VLOOKUP(F116,'[1]Sheet 1'!$F$2:$S$557,5,0)</f>
        <v>53</v>
      </c>
      <c r="AH116" s="1">
        <f>VLOOKUP(F116,'[1]Sheet 1'!$F$2:$S$557,6,0)</f>
        <v>0</v>
      </c>
      <c r="AI116" s="1">
        <f>VLOOKUP(F116,'[1]Sheet 1'!$F$2:$S$557,7,0)</f>
        <v>36</v>
      </c>
      <c r="AJ116" s="1">
        <f>VLOOKUP(F116,'[1]Sheet 1'!$F$2:$S$557,8,0)</f>
        <v>7</v>
      </c>
      <c r="AK116" s="1">
        <f>VLOOKUP(F116,'[1]Sheet 1'!$F$2:$S$557,9,0)</f>
        <v>0</v>
      </c>
      <c r="AL116" s="1">
        <f>VLOOKUP(F116,'[1]Sheet 1'!$F$2:$S$557,10,0)</f>
        <v>10</v>
      </c>
      <c r="AM116" s="1">
        <f>VLOOKUP(F116,'[1]Sheet 1'!$F$2:$S$557,11,0)</f>
        <v>0</v>
      </c>
      <c r="AN116" s="1">
        <f>VLOOKUP(F116,'[1]Sheet 1'!$F$2:$S$557,12,0)</f>
        <v>0</v>
      </c>
      <c r="AO116" s="1">
        <f>VLOOKUP(F116,'[1]Sheet 1'!$F$2:$S$557,13,0)</f>
        <v>0.18867924999999999</v>
      </c>
      <c r="AP116" s="1">
        <f>VLOOKUP(F116,'[1]Sheet 1'!$F$2:$S$557,14,0)</f>
        <v>0</v>
      </c>
      <c r="AQ116" s="1">
        <f>VLOOKUP(F116,'[2]Sheet 1'!$F$2:$Q$557,5,0)</f>
        <v>65</v>
      </c>
      <c r="AR116" s="1">
        <f>VLOOKUP(F116,'[2]Sheet 1'!$F$2:$Q$557,6,0)</f>
        <v>40</v>
      </c>
      <c r="AS116" s="1">
        <f>VLOOKUP(F116,'[2]Sheet 1'!$F$2:$Q$557,7,0)</f>
        <v>40</v>
      </c>
      <c r="AT116" s="1">
        <f>VLOOKUP(F116,'[2]Sheet 1'!$F$2:$Q$557,8,0)</f>
        <v>30</v>
      </c>
      <c r="AU116" s="1">
        <f>VLOOKUP(F116,'[2]Sheet 1'!$F$2:$Q$557,9,0)</f>
        <v>10</v>
      </c>
      <c r="AV116" s="1">
        <f>VLOOKUP(F116,'[2]Sheet 1'!$F$2:$Q$557,10,0)</f>
        <v>0</v>
      </c>
      <c r="AW116" s="1">
        <f>VLOOKUP(F116,'[2]Sheet 1'!$F$2:$Q$557,11,0)</f>
        <v>25</v>
      </c>
      <c r="AX116" s="1">
        <f>VLOOKUP(F116,'[2]Sheet 1'!$F$2:$Q$557,12,0)</f>
        <v>0.15384614999999999</v>
      </c>
      <c r="AY116" s="1">
        <f>VLOOKUP(F116,'[3]Sheet 1'!$F$2:$AD$557,5,0)</f>
        <v>35.245655999999997</v>
      </c>
      <c r="AZ116" s="1">
        <f>VLOOKUP(F116,'[3]Sheet 1'!$F$2:$AD$557,6,0)</f>
        <v>-80.699576699999994</v>
      </c>
      <c r="BA116" s="1">
        <f>VLOOKUP(F116,'[3]Sheet 1'!$F$2:$AD$557,7,0)</f>
        <v>105</v>
      </c>
      <c r="BB116" s="1">
        <f>VLOOKUP(F116,'[3]Sheet 1'!$F$2:$AD$557,8,0)</f>
        <v>83</v>
      </c>
      <c r="BC116" s="1">
        <f>VLOOKUP(F116,'[3]Sheet 1'!$F$2:$AD$557,9,0)</f>
        <v>7</v>
      </c>
      <c r="BD116" s="1">
        <f>VLOOKUP(F116,'[3]Sheet 1'!$F$2:$AD$557,10,0)</f>
        <v>0</v>
      </c>
      <c r="BE116" s="1">
        <f>VLOOKUP(F116,'[3]Sheet 1'!$F$2:$AD$557,11,0)</f>
        <v>0</v>
      </c>
      <c r="BF116" s="1">
        <f>VLOOKUP(F116,'[3]Sheet 1'!$F$2:$AD$557,12,0)</f>
        <v>0</v>
      </c>
      <c r="BG116" s="1">
        <f>VLOOKUP(F116,'[3]Sheet 1'!$F$2:$AD$557,13,0)</f>
        <v>15</v>
      </c>
      <c r="BH116" s="1">
        <f>VLOOKUP(F116,'[3]Sheet 1'!$F$2:$AD$557,14,0)</f>
        <v>0</v>
      </c>
      <c r="BI116" s="1">
        <f>VLOOKUP(F116,'[3]Sheet 1'!$F$2:$AD$557,15,0)</f>
        <v>29</v>
      </c>
      <c r="BJ116" s="1">
        <f>VLOOKUP(F116,'[3]Sheet 1'!$F$2:$AD$557,16,0)</f>
        <v>41</v>
      </c>
      <c r="BK116" s="1">
        <f>VLOOKUP(F116,'[3]Sheet 1'!$F$2:$AD$557,17,0)</f>
        <v>39</v>
      </c>
      <c r="BL116" s="1">
        <f>VLOOKUP(F116,'[3]Sheet 1'!$F$2:$AD$557,18,0)</f>
        <v>2</v>
      </c>
      <c r="BM116" s="1">
        <f>VLOOKUP(F116,'[3]Sheet 1'!$F$2:$AD$557,19,0)</f>
        <v>0.95121951000000005</v>
      </c>
      <c r="BN116" s="1">
        <f>VLOOKUP(F116,'[3]Sheet 1'!$F$2:$AD$557,20,0)</f>
        <v>0.79047619000000002</v>
      </c>
      <c r="BO116" s="1">
        <f>VLOOKUP(F116,'[3]Sheet 1'!$F$2:$AD$557,21,0)</f>
        <v>6.6666660000000003E-2</v>
      </c>
      <c r="BP116" s="1">
        <f>VLOOKUP(F116,'[3]Sheet 1'!$F$2:$AD$557,22,0)</f>
        <v>0</v>
      </c>
      <c r="BQ116" s="1">
        <f>VLOOKUP(F116,'[3]Sheet 1'!$F$2:$AD$557,23,0)</f>
        <v>0.27619047000000002</v>
      </c>
      <c r="BR116" s="1">
        <f>VLOOKUP(F116,'[3]Sheet 1'!$F$2:$AD$557,24,0)</f>
        <v>122.67677539</v>
      </c>
      <c r="BS116" s="1">
        <f>VLOOKUP(F116,'[3]Sheet 1'!$F$2:$AD$557,25,0)</f>
        <v>0.85590772000000004</v>
      </c>
    </row>
    <row r="117" spans="1:71" ht="20" customHeight="1" x14ac:dyDescent="0.15">
      <c r="A117" s="8">
        <v>1780</v>
      </c>
      <c r="B117" s="9">
        <v>37</v>
      </c>
      <c r="C117" s="10">
        <v>119</v>
      </c>
      <c r="D117" s="10">
        <v>1915</v>
      </c>
      <c r="E117" s="10">
        <v>2</v>
      </c>
      <c r="F117" s="10">
        <v>371190019152</v>
      </c>
      <c r="G117" s="11" t="s">
        <v>33</v>
      </c>
      <c r="H117" s="10">
        <v>16210</v>
      </c>
      <c r="I117" s="11" t="s">
        <v>152</v>
      </c>
      <c r="J117" s="10">
        <v>1255</v>
      </c>
      <c r="K117" s="10">
        <v>88</v>
      </c>
      <c r="L117" s="10">
        <v>100</v>
      </c>
      <c r="M117" s="10">
        <v>124</v>
      </c>
      <c r="N117" s="10">
        <v>108</v>
      </c>
      <c r="O117" s="10">
        <v>164</v>
      </c>
      <c r="P117" s="10">
        <v>70</v>
      </c>
      <c r="Q117" s="10">
        <v>32</v>
      </c>
      <c r="R117" s="10">
        <v>127</v>
      </c>
      <c r="S117" s="10">
        <v>22</v>
      </c>
      <c r="T117" s="10">
        <v>89</v>
      </c>
      <c r="U117" s="10">
        <v>107</v>
      </c>
      <c r="V117" s="10">
        <v>157</v>
      </c>
      <c r="W117" s="10">
        <v>0</v>
      </c>
      <c r="X117" s="10">
        <v>0</v>
      </c>
      <c r="Y117" s="10">
        <v>67</v>
      </c>
      <c r="Z117" s="10">
        <v>0</v>
      </c>
      <c r="AA117" s="10">
        <v>31813</v>
      </c>
      <c r="AB117" s="10">
        <v>614</v>
      </c>
      <c r="AC117" s="10">
        <v>250</v>
      </c>
      <c r="AD117" s="10">
        <v>0.40716612000000002</v>
      </c>
      <c r="AE117" s="13">
        <v>12675944.0976562</v>
      </c>
      <c r="AF117" s="12">
        <v>15685.1671037047</v>
      </c>
      <c r="AG117" s="1">
        <f>VLOOKUP(F117,'[1]Sheet 1'!$F$2:$S$557,5,0)</f>
        <v>1502</v>
      </c>
      <c r="AH117" s="1">
        <f>VLOOKUP(F117,'[1]Sheet 1'!$F$2:$S$557,6,0)</f>
        <v>100</v>
      </c>
      <c r="AI117" s="1">
        <f>VLOOKUP(F117,'[1]Sheet 1'!$F$2:$S$557,7,0)</f>
        <v>294</v>
      </c>
      <c r="AJ117" s="1">
        <f>VLOOKUP(F117,'[1]Sheet 1'!$F$2:$S$557,8,0)</f>
        <v>419</v>
      </c>
      <c r="AK117" s="1">
        <f>VLOOKUP(F117,'[1]Sheet 1'!$F$2:$S$557,9,0)</f>
        <v>88</v>
      </c>
      <c r="AL117" s="1">
        <f>VLOOKUP(F117,'[1]Sheet 1'!$F$2:$S$557,10,0)</f>
        <v>525</v>
      </c>
      <c r="AM117" s="1">
        <f>VLOOKUP(F117,'[1]Sheet 1'!$F$2:$S$557,11,0)</f>
        <v>57</v>
      </c>
      <c r="AN117" s="1">
        <f>VLOOKUP(F117,'[1]Sheet 1'!$F$2:$S$557,12,0)</f>
        <v>19</v>
      </c>
      <c r="AO117" s="1">
        <f>VLOOKUP(F117,'[1]Sheet 1'!$F$2:$S$557,13,0)</f>
        <v>0.34953394999999998</v>
      </c>
      <c r="AP117" s="1">
        <f>VLOOKUP(F117,'[1]Sheet 1'!$F$2:$S$557,14,0)</f>
        <v>3.7949400000000001E-2</v>
      </c>
      <c r="AQ117" s="1">
        <f>VLOOKUP(F117,'[2]Sheet 1'!$F$2:$Q$557,5,0)</f>
        <v>1838</v>
      </c>
      <c r="AR117" s="1">
        <f>VLOOKUP(F117,'[2]Sheet 1'!$F$2:$Q$557,6,0)</f>
        <v>1303</v>
      </c>
      <c r="AS117" s="1">
        <f>VLOOKUP(F117,'[2]Sheet 1'!$F$2:$Q$557,7,0)</f>
        <v>1303</v>
      </c>
      <c r="AT117" s="1">
        <f>VLOOKUP(F117,'[2]Sheet 1'!$F$2:$Q$557,8,0)</f>
        <v>1105</v>
      </c>
      <c r="AU117" s="1">
        <f>VLOOKUP(F117,'[2]Sheet 1'!$F$2:$Q$557,9,0)</f>
        <v>198</v>
      </c>
      <c r="AV117" s="1">
        <f>VLOOKUP(F117,'[2]Sheet 1'!$F$2:$Q$557,10,0)</f>
        <v>0</v>
      </c>
      <c r="AW117" s="1">
        <f>VLOOKUP(F117,'[2]Sheet 1'!$F$2:$Q$557,11,0)</f>
        <v>535</v>
      </c>
      <c r="AX117" s="1">
        <f>VLOOKUP(F117,'[2]Sheet 1'!$F$2:$Q$557,12,0)</f>
        <v>0.10772579</v>
      </c>
      <c r="AY117" s="1">
        <f>VLOOKUP(F117,'[3]Sheet 1'!$F$2:$AD$557,5,0)</f>
        <v>35.166003799999999</v>
      </c>
      <c r="AZ117" s="1">
        <f>VLOOKUP(F117,'[3]Sheet 1'!$F$2:$AD$557,6,0)</f>
        <v>-80.745308899999998</v>
      </c>
      <c r="BA117" s="1">
        <f>VLOOKUP(F117,'[3]Sheet 1'!$F$2:$AD$557,7,0)</f>
        <v>2084</v>
      </c>
      <c r="BB117" s="1">
        <f>VLOOKUP(F117,'[3]Sheet 1'!$F$2:$AD$557,8,0)</f>
        <v>847</v>
      </c>
      <c r="BC117" s="1">
        <f>VLOOKUP(F117,'[3]Sheet 1'!$F$2:$AD$557,9,0)</f>
        <v>949</v>
      </c>
      <c r="BD117" s="1">
        <f>VLOOKUP(F117,'[3]Sheet 1'!$F$2:$AD$557,10,0)</f>
        <v>7</v>
      </c>
      <c r="BE117" s="1">
        <f>VLOOKUP(F117,'[3]Sheet 1'!$F$2:$AD$557,11,0)</f>
        <v>33</v>
      </c>
      <c r="BF117" s="1">
        <f>VLOOKUP(F117,'[3]Sheet 1'!$F$2:$AD$557,12,0)</f>
        <v>2</v>
      </c>
      <c r="BG117" s="1">
        <f>VLOOKUP(F117,'[3]Sheet 1'!$F$2:$AD$557,13,0)</f>
        <v>182</v>
      </c>
      <c r="BH117" s="1">
        <f>VLOOKUP(F117,'[3]Sheet 1'!$F$2:$AD$557,14,0)</f>
        <v>64</v>
      </c>
      <c r="BI117" s="1">
        <f>VLOOKUP(F117,'[3]Sheet 1'!$F$2:$AD$557,15,0)</f>
        <v>335</v>
      </c>
      <c r="BJ117" s="1">
        <f>VLOOKUP(F117,'[3]Sheet 1'!$F$2:$AD$557,16,0)</f>
        <v>1187</v>
      </c>
      <c r="BK117" s="1">
        <f>VLOOKUP(F117,'[3]Sheet 1'!$F$2:$AD$557,17,0)</f>
        <v>1039</v>
      </c>
      <c r="BL117" s="1">
        <f>VLOOKUP(F117,'[3]Sheet 1'!$F$2:$AD$557,18,0)</f>
        <v>148</v>
      </c>
      <c r="BM117" s="1">
        <f>VLOOKUP(F117,'[3]Sheet 1'!$F$2:$AD$557,19,0)</f>
        <v>0.87531592000000003</v>
      </c>
      <c r="BN117" s="1">
        <f>VLOOKUP(F117,'[3]Sheet 1'!$F$2:$AD$557,20,0)</f>
        <v>0.40642993999999999</v>
      </c>
      <c r="BO117" s="1">
        <f>VLOOKUP(F117,'[3]Sheet 1'!$F$2:$AD$557,21,0)</f>
        <v>0.45537428000000002</v>
      </c>
      <c r="BP117" s="1">
        <f>VLOOKUP(F117,'[3]Sheet 1'!$F$2:$AD$557,22,0)</f>
        <v>1.5834930000000001E-2</v>
      </c>
      <c r="BQ117" s="1">
        <f>VLOOKUP(F117,'[3]Sheet 1'!$F$2:$AD$557,23,0)</f>
        <v>0.16074856000000001</v>
      </c>
      <c r="BR117" s="1">
        <f>VLOOKUP(F117,'[3]Sheet 1'!$F$2:$AD$557,24,0)</f>
        <v>4583.3733486499996</v>
      </c>
      <c r="BS117" s="1">
        <f>VLOOKUP(F117,'[3]Sheet 1'!$F$2:$AD$557,25,0)</f>
        <v>0.45468692999999999</v>
      </c>
    </row>
    <row r="118" spans="1:71" ht="20" customHeight="1" x14ac:dyDescent="0.15">
      <c r="A118" s="8">
        <v>1781</v>
      </c>
      <c r="B118" s="9">
        <v>37</v>
      </c>
      <c r="C118" s="10">
        <v>119</v>
      </c>
      <c r="D118" s="10">
        <v>5837</v>
      </c>
      <c r="E118" s="10">
        <v>3</v>
      </c>
      <c r="F118" s="10">
        <v>371190058373</v>
      </c>
      <c r="G118" s="11" t="s">
        <v>44</v>
      </c>
      <c r="H118" s="10">
        <v>16558</v>
      </c>
      <c r="I118" s="11" t="s">
        <v>153</v>
      </c>
      <c r="J118" s="10">
        <v>435</v>
      </c>
      <c r="K118" s="10">
        <v>0</v>
      </c>
      <c r="L118" s="10">
        <v>0</v>
      </c>
      <c r="M118" s="10">
        <v>0</v>
      </c>
      <c r="N118" s="10">
        <v>0</v>
      </c>
      <c r="O118" s="10">
        <v>0</v>
      </c>
      <c r="P118" s="10">
        <v>0</v>
      </c>
      <c r="Q118" s="10">
        <v>0</v>
      </c>
      <c r="R118" s="10">
        <v>0</v>
      </c>
      <c r="S118" s="10">
        <v>0</v>
      </c>
      <c r="T118" s="10">
        <v>24</v>
      </c>
      <c r="U118" s="10">
        <v>0</v>
      </c>
      <c r="V118" s="10">
        <v>132</v>
      </c>
      <c r="W118" s="10">
        <v>70</v>
      </c>
      <c r="X118" s="10">
        <v>59</v>
      </c>
      <c r="Y118" s="10">
        <v>24</v>
      </c>
      <c r="Z118" s="10">
        <v>126</v>
      </c>
      <c r="AA118" s="10">
        <v>120729</v>
      </c>
      <c r="AB118" s="10">
        <v>342</v>
      </c>
      <c r="AC118" s="10">
        <v>0</v>
      </c>
      <c r="AD118" s="10">
        <v>0</v>
      </c>
      <c r="AE118" s="10">
        <v>6818254.4238891602</v>
      </c>
      <c r="AF118" s="12">
        <v>14276.542752813401</v>
      </c>
      <c r="AG118" s="1">
        <f>VLOOKUP(F118,'[1]Sheet 1'!$F$2:$S$557,5,0)</f>
        <v>904</v>
      </c>
      <c r="AH118" s="1">
        <f>VLOOKUP(F118,'[1]Sheet 1'!$F$2:$S$557,6,0)</f>
        <v>0</v>
      </c>
      <c r="AI118" s="1">
        <f>VLOOKUP(F118,'[1]Sheet 1'!$F$2:$S$557,7,0)</f>
        <v>188</v>
      </c>
      <c r="AJ118" s="1">
        <f>VLOOKUP(F118,'[1]Sheet 1'!$F$2:$S$557,8,0)</f>
        <v>98</v>
      </c>
      <c r="AK118" s="1">
        <f>VLOOKUP(F118,'[1]Sheet 1'!$F$2:$S$557,9,0)</f>
        <v>74</v>
      </c>
      <c r="AL118" s="1">
        <f>VLOOKUP(F118,'[1]Sheet 1'!$F$2:$S$557,10,0)</f>
        <v>351</v>
      </c>
      <c r="AM118" s="1">
        <f>VLOOKUP(F118,'[1]Sheet 1'!$F$2:$S$557,11,0)</f>
        <v>140</v>
      </c>
      <c r="AN118" s="1">
        <f>VLOOKUP(F118,'[1]Sheet 1'!$F$2:$S$557,12,0)</f>
        <v>53</v>
      </c>
      <c r="AO118" s="1">
        <f>VLOOKUP(F118,'[1]Sheet 1'!$F$2:$S$557,13,0)</f>
        <v>0.38827434</v>
      </c>
      <c r="AP118" s="1">
        <f>VLOOKUP(F118,'[1]Sheet 1'!$F$2:$S$557,14,0)</f>
        <v>0.15486726000000001</v>
      </c>
      <c r="AQ118" s="1">
        <f>VLOOKUP(F118,'[2]Sheet 1'!$F$2:$Q$557,5,0)</f>
        <v>982</v>
      </c>
      <c r="AR118" s="1">
        <f>VLOOKUP(F118,'[2]Sheet 1'!$F$2:$Q$557,6,0)</f>
        <v>701</v>
      </c>
      <c r="AS118" s="1">
        <f>VLOOKUP(F118,'[2]Sheet 1'!$F$2:$Q$557,7,0)</f>
        <v>701</v>
      </c>
      <c r="AT118" s="1">
        <f>VLOOKUP(F118,'[2]Sheet 1'!$F$2:$Q$557,8,0)</f>
        <v>701</v>
      </c>
      <c r="AU118" s="1">
        <f>VLOOKUP(F118,'[2]Sheet 1'!$F$2:$Q$557,9,0)</f>
        <v>0</v>
      </c>
      <c r="AV118" s="1">
        <f>VLOOKUP(F118,'[2]Sheet 1'!$F$2:$Q$557,10,0)</f>
        <v>0</v>
      </c>
      <c r="AW118" s="1">
        <f>VLOOKUP(F118,'[2]Sheet 1'!$F$2:$Q$557,11,0)</f>
        <v>281</v>
      </c>
      <c r="AX118" s="1">
        <f>VLOOKUP(F118,'[2]Sheet 1'!$F$2:$Q$557,12,0)</f>
        <v>0</v>
      </c>
      <c r="AY118" s="1">
        <f>VLOOKUP(F118,'[3]Sheet 1'!$F$2:$AD$557,5,0)</f>
        <v>35.043468900000001</v>
      </c>
      <c r="AZ118" s="1">
        <f>VLOOKUP(F118,'[3]Sheet 1'!$F$2:$AD$557,6,0)</f>
        <v>-80.855078399999996</v>
      </c>
      <c r="BA118" s="1">
        <f>VLOOKUP(F118,'[3]Sheet 1'!$F$2:$AD$557,7,0)</f>
        <v>959</v>
      </c>
      <c r="BB118" s="1">
        <f>VLOOKUP(F118,'[3]Sheet 1'!$F$2:$AD$557,8,0)</f>
        <v>732</v>
      </c>
      <c r="BC118" s="1">
        <f>VLOOKUP(F118,'[3]Sheet 1'!$F$2:$AD$557,9,0)</f>
        <v>81</v>
      </c>
      <c r="BD118" s="1">
        <f>VLOOKUP(F118,'[3]Sheet 1'!$F$2:$AD$557,10,0)</f>
        <v>6</v>
      </c>
      <c r="BE118" s="1">
        <f>VLOOKUP(F118,'[3]Sheet 1'!$F$2:$AD$557,11,0)</f>
        <v>97</v>
      </c>
      <c r="BF118" s="1">
        <f>VLOOKUP(F118,'[3]Sheet 1'!$F$2:$AD$557,12,0)</f>
        <v>0</v>
      </c>
      <c r="BG118" s="1">
        <f>VLOOKUP(F118,'[3]Sheet 1'!$F$2:$AD$557,13,0)</f>
        <v>16</v>
      </c>
      <c r="BH118" s="1">
        <f>VLOOKUP(F118,'[3]Sheet 1'!$F$2:$AD$557,14,0)</f>
        <v>27</v>
      </c>
      <c r="BI118" s="1">
        <f>VLOOKUP(F118,'[3]Sheet 1'!$F$2:$AD$557,15,0)</f>
        <v>69</v>
      </c>
      <c r="BJ118" s="1">
        <f>VLOOKUP(F118,'[3]Sheet 1'!$F$2:$AD$557,16,0)</f>
        <v>404</v>
      </c>
      <c r="BK118" s="1">
        <f>VLOOKUP(F118,'[3]Sheet 1'!$F$2:$AD$557,17,0)</f>
        <v>387</v>
      </c>
      <c r="BL118" s="1">
        <f>VLOOKUP(F118,'[3]Sheet 1'!$F$2:$AD$557,18,0)</f>
        <v>17</v>
      </c>
      <c r="BM118" s="1">
        <f>VLOOKUP(F118,'[3]Sheet 1'!$F$2:$AD$557,19,0)</f>
        <v>0.95792078999999997</v>
      </c>
      <c r="BN118" s="1">
        <f>VLOOKUP(F118,'[3]Sheet 1'!$F$2:$AD$557,20,0)</f>
        <v>0.76329508999999995</v>
      </c>
      <c r="BO118" s="1">
        <f>VLOOKUP(F118,'[3]Sheet 1'!$F$2:$AD$557,21,0)</f>
        <v>8.4462979999999993E-2</v>
      </c>
      <c r="BP118" s="1">
        <f>VLOOKUP(F118,'[3]Sheet 1'!$F$2:$AD$557,22,0)</f>
        <v>0.10114702</v>
      </c>
      <c r="BQ118" s="1">
        <f>VLOOKUP(F118,'[3]Sheet 1'!$F$2:$AD$557,23,0)</f>
        <v>7.1949940000000004E-2</v>
      </c>
      <c r="BR118" s="1">
        <f>VLOOKUP(F118,'[3]Sheet 1'!$F$2:$AD$557,24,0)</f>
        <v>3921.1481090500001</v>
      </c>
      <c r="BS118" s="1">
        <f>VLOOKUP(F118,'[3]Sheet 1'!$F$2:$AD$557,25,0)</f>
        <v>0.24457122000000001</v>
      </c>
    </row>
    <row r="119" spans="1:71" ht="20" customHeight="1" x14ac:dyDescent="0.15">
      <c r="A119" s="8">
        <v>1782</v>
      </c>
      <c r="B119" s="9">
        <v>37</v>
      </c>
      <c r="C119" s="10">
        <v>119</v>
      </c>
      <c r="D119" s="10">
        <v>5833</v>
      </c>
      <c r="E119" s="10">
        <v>1</v>
      </c>
      <c r="F119" s="10">
        <v>371190058331</v>
      </c>
      <c r="G119" s="11" t="s">
        <v>35</v>
      </c>
      <c r="H119" s="10">
        <v>16548</v>
      </c>
      <c r="I119" s="11" t="s">
        <v>154</v>
      </c>
      <c r="J119" s="10">
        <v>396</v>
      </c>
      <c r="K119" s="10">
        <v>14</v>
      </c>
      <c r="L119" s="10">
        <v>0</v>
      </c>
      <c r="M119" s="10">
        <v>0</v>
      </c>
      <c r="N119" s="10">
        <v>0</v>
      </c>
      <c r="O119" s="10">
        <v>0</v>
      </c>
      <c r="P119" s="10">
        <v>10</v>
      </c>
      <c r="Q119" s="10">
        <v>9</v>
      </c>
      <c r="R119" s="10">
        <v>10</v>
      </c>
      <c r="S119" s="10">
        <v>0</v>
      </c>
      <c r="T119" s="10">
        <v>28</v>
      </c>
      <c r="U119" s="10">
        <v>21</v>
      </c>
      <c r="V119" s="10">
        <v>50</v>
      </c>
      <c r="W119" s="10">
        <v>55</v>
      </c>
      <c r="X119" s="10">
        <v>56</v>
      </c>
      <c r="Y119" s="10">
        <v>50</v>
      </c>
      <c r="Z119" s="10">
        <v>93</v>
      </c>
      <c r="AA119" s="10">
        <v>125250</v>
      </c>
      <c r="AB119" s="10">
        <v>356</v>
      </c>
      <c r="AC119" s="10">
        <v>14</v>
      </c>
      <c r="AD119" s="10">
        <v>3.9325840000000001E-2</v>
      </c>
      <c r="AE119" s="13">
        <v>12332751.6080322</v>
      </c>
      <c r="AF119" s="12">
        <v>17069.231228138498</v>
      </c>
      <c r="AG119" s="1">
        <f>VLOOKUP(F119,'[1]Sheet 1'!$F$2:$S$557,5,0)</f>
        <v>778</v>
      </c>
      <c r="AH119" s="1">
        <f>VLOOKUP(F119,'[1]Sheet 1'!$F$2:$S$557,6,0)</f>
        <v>45</v>
      </c>
      <c r="AI119" s="1">
        <f>VLOOKUP(F119,'[1]Sheet 1'!$F$2:$S$557,7,0)</f>
        <v>10</v>
      </c>
      <c r="AJ119" s="1">
        <f>VLOOKUP(F119,'[1]Sheet 1'!$F$2:$S$557,8,0)</f>
        <v>82</v>
      </c>
      <c r="AK119" s="1">
        <f>VLOOKUP(F119,'[1]Sheet 1'!$F$2:$S$557,9,0)</f>
        <v>27</v>
      </c>
      <c r="AL119" s="1">
        <f>VLOOKUP(F119,'[1]Sheet 1'!$F$2:$S$557,10,0)</f>
        <v>406</v>
      </c>
      <c r="AM119" s="1">
        <f>VLOOKUP(F119,'[1]Sheet 1'!$F$2:$S$557,11,0)</f>
        <v>159</v>
      </c>
      <c r="AN119" s="1">
        <f>VLOOKUP(F119,'[1]Sheet 1'!$F$2:$S$557,12,0)</f>
        <v>49</v>
      </c>
      <c r="AO119" s="1">
        <f>VLOOKUP(F119,'[1]Sheet 1'!$F$2:$S$557,13,0)</f>
        <v>0.52185090000000001</v>
      </c>
      <c r="AP119" s="1">
        <f>VLOOKUP(F119,'[1]Sheet 1'!$F$2:$S$557,14,0)</f>
        <v>0.20437018000000001</v>
      </c>
      <c r="AQ119" s="1">
        <f>VLOOKUP(F119,'[2]Sheet 1'!$F$2:$Q$557,5,0)</f>
        <v>911</v>
      </c>
      <c r="AR119" s="1">
        <f>VLOOKUP(F119,'[2]Sheet 1'!$F$2:$Q$557,6,0)</f>
        <v>632</v>
      </c>
      <c r="AS119" s="1">
        <f>VLOOKUP(F119,'[2]Sheet 1'!$F$2:$Q$557,7,0)</f>
        <v>632</v>
      </c>
      <c r="AT119" s="1">
        <f>VLOOKUP(F119,'[2]Sheet 1'!$F$2:$Q$557,8,0)</f>
        <v>632</v>
      </c>
      <c r="AU119" s="1">
        <f>VLOOKUP(F119,'[2]Sheet 1'!$F$2:$Q$557,9,0)</f>
        <v>0</v>
      </c>
      <c r="AV119" s="1">
        <f>VLOOKUP(F119,'[2]Sheet 1'!$F$2:$Q$557,10,0)</f>
        <v>0</v>
      </c>
      <c r="AW119" s="1">
        <f>VLOOKUP(F119,'[2]Sheet 1'!$F$2:$Q$557,11,0)</f>
        <v>279</v>
      </c>
      <c r="AX119" s="1">
        <f>VLOOKUP(F119,'[2]Sheet 1'!$F$2:$Q$557,12,0)</f>
        <v>0</v>
      </c>
      <c r="AY119" s="1">
        <f>VLOOKUP(F119,'[3]Sheet 1'!$F$2:$AD$557,5,0)</f>
        <v>35.108072800000002</v>
      </c>
      <c r="AZ119" s="1">
        <f>VLOOKUP(F119,'[3]Sheet 1'!$F$2:$AD$557,6,0)</f>
        <v>-80.750837399999995</v>
      </c>
      <c r="BA119" s="1">
        <f>VLOOKUP(F119,'[3]Sheet 1'!$F$2:$AD$557,7,0)</f>
        <v>1046</v>
      </c>
      <c r="BB119" s="1">
        <f>VLOOKUP(F119,'[3]Sheet 1'!$F$2:$AD$557,8,0)</f>
        <v>978</v>
      </c>
      <c r="BC119" s="1">
        <f>VLOOKUP(F119,'[3]Sheet 1'!$F$2:$AD$557,9,0)</f>
        <v>25</v>
      </c>
      <c r="BD119" s="1">
        <f>VLOOKUP(F119,'[3]Sheet 1'!$F$2:$AD$557,10,0)</f>
        <v>0</v>
      </c>
      <c r="BE119" s="1">
        <f>VLOOKUP(F119,'[3]Sheet 1'!$F$2:$AD$557,11,0)</f>
        <v>28</v>
      </c>
      <c r="BF119" s="1">
        <f>VLOOKUP(F119,'[3]Sheet 1'!$F$2:$AD$557,12,0)</f>
        <v>0</v>
      </c>
      <c r="BG119" s="1">
        <f>VLOOKUP(F119,'[3]Sheet 1'!$F$2:$AD$557,13,0)</f>
        <v>6</v>
      </c>
      <c r="BH119" s="1">
        <f>VLOOKUP(F119,'[3]Sheet 1'!$F$2:$AD$557,14,0)</f>
        <v>9</v>
      </c>
      <c r="BI119" s="1">
        <f>VLOOKUP(F119,'[3]Sheet 1'!$F$2:$AD$557,15,0)</f>
        <v>34</v>
      </c>
      <c r="BJ119" s="1">
        <f>VLOOKUP(F119,'[3]Sheet 1'!$F$2:$AD$557,16,0)</f>
        <v>367</v>
      </c>
      <c r="BK119" s="1">
        <f>VLOOKUP(F119,'[3]Sheet 1'!$F$2:$AD$557,17,0)</f>
        <v>362</v>
      </c>
      <c r="BL119" s="1">
        <f>VLOOKUP(F119,'[3]Sheet 1'!$F$2:$AD$557,18,0)</f>
        <v>5</v>
      </c>
      <c r="BM119" s="1">
        <f>VLOOKUP(F119,'[3]Sheet 1'!$F$2:$AD$557,19,0)</f>
        <v>0.98637602000000002</v>
      </c>
      <c r="BN119" s="1">
        <f>VLOOKUP(F119,'[3]Sheet 1'!$F$2:$AD$557,20,0)</f>
        <v>0.93499043000000004</v>
      </c>
      <c r="BO119" s="1">
        <f>VLOOKUP(F119,'[3]Sheet 1'!$F$2:$AD$557,21,0)</f>
        <v>2.3900569999999999E-2</v>
      </c>
      <c r="BP119" s="1">
        <f>VLOOKUP(F119,'[3]Sheet 1'!$F$2:$AD$557,22,0)</f>
        <v>2.676864E-2</v>
      </c>
      <c r="BQ119" s="1">
        <f>VLOOKUP(F119,'[3]Sheet 1'!$F$2:$AD$557,23,0)</f>
        <v>3.2504779999999997E-2</v>
      </c>
      <c r="BR119" s="1">
        <f>VLOOKUP(F119,'[3]Sheet 1'!$F$2:$AD$557,24,0)</f>
        <v>2364.5012322399998</v>
      </c>
      <c r="BS119" s="1">
        <f>VLOOKUP(F119,'[3]Sheet 1'!$F$2:$AD$557,25,0)</f>
        <v>0.44237659000000001</v>
      </c>
    </row>
    <row r="120" spans="1:71" ht="20" customHeight="1" x14ac:dyDescent="0.15">
      <c r="A120" s="8">
        <v>1783</v>
      </c>
      <c r="B120" s="9">
        <v>37</v>
      </c>
      <c r="C120" s="10">
        <v>119</v>
      </c>
      <c r="D120" s="10">
        <v>6007</v>
      </c>
      <c r="E120" s="10">
        <v>3</v>
      </c>
      <c r="F120" s="10">
        <v>371190060073</v>
      </c>
      <c r="G120" s="11" t="s">
        <v>44</v>
      </c>
      <c r="H120" s="10">
        <v>16617</v>
      </c>
      <c r="I120" s="11" t="s">
        <v>155</v>
      </c>
      <c r="J120" s="10">
        <v>1091</v>
      </c>
      <c r="K120" s="10">
        <v>0</v>
      </c>
      <c r="L120" s="10">
        <v>0</v>
      </c>
      <c r="M120" s="10">
        <v>0</v>
      </c>
      <c r="N120" s="10">
        <v>0</v>
      </c>
      <c r="O120" s="10">
        <v>78</v>
      </c>
      <c r="P120" s="10">
        <v>24</v>
      </c>
      <c r="Q120" s="10">
        <v>0</v>
      </c>
      <c r="R120" s="10">
        <v>0</v>
      </c>
      <c r="S120" s="10">
        <v>90</v>
      </c>
      <c r="T120" s="10">
        <v>226</v>
      </c>
      <c r="U120" s="10">
        <v>17</v>
      </c>
      <c r="V120" s="10">
        <v>69</v>
      </c>
      <c r="W120" s="10">
        <v>168</v>
      </c>
      <c r="X120" s="10">
        <v>158</v>
      </c>
      <c r="Y120" s="10">
        <v>82</v>
      </c>
      <c r="Z120" s="10">
        <v>179</v>
      </c>
      <c r="AA120" s="10">
        <v>104241</v>
      </c>
      <c r="AB120" s="10">
        <v>691</v>
      </c>
      <c r="AC120" s="10">
        <v>19</v>
      </c>
      <c r="AD120" s="10">
        <v>2.7496380000000001E-2</v>
      </c>
      <c r="AE120" s="13">
        <v>35925536.821899399</v>
      </c>
      <c r="AF120" s="12">
        <v>29452.1526534853</v>
      </c>
      <c r="AG120" s="1">
        <f>VLOOKUP(F120,'[1]Sheet 1'!$F$2:$S$557,5,0)</f>
        <v>1933</v>
      </c>
      <c r="AH120" s="1">
        <f>VLOOKUP(F120,'[1]Sheet 1'!$F$2:$S$557,6,0)</f>
        <v>133</v>
      </c>
      <c r="AI120" s="1">
        <f>VLOOKUP(F120,'[1]Sheet 1'!$F$2:$S$557,7,0)</f>
        <v>132</v>
      </c>
      <c r="AJ120" s="1">
        <f>VLOOKUP(F120,'[1]Sheet 1'!$F$2:$S$557,8,0)</f>
        <v>467</v>
      </c>
      <c r="AK120" s="1">
        <f>VLOOKUP(F120,'[1]Sheet 1'!$F$2:$S$557,9,0)</f>
        <v>199</v>
      </c>
      <c r="AL120" s="1">
        <f>VLOOKUP(F120,'[1]Sheet 1'!$F$2:$S$557,10,0)</f>
        <v>811</v>
      </c>
      <c r="AM120" s="1">
        <f>VLOOKUP(F120,'[1]Sheet 1'!$F$2:$S$557,11,0)</f>
        <v>191</v>
      </c>
      <c r="AN120" s="1">
        <f>VLOOKUP(F120,'[1]Sheet 1'!$F$2:$S$557,12,0)</f>
        <v>0</v>
      </c>
      <c r="AO120" s="1">
        <f>VLOOKUP(F120,'[1]Sheet 1'!$F$2:$S$557,13,0)</f>
        <v>0.41955510000000001</v>
      </c>
      <c r="AP120" s="1">
        <f>VLOOKUP(F120,'[1]Sheet 1'!$F$2:$S$557,14,0)</f>
        <v>9.8810140000000005E-2</v>
      </c>
      <c r="AQ120" s="1">
        <f>VLOOKUP(F120,'[2]Sheet 1'!$F$2:$Q$557,5,0)</f>
        <v>2248</v>
      </c>
      <c r="AR120" s="1">
        <f>VLOOKUP(F120,'[2]Sheet 1'!$F$2:$Q$557,6,0)</f>
        <v>1790</v>
      </c>
      <c r="AS120" s="1">
        <f>VLOOKUP(F120,'[2]Sheet 1'!$F$2:$Q$557,7,0)</f>
        <v>1790</v>
      </c>
      <c r="AT120" s="1">
        <f>VLOOKUP(F120,'[2]Sheet 1'!$F$2:$Q$557,8,0)</f>
        <v>1612</v>
      </c>
      <c r="AU120" s="1">
        <f>VLOOKUP(F120,'[2]Sheet 1'!$F$2:$Q$557,9,0)</f>
        <v>178</v>
      </c>
      <c r="AV120" s="1">
        <f>VLOOKUP(F120,'[2]Sheet 1'!$F$2:$Q$557,10,0)</f>
        <v>0</v>
      </c>
      <c r="AW120" s="1">
        <f>VLOOKUP(F120,'[2]Sheet 1'!$F$2:$Q$557,11,0)</f>
        <v>458</v>
      </c>
      <c r="AX120" s="1">
        <f>VLOOKUP(F120,'[2]Sheet 1'!$F$2:$Q$557,12,0)</f>
        <v>7.9181489999999993E-2</v>
      </c>
      <c r="AY120" s="1">
        <f>VLOOKUP(F120,'[3]Sheet 1'!$F$2:$AD$557,5,0)</f>
        <v>35.335341900000003</v>
      </c>
      <c r="AZ120" s="1">
        <f>VLOOKUP(F120,'[3]Sheet 1'!$F$2:$AD$557,6,0)</f>
        <v>-80.969297499999996</v>
      </c>
      <c r="BA120" s="1">
        <f>VLOOKUP(F120,'[3]Sheet 1'!$F$2:$AD$557,7,0)</f>
        <v>1837</v>
      </c>
      <c r="BB120" s="1">
        <f>VLOOKUP(F120,'[3]Sheet 1'!$F$2:$AD$557,8,0)</f>
        <v>1318</v>
      </c>
      <c r="BC120" s="1">
        <f>VLOOKUP(F120,'[3]Sheet 1'!$F$2:$AD$557,9,0)</f>
        <v>349</v>
      </c>
      <c r="BD120" s="1">
        <f>VLOOKUP(F120,'[3]Sheet 1'!$F$2:$AD$557,10,0)</f>
        <v>1</v>
      </c>
      <c r="BE120" s="1">
        <f>VLOOKUP(F120,'[3]Sheet 1'!$F$2:$AD$557,11,0)</f>
        <v>98</v>
      </c>
      <c r="BF120" s="1">
        <f>VLOOKUP(F120,'[3]Sheet 1'!$F$2:$AD$557,12,0)</f>
        <v>0</v>
      </c>
      <c r="BG120" s="1">
        <f>VLOOKUP(F120,'[3]Sheet 1'!$F$2:$AD$557,13,0)</f>
        <v>25</v>
      </c>
      <c r="BH120" s="1">
        <f>VLOOKUP(F120,'[3]Sheet 1'!$F$2:$AD$557,14,0)</f>
        <v>46</v>
      </c>
      <c r="BI120" s="1">
        <f>VLOOKUP(F120,'[3]Sheet 1'!$F$2:$AD$557,15,0)</f>
        <v>60</v>
      </c>
      <c r="BJ120" s="1">
        <f>VLOOKUP(F120,'[3]Sheet 1'!$F$2:$AD$557,16,0)</f>
        <v>718</v>
      </c>
      <c r="BK120" s="1">
        <f>VLOOKUP(F120,'[3]Sheet 1'!$F$2:$AD$557,17,0)</f>
        <v>671</v>
      </c>
      <c r="BL120" s="1">
        <f>VLOOKUP(F120,'[3]Sheet 1'!$F$2:$AD$557,18,0)</f>
        <v>47</v>
      </c>
      <c r="BM120" s="1">
        <f>VLOOKUP(F120,'[3]Sheet 1'!$F$2:$AD$557,19,0)</f>
        <v>0.93454037999999995</v>
      </c>
      <c r="BN120" s="1">
        <f>VLOOKUP(F120,'[3]Sheet 1'!$F$2:$AD$557,20,0)</f>
        <v>0.71747413999999998</v>
      </c>
      <c r="BO120" s="1">
        <f>VLOOKUP(F120,'[3]Sheet 1'!$F$2:$AD$557,21,0)</f>
        <v>0.18998366</v>
      </c>
      <c r="BP120" s="1">
        <f>VLOOKUP(F120,'[3]Sheet 1'!$F$2:$AD$557,22,0)</f>
        <v>5.3347840000000001E-2</v>
      </c>
      <c r="BQ120" s="1">
        <f>VLOOKUP(F120,'[3]Sheet 1'!$F$2:$AD$557,23,0)</f>
        <v>3.266194E-2</v>
      </c>
      <c r="BR120" s="1">
        <f>VLOOKUP(F120,'[3]Sheet 1'!$F$2:$AD$557,24,0)</f>
        <v>1425.52140693</v>
      </c>
      <c r="BS120" s="1">
        <f>VLOOKUP(F120,'[3]Sheet 1'!$F$2:$AD$557,25,0)</f>
        <v>1.28865129</v>
      </c>
    </row>
    <row r="121" spans="1:71" ht="20" customHeight="1" x14ac:dyDescent="0.15">
      <c r="A121" s="8">
        <v>1784</v>
      </c>
      <c r="B121" s="9">
        <v>37</v>
      </c>
      <c r="C121" s="10">
        <v>119</v>
      </c>
      <c r="D121" s="10">
        <v>6104</v>
      </c>
      <c r="E121" s="10">
        <v>2</v>
      </c>
      <c r="F121" s="10">
        <v>371190061042</v>
      </c>
      <c r="G121" s="11" t="s">
        <v>33</v>
      </c>
      <c r="H121" s="10">
        <v>16629</v>
      </c>
      <c r="I121" s="11" t="s">
        <v>156</v>
      </c>
      <c r="J121" s="10">
        <v>511</v>
      </c>
      <c r="K121" s="10">
        <v>43</v>
      </c>
      <c r="L121" s="10">
        <v>0</v>
      </c>
      <c r="M121" s="10">
        <v>15</v>
      </c>
      <c r="N121" s="10">
        <v>18</v>
      </c>
      <c r="O121" s="10">
        <v>0</v>
      </c>
      <c r="P121" s="10">
        <v>9</v>
      </c>
      <c r="Q121" s="10">
        <v>29</v>
      </c>
      <c r="R121" s="10">
        <v>51</v>
      </c>
      <c r="S121" s="10">
        <v>31</v>
      </c>
      <c r="T121" s="10">
        <v>0</v>
      </c>
      <c r="U121" s="10">
        <v>106</v>
      </c>
      <c r="V121" s="10">
        <v>80</v>
      </c>
      <c r="W121" s="10">
        <v>46</v>
      </c>
      <c r="X121" s="10">
        <v>32</v>
      </c>
      <c r="Y121" s="10">
        <v>41</v>
      </c>
      <c r="Z121" s="10">
        <v>10</v>
      </c>
      <c r="AA121" s="10">
        <v>61690</v>
      </c>
      <c r="AB121" s="10">
        <v>366</v>
      </c>
      <c r="AC121" s="10">
        <v>0</v>
      </c>
      <c r="AD121" s="10">
        <v>0</v>
      </c>
      <c r="AE121" s="13">
        <v>71403880.558593795</v>
      </c>
      <c r="AF121" s="12">
        <v>39097.927340802402</v>
      </c>
      <c r="AG121" s="1">
        <f>VLOOKUP(F121,'[1]Sheet 1'!$F$2:$S$557,5,0)</f>
        <v>850</v>
      </c>
      <c r="AH121" s="1">
        <f>VLOOKUP(F121,'[1]Sheet 1'!$F$2:$S$557,6,0)</f>
        <v>107</v>
      </c>
      <c r="AI121" s="1">
        <f>VLOOKUP(F121,'[1]Sheet 1'!$F$2:$S$557,7,0)</f>
        <v>334</v>
      </c>
      <c r="AJ121" s="1">
        <f>VLOOKUP(F121,'[1]Sheet 1'!$F$2:$S$557,8,0)</f>
        <v>110</v>
      </c>
      <c r="AK121" s="1">
        <f>VLOOKUP(F121,'[1]Sheet 1'!$F$2:$S$557,9,0)</f>
        <v>51</v>
      </c>
      <c r="AL121" s="1">
        <f>VLOOKUP(F121,'[1]Sheet 1'!$F$2:$S$557,10,0)</f>
        <v>103</v>
      </c>
      <c r="AM121" s="1">
        <f>VLOOKUP(F121,'[1]Sheet 1'!$F$2:$S$557,11,0)</f>
        <v>133</v>
      </c>
      <c r="AN121" s="1">
        <f>VLOOKUP(F121,'[1]Sheet 1'!$F$2:$S$557,12,0)</f>
        <v>12</v>
      </c>
      <c r="AO121" s="1">
        <f>VLOOKUP(F121,'[1]Sheet 1'!$F$2:$S$557,13,0)</f>
        <v>0.12117646999999999</v>
      </c>
      <c r="AP121" s="1">
        <f>VLOOKUP(F121,'[1]Sheet 1'!$F$2:$S$557,14,0)</f>
        <v>0.15647058999999999</v>
      </c>
      <c r="AQ121" s="1">
        <f>VLOOKUP(F121,'[2]Sheet 1'!$F$2:$Q$557,5,0)</f>
        <v>941</v>
      </c>
      <c r="AR121" s="1">
        <f>VLOOKUP(F121,'[2]Sheet 1'!$F$2:$Q$557,6,0)</f>
        <v>585</v>
      </c>
      <c r="AS121" s="1">
        <f>VLOOKUP(F121,'[2]Sheet 1'!$F$2:$Q$557,7,0)</f>
        <v>585</v>
      </c>
      <c r="AT121" s="1">
        <f>VLOOKUP(F121,'[2]Sheet 1'!$F$2:$Q$557,8,0)</f>
        <v>557</v>
      </c>
      <c r="AU121" s="1">
        <f>VLOOKUP(F121,'[2]Sheet 1'!$F$2:$Q$557,9,0)</f>
        <v>28</v>
      </c>
      <c r="AV121" s="1">
        <f>VLOOKUP(F121,'[2]Sheet 1'!$F$2:$Q$557,10,0)</f>
        <v>0</v>
      </c>
      <c r="AW121" s="1">
        <f>VLOOKUP(F121,'[2]Sheet 1'!$F$2:$Q$557,11,0)</f>
        <v>356</v>
      </c>
      <c r="AX121" s="1">
        <f>VLOOKUP(F121,'[2]Sheet 1'!$F$2:$Q$557,12,0)</f>
        <v>2.975558E-2</v>
      </c>
      <c r="AY121" s="1">
        <f>VLOOKUP(F121,'[3]Sheet 1'!$F$2:$AD$557,5,0)</f>
        <v>35.317546700000001</v>
      </c>
      <c r="AZ121" s="1">
        <f>VLOOKUP(F121,'[3]Sheet 1'!$F$2:$AD$557,6,0)</f>
        <v>-80.922918199999998</v>
      </c>
      <c r="BA121" s="1">
        <f>VLOOKUP(F121,'[3]Sheet 1'!$F$2:$AD$557,7,0)</f>
        <v>1280</v>
      </c>
      <c r="BB121" s="1">
        <f>VLOOKUP(F121,'[3]Sheet 1'!$F$2:$AD$557,8,0)</f>
        <v>656</v>
      </c>
      <c r="BC121" s="1">
        <f>VLOOKUP(F121,'[3]Sheet 1'!$F$2:$AD$557,9,0)</f>
        <v>500</v>
      </c>
      <c r="BD121" s="1">
        <f>VLOOKUP(F121,'[3]Sheet 1'!$F$2:$AD$557,10,0)</f>
        <v>4</v>
      </c>
      <c r="BE121" s="1">
        <f>VLOOKUP(F121,'[3]Sheet 1'!$F$2:$AD$557,11,0)</f>
        <v>64</v>
      </c>
      <c r="BF121" s="1">
        <f>VLOOKUP(F121,'[3]Sheet 1'!$F$2:$AD$557,12,0)</f>
        <v>0</v>
      </c>
      <c r="BG121" s="1">
        <f>VLOOKUP(F121,'[3]Sheet 1'!$F$2:$AD$557,13,0)</f>
        <v>27</v>
      </c>
      <c r="BH121" s="1">
        <f>VLOOKUP(F121,'[3]Sheet 1'!$F$2:$AD$557,14,0)</f>
        <v>29</v>
      </c>
      <c r="BI121" s="1">
        <f>VLOOKUP(F121,'[3]Sheet 1'!$F$2:$AD$557,15,0)</f>
        <v>58</v>
      </c>
      <c r="BJ121" s="1">
        <f>VLOOKUP(F121,'[3]Sheet 1'!$F$2:$AD$557,16,0)</f>
        <v>521</v>
      </c>
      <c r="BK121" s="1">
        <f>VLOOKUP(F121,'[3]Sheet 1'!$F$2:$AD$557,17,0)</f>
        <v>472</v>
      </c>
      <c r="BL121" s="1">
        <f>VLOOKUP(F121,'[3]Sheet 1'!$F$2:$AD$557,18,0)</f>
        <v>49</v>
      </c>
      <c r="BM121" s="1">
        <f>VLOOKUP(F121,'[3]Sheet 1'!$F$2:$AD$557,19,0)</f>
        <v>0.90595009000000004</v>
      </c>
      <c r="BN121" s="1">
        <f>VLOOKUP(F121,'[3]Sheet 1'!$F$2:$AD$557,20,0)</f>
        <v>0.51249999999999996</v>
      </c>
      <c r="BO121" s="1">
        <f>VLOOKUP(F121,'[3]Sheet 1'!$F$2:$AD$557,21,0)</f>
        <v>0.390625</v>
      </c>
      <c r="BP121" s="1">
        <f>VLOOKUP(F121,'[3]Sheet 1'!$F$2:$AD$557,22,0)</f>
        <v>0.05</v>
      </c>
      <c r="BQ121" s="1">
        <f>VLOOKUP(F121,'[3]Sheet 1'!$F$2:$AD$557,23,0)</f>
        <v>4.5312499999999999E-2</v>
      </c>
      <c r="BR121" s="1">
        <f>VLOOKUP(F121,'[3]Sheet 1'!$F$2:$AD$557,24,0)</f>
        <v>499.75368175</v>
      </c>
      <c r="BS121" s="1">
        <f>VLOOKUP(F121,'[3]Sheet 1'!$F$2:$AD$557,25,0)</f>
        <v>2.5612617700000002</v>
      </c>
    </row>
    <row r="122" spans="1:71" ht="20" customHeight="1" x14ac:dyDescent="0.15">
      <c r="A122" s="8">
        <v>1785</v>
      </c>
      <c r="B122" s="9">
        <v>37</v>
      </c>
      <c r="C122" s="10">
        <v>119</v>
      </c>
      <c r="D122" s="10">
        <v>1917</v>
      </c>
      <c r="E122" s="10">
        <v>1</v>
      </c>
      <c r="F122" s="10">
        <v>371190019171</v>
      </c>
      <c r="G122" s="11" t="s">
        <v>35</v>
      </c>
      <c r="H122" s="10">
        <v>16215</v>
      </c>
      <c r="I122" s="11" t="s">
        <v>157</v>
      </c>
      <c r="J122" s="10">
        <v>639</v>
      </c>
      <c r="K122" s="10">
        <v>3</v>
      </c>
      <c r="L122" s="10">
        <v>44</v>
      </c>
      <c r="M122" s="10">
        <v>40</v>
      </c>
      <c r="N122" s="10">
        <v>21</v>
      </c>
      <c r="O122" s="10">
        <v>0</v>
      </c>
      <c r="P122" s="10">
        <v>12</v>
      </c>
      <c r="Q122" s="10">
        <v>43</v>
      </c>
      <c r="R122" s="10">
        <v>102</v>
      </c>
      <c r="S122" s="10">
        <v>32</v>
      </c>
      <c r="T122" s="10">
        <v>94</v>
      </c>
      <c r="U122" s="10">
        <v>78</v>
      </c>
      <c r="V122" s="10">
        <v>111</v>
      </c>
      <c r="W122" s="10">
        <v>28</v>
      </c>
      <c r="X122" s="10">
        <v>10</v>
      </c>
      <c r="Y122" s="10">
        <v>11</v>
      </c>
      <c r="Z122" s="10">
        <v>10</v>
      </c>
      <c r="AA122" s="10">
        <v>51654</v>
      </c>
      <c r="AB122" s="10">
        <v>512</v>
      </c>
      <c r="AC122" s="10">
        <v>71</v>
      </c>
      <c r="AD122" s="10">
        <v>0.13867188</v>
      </c>
      <c r="AE122" s="13">
        <v>22658966.130004901</v>
      </c>
      <c r="AF122" s="12">
        <v>20585.164512797201</v>
      </c>
      <c r="AG122" s="1">
        <f>VLOOKUP(F122,'[1]Sheet 1'!$F$2:$S$557,5,0)</f>
        <v>1246</v>
      </c>
      <c r="AH122" s="1">
        <f>VLOOKUP(F122,'[1]Sheet 1'!$F$2:$S$557,6,0)</f>
        <v>281</v>
      </c>
      <c r="AI122" s="1">
        <f>VLOOKUP(F122,'[1]Sheet 1'!$F$2:$S$557,7,0)</f>
        <v>362</v>
      </c>
      <c r="AJ122" s="1">
        <f>VLOOKUP(F122,'[1]Sheet 1'!$F$2:$S$557,8,0)</f>
        <v>291</v>
      </c>
      <c r="AK122" s="1">
        <f>VLOOKUP(F122,'[1]Sheet 1'!$F$2:$S$557,9,0)</f>
        <v>109</v>
      </c>
      <c r="AL122" s="1">
        <f>VLOOKUP(F122,'[1]Sheet 1'!$F$2:$S$557,10,0)</f>
        <v>129</v>
      </c>
      <c r="AM122" s="1">
        <f>VLOOKUP(F122,'[1]Sheet 1'!$F$2:$S$557,11,0)</f>
        <v>74</v>
      </c>
      <c r="AN122" s="1">
        <f>VLOOKUP(F122,'[1]Sheet 1'!$F$2:$S$557,12,0)</f>
        <v>0</v>
      </c>
      <c r="AO122" s="1">
        <f>VLOOKUP(F122,'[1]Sheet 1'!$F$2:$S$557,13,0)</f>
        <v>0.10353130000000001</v>
      </c>
      <c r="AP122" s="1">
        <f>VLOOKUP(F122,'[1]Sheet 1'!$F$2:$S$557,14,0)</f>
        <v>5.939005E-2</v>
      </c>
      <c r="AQ122" s="1">
        <f>VLOOKUP(F122,'[2]Sheet 1'!$F$2:$Q$557,5,0)</f>
        <v>1457</v>
      </c>
      <c r="AR122" s="1">
        <f>VLOOKUP(F122,'[2]Sheet 1'!$F$2:$Q$557,6,0)</f>
        <v>1052</v>
      </c>
      <c r="AS122" s="1">
        <f>VLOOKUP(F122,'[2]Sheet 1'!$F$2:$Q$557,7,0)</f>
        <v>1052</v>
      </c>
      <c r="AT122" s="1">
        <f>VLOOKUP(F122,'[2]Sheet 1'!$F$2:$Q$557,8,0)</f>
        <v>1030</v>
      </c>
      <c r="AU122" s="1">
        <f>VLOOKUP(F122,'[2]Sheet 1'!$F$2:$Q$557,9,0)</f>
        <v>22</v>
      </c>
      <c r="AV122" s="1">
        <f>VLOOKUP(F122,'[2]Sheet 1'!$F$2:$Q$557,10,0)</f>
        <v>0</v>
      </c>
      <c r="AW122" s="1">
        <f>VLOOKUP(F122,'[2]Sheet 1'!$F$2:$Q$557,11,0)</f>
        <v>405</v>
      </c>
      <c r="AX122" s="1">
        <f>VLOOKUP(F122,'[2]Sheet 1'!$F$2:$Q$557,12,0)</f>
        <v>1.509952E-2</v>
      </c>
      <c r="AY122" s="1">
        <f>VLOOKUP(F122,'[3]Sheet 1'!$F$2:$AD$557,5,0)</f>
        <v>35.194006000000002</v>
      </c>
      <c r="AZ122" s="1">
        <f>VLOOKUP(F122,'[3]Sheet 1'!$F$2:$AD$557,6,0)</f>
        <v>-80.691063700000001</v>
      </c>
      <c r="BA122" s="1">
        <f>VLOOKUP(F122,'[3]Sheet 1'!$F$2:$AD$557,7,0)</f>
        <v>1875</v>
      </c>
      <c r="BB122" s="1">
        <f>VLOOKUP(F122,'[3]Sheet 1'!$F$2:$AD$557,8,0)</f>
        <v>831</v>
      </c>
      <c r="BC122" s="1">
        <f>VLOOKUP(F122,'[3]Sheet 1'!$F$2:$AD$557,9,0)</f>
        <v>603</v>
      </c>
      <c r="BD122" s="1">
        <f>VLOOKUP(F122,'[3]Sheet 1'!$F$2:$AD$557,10,0)</f>
        <v>11</v>
      </c>
      <c r="BE122" s="1">
        <f>VLOOKUP(F122,'[3]Sheet 1'!$F$2:$AD$557,11,0)</f>
        <v>34</v>
      </c>
      <c r="BF122" s="1">
        <f>VLOOKUP(F122,'[3]Sheet 1'!$F$2:$AD$557,12,0)</f>
        <v>0</v>
      </c>
      <c r="BG122" s="1">
        <f>VLOOKUP(F122,'[3]Sheet 1'!$F$2:$AD$557,13,0)</f>
        <v>315</v>
      </c>
      <c r="BH122" s="1">
        <f>VLOOKUP(F122,'[3]Sheet 1'!$F$2:$AD$557,14,0)</f>
        <v>81</v>
      </c>
      <c r="BI122" s="1">
        <f>VLOOKUP(F122,'[3]Sheet 1'!$F$2:$AD$557,15,0)</f>
        <v>477</v>
      </c>
      <c r="BJ122" s="1">
        <f>VLOOKUP(F122,'[3]Sheet 1'!$F$2:$AD$557,16,0)</f>
        <v>767</v>
      </c>
      <c r="BK122" s="1">
        <f>VLOOKUP(F122,'[3]Sheet 1'!$F$2:$AD$557,17,0)</f>
        <v>700</v>
      </c>
      <c r="BL122" s="1">
        <f>VLOOKUP(F122,'[3]Sheet 1'!$F$2:$AD$557,18,0)</f>
        <v>67</v>
      </c>
      <c r="BM122" s="1">
        <f>VLOOKUP(F122,'[3]Sheet 1'!$F$2:$AD$557,19,0)</f>
        <v>0.91264666999999999</v>
      </c>
      <c r="BN122" s="1">
        <f>VLOOKUP(F122,'[3]Sheet 1'!$F$2:$AD$557,20,0)</f>
        <v>0.44319999999999998</v>
      </c>
      <c r="BO122" s="1">
        <f>VLOOKUP(F122,'[3]Sheet 1'!$F$2:$AD$557,21,0)</f>
        <v>0.3216</v>
      </c>
      <c r="BP122" s="1">
        <f>VLOOKUP(F122,'[3]Sheet 1'!$F$2:$AD$557,22,0)</f>
        <v>1.813333E-2</v>
      </c>
      <c r="BQ122" s="1">
        <f>VLOOKUP(F122,'[3]Sheet 1'!$F$2:$AD$557,23,0)</f>
        <v>0.25440000000000002</v>
      </c>
      <c r="BR122" s="1">
        <f>VLOOKUP(F122,'[3]Sheet 1'!$F$2:$AD$557,24,0)</f>
        <v>2306.9013207100002</v>
      </c>
      <c r="BS122" s="1">
        <f>VLOOKUP(F122,'[3]Sheet 1'!$F$2:$AD$557,25,0)</f>
        <v>0.81277858000000003</v>
      </c>
    </row>
    <row r="123" spans="1:71" ht="20" customHeight="1" x14ac:dyDescent="0.15">
      <c r="A123" s="8">
        <v>1786</v>
      </c>
      <c r="B123" s="9">
        <v>37</v>
      </c>
      <c r="C123" s="10">
        <v>119</v>
      </c>
      <c r="D123" s="10">
        <v>3015</v>
      </c>
      <c r="E123" s="10">
        <v>3</v>
      </c>
      <c r="F123" s="10">
        <v>371190030153</v>
      </c>
      <c r="G123" s="11" t="s">
        <v>44</v>
      </c>
      <c r="H123" s="10">
        <v>16300</v>
      </c>
      <c r="I123" s="11" t="s">
        <v>158</v>
      </c>
      <c r="J123" s="10">
        <v>363</v>
      </c>
      <c r="K123" s="10">
        <v>0</v>
      </c>
      <c r="L123" s="10">
        <v>9</v>
      </c>
      <c r="M123" s="10">
        <v>0</v>
      </c>
      <c r="N123" s="10">
        <v>9</v>
      </c>
      <c r="O123" s="10">
        <v>10</v>
      </c>
      <c r="P123" s="10">
        <v>9</v>
      </c>
      <c r="Q123" s="10">
        <v>0</v>
      </c>
      <c r="R123" s="10">
        <v>0</v>
      </c>
      <c r="S123" s="10">
        <v>8</v>
      </c>
      <c r="T123" s="10">
        <v>11</v>
      </c>
      <c r="U123" s="10">
        <v>44</v>
      </c>
      <c r="V123" s="10">
        <v>64</v>
      </c>
      <c r="W123" s="10">
        <v>39</v>
      </c>
      <c r="X123" s="10">
        <v>47</v>
      </c>
      <c r="Y123" s="10">
        <v>57</v>
      </c>
      <c r="Z123" s="10">
        <v>56</v>
      </c>
      <c r="AA123" s="10">
        <v>112125</v>
      </c>
      <c r="AB123" s="10">
        <v>353</v>
      </c>
      <c r="AC123" s="10">
        <v>8</v>
      </c>
      <c r="AD123" s="10">
        <v>2.2662890000000002E-2</v>
      </c>
      <c r="AE123" s="13">
        <v>13925816.8231201</v>
      </c>
      <c r="AF123" s="12">
        <v>15813.9266530474</v>
      </c>
      <c r="AG123" s="1">
        <f>VLOOKUP(F123,'[1]Sheet 1'!$F$2:$S$557,5,0)</f>
        <v>751</v>
      </c>
      <c r="AH123" s="1">
        <f>VLOOKUP(F123,'[1]Sheet 1'!$F$2:$S$557,6,0)</f>
        <v>20</v>
      </c>
      <c r="AI123" s="1">
        <f>VLOOKUP(F123,'[1]Sheet 1'!$F$2:$S$557,7,0)</f>
        <v>102</v>
      </c>
      <c r="AJ123" s="1">
        <f>VLOOKUP(F123,'[1]Sheet 1'!$F$2:$S$557,8,0)</f>
        <v>141</v>
      </c>
      <c r="AK123" s="1">
        <f>VLOOKUP(F123,'[1]Sheet 1'!$F$2:$S$557,9,0)</f>
        <v>37</v>
      </c>
      <c r="AL123" s="1">
        <f>VLOOKUP(F123,'[1]Sheet 1'!$F$2:$S$557,10,0)</f>
        <v>293</v>
      </c>
      <c r="AM123" s="1">
        <f>VLOOKUP(F123,'[1]Sheet 1'!$F$2:$S$557,11,0)</f>
        <v>91</v>
      </c>
      <c r="AN123" s="1">
        <f>VLOOKUP(F123,'[1]Sheet 1'!$F$2:$S$557,12,0)</f>
        <v>67</v>
      </c>
      <c r="AO123" s="1">
        <f>VLOOKUP(F123,'[1]Sheet 1'!$F$2:$S$557,13,0)</f>
        <v>0.39014647000000002</v>
      </c>
      <c r="AP123" s="1">
        <f>VLOOKUP(F123,'[1]Sheet 1'!$F$2:$S$557,14,0)</f>
        <v>0.12117177</v>
      </c>
      <c r="AQ123" s="1">
        <f>VLOOKUP(F123,'[2]Sheet 1'!$F$2:$Q$557,5,0)</f>
        <v>844</v>
      </c>
      <c r="AR123" s="1">
        <f>VLOOKUP(F123,'[2]Sheet 1'!$F$2:$Q$557,6,0)</f>
        <v>521</v>
      </c>
      <c r="AS123" s="1">
        <f>VLOOKUP(F123,'[2]Sheet 1'!$F$2:$Q$557,7,0)</f>
        <v>521</v>
      </c>
      <c r="AT123" s="1">
        <f>VLOOKUP(F123,'[2]Sheet 1'!$F$2:$Q$557,8,0)</f>
        <v>475</v>
      </c>
      <c r="AU123" s="1">
        <f>VLOOKUP(F123,'[2]Sheet 1'!$F$2:$Q$557,9,0)</f>
        <v>46</v>
      </c>
      <c r="AV123" s="1">
        <f>VLOOKUP(F123,'[2]Sheet 1'!$F$2:$Q$557,10,0)</f>
        <v>0</v>
      </c>
      <c r="AW123" s="1">
        <f>VLOOKUP(F123,'[2]Sheet 1'!$F$2:$Q$557,11,0)</f>
        <v>323</v>
      </c>
      <c r="AX123" s="1">
        <f>VLOOKUP(F123,'[2]Sheet 1'!$F$2:$Q$557,12,0)</f>
        <v>5.4502370000000001E-2</v>
      </c>
      <c r="AY123" s="1">
        <f>VLOOKUP(F123,'[3]Sheet 1'!$F$2:$AD$557,5,0)</f>
        <v>35.120049199999997</v>
      </c>
      <c r="AZ123" s="1">
        <f>VLOOKUP(F123,'[3]Sheet 1'!$F$2:$AD$557,6,0)</f>
        <v>-80.749891899999994</v>
      </c>
      <c r="BA123" s="1">
        <f>VLOOKUP(F123,'[3]Sheet 1'!$F$2:$AD$557,7,0)</f>
        <v>1159</v>
      </c>
      <c r="BB123" s="1">
        <f>VLOOKUP(F123,'[3]Sheet 1'!$F$2:$AD$557,8,0)</f>
        <v>1031</v>
      </c>
      <c r="BC123" s="1">
        <f>VLOOKUP(F123,'[3]Sheet 1'!$F$2:$AD$557,9,0)</f>
        <v>45</v>
      </c>
      <c r="BD123" s="1">
        <f>VLOOKUP(F123,'[3]Sheet 1'!$F$2:$AD$557,10,0)</f>
        <v>2</v>
      </c>
      <c r="BE123" s="1">
        <f>VLOOKUP(F123,'[3]Sheet 1'!$F$2:$AD$557,11,0)</f>
        <v>66</v>
      </c>
      <c r="BF123" s="1">
        <f>VLOOKUP(F123,'[3]Sheet 1'!$F$2:$AD$557,12,0)</f>
        <v>0</v>
      </c>
      <c r="BG123" s="1">
        <f>VLOOKUP(F123,'[3]Sheet 1'!$F$2:$AD$557,13,0)</f>
        <v>4</v>
      </c>
      <c r="BH123" s="1">
        <f>VLOOKUP(F123,'[3]Sheet 1'!$F$2:$AD$557,14,0)</f>
        <v>11</v>
      </c>
      <c r="BI123" s="1">
        <f>VLOOKUP(F123,'[3]Sheet 1'!$F$2:$AD$557,15,0)</f>
        <v>55</v>
      </c>
      <c r="BJ123" s="1">
        <f>VLOOKUP(F123,'[3]Sheet 1'!$F$2:$AD$557,16,0)</f>
        <v>416</v>
      </c>
      <c r="BK123" s="1">
        <f>VLOOKUP(F123,'[3]Sheet 1'!$F$2:$AD$557,17,0)</f>
        <v>398</v>
      </c>
      <c r="BL123" s="1">
        <f>VLOOKUP(F123,'[3]Sheet 1'!$F$2:$AD$557,18,0)</f>
        <v>18</v>
      </c>
      <c r="BM123" s="1">
        <f>VLOOKUP(F123,'[3]Sheet 1'!$F$2:$AD$557,19,0)</f>
        <v>0.95673076000000001</v>
      </c>
      <c r="BN123" s="1">
        <f>VLOOKUP(F123,'[3]Sheet 1'!$F$2:$AD$557,20,0)</f>
        <v>0.88955996000000004</v>
      </c>
      <c r="BO123" s="1">
        <f>VLOOKUP(F123,'[3]Sheet 1'!$F$2:$AD$557,21,0)</f>
        <v>3.8826569999999998E-2</v>
      </c>
      <c r="BP123" s="1">
        <f>VLOOKUP(F123,'[3]Sheet 1'!$F$2:$AD$557,22,0)</f>
        <v>5.6945639999999999E-2</v>
      </c>
      <c r="BQ123" s="1">
        <f>VLOOKUP(F123,'[3]Sheet 1'!$F$2:$AD$557,23,0)</f>
        <v>4.7454700000000002E-2</v>
      </c>
      <c r="BR123" s="1">
        <f>VLOOKUP(F123,'[3]Sheet 1'!$F$2:$AD$557,24,0)</f>
        <v>2320.2276710400001</v>
      </c>
      <c r="BS123" s="1">
        <f>VLOOKUP(F123,'[3]Sheet 1'!$F$2:$AD$557,25,0)</f>
        <v>0.49951994</v>
      </c>
    </row>
    <row r="124" spans="1:71" ht="20" customHeight="1" x14ac:dyDescent="0.15">
      <c r="A124" s="8">
        <v>1787</v>
      </c>
      <c r="B124" s="9">
        <v>37</v>
      </c>
      <c r="C124" s="10">
        <v>119</v>
      </c>
      <c r="D124" s="10">
        <v>3807</v>
      </c>
      <c r="E124" s="10">
        <v>1</v>
      </c>
      <c r="F124" s="10">
        <v>371190038071</v>
      </c>
      <c r="G124" s="11" t="s">
        <v>35</v>
      </c>
      <c r="H124" s="10">
        <v>16351</v>
      </c>
      <c r="I124" s="11" t="s">
        <v>159</v>
      </c>
      <c r="J124" s="10">
        <v>418</v>
      </c>
      <c r="K124" s="10">
        <v>11</v>
      </c>
      <c r="L124" s="10">
        <v>6</v>
      </c>
      <c r="M124" s="10">
        <v>27</v>
      </c>
      <c r="N124" s="10">
        <v>50</v>
      </c>
      <c r="O124" s="10">
        <v>120</v>
      </c>
      <c r="P124" s="10">
        <v>19</v>
      </c>
      <c r="Q124" s="10">
        <v>13</v>
      </c>
      <c r="R124" s="10">
        <v>16</v>
      </c>
      <c r="S124" s="10">
        <v>7</v>
      </c>
      <c r="T124" s="10">
        <v>46</v>
      </c>
      <c r="U124" s="10">
        <v>15</v>
      </c>
      <c r="V124" s="10">
        <v>24</v>
      </c>
      <c r="W124" s="10">
        <v>27</v>
      </c>
      <c r="X124" s="10">
        <v>21</v>
      </c>
      <c r="Y124" s="10">
        <v>8</v>
      </c>
      <c r="Z124" s="10">
        <v>8</v>
      </c>
      <c r="AA124" s="10">
        <v>29824</v>
      </c>
      <c r="AB124" s="10">
        <v>246</v>
      </c>
      <c r="AC124" s="10">
        <v>52</v>
      </c>
      <c r="AD124" s="10">
        <v>0.21138211000000001</v>
      </c>
      <c r="AE124" s="16">
        <v>23265692.416747998</v>
      </c>
      <c r="AF124" s="12">
        <v>26257.442102703801</v>
      </c>
      <c r="AG124" s="1">
        <f>VLOOKUP(F124,'[1]Sheet 1'!$F$2:$S$557,5,0)</f>
        <v>723</v>
      </c>
      <c r="AH124" s="1">
        <f>VLOOKUP(F124,'[1]Sheet 1'!$F$2:$S$557,6,0)</f>
        <v>192</v>
      </c>
      <c r="AI124" s="1">
        <f>VLOOKUP(F124,'[1]Sheet 1'!$F$2:$S$557,7,0)</f>
        <v>135</v>
      </c>
      <c r="AJ124" s="1">
        <f>VLOOKUP(F124,'[1]Sheet 1'!$F$2:$S$557,8,0)</f>
        <v>170</v>
      </c>
      <c r="AK124" s="1">
        <f>VLOOKUP(F124,'[1]Sheet 1'!$F$2:$S$557,9,0)</f>
        <v>30</v>
      </c>
      <c r="AL124" s="1">
        <f>VLOOKUP(F124,'[1]Sheet 1'!$F$2:$S$557,10,0)</f>
        <v>95</v>
      </c>
      <c r="AM124" s="1">
        <f>VLOOKUP(F124,'[1]Sheet 1'!$F$2:$S$557,11,0)</f>
        <v>77</v>
      </c>
      <c r="AN124" s="1">
        <f>VLOOKUP(F124,'[1]Sheet 1'!$F$2:$S$557,12,0)</f>
        <v>24</v>
      </c>
      <c r="AO124" s="1">
        <f>VLOOKUP(F124,'[1]Sheet 1'!$F$2:$S$557,13,0)</f>
        <v>0.13139696000000001</v>
      </c>
      <c r="AP124" s="1">
        <f>VLOOKUP(F124,'[1]Sheet 1'!$F$2:$S$557,14,0)</f>
        <v>0.10650069</v>
      </c>
      <c r="AQ124" s="1">
        <f>VLOOKUP(F124,'[2]Sheet 1'!$F$2:$Q$557,5,0)</f>
        <v>824</v>
      </c>
      <c r="AR124" s="1">
        <f>VLOOKUP(F124,'[2]Sheet 1'!$F$2:$Q$557,6,0)</f>
        <v>577</v>
      </c>
      <c r="AS124" s="1">
        <f>VLOOKUP(F124,'[2]Sheet 1'!$F$2:$Q$557,7,0)</f>
        <v>577</v>
      </c>
      <c r="AT124" s="1">
        <f>VLOOKUP(F124,'[2]Sheet 1'!$F$2:$Q$557,8,0)</f>
        <v>500</v>
      </c>
      <c r="AU124" s="1">
        <f>VLOOKUP(F124,'[2]Sheet 1'!$F$2:$Q$557,9,0)</f>
        <v>77</v>
      </c>
      <c r="AV124" s="1">
        <f>VLOOKUP(F124,'[2]Sheet 1'!$F$2:$Q$557,10,0)</f>
        <v>0</v>
      </c>
      <c r="AW124" s="1">
        <f>VLOOKUP(F124,'[2]Sheet 1'!$F$2:$Q$557,11,0)</f>
        <v>247</v>
      </c>
      <c r="AX124" s="1">
        <f>VLOOKUP(F124,'[2]Sheet 1'!$F$2:$Q$557,12,0)</f>
        <v>9.3446600000000005E-2</v>
      </c>
      <c r="AY124" s="1">
        <f>VLOOKUP(F124,'[3]Sheet 1'!$F$2:$AD$557,5,0)</f>
        <v>35.160080200000003</v>
      </c>
      <c r="AZ124" s="1">
        <f>VLOOKUP(F124,'[3]Sheet 1'!$F$2:$AD$557,6,0)</f>
        <v>-80.885145499999993</v>
      </c>
      <c r="BA124" s="1">
        <f>VLOOKUP(F124,'[3]Sheet 1'!$F$2:$AD$557,7,0)</f>
        <v>1278</v>
      </c>
      <c r="BB124" s="1">
        <f>VLOOKUP(F124,'[3]Sheet 1'!$F$2:$AD$557,8,0)</f>
        <v>399</v>
      </c>
      <c r="BC124" s="1">
        <f>VLOOKUP(F124,'[3]Sheet 1'!$F$2:$AD$557,9,0)</f>
        <v>487</v>
      </c>
      <c r="BD124" s="1">
        <f>VLOOKUP(F124,'[3]Sheet 1'!$F$2:$AD$557,10,0)</f>
        <v>12</v>
      </c>
      <c r="BE124" s="1">
        <f>VLOOKUP(F124,'[3]Sheet 1'!$F$2:$AD$557,11,0)</f>
        <v>56</v>
      </c>
      <c r="BF124" s="1">
        <f>VLOOKUP(F124,'[3]Sheet 1'!$F$2:$AD$557,12,0)</f>
        <v>6</v>
      </c>
      <c r="BG124" s="1">
        <f>VLOOKUP(F124,'[3]Sheet 1'!$F$2:$AD$557,13,0)</f>
        <v>269</v>
      </c>
      <c r="BH124" s="1">
        <f>VLOOKUP(F124,'[3]Sheet 1'!$F$2:$AD$557,14,0)</f>
        <v>49</v>
      </c>
      <c r="BI124" s="1">
        <f>VLOOKUP(F124,'[3]Sheet 1'!$F$2:$AD$557,15,0)</f>
        <v>555</v>
      </c>
      <c r="BJ124" s="1">
        <f>VLOOKUP(F124,'[3]Sheet 1'!$F$2:$AD$557,16,0)</f>
        <v>499</v>
      </c>
      <c r="BK124" s="1">
        <f>VLOOKUP(F124,'[3]Sheet 1'!$F$2:$AD$557,17,0)</f>
        <v>447</v>
      </c>
      <c r="BL124" s="1">
        <f>VLOOKUP(F124,'[3]Sheet 1'!$F$2:$AD$557,18,0)</f>
        <v>52</v>
      </c>
      <c r="BM124" s="1">
        <f>VLOOKUP(F124,'[3]Sheet 1'!$F$2:$AD$557,19,0)</f>
        <v>0.89579158000000003</v>
      </c>
      <c r="BN124" s="1">
        <f>VLOOKUP(F124,'[3]Sheet 1'!$F$2:$AD$557,20,0)</f>
        <v>0.31220657000000002</v>
      </c>
      <c r="BO124" s="1">
        <f>VLOOKUP(F124,'[3]Sheet 1'!$F$2:$AD$557,21,0)</f>
        <v>0.38106415999999999</v>
      </c>
      <c r="BP124" s="1">
        <f>VLOOKUP(F124,'[3]Sheet 1'!$F$2:$AD$557,22,0)</f>
        <v>4.3818459999999997E-2</v>
      </c>
      <c r="BQ124" s="1">
        <f>VLOOKUP(F124,'[3]Sheet 1'!$F$2:$AD$557,23,0)</f>
        <v>0.4342723</v>
      </c>
      <c r="BR124" s="1">
        <f>VLOOKUP(F124,'[3]Sheet 1'!$F$2:$AD$557,24,0)</f>
        <v>1531.3791069900001</v>
      </c>
      <c r="BS124" s="1">
        <f>VLOOKUP(F124,'[3]Sheet 1'!$F$2:$AD$557,25,0)</f>
        <v>0.83454187999999996</v>
      </c>
    </row>
    <row r="125" spans="1:71" ht="20" customHeight="1" x14ac:dyDescent="0.15">
      <c r="A125" s="8">
        <v>1788</v>
      </c>
      <c r="B125" s="9">
        <v>37</v>
      </c>
      <c r="C125" s="10">
        <v>119</v>
      </c>
      <c r="D125" s="10">
        <v>6302</v>
      </c>
      <c r="E125" s="10">
        <v>2</v>
      </c>
      <c r="F125" s="10">
        <v>371190063022</v>
      </c>
      <c r="G125" s="11" t="s">
        <v>33</v>
      </c>
      <c r="H125" s="10">
        <v>16664</v>
      </c>
      <c r="I125" s="11" t="s">
        <v>160</v>
      </c>
      <c r="J125" s="10">
        <v>483</v>
      </c>
      <c r="K125" s="10">
        <v>0</v>
      </c>
      <c r="L125" s="10">
        <v>0</v>
      </c>
      <c r="M125" s="10">
        <v>0</v>
      </c>
      <c r="N125" s="10">
        <v>0</v>
      </c>
      <c r="O125" s="10">
        <v>15</v>
      </c>
      <c r="P125" s="10">
        <v>11</v>
      </c>
      <c r="Q125" s="10">
        <v>0</v>
      </c>
      <c r="R125" s="10">
        <v>0</v>
      </c>
      <c r="S125" s="10">
        <v>40</v>
      </c>
      <c r="T125" s="10">
        <v>50</v>
      </c>
      <c r="U125" s="10">
        <v>66</v>
      </c>
      <c r="V125" s="10">
        <v>111</v>
      </c>
      <c r="W125" s="10">
        <v>78</v>
      </c>
      <c r="X125" s="10">
        <v>20</v>
      </c>
      <c r="Y125" s="10">
        <v>77</v>
      </c>
      <c r="Z125" s="10">
        <v>15</v>
      </c>
      <c r="AA125" s="10">
        <v>84650</v>
      </c>
      <c r="AB125" s="10">
        <v>365</v>
      </c>
      <c r="AC125" s="10">
        <v>0</v>
      </c>
      <c r="AD125" s="10">
        <v>0</v>
      </c>
      <c r="AE125" s="13">
        <v>51715212.743957497</v>
      </c>
      <c r="AF125" s="12">
        <v>37378.056626240097</v>
      </c>
      <c r="AG125" s="1">
        <f>VLOOKUP(F125,'[1]Sheet 1'!$F$2:$S$557,5,0)</f>
        <v>1159</v>
      </c>
      <c r="AH125" s="1">
        <f>VLOOKUP(F125,'[1]Sheet 1'!$F$2:$S$557,6,0)</f>
        <v>194</v>
      </c>
      <c r="AI125" s="1">
        <f>VLOOKUP(F125,'[1]Sheet 1'!$F$2:$S$557,7,0)</f>
        <v>300</v>
      </c>
      <c r="AJ125" s="1">
        <f>VLOOKUP(F125,'[1]Sheet 1'!$F$2:$S$557,8,0)</f>
        <v>212</v>
      </c>
      <c r="AK125" s="1">
        <f>VLOOKUP(F125,'[1]Sheet 1'!$F$2:$S$557,9,0)</f>
        <v>81</v>
      </c>
      <c r="AL125" s="1">
        <f>VLOOKUP(F125,'[1]Sheet 1'!$F$2:$S$557,10,0)</f>
        <v>276</v>
      </c>
      <c r="AM125" s="1">
        <f>VLOOKUP(F125,'[1]Sheet 1'!$F$2:$S$557,11,0)</f>
        <v>42</v>
      </c>
      <c r="AN125" s="1">
        <f>VLOOKUP(F125,'[1]Sheet 1'!$F$2:$S$557,12,0)</f>
        <v>54</v>
      </c>
      <c r="AO125" s="1">
        <f>VLOOKUP(F125,'[1]Sheet 1'!$F$2:$S$557,13,0)</f>
        <v>0.23813632000000001</v>
      </c>
      <c r="AP125" s="1">
        <f>VLOOKUP(F125,'[1]Sheet 1'!$F$2:$S$557,14,0)</f>
        <v>3.6238140000000002E-2</v>
      </c>
      <c r="AQ125" s="1">
        <f>VLOOKUP(F125,'[2]Sheet 1'!$F$2:$Q$557,5,0)</f>
        <v>1292</v>
      </c>
      <c r="AR125" s="1">
        <f>VLOOKUP(F125,'[2]Sheet 1'!$F$2:$Q$557,6,0)</f>
        <v>811</v>
      </c>
      <c r="AS125" s="1">
        <f>VLOOKUP(F125,'[2]Sheet 1'!$F$2:$Q$557,7,0)</f>
        <v>811</v>
      </c>
      <c r="AT125" s="1">
        <f>VLOOKUP(F125,'[2]Sheet 1'!$F$2:$Q$557,8,0)</f>
        <v>811</v>
      </c>
      <c r="AU125" s="1">
        <f>VLOOKUP(F125,'[2]Sheet 1'!$F$2:$Q$557,9,0)</f>
        <v>0</v>
      </c>
      <c r="AV125" s="1">
        <f>VLOOKUP(F125,'[2]Sheet 1'!$F$2:$Q$557,10,0)</f>
        <v>0</v>
      </c>
      <c r="AW125" s="1">
        <f>VLOOKUP(F125,'[2]Sheet 1'!$F$2:$Q$557,11,0)</f>
        <v>481</v>
      </c>
      <c r="AX125" s="1">
        <f>VLOOKUP(F125,'[2]Sheet 1'!$F$2:$Q$557,12,0)</f>
        <v>0</v>
      </c>
      <c r="AY125" s="1">
        <f>VLOOKUP(F125,'[3]Sheet 1'!$F$2:$AD$557,5,0)</f>
        <v>35.391814699999998</v>
      </c>
      <c r="AZ125" s="1">
        <f>VLOOKUP(F125,'[3]Sheet 1'!$F$2:$AD$557,6,0)</f>
        <v>-80.841653600000001</v>
      </c>
      <c r="BA125" s="1">
        <f>VLOOKUP(F125,'[3]Sheet 1'!$F$2:$AD$557,7,0)</f>
        <v>1379</v>
      </c>
      <c r="BB125" s="1">
        <f>VLOOKUP(F125,'[3]Sheet 1'!$F$2:$AD$557,8,0)</f>
        <v>1181</v>
      </c>
      <c r="BC125" s="1">
        <f>VLOOKUP(F125,'[3]Sheet 1'!$F$2:$AD$557,9,0)</f>
        <v>128</v>
      </c>
      <c r="BD125" s="1">
        <f>VLOOKUP(F125,'[3]Sheet 1'!$F$2:$AD$557,10,0)</f>
        <v>2</v>
      </c>
      <c r="BE125" s="1">
        <f>VLOOKUP(F125,'[3]Sheet 1'!$F$2:$AD$557,11,0)</f>
        <v>21</v>
      </c>
      <c r="BF125" s="1">
        <f>VLOOKUP(F125,'[3]Sheet 1'!$F$2:$AD$557,12,0)</f>
        <v>0</v>
      </c>
      <c r="BG125" s="1">
        <f>VLOOKUP(F125,'[3]Sheet 1'!$F$2:$AD$557,13,0)</f>
        <v>24</v>
      </c>
      <c r="BH125" s="1">
        <f>VLOOKUP(F125,'[3]Sheet 1'!$F$2:$AD$557,14,0)</f>
        <v>23</v>
      </c>
      <c r="BI125" s="1">
        <f>VLOOKUP(F125,'[3]Sheet 1'!$F$2:$AD$557,15,0)</f>
        <v>73</v>
      </c>
      <c r="BJ125" s="1">
        <f>VLOOKUP(F125,'[3]Sheet 1'!$F$2:$AD$557,16,0)</f>
        <v>501</v>
      </c>
      <c r="BK125" s="1">
        <f>VLOOKUP(F125,'[3]Sheet 1'!$F$2:$AD$557,17,0)</f>
        <v>479</v>
      </c>
      <c r="BL125" s="1">
        <f>VLOOKUP(F125,'[3]Sheet 1'!$F$2:$AD$557,18,0)</f>
        <v>22</v>
      </c>
      <c r="BM125" s="1">
        <f>VLOOKUP(F125,'[3]Sheet 1'!$F$2:$AD$557,19,0)</f>
        <v>0.95608782000000003</v>
      </c>
      <c r="BN125" s="1">
        <f>VLOOKUP(F125,'[3]Sheet 1'!$F$2:$AD$557,20,0)</f>
        <v>0.85641769000000001</v>
      </c>
      <c r="BO125" s="1">
        <f>VLOOKUP(F125,'[3]Sheet 1'!$F$2:$AD$557,21,0)</f>
        <v>9.2820879999999995E-2</v>
      </c>
      <c r="BP125" s="1">
        <f>VLOOKUP(F125,'[3]Sheet 1'!$F$2:$AD$557,22,0)</f>
        <v>1.5228419999999999E-2</v>
      </c>
      <c r="BQ125" s="1">
        <f>VLOOKUP(F125,'[3]Sheet 1'!$F$2:$AD$557,23,0)</f>
        <v>5.2936909999999997E-2</v>
      </c>
      <c r="BR125" s="1">
        <f>VLOOKUP(F125,'[3]Sheet 1'!$F$2:$AD$557,24,0)</f>
        <v>743.38499335999995</v>
      </c>
      <c r="BS125" s="1">
        <f>VLOOKUP(F125,'[3]Sheet 1'!$F$2:$AD$557,25,0)</f>
        <v>1.8550280299999999</v>
      </c>
    </row>
    <row r="126" spans="1:71" ht="20" customHeight="1" x14ac:dyDescent="0.15">
      <c r="A126" s="8">
        <v>1789</v>
      </c>
      <c r="B126" s="9">
        <v>37</v>
      </c>
      <c r="C126" s="10">
        <v>119</v>
      </c>
      <c r="D126" s="10">
        <v>5845</v>
      </c>
      <c r="E126" s="10">
        <v>1</v>
      </c>
      <c r="F126" s="10">
        <v>371190058451</v>
      </c>
      <c r="G126" s="11" t="s">
        <v>35</v>
      </c>
      <c r="H126" s="10">
        <v>16575</v>
      </c>
      <c r="I126" s="11" t="s">
        <v>161</v>
      </c>
      <c r="J126" s="10">
        <v>515</v>
      </c>
      <c r="K126" s="10">
        <v>0</v>
      </c>
      <c r="L126" s="10">
        <v>9</v>
      </c>
      <c r="M126" s="10">
        <v>8</v>
      </c>
      <c r="N126" s="10">
        <v>32</v>
      </c>
      <c r="O126" s="10">
        <v>20</v>
      </c>
      <c r="P126" s="10">
        <v>9</v>
      </c>
      <c r="Q126" s="10">
        <v>52</v>
      </c>
      <c r="R126" s="10">
        <v>12</v>
      </c>
      <c r="S126" s="10">
        <v>0</v>
      </c>
      <c r="T126" s="10">
        <v>19</v>
      </c>
      <c r="U126" s="10">
        <v>46</v>
      </c>
      <c r="V126" s="10">
        <v>51</v>
      </c>
      <c r="W126" s="10">
        <v>89</v>
      </c>
      <c r="X126" s="10">
        <v>85</v>
      </c>
      <c r="Y126" s="10">
        <v>50</v>
      </c>
      <c r="Z126" s="10">
        <v>33</v>
      </c>
      <c r="AA126" s="10">
        <v>99896</v>
      </c>
      <c r="AB126" s="10">
        <v>335</v>
      </c>
      <c r="AC126" s="10">
        <v>10</v>
      </c>
      <c r="AD126" s="10">
        <v>2.9850749999999999E-2</v>
      </c>
      <c r="AE126" s="13">
        <v>10716376.653686499</v>
      </c>
      <c r="AF126" s="12">
        <v>19145.705505945902</v>
      </c>
      <c r="AG126" s="1">
        <f>VLOOKUP(F126,'[1]Sheet 1'!$F$2:$S$557,5,0)</f>
        <v>835</v>
      </c>
      <c r="AH126" s="1">
        <f>VLOOKUP(F126,'[1]Sheet 1'!$F$2:$S$557,6,0)</f>
        <v>29</v>
      </c>
      <c r="AI126" s="1">
        <f>VLOOKUP(F126,'[1]Sheet 1'!$F$2:$S$557,7,0)</f>
        <v>73</v>
      </c>
      <c r="AJ126" s="1">
        <f>VLOOKUP(F126,'[1]Sheet 1'!$F$2:$S$557,8,0)</f>
        <v>104</v>
      </c>
      <c r="AK126" s="1">
        <f>VLOOKUP(F126,'[1]Sheet 1'!$F$2:$S$557,9,0)</f>
        <v>26</v>
      </c>
      <c r="AL126" s="1">
        <f>VLOOKUP(F126,'[1]Sheet 1'!$F$2:$S$557,10,0)</f>
        <v>467</v>
      </c>
      <c r="AM126" s="1">
        <f>VLOOKUP(F126,'[1]Sheet 1'!$F$2:$S$557,11,0)</f>
        <v>101</v>
      </c>
      <c r="AN126" s="1">
        <f>VLOOKUP(F126,'[1]Sheet 1'!$F$2:$S$557,12,0)</f>
        <v>35</v>
      </c>
      <c r="AO126" s="1">
        <f>VLOOKUP(F126,'[1]Sheet 1'!$F$2:$S$557,13,0)</f>
        <v>0.55928144000000002</v>
      </c>
      <c r="AP126" s="1">
        <f>VLOOKUP(F126,'[1]Sheet 1'!$F$2:$S$557,14,0)</f>
        <v>0.12095808</v>
      </c>
      <c r="AQ126" s="1">
        <f>VLOOKUP(F126,'[2]Sheet 1'!$F$2:$Q$557,5,0)</f>
        <v>923</v>
      </c>
      <c r="AR126" s="1">
        <f>VLOOKUP(F126,'[2]Sheet 1'!$F$2:$Q$557,6,0)</f>
        <v>665</v>
      </c>
      <c r="AS126" s="1">
        <f>VLOOKUP(F126,'[2]Sheet 1'!$F$2:$Q$557,7,0)</f>
        <v>665</v>
      </c>
      <c r="AT126" s="1">
        <f>VLOOKUP(F126,'[2]Sheet 1'!$F$2:$Q$557,8,0)</f>
        <v>656</v>
      </c>
      <c r="AU126" s="1">
        <f>VLOOKUP(F126,'[2]Sheet 1'!$F$2:$Q$557,9,0)</f>
        <v>9</v>
      </c>
      <c r="AV126" s="1">
        <f>VLOOKUP(F126,'[2]Sheet 1'!$F$2:$Q$557,10,0)</f>
        <v>0</v>
      </c>
      <c r="AW126" s="1">
        <f>VLOOKUP(F126,'[2]Sheet 1'!$F$2:$Q$557,11,0)</f>
        <v>258</v>
      </c>
      <c r="AX126" s="1">
        <f>VLOOKUP(F126,'[2]Sheet 1'!$F$2:$Q$557,12,0)</f>
        <v>9.7508100000000004E-3</v>
      </c>
      <c r="AY126" s="1">
        <f>VLOOKUP(F126,'[3]Sheet 1'!$F$2:$AD$557,5,0)</f>
        <v>35.046421500000001</v>
      </c>
      <c r="AZ126" s="1">
        <f>VLOOKUP(F126,'[3]Sheet 1'!$F$2:$AD$557,6,0)</f>
        <v>-80.796388399999998</v>
      </c>
      <c r="BA126" s="1">
        <f>VLOOKUP(F126,'[3]Sheet 1'!$F$2:$AD$557,7,0)</f>
        <v>942</v>
      </c>
      <c r="BB126" s="1">
        <f>VLOOKUP(F126,'[3]Sheet 1'!$F$2:$AD$557,8,0)</f>
        <v>803</v>
      </c>
      <c r="BC126" s="1">
        <f>VLOOKUP(F126,'[3]Sheet 1'!$F$2:$AD$557,9,0)</f>
        <v>38</v>
      </c>
      <c r="BD126" s="1">
        <f>VLOOKUP(F126,'[3]Sheet 1'!$F$2:$AD$557,10,0)</f>
        <v>0</v>
      </c>
      <c r="BE126" s="1">
        <f>VLOOKUP(F126,'[3]Sheet 1'!$F$2:$AD$557,11,0)</f>
        <v>53</v>
      </c>
      <c r="BF126" s="1">
        <f>VLOOKUP(F126,'[3]Sheet 1'!$F$2:$AD$557,12,0)</f>
        <v>0</v>
      </c>
      <c r="BG126" s="1">
        <f>VLOOKUP(F126,'[3]Sheet 1'!$F$2:$AD$557,13,0)</f>
        <v>18</v>
      </c>
      <c r="BH126" s="1">
        <f>VLOOKUP(F126,'[3]Sheet 1'!$F$2:$AD$557,14,0)</f>
        <v>30</v>
      </c>
      <c r="BI126" s="1">
        <f>VLOOKUP(F126,'[3]Sheet 1'!$F$2:$AD$557,15,0)</f>
        <v>36</v>
      </c>
      <c r="BJ126" s="1">
        <f>VLOOKUP(F126,'[3]Sheet 1'!$F$2:$AD$557,16,0)</f>
        <v>388</v>
      </c>
      <c r="BK126" s="1">
        <f>VLOOKUP(F126,'[3]Sheet 1'!$F$2:$AD$557,17,0)</f>
        <v>368</v>
      </c>
      <c r="BL126" s="1">
        <f>VLOOKUP(F126,'[3]Sheet 1'!$F$2:$AD$557,18,0)</f>
        <v>20</v>
      </c>
      <c r="BM126" s="1">
        <f>VLOOKUP(F126,'[3]Sheet 1'!$F$2:$AD$557,19,0)</f>
        <v>0.94845360000000001</v>
      </c>
      <c r="BN126" s="1">
        <f>VLOOKUP(F126,'[3]Sheet 1'!$F$2:$AD$557,20,0)</f>
        <v>0.85244160999999996</v>
      </c>
      <c r="BO126" s="1">
        <f>VLOOKUP(F126,'[3]Sheet 1'!$F$2:$AD$557,21,0)</f>
        <v>4.0339699999999999E-2</v>
      </c>
      <c r="BP126" s="1">
        <f>VLOOKUP(F126,'[3]Sheet 1'!$F$2:$AD$557,22,0)</f>
        <v>5.6263260000000002E-2</v>
      </c>
      <c r="BQ126" s="1">
        <f>VLOOKUP(F126,'[3]Sheet 1'!$F$2:$AD$557,23,0)</f>
        <v>3.8216559999999997E-2</v>
      </c>
      <c r="BR126" s="1">
        <f>VLOOKUP(F126,'[3]Sheet 1'!$F$2:$AD$557,24,0)</f>
        <v>2450.5907828099998</v>
      </c>
      <c r="BS126" s="1">
        <f>VLOOKUP(F126,'[3]Sheet 1'!$F$2:$AD$557,25,0)</f>
        <v>0.38439709999999999</v>
      </c>
    </row>
    <row r="127" spans="1:71" ht="20" customHeight="1" x14ac:dyDescent="0.15">
      <c r="A127" s="8">
        <v>1790</v>
      </c>
      <c r="B127" s="9">
        <v>37</v>
      </c>
      <c r="C127" s="10">
        <v>119</v>
      </c>
      <c r="D127" s="10">
        <v>4400</v>
      </c>
      <c r="E127" s="10">
        <v>1</v>
      </c>
      <c r="F127" s="10">
        <v>371190044001</v>
      </c>
      <c r="G127" s="11" t="s">
        <v>35</v>
      </c>
      <c r="H127" s="10">
        <v>16381</v>
      </c>
      <c r="I127" s="11" t="s">
        <v>162</v>
      </c>
      <c r="J127" s="10">
        <v>437</v>
      </c>
      <c r="K127" s="10">
        <v>36</v>
      </c>
      <c r="L127" s="10">
        <v>14</v>
      </c>
      <c r="M127" s="10">
        <v>93</v>
      </c>
      <c r="N127" s="10">
        <v>79</v>
      </c>
      <c r="O127" s="10">
        <v>13</v>
      </c>
      <c r="P127" s="10">
        <v>0</v>
      </c>
      <c r="Q127" s="10">
        <v>37</v>
      </c>
      <c r="R127" s="10">
        <v>98</v>
      </c>
      <c r="S127" s="10">
        <v>16</v>
      </c>
      <c r="T127" s="10">
        <v>33</v>
      </c>
      <c r="U127" s="10">
        <v>18</v>
      </c>
      <c r="V127" s="10">
        <v>0</v>
      </c>
      <c r="W127" s="10">
        <v>0</v>
      </c>
      <c r="X127" s="10">
        <v>0</v>
      </c>
      <c r="Y127" s="10">
        <v>0</v>
      </c>
      <c r="Z127" s="10">
        <v>0</v>
      </c>
      <c r="AA127" s="10">
        <v>24688</v>
      </c>
      <c r="AB127" s="10">
        <v>215</v>
      </c>
      <c r="AC127" s="10">
        <v>29</v>
      </c>
      <c r="AD127" s="10">
        <v>0.13488372000000001</v>
      </c>
      <c r="AE127" s="13">
        <v>29672633.041503899</v>
      </c>
      <c r="AF127" s="14">
        <v>28882.082467353001</v>
      </c>
      <c r="AG127" s="1">
        <f>VLOOKUP(F127,'[1]Sheet 1'!$F$2:$S$557,5,0)</f>
        <v>823</v>
      </c>
      <c r="AH127" s="1">
        <f>VLOOKUP(F127,'[1]Sheet 1'!$F$2:$S$557,6,0)</f>
        <v>483</v>
      </c>
      <c r="AI127" s="1">
        <f>VLOOKUP(F127,'[1]Sheet 1'!$F$2:$S$557,7,0)</f>
        <v>184</v>
      </c>
      <c r="AJ127" s="1">
        <f>VLOOKUP(F127,'[1]Sheet 1'!$F$2:$S$557,8,0)</f>
        <v>97</v>
      </c>
      <c r="AK127" s="1">
        <f>VLOOKUP(F127,'[1]Sheet 1'!$F$2:$S$557,9,0)</f>
        <v>1</v>
      </c>
      <c r="AL127" s="1">
        <f>VLOOKUP(F127,'[1]Sheet 1'!$F$2:$S$557,10,0)</f>
        <v>53</v>
      </c>
      <c r="AM127" s="1">
        <f>VLOOKUP(F127,'[1]Sheet 1'!$F$2:$S$557,11,0)</f>
        <v>5</v>
      </c>
      <c r="AN127" s="1">
        <f>VLOOKUP(F127,'[1]Sheet 1'!$F$2:$S$557,12,0)</f>
        <v>0</v>
      </c>
      <c r="AO127" s="1">
        <f>VLOOKUP(F127,'[1]Sheet 1'!$F$2:$S$557,13,0)</f>
        <v>6.4398540000000004E-2</v>
      </c>
      <c r="AP127" s="1">
        <f>VLOOKUP(F127,'[1]Sheet 1'!$F$2:$S$557,14,0)</f>
        <v>6.0753300000000003E-3</v>
      </c>
      <c r="AQ127" s="1">
        <f>VLOOKUP(F127,'[2]Sheet 1'!$F$2:$Q$557,5,0)</f>
        <v>879</v>
      </c>
      <c r="AR127" s="1">
        <f>VLOOKUP(F127,'[2]Sheet 1'!$F$2:$Q$557,6,0)</f>
        <v>557</v>
      </c>
      <c r="AS127" s="1">
        <f>VLOOKUP(F127,'[2]Sheet 1'!$F$2:$Q$557,7,0)</f>
        <v>557</v>
      </c>
      <c r="AT127" s="1">
        <f>VLOOKUP(F127,'[2]Sheet 1'!$F$2:$Q$557,8,0)</f>
        <v>485</v>
      </c>
      <c r="AU127" s="1">
        <f>VLOOKUP(F127,'[2]Sheet 1'!$F$2:$Q$557,9,0)</f>
        <v>72</v>
      </c>
      <c r="AV127" s="1">
        <f>VLOOKUP(F127,'[2]Sheet 1'!$F$2:$Q$557,10,0)</f>
        <v>0</v>
      </c>
      <c r="AW127" s="1">
        <f>VLOOKUP(F127,'[2]Sheet 1'!$F$2:$Q$557,11,0)</f>
        <v>322</v>
      </c>
      <c r="AX127" s="1">
        <f>VLOOKUP(F127,'[2]Sheet 1'!$F$2:$Q$557,12,0)</f>
        <v>8.191126E-2</v>
      </c>
      <c r="AY127" s="1">
        <f>VLOOKUP(F127,'[3]Sheet 1'!$F$2:$AD$557,5,0)</f>
        <v>35.271060599999998</v>
      </c>
      <c r="AZ127" s="1">
        <f>VLOOKUP(F127,'[3]Sheet 1'!$F$2:$AD$557,6,0)</f>
        <v>-80.880248300000005</v>
      </c>
      <c r="BA127" s="1">
        <f>VLOOKUP(F127,'[3]Sheet 1'!$F$2:$AD$557,7,0)</f>
        <v>881</v>
      </c>
      <c r="BB127" s="1">
        <f>VLOOKUP(F127,'[3]Sheet 1'!$F$2:$AD$557,8,0)</f>
        <v>176</v>
      </c>
      <c r="BC127" s="1">
        <f>VLOOKUP(F127,'[3]Sheet 1'!$F$2:$AD$557,9,0)</f>
        <v>559</v>
      </c>
      <c r="BD127" s="1">
        <f>VLOOKUP(F127,'[3]Sheet 1'!$F$2:$AD$557,10,0)</f>
        <v>12</v>
      </c>
      <c r="BE127" s="1">
        <f>VLOOKUP(F127,'[3]Sheet 1'!$F$2:$AD$557,11,0)</f>
        <v>29</v>
      </c>
      <c r="BF127" s="1">
        <f>VLOOKUP(F127,'[3]Sheet 1'!$F$2:$AD$557,12,0)</f>
        <v>0</v>
      </c>
      <c r="BG127" s="1">
        <f>VLOOKUP(F127,'[3]Sheet 1'!$F$2:$AD$557,13,0)</f>
        <v>79</v>
      </c>
      <c r="BH127" s="1">
        <f>VLOOKUP(F127,'[3]Sheet 1'!$F$2:$AD$557,14,0)</f>
        <v>26</v>
      </c>
      <c r="BI127" s="1">
        <f>VLOOKUP(F127,'[3]Sheet 1'!$F$2:$AD$557,15,0)</f>
        <v>131</v>
      </c>
      <c r="BJ127" s="1">
        <f>VLOOKUP(F127,'[3]Sheet 1'!$F$2:$AD$557,16,0)</f>
        <v>337</v>
      </c>
      <c r="BK127" s="1">
        <f>VLOOKUP(F127,'[3]Sheet 1'!$F$2:$AD$557,17,0)</f>
        <v>303</v>
      </c>
      <c r="BL127" s="1">
        <f>VLOOKUP(F127,'[3]Sheet 1'!$F$2:$AD$557,18,0)</f>
        <v>34</v>
      </c>
      <c r="BM127" s="1">
        <f>VLOOKUP(F127,'[3]Sheet 1'!$F$2:$AD$557,19,0)</f>
        <v>0.89910979000000002</v>
      </c>
      <c r="BN127" s="1">
        <f>VLOOKUP(F127,'[3]Sheet 1'!$F$2:$AD$557,20,0)</f>
        <v>0.19977297999999999</v>
      </c>
      <c r="BO127" s="1">
        <f>VLOOKUP(F127,'[3]Sheet 1'!$F$2:$AD$557,21,0)</f>
        <v>0.63450624</v>
      </c>
      <c r="BP127" s="1">
        <f>VLOOKUP(F127,'[3]Sheet 1'!$F$2:$AD$557,22,0)</f>
        <v>3.2917130000000003E-2</v>
      </c>
      <c r="BQ127" s="1">
        <f>VLOOKUP(F127,'[3]Sheet 1'!$F$2:$AD$557,23,0)</f>
        <v>0.14869466000000001</v>
      </c>
      <c r="BR127" s="1">
        <f>VLOOKUP(F127,'[3]Sheet 1'!$F$2:$AD$557,24,0)</f>
        <v>827.72804364000001</v>
      </c>
      <c r="BS127" s="1">
        <f>VLOOKUP(F127,'[3]Sheet 1'!$F$2:$AD$557,25,0)</f>
        <v>1.0643592500000001</v>
      </c>
    </row>
    <row r="128" spans="1:71" ht="20" customHeight="1" x14ac:dyDescent="0.15">
      <c r="A128" s="8">
        <v>1791</v>
      </c>
      <c r="B128" s="9">
        <v>37</v>
      </c>
      <c r="C128" s="10">
        <v>119</v>
      </c>
      <c r="D128" s="10">
        <v>5836</v>
      </c>
      <c r="E128" s="10">
        <v>1</v>
      </c>
      <c r="F128" s="10">
        <v>371190058361</v>
      </c>
      <c r="G128" s="11" t="s">
        <v>35</v>
      </c>
      <c r="H128" s="10">
        <v>16554</v>
      </c>
      <c r="I128" s="11" t="s">
        <v>163</v>
      </c>
      <c r="J128" s="10">
        <v>853</v>
      </c>
      <c r="K128" s="10">
        <v>17</v>
      </c>
      <c r="L128" s="10">
        <v>52</v>
      </c>
      <c r="M128" s="10">
        <v>75</v>
      </c>
      <c r="N128" s="10">
        <v>35</v>
      </c>
      <c r="O128" s="10">
        <v>19</v>
      </c>
      <c r="P128" s="10">
        <v>14</v>
      </c>
      <c r="Q128" s="10">
        <v>48</v>
      </c>
      <c r="R128" s="10">
        <v>25</v>
      </c>
      <c r="S128" s="10">
        <v>29</v>
      </c>
      <c r="T128" s="10">
        <v>91</v>
      </c>
      <c r="U128" s="10">
        <v>54</v>
      </c>
      <c r="V128" s="10">
        <v>133</v>
      </c>
      <c r="W128" s="10">
        <v>111</v>
      </c>
      <c r="X128" s="10">
        <v>99</v>
      </c>
      <c r="Y128" s="10">
        <v>38</v>
      </c>
      <c r="Z128" s="10">
        <v>13</v>
      </c>
      <c r="AA128" s="10">
        <v>69750</v>
      </c>
      <c r="AB128" s="10">
        <v>562</v>
      </c>
      <c r="AC128" s="10">
        <v>87</v>
      </c>
      <c r="AD128" s="10">
        <v>0.15480426999999999</v>
      </c>
      <c r="AE128" s="13">
        <v>16509927.983459501</v>
      </c>
      <c r="AF128" s="12">
        <v>19297.517503024399</v>
      </c>
      <c r="AG128" s="1">
        <f>VLOOKUP(F128,'[1]Sheet 1'!$F$2:$S$557,5,0)</f>
        <v>1742</v>
      </c>
      <c r="AH128" s="1">
        <f>VLOOKUP(F128,'[1]Sheet 1'!$F$2:$S$557,6,0)</f>
        <v>198</v>
      </c>
      <c r="AI128" s="1">
        <f>VLOOKUP(F128,'[1]Sheet 1'!$F$2:$S$557,7,0)</f>
        <v>355</v>
      </c>
      <c r="AJ128" s="1">
        <f>VLOOKUP(F128,'[1]Sheet 1'!$F$2:$S$557,8,0)</f>
        <v>332</v>
      </c>
      <c r="AK128" s="1">
        <f>VLOOKUP(F128,'[1]Sheet 1'!$F$2:$S$557,9,0)</f>
        <v>171</v>
      </c>
      <c r="AL128" s="1">
        <f>VLOOKUP(F128,'[1]Sheet 1'!$F$2:$S$557,10,0)</f>
        <v>519</v>
      </c>
      <c r="AM128" s="1">
        <f>VLOOKUP(F128,'[1]Sheet 1'!$F$2:$S$557,11,0)</f>
        <v>167</v>
      </c>
      <c r="AN128" s="1">
        <f>VLOOKUP(F128,'[1]Sheet 1'!$F$2:$S$557,12,0)</f>
        <v>0</v>
      </c>
      <c r="AO128" s="1">
        <f>VLOOKUP(F128,'[1]Sheet 1'!$F$2:$S$557,13,0)</f>
        <v>0.29793341000000001</v>
      </c>
      <c r="AP128" s="1">
        <f>VLOOKUP(F128,'[1]Sheet 1'!$F$2:$S$557,14,0)</f>
        <v>9.5866820000000005E-2</v>
      </c>
      <c r="AQ128" s="1">
        <f>VLOOKUP(F128,'[2]Sheet 1'!$F$2:$Q$557,5,0)</f>
        <v>1831</v>
      </c>
      <c r="AR128" s="1">
        <f>VLOOKUP(F128,'[2]Sheet 1'!$F$2:$Q$557,6,0)</f>
        <v>1348</v>
      </c>
      <c r="AS128" s="1">
        <f>VLOOKUP(F128,'[2]Sheet 1'!$F$2:$Q$557,7,0)</f>
        <v>1348</v>
      </c>
      <c r="AT128" s="1">
        <f>VLOOKUP(F128,'[2]Sheet 1'!$F$2:$Q$557,8,0)</f>
        <v>1294</v>
      </c>
      <c r="AU128" s="1">
        <f>VLOOKUP(F128,'[2]Sheet 1'!$F$2:$Q$557,9,0)</f>
        <v>54</v>
      </c>
      <c r="AV128" s="1">
        <f>VLOOKUP(F128,'[2]Sheet 1'!$F$2:$Q$557,10,0)</f>
        <v>0</v>
      </c>
      <c r="AW128" s="1">
        <f>VLOOKUP(F128,'[2]Sheet 1'!$F$2:$Q$557,11,0)</f>
        <v>483</v>
      </c>
      <c r="AX128" s="1">
        <f>VLOOKUP(F128,'[2]Sheet 1'!$F$2:$Q$557,12,0)</f>
        <v>2.949208E-2</v>
      </c>
      <c r="AY128" s="1">
        <f>VLOOKUP(F128,'[3]Sheet 1'!$F$2:$AD$557,5,0)</f>
        <v>35.0545191</v>
      </c>
      <c r="AZ128" s="1">
        <f>VLOOKUP(F128,'[3]Sheet 1'!$F$2:$AD$557,6,0)</f>
        <v>-80.8782669</v>
      </c>
      <c r="BA128" s="1">
        <f>VLOOKUP(F128,'[3]Sheet 1'!$F$2:$AD$557,7,0)</f>
        <v>2341</v>
      </c>
      <c r="BB128" s="1">
        <f>VLOOKUP(F128,'[3]Sheet 1'!$F$2:$AD$557,8,0)</f>
        <v>1711</v>
      </c>
      <c r="BC128" s="1">
        <f>VLOOKUP(F128,'[3]Sheet 1'!$F$2:$AD$557,9,0)</f>
        <v>227</v>
      </c>
      <c r="BD128" s="1">
        <f>VLOOKUP(F128,'[3]Sheet 1'!$F$2:$AD$557,10,0)</f>
        <v>8</v>
      </c>
      <c r="BE128" s="1">
        <f>VLOOKUP(F128,'[3]Sheet 1'!$F$2:$AD$557,11,0)</f>
        <v>123</v>
      </c>
      <c r="BF128" s="1">
        <f>VLOOKUP(F128,'[3]Sheet 1'!$F$2:$AD$557,12,0)</f>
        <v>9</v>
      </c>
      <c r="BG128" s="1">
        <f>VLOOKUP(F128,'[3]Sheet 1'!$F$2:$AD$557,13,0)</f>
        <v>207</v>
      </c>
      <c r="BH128" s="1">
        <f>VLOOKUP(F128,'[3]Sheet 1'!$F$2:$AD$557,14,0)</f>
        <v>56</v>
      </c>
      <c r="BI128" s="1">
        <f>VLOOKUP(F128,'[3]Sheet 1'!$F$2:$AD$557,15,0)</f>
        <v>419</v>
      </c>
      <c r="BJ128" s="1">
        <f>VLOOKUP(F128,'[3]Sheet 1'!$F$2:$AD$557,16,0)</f>
        <v>879</v>
      </c>
      <c r="BK128" s="1">
        <f>VLOOKUP(F128,'[3]Sheet 1'!$F$2:$AD$557,17,0)</f>
        <v>845</v>
      </c>
      <c r="BL128" s="1">
        <f>VLOOKUP(F128,'[3]Sheet 1'!$F$2:$AD$557,18,0)</f>
        <v>34</v>
      </c>
      <c r="BM128" s="1">
        <f>VLOOKUP(F128,'[3]Sheet 1'!$F$2:$AD$557,19,0)</f>
        <v>0.96131968000000001</v>
      </c>
      <c r="BN128" s="1">
        <f>VLOOKUP(F128,'[3]Sheet 1'!$F$2:$AD$557,20,0)</f>
        <v>0.73088423000000002</v>
      </c>
      <c r="BO128" s="1">
        <f>VLOOKUP(F128,'[3]Sheet 1'!$F$2:$AD$557,21,0)</f>
        <v>9.6967100000000001E-2</v>
      </c>
      <c r="BP128" s="1">
        <f>VLOOKUP(F128,'[3]Sheet 1'!$F$2:$AD$557,22,0)</f>
        <v>5.2541640000000001E-2</v>
      </c>
      <c r="BQ128" s="1">
        <f>VLOOKUP(F128,'[3]Sheet 1'!$F$2:$AD$557,23,0)</f>
        <v>0.17898333999999999</v>
      </c>
      <c r="BR128" s="1">
        <f>VLOOKUP(F128,'[3]Sheet 1'!$F$2:$AD$557,24,0)</f>
        <v>3952.9749435899998</v>
      </c>
      <c r="BS128" s="1">
        <f>VLOOKUP(F128,'[3]Sheet 1'!$F$2:$AD$557,25,0)</f>
        <v>0.59221219999999997</v>
      </c>
    </row>
    <row r="129" spans="1:71" ht="20" customHeight="1" x14ac:dyDescent="0.15">
      <c r="A129" s="8">
        <v>1792</v>
      </c>
      <c r="B129" s="9">
        <v>37</v>
      </c>
      <c r="C129" s="10">
        <v>119</v>
      </c>
      <c r="D129" s="10">
        <v>500</v>
      </c>
      <c r="E129" s="10">
        <v>1</v>
      </c>
      <c r="F129" s="10">
        <v>371190005001</v>
      </c>
      <c r="G129" s="11" t="s">
        <v>35</v>
      </c>
      <c r="H129" s="10">
        <v>16139</v>
      </c>
      <c r="I129" s="11" t="s">
        <v>164</v>
      </c>
      <c r="J129" s="10">
        <v>1183</v>
      </c>
      <c r="K129" s="10">
        <v>172</v>
      </c>
      <c r="L129" s="10">
        <v>73</v>
      </c>
      <c r="M129" s="10">
        <v>44</v>
      </c>
      <c r="N129" s="10">
        <v>48</v>
      </c>
      <c r="O129" s="10">
        <v>0</v>
      </c>
      <c r="P129" s="10">
        <v>18</v>
      </c>
      <c r="Q129" s="10">
        <v>0</v>
      </c>
      <c r="R129" s="10">
        <v>0</v>
      </c>
      <c r="S129" s="10">
        <v>18</v>
      </c>
      <c r="T129" s="10">
        <v>124</v>
      </c>
      <c r="U129" s="10">
        <v>232</v>
      </c>
      <c r="V129" s="10">
        <v>92</v>
      </c>
      <c r="W129" s="10">
        <v>72</v>
      </c>
      <c r="X129" s="10">
        <v>85</v>
      </c>
      <c r="Y129" s="10">
        <v>112</v>
      </c>
      <c r="Z129" s="10">
        <v>93</v>
      </c>
      <c r="AA129" s="10">
        <v>65195</v>
      </c>
      <c r="AB129" s="10">
        <v>83</v>
      </c>
      <c r="AC129" s="10">
        <v>0</v>
      </c>
      <c r="AD129" s="10">
        <v>0</v>
      </c>
      <c r="AE129" s="10">
        <v>5132124.7591552697</v>
      </c>
      <c r="AF129" s="12">
        <v>11228.493701125601</v>
      </c>
      <c r="AG129" s="1">
        <f>VLOOKUP(F129,'[1]Sheet 1'!$F$2:$S$557,5,0)</f>
        <v>1618</v>
      </c>
      <c r="AH129" s="1">
        <f>VLOOKUP(F129,'[1]Sheet 1'!$F$2:$S$557,6,0)</f>
        <v>330</v>
      </c>
      <c r="AI129" s="1">
        <f>VLOOKUP(F129,'[1]Sheet 1'!$F$2:$S$557,7,0)</f>
        <v>133</v>
      </c>
      <c r="AJ129" s="1">
        <f>VLOOKUP(F129,'[1]Sheet 1'!$F$2:$S$557,8,0)</f>
        <v>99</v>
      </c>
      <c r="AK129" s="1">
        <f>VLOOKUP(F129,'[1]Sheet 1'!$F$2:$S$557,9,0)</f>
        <v>18</v>
      </c>
      <c r="AL129" s="1">
        <f>VLOOKUP(F129,'[1]Sheet 1'!$F$2:$S$557,10,0)</f>
        <v>547</v>
      </c>
      <c r="AM129" s="1">
        <f>VLOOKUP(F129,'[1]Sheet 1'!$F$2:$S$557,11,0)</f>
        <v>423</v>
      </c>
      <c r="AN129" s="1">
        <f>VLOOKUP(F129,'[1]Sheet 1'!$F$2:$S$557,12,0)</f>
        <v>68</v>
      </c>
      <c r="AO129" s="1">
        <f>VLOOKUP(F129,'[1]Sheet 1'!$F$2:$S$557,13,0)</f>
        <v>0.33807168999999998</v>
      </c>
      <c r="AP129" s="1">
        <f>VLOOKUP(F129,'[1]Sheet 1'!$F$2:$S$557,14,0)</f>
        <v>0.26143387000000001</v>
      </c>
      <c r="AQ129" s="1">
        <f>VLOOKUP(F129,'[2]Sheet 1'!$F$2:$Q$557,5,0)</f>
        <v>1722</v>
      </c>
      <c r="AR129" s="1">
        <f>VLOOKUP(F129,'[2]Sheet 1'!$F$2:$Q$557,6,0)</f>
        <v>1266</v>
      </c>
      <c r="AS129" s="1">
        <f>VLOOKUP(F129,'[2]Sheet 1'!$F$2:$Q$557,7,0)</f>
        <v>1266</v>
      </c>
      <c r="AT129" s="1">
        <f>VLOOKUP(F129,'[2]Sheet 1'!$F$2:$Q$557,8,0)</f>
        <v>1232</v>
      </c>
      <c r="AU129" s="1">
        <f>VLOOKUP(F129,'[2]Sheet 1'!$F$2:$Q$557,9,0)</f>
        <v>34</v>
      </c>
      <c r="AV129" s="1">
        <f>VLOOKUP(F129,'[2]Sheet 1'!$F$2:$Q$557,10,0)</f>
        <v>0</v>
      </c>
      <c r="AW129" s="1">
        <f>VLOOKUP(F129,'[2]Sheet 1'!$F$2:$Q$557,11,0)</f>
        <v>456</v>
      </c>
      <c r="AX129" s="1">
        <f>VLOOKUP(F129,'[2]Sheet 1'!$F$2:$Q$557,12,0)</f>
        <v>1.9744479999999998E-2</v>
      </c>
      <c r="AY129" s="1">
        <f>VLOOKUP(F129,'[3]Sheet 1'!$F$2:$AD$557,5,0)</f>
        <v>35.233911399999997</v>
      </c>
      <c r="AZ129" s="1">
        <f>VLOOKUP(F129,'[3]Sheet 1'!$F$2:$AD$557,6,0)</f>
        <v>-80.838055499999996</v>
      </c>
      <c r="BA129" s="1">
        <f>VLOOKUP(F129,'[3]Sheet 1'!$F$2:$AD$557,7,0)</f>
        <v>2098</v>
      </c>
      <c r="BB129" s="1">
        <f>VLOOKUP(F129,'[3]Sheet 1'!$F$2:$AD$557,8,0)</f>
        <v>1182</v>
      </c>
      <c r="BC129" s="1">
        <f>VLOOKUP(F129,'[3]Sheet 1'!$F$2:$AD$557,9,0)</f>
        <v>812</v>
      </c>
      <c r="BD129" s="1">
        <f>VLOOKUP(F129,'[3]Sheet 1'!$F$2:$AD$557,10,0)</f>
        <v>8</v>
      </c>
      <c r="BE129" s="1">
        <f>VLOOKUP(F129,'[3]Sheet 1'!$F$2:$AD$557,11,0)</f>
        <v>38</v>
      </c>
      <c r="BF129" s="1">
        <f>VLOOKUP(F129,'[3]Sheet 1'!$F$2:$AD$557,12,0)</f>
        <v>1</v>
      </c>
      <c r="BG129" s="1">
        <f>VLOOKUP(F129,'[3]Sheet 1'!$F$2:$AD$557,13,0)</f>
        <v>29</v>
      </c>
      <c r="BH129" s="1">
        <f>VLOOKUP(F129,'[3]Sheet 1'!$F$2:$AD$557,14,0)</f>
        <v>28</v>
      </c>
      <c r="BI129" s="1">
        <f>VLOOKUP(F129,'[3]Sheet 1'!$F$2:$AD$557,15,0)</f>
        <v>61</v>
      </c>
      <c r="BJ129" s="1">
        <f>VLOOKUP(F129,'[3]Sheet 1'!$F$2:$AD$557,16,0)</f>
        <v>1258</v>
      </c>
      <c r="BK129" s="1">
        <f>VLOOKUP(F129,'[3]Sheet 1'!$F$2:$AD$557,17,0)</f>
        <v>1065</v>
      </c>
      <c r="BL129" s="1">
        <f>VLOOKUP(F129,'[3]Sheet 1'!$F$2:$AD$557,18,0)</f>
        <v>193</v>
      </c>
      <c r="BM129" s="1">
        <f>VLOOKUP(F129,'[3]Sheet 1'!$F$2:$AD$557,19,0)</f>
        <v>0.84658186999999996</v>
      </c>
      <c r="BN129" s="1">
        <f>VLOOKUP(F129,'[3]Sheet 1'!$F$2:$AD$557,20,0)</f>
        <v>0.5633937</v>
      </c>
      <c r="BO129" s="1">
        <f>VLOOKUP(F129,'[3]Sheet 1'!$F$2:$AD$557,21,0)</f>
        <v>0.38703526999999999</v>
      </c>
      <c r="BP129" s="1">
        <f>VLOOKUP(F129,'[3]Sheet 1'!$F$2:$AD$557,22,0)</f>
        <v>1.811248E-2</v>
      </c>
      <c r="BQ129" s="1">
        <f>VLOOKUP(F129,'[3]Sheet 1'!$F$2:$AD$557,23,0)</f>
        <v>2.9075299999999998E-2</v>
      </c>
      <c r="BR129" s="1">
        <f>VLOOKUP(F129,'[3]Sheet 1'!$F$2:$AD$557,24,0)</f>
        <v>11396.62080235</v>
      </c>
      <c r="BS129" s="1">
        <f>VLOOKUP(F129,'[3]Sheet 1'!$F$2:$AD$557,25,0)</f>
        <v>0.18408964999999999</v>
      </c>
    </row>
    <row r="130" spans="1:71" ht="20" customHeight="1" x14ac:dyDescent="0.15">
      <c r="A130" s="8">
        <v>1793</v>
      </c>
      <c r="B130" s="9">
        <v>37</v>
      </c>
      <c r="C130" s="10">
        <v>119</v>
      </c>
      <c r="D130" s="10">
        <v>1911</v>
      </c>
      <c r="E130" s="10">
        <v>3</v>
      </c>
      <c r="F130" s="10">
        <v>371190019113</v>
      </c>
      <c r="G130" s="11" t="s">
        <v>44</v>
      </c>
      <c r="H130" s="10">
        <v>16202</v>
      </c>
      <c r="I130" s="11" t="s">
        <v>165</v>
      </c>
      <c r="J130" s="10">
        <v>874</v>
      </c>
      <c r="K130" s="10">
        <v>42</v>
      </c>
      <c r="L130" s="10">
        <v>60</v>
      </c>
      <c r="M130" s="10">
        <v>12</v>
      </c>
      <c r="N130" s="10">
        <v>68</v>
      </c>
      <c r="O130" s="10">
        <v>68</v>
      </c>
      <c r="P130" s="10">
        <v>75</v>
      </c>
      <c r="Q130" s="10">
        <v>57</v>
      </c>
      <c r="R130" s="10">
        <v>35</v>
      </c>
      <c r="S130" s="10">
        <v>45</v>
      </c>
      <c r="T130" s="10">
        <v>42</v>
      </c>
      <c r="U130" s="10">
        <v>81</v>
      </c>
      <c r="V130" s="10">
        <v>143</v>
      </c>
      <c r="W130" s="10">
        <v>64</v>
      </c>
      <c r="X130" s="10">
        <v>28</v>
      </c>
      <c r="Y130" s="10">
        <v>23</v>
      </c>
      <c r="Z130" s="10">
        <v>31</v>
      </c>
      <c r="AA130" s="10">
        <v>46471</v>
      </c>
      <c r="AB130" s="10">
        <v>602</v>
      </c>
      <c r="AC130" s="10">
        <v>38</v>
      </c>
      <c r="AD130" s="10">
        <v>6.3122919999999999E-2</v>
      </c>
      <c r="AE130" s="16">
        <v>12330069.388854999</v>
      </c>
      <c r="AF130" s="12">
        <v>17199.341586257498</v>
      </c>
      <c r="AG130" s="1">
        <f>VLOOKUP(F130,'[1]Sheet 1'!$F$2:$S$557,5,0)</f>
        <v>1649</v>
      </c>
      <c r="AH130" s="1">
        <f>VLOOKUP(F130,'[1]Sheet 1'!$F$2:$S$557,6,0)</f>
        <v>191</v>
      </c>
      <c r="AI130" s="1">
        <f>VLOOKUP(F130,'[1]Sheet 1'!$F$2:$S$557,7,0)</f>
        <v>514</v>
      </c>
      <c r="AJ130" s="1">
        <f>VLOOKUP(F130,'[1]Sheet 1'!$F$2:$S$557,8,0)</f>
        <v>459</v>
      </c>
      <c r="AK130" s="1">
        <f>VLOOKUP(F130,'[1]Sheet 1'!$F$2:$S$557,9,0)</f>
        <v>144</v>
      </c>
      <c r="AL130" s="1">
        <f>VLOOKUP(F130,'[1]Sheet 1'!$F$2:$S$557,10,0)</f>
        <v>279</v>
      </c>
      <c r="AM130" s="1">
        <f>VLOOKUP(F130,'[1]Sheet 1'!$F$2:$S$557,11,0)</f>
        <v>39</v>
      </c>
      <c r="AN130" s="1">
        <f>VLOOKUP(F130,'[1]Sheet 1'!$F$2:$S$557,12,0)</f>
        <v>23</v>
      </c>
      <c r="AO130" s="1">
        <f>VLOOKUP(F130,'[1]Sheet 1'!$F$2:$S$557,13,0)</f>
        <v>0.16919345</v>
      </c>
      <c r="AP130" s="1">
        <f>VLOOKUP(F130,'[1]Sheet 1'!$F$2:$S$557,14,0)</f>
        <v>2.36507E-2</v>
      </c>
      <c r="AQ130" s="1">
        <f>VLOOKUP(F130,'[2]Sheet 1'!$F$2:$Q$557,5,0)</f>
        <v>1995</v>
      </c>
      <c r="AR130" s="1">
        <f>VLOOKUP(F130,'[2]Sheet 1'!$F$2:$Q$557,6,0)</f>
        <v>1424</v>
      </c>
      <c r="AS130" s="1">
        <f>VLOOKUP(F130,'[2]Sheet 1'!$F$2:$Q$557,7,0)</f>
        <v>1424</v>
      </c>
      <c r="AT130" s="1">
        <f>VLOOKUP(F130,'[2]Sheet 1'!$F$2:$Q$557,8,0)</f>
        <v>1415</v>
      </c>
      <c r="AU130" s="1">
        <f>VLOOKUP(F130,'[2]Sheet 1'!$F$2:$Q$557,9,0)</f>
        <v>9</v>
      </c>
      <c r="AV130" s="1">
        <f>VLOOKUP(F130,'[2]Sheet 1'!$F$2:$Q$557,10,0)</f>
        <v>0</v>
      </c>
      <c r="AW130" s="1">
        <f>VLOOKUP(F130,'[2]Sheet 1'!$F$2:$Q$557,11,0)</f>
        <v>571</v>
      </c>
      <c r="AX130" s="1">
        <f>VLOOKUP(F130,'[2]Sheet 1'!$F$2:$Q$557,12,0)</f>
        <v>4.5112800000000003E-3</v>
      </c>
      <c r="AY130" s="1">
        <f>VLOOKUP(F130,'[3]Sheet 1'!$F$2:$AD$557,5,0)</f>
        <v>35.192333599999998</v>
      </c>
      <c r="AZ130" s="1">
        <f>VLOOKUP(F130,'[3]Sheet 1'!$F$2:$AD$557,6,0)</f>
        <v>-80.714376400000006</v>
      </c>
      <c r="BA130" s="1">
        <f>VLOOKUP(F130,'[3]Sheet 1'!$F$2:$AD$557,7,0)</f>
        <v>2250</v>
      </c>
      <c r="BB130" s="1">
        <f>VLOOKUP(F130,'[3]Sheet 1'!$F$2:$AD$557,8,0)</f>
        <v>1017</v>
      </c>
      <c r="BC130" s="1">
        <f>VLOOKUP(F130,'[3]Sheet 1'!$F$2:$AD$557,9,0)</f>
        <v>761</v>
      </c>
      <c r="BD130" s="1">
        <f>VLOOKUP(F130,'[3]Sheet 1'!$F$2:$AD$557,10,0)</f>
        <v>34</v>
      </c>
      <c r="BE130" s="1">
        <f>VLOOKUP(F130,'[3]Sheet 1'!$F$2:$AD$557,11,0)</f>
        <v>28</v>
      </c>
      <c r="BF130" s="1">
        <f>VLOOKUP(F130,'[3]Sheet 1'!$F$2:$AD$557,12,0)</f>
        <v>12</v>
      </c>
      <c r="BG130" s="1">
        <f>VLOOKUP(F130,'[3]Sheet 1'!$F$2:$AD$557,13,0)</f>
        <v>317</v>
      </c>
      <c r="BH130" s="1">
        <f>VLOOKUP(F130,'[3]Sheet 1'!$F$2:$AD$557,14,0)</f>
        <v>81</v>
      </c>
      <c r="BI130" s="1">
        <f>VLOOKUP(F130,'[3]Sheet 1'!$F$2:$AD$557,15,0)</f>
        <v>551</v>
      </c>
      <c r="BJ130" s="1">
        <f>VLOOKUP(F130,'[3]Sheet 1'!$F$2:$AD$557,16,0)</f>
        <v>842</v>
      </c>
      <c r="BK130" s="1">
        <f>VLOOKUP(F130,'[3]Sheet 1'!$F$2:$AD$557,17,0)</f>
        <v>769</v>
      </c>
      <c r="BL130" s="1">
        <f>VLOOKUP(F130,'[3]Sheet 1'!$F$2:$AD$557,18,0)</f>
        <v>73</v>
      </c>
      <c r="BM130" s="1">
        <f>VLOOKUP(F130,'[3]Sheet 1'!$F$2:$AD$557,19,0)</f>
        <v>0.91330166000000002</v>
      </c>
      <c r="BN130" s="1">
        <f>VLOOKUP(F130,'[3]Sheet 1'!$F$2:$AD$557,20,0)</f>
        <v>0.45200000000000001</v>
      </c>
      <c r="BO130" s="1">
        <f>VLOOKUP(F130,'[3]Sheet 1'!$F$2:$AD$557,21,0)</f>
        <v>0.33822222000000002</v>
      </c>
      <c r="BP130" s="1">
        <f>VLOOKUP(F130,'[3]Sheet 1'!$F$2:$AD$557,22,0)</f>
        <v>1.2444439999999999E-2</v>
      </c>
      <c r="BQ130" s="1">
        <f>VLOOKUP(F130,'[3]Sheet 1'!$F$2:$AD$557,23,0)</f>
        <v>0.24488888</v>
      </c>
      <c r="BR130" s="1">
        <f>VLOOKUP(F130,'[3]Sheet 1'!$F$2:$AD$557,24,0)</f>
        <v>5087.27068349</v>
      </c>
      <c r="BS130" s="1">
        <f>VLOOKUP(F130,'[3]Sheet 1'!$F$2:$AD$557,25,0)</f>
        <v>0.44228036999999998</v>
      </c>
    </row>
    <row r="131" spans="1:71" ht="20" customHeight="1" x14ac:dyDescent="0.15">
      <c r="A131" s="8">
        <v>1794</v>
      </c>
      <c r="B131" s="9">
        <v>37</v>
      </c>
      <c r="C131" s="10">
        <v>119</v>
      </c>
      <c r="D131" s="10">
        <v>5717</v>
      </c>
      <c r="E131" s="10">
        <v>2</v>
      </c>
      <c r="F131" s="10">
        <v>371190057172</v>
      </c>
      <c r="G131" s="11" t="s">
        <v>33</v>
      </c>
      <c r="H131" s="10">
        <v>16514</v>
      </c>
      <c r="I131" s="11" t="s">
        <v>166</v>
      </c>
      <c r="J131" s="10">
        <v>506</v>
      </c>
      <c r="K131" s="10">
        <v>19</v>
      </c>
      <c r="L131" s="10">
        <v>0</v>
      </c>
      <c r="M131" s="10">
        <v>12</v>
      </c>
      <c r="N131" s="10">
        <v>19</v>
      </c>
      <c r="O131" s="10">
        <v>0</v>
      </c>
      <c r="P131" s="10">
        <v>41</v>
      </c>
      <c r="Q131" s="10">
        <v>32</v>
      </c>
      <c r="R131" s="10">
        <v>39</v>
      </c>
      <c r="S131" s="10">
        <v>45</v>
      </c>
      <c r="T131" s="10">
        <v>36</v>
      </c>
      <c r="U131" s="10">
        <v>118</v>
      </c>
      <c r="V131" s="10">
        <v>85</v>
      </c>
      <c r="W131" s="10">
        <v>38</v>
      </c>
      <c r="X131" s="10">
        <v>0</v>
      </c>
      <c r="Y131" s="10">
        <v>22</v>
      </c>
      <c r="Z131" s="10">
        <v>0</v>
      </c>
      <c r="AA131" s="10">
        <v>61136</v>
      </c>
      <c r="AB131" s="10">
        <v>358</v>
      </c>
      <c r="AC131" s="10">
        <v>13</v>
      </c>
      <c r="AD131" s="10">
        <v>3.6312850000000001E-2</v>
      </c>
      <c r="AE131" s="13">
        <v>25073246.675109901</v>
      </c>
      <c r="AF131" s="12">
        <v>23934.983605600701</v>
      </c>
      <c r="AG131" s="1">
        <f>VLOOKUP(F131,'[1]Sheet 1'!$F$2:$S$557,5,0)</f>
        <v>969</v>
      </c>
      <c r="AH131" s="1">
        <f>VLOOKUP(F131,'[1]Sheet 1'!$F$2:$S$557,6,0)</f>
        <v>25</v>
      </c>
      <c r="AI131" s="1">
        <f>VLOOKUP(F131,'[1]Sheet 1'!$F$2:$S$557,7,0)</f>
        <v>197</v>
      </c>
      <c r="AJ131" s="1">
        <f>VLOOKUP(F131,'[1]Sheet 1'!$F$2:$S$557,8,0)</f>
        <v>275</v>
      </c>
      <c r="AK131" s="1">
        <f>VLOOKUP(F131,'[1]Sheet 1'!$F$2:$S$557,9,0)</f>
        <v>133</v>
      </c>
      <c r="AL131" s="1">
        <f>VLOOKUP(F131,'[1]Sheet 1'!$F$2:$S$557,10,0)</f>
        <v>292</v>
      </c>
      <c r="AM131" s="1">
        <f>VLOOKUP(F131,'[1]Sheet 1'!$F$2:$S$557,11,0)</f>
        <v>47</v>
      </c>
      <c r="AN131" s="1">
        <f>VLOOKUP(F131,'[1]Sheet 1'!$F$2:$S$557,12,0)</f>
        <v>0</v>
      </c>
      <c r="AO131" s="1">
        <f>VLOOKUP(F131,'[1]Sheet 1'!$F$2:$S$557,13,0)</f>
        <v>0.30134158999999999</v>
      </c>
      <c r="AP131" s="1">
        <f>VLOOKUP(F131,'[1]Sheet 1'!$F$2:$S$557,14,0)</f>
        <v>4.8503610000000003E-2</v>
      </c>
      <c r="AQ131" s="1">
        <f>VLOOKUP(F131,'[2]Sheet 1'!$F$2:$Q$557,5,0)</f>
        <v>1181</v>
      </c>
      <c r="AR131" s="1">
        <f>VLOOKUP(F131,'[2]Sheet 1'!$F$2:$Q$557,6,0)</f>
        <v>845</v>
      </c>
      <c r="AS131" s="1">
        <f>VLOOKUP(F131,'[2]Sheet 1'!$F$2:$Q$557,7,0)</f>
        <v>845</v>
      </c>
      <c r="AT131" s="1">
        <f>VLOOKUP(F131,'[2]Sheet 1'!$F$2:$Q$557,8,0)</f>
        <v>845</v>
      </c>
      <c r="AU131" s="1">
        <f>VLOOKUP(F131,'[2]Sheet 1'!$F$2:$Q$557,9,0)</f>
        <v>0</v>
      </c>
      <c r="AV131" s="1">
        <f>VLOOKUP(F131,'[2]Sheet 1'!$F$2:$Q$557,10,0)</f>
        <v>0</v>
      </c>
      <c r="AW131" s="1">
        <f>VLOOKUP(F131,'[2]Sheet 1'!$F$2:$Q$557,11,0)</f>
        <v>336</v>
      </c>
      <c r="AX131" s="1">
        <f>VLOOKUP(F131,'[2]Sheet 1'!$F$2:$Q$557,12,0)</f>
        <v>0</v>
      </c>
      <c r="AY131" s="1">
        <f>VLOOKUP(F131,'[3]Sheet 1'!$F$2:$AD$557,5,0)</f>
        <v>35.153044899999998</v>
      </c>
      <c r="AZ131" s="1">
        <f>VLOOKUP(F131,'[3]Sheet 1'!$F$2:$AD$557,6,0)</f>
        <v>-80.715029999999999</v>
      </c>
      <c r="BA131" s="1">
        <f>VLOOKUP(F131,'[3]Sheet 1'!$F$2:$AD$557,7,0)</f>
        <v>1319</v>
      </c>
      <c r="BB131" s="1">
        <f>VLOOKUP(F131,'[3]Sheet 1'!$F$2:$AD$557,8,0)</f>
        <v>807</v>
      </c>
      <c r="BC131" s="1">
        <f>VLOOKUP(F131,'[3]Sheet 1'!$F$2:$AD$557,9,0)</f>
        <v>352</v>
      </c>
      <c r="BD131" s="1">
        <f>VLOOKUP(F131,'[3]Sheet 1'!$F$2:$AD$557,10,0)</f>
        <v>8</v>
      </c>
      <c r="BE131" s="1">
        <f>VLOOKUP(F131,'[3]Sheet 1'!$F$2:$AD$557,11,0)</f>
        <v>44</v>
      </c>
      <c r="BF131" s="1">
        <f>VLOOKUP(F131,'[3]Sheet 1'!$F$2:$AD$557,12,0)</f>
        <v>1</v>
      </c>
      <c r="BG131" s="1">
        <f>VLOOKUP(F131,'[3]Sheet 1'!$F$2:$AD$557,13,0)</f>
        <v>62</v>
      </c>
      <c r="BH131" s="1">
        <f>VLOOKUP(F131,'[3]Sheet 1'!$F$2:$AD$557,14,0)</f>
        <v>45</v>
      </c>
      <c r="BI131" s="1">
        <f>VLOOKUP(F131,'[3]Sheet 1'!$F$2:$AD$557,15,0)</f>
        <v>169</v>
      </c>
      <c r="BJ131" s="1">
        <f>VLOOKUP(F131,'[3]Sheet 1'!$F$2:$AD$557,16,0)</f>
        <v>541</v>
      </c>
      <c r="BK131" s="1">
        <f>VLOOKUP(F131,'[3]Sheet 1'!$F$2:$AD$557,17,0)</f>
        <v>504</v>
      </c>
      <c r="BL131" s="1">
        <f>VLOOKUP(F131,'[3]Sheet 1'!$F$2:$AD$557,18,0)</f>
        <v>37</v>
      </c>
      <c r="BM131" s="1">
        <f>VLOOKUP(F131,'[3]Sheet 1'!$F$2:$AD$557,19,0)</f>
        <v>0.93160812999999998</v>
      </c>
      <c r="BN131" s="1">
        <f>VLOOKUP(F131,'[3]Sheet 1'!$F$2:$AD$557,20,0)</f>
        <v>0.61182714000000005</v>
      </c>
      <c r="BO131" s="1">
        <f>VLOOKUP(F131,'[3]Sheet 1'!$F$2:$AD$557,21,0)</f>
        <v>0.26686884</v>
      </c>
      <c r="BP131" s="1">
        <f>VLOOKUP(F131,'[3]Sheet 1'!$F$2:$AD$557,22,0)</f>
        <v>3.3358600000000002E-2</v>
      </c>
      <c r="BQ131" s="1">
        <f>VLOOKUP(F131,'[3]Sheet 1'!$F$2:$AD$557,23,0)</f>
        <v>0.12812736</v>
      </c>
      <c r="BR131" s="1">
        <f>VLOOKUP(F131,'[3]Sheet 1'!$F$2:$AD$557,24,0)</f>
        <v>1466.5674961300001</v>
      </c>
      <c r="BS131" s="1">
        <f>VLOOKUP(F131,'[3]Sheet 1'!$F$2:$AD$557,25,0)</f>
        <v>0.89937898999999999</v>
      </c>
    </row>
    <row r="132" spans="1:71" ht="20" customHeight="1" x14ac:dyDescent="0.15">
      <c r="A132" s="8">
        <v>1795</v>
      </c>
      <c r="B132" s="9">
        <v>37</v>
      </c>
      <c r="C132" s="10">
        <v>119</v>
      </c>
      <c r="D132" s="10">
        <v>2400</v>
      </c>
      <c r="E132" s="10">
        <v>1</v>
      </c>
      <c r="F132" s="10">
        <v>371190024001</v>
      </c>
      <c r="G132" s="11" t="s">
        <v>35</v>
      </c>
      <c r="H132" s="10">
        <v>16251</v>
      </c>
      <c r="I132" s="11" t="s">
        <v>167</v>
      </c>
      <c r="J132" s="10">
        <v>853</v>
      </c>
      <c r="K132" s="10">
        <v>78</v>
      </c>
      <c r="L132" s="10">
        <v>18</v>
      </c>
      <c r="M132" s="10">
        <v>102</v>
      </c>
      <c r="N132" s="10">
        <v>10</v>
      </c>
      <c r="O132" s="10">
        <v>10</v>
      </c>
      <c r="P132" s="10">
        <v>9</v>
      </c>
      <c r="Q132" s="10">
        <v>22</v>
      </c>
      <c r="R132" s="10">
        <v>9</v>
      </c>
      <c r="S132" s="10">
        <v>24</v>
      </c>
      <c r="T132" s="10">
        <v>85</v>
      </c>
      <c r="U132" s="10">
        <v>93</v>
      </c>
      <c r="V132" s="10">
        <v>44</v>
      </c>
      <c r="W132" s="10">
        <v>87</v>
      </c>
      <c r="X132" s="10">
        <v>30</v>
      </c>
      <c r="Y132" s="10">
        <v>103</v>
      </c>
      <c r="Z132" s="10">
        <v>129</v>
      </c>
      <c r="AA132" s="10">
        <v>69659</v>
      </c>
      <c r="AB132" s="10">
        <v>292</v>
      </c>
      <c r="AC132" s="10">
        <v>8</v>
      </c>
      <c r="AD132" s="10">
        <v>2.739726E-2</v>
      </c>
      <c r="AE132" s="10">
        <v>5240004.0645141602</v>
      </c>
      <c r="AF132" s="12">
        <v>11820.063945714601</v>
      </c>
      <c r="AG132" s="1">
        <f>VLOOKUP(F132,'[1]Sheet 1'!$F$2:$S$557,5,0)</f>
        <v>1252</v>
      </c>
      <c r="AH132" s="1">
        <f>VLOOKUP(F132,'[1]Sheet 1'!$F$2:$S$557,6,0)</f>
        <v>16</v>
      </c>
      <c r="AI132" s="1">
        <f>VLOOKUP(F132,'[1]Sheet 1'!$F$2:$S$557,7,0)</f>
        <v>140</v>
      </c>
      <c r="AJ132" s="1">
        <f>VLOOKUP(F132,'[1]Sheet 1'!$F$2:$S$557,8,0)</f>
        <v>212</v>
      </c>
      <c r="AK132" s="1">
        <f>VLOOKUP(F132,'[1]Sheet 1'!$F$2:$S$557,9,0)</f>
        <v>72</v>
      </c>
      <c r="AL132" s="1">
        <f>VLOOKUP(F132,'[1]Sheet 1'!$F$2:$S$557,10,0)</f>
        <v>600</v>
      </c>
      <c r="AM132" s="1">
        <f>VLOOKUP(F132,'[1]Sheet 1'!$F$2:$S$557,11,0)</f>
        <v>132</v>
      </c>
      <c r="AN132" s="1">
        <f>VLOOKUP(F132,'[1]Sheet 1'!$F$2:$S$557,12,0)</f>
        <v>80</v>
      </c>
      <c r="AO132" s="1">
        <f>VLOOKUP(F132,'[1]Sheet 1'!$F$2:$S$557,13,0)</f>
        <v>0.47923323000000001</v>
      </c>
      <c r="AP132" s="1">
        <f>VLOOKUP(F132,'[1]Sheet 1'!$F$2:$S$557,14,0)</f>
        <v>0.10543131</v>
      </c>
      <c r="AQ132" s="1">
        <f>VLOOKUP(F132,'[2]Sheet 1'!$F$2:$Q$557,5,0)</f>
        <v>1473</v>
      </c>
      <c r="AR132" s="1">
        <f>VLOOKUP(F132,'[2]Sheet 1'!$F$2:$Q$557,6,0)</f>
        <v>1172</v>
      </c>
      <c r="AS132" s="1">
        <f>VLOOKUP(F132,'[2]Sheet 1'!$F$2:$Q$557,7,0)</f>
        <v>1172</v>
      </c>
      <c r="AT132" s="1">
        <f>VLOOKUP(F132,'[2]Sheet 1'!$F$2:$Q$557,8,0)</f>
        <v>1155</v>
      </c>
      <c r="AU132" s="1">
        <f>VLOOKUP(F132,'[2]Sheet 1'!$F$2:$Q$557,9,0)</f>
        <v>17</v>
      </c>
      <c r="AV132" s="1">
        <f>VLOOKUP(F132,'[2]Sheet 1'!$F$2:$Q$557,10,0)</f>
        <v>0</v>
      </c>
      <c r="AW132" s="1">
        <f>VLOOKUP(F132,'[2]Sheet 1'!$F$2:$Q$557,11,0)</f>
        <v>301</v>
      </c>
      <c r="AX132" s="1">
        <f>VLOOKUP(F132,'[2]Sheet 1'!$F$2:$Q$557,12,0)</f>
        <v>1.154107E-2</v>
      </c>
      <c r="AY132" s="1">
        <f>VLOOKUP(F132,'[3]Sheet 1'!$F$2:$AD$557,5,0)</f>
        <v>35.209794799999997</v>
      </c>
      <c r="AZ132" s="1">
        <f>VLOOKUP(F132,'[3]Sheet 1'!$F$2:$AD$557,6,0)</f>
        <v>-80.814420400000003</v>
      </c>
      <c r="BA132" s="1">
        <f>VLOOKUP(F132,'[3]Sheet 1'!$F$2:$AD$557,7,0)</f>
        <v>1022</v>
      </c>
      <c r="BB132" s="1">
        <f>VLOOKUP(F132,'[3]Sheet 1'!$F$2:$AD$557,8,0)</f>
        <v>872</v>
      </c>
      <c r="BC132" s="1">
        <f>VLOOKUP(F132,'[3]Sheet 1'!$F$2:$AD$557,9,0)</f>
        <v>79</v>
      </c>
      <c r="BD132" s="1">
        <f>VLOOKUP(F132,'[3]Sheet 1'!$F$2:$AD$557,10,0)</f>
        <v>2</v>
      </c>
      <c r="BE132" s="1">
        <f>VLOOKUP(F132,'[3]Sheet 1'!$F$2:$AD$557,11,0)</f>
        <v>31</v>
      </c>
      <c r="BF132" s="1">
        <f>VLOOKUP(F132,'[3]Sheet 1'!$F$2:$AD$557,12,0)</f>
        <v>0</v>
      </c>
      <c r="BG132" s="1">
        <f>VLOOKUP(F132,'[3]Sheet 1'!$F$2:$AD$557,13,0)</f>
        <v>12</v>
      </c>
      <c r="BH132" s="1">
        <f>VLOOKUP(F132,'[3]Sheet 1'!$F$2:$AD$557,14,0)</f>
        <v>26</v>
      </c>
      <c r="BI132" s="1">
        <f>VLOOKUP(F132,'[3]Sheet 1'!$F$2:$AD$557,15,0)</f>
        <v>21</v>
      </c>
      <c r="BJ132" s="1">
        <f>VLOOKUP(F132,'[3]Sheet 1'!$F$2:$AD$557,16,0)</f>
        <v>643</v>
      </c>
      <c r="BK132" s="1">
        <f>VLOOKUP(F132,'[3]Sheet 1'!$F$2:$AD$557,17,0)</f>
        <v>551</v>
      </c>
      <c r="BL132" s="1">
        <f>VLOOKUP(F132,'[3]Sheet 1'!$F$2:$AD$557,18,0)</f>
        <v>92</v>
      </c>
      <c r="BM132" s="1">
        <f>VLOOKUP(F132,'[3]Sheet 1'!$F$2:$AD$557,19,0)</f>
        <v>0.85692067999999999</v>
      </c>
      <c r="BN132" s="1">
        <f>VLOOKUP(F132,'[3]Sheet 1'!$F$2:$AD$557,20,0)</f>
        <v>0.85322896000000004</v>
      </c>
      <c r="BO132" s="1">
        <f>VLOOKUP(F132,'[3]Sheet 1'!$F$2:$AD$557,21,0)</f>
        <v>7.7299409999999999E-2</v>
      </c>
      <c r="BP132" s="1">
        <f>VLOOKUP(F132,'[3]Sheet 1'!$F$2:$AD$557,22,0)</f>
        <v>3.0332680000000001E-2</v>
      </c>
      <c r="BQ132" s="1">
        <f>VLOOKUP(F132,'[3]Sheet 1'!$F$2:$AD$557,23,0)</f>
        <v>2.0547940000000001E-2</v>
      </c>
      <c r="BR132" s="1">
        <f>VLOOKUP(F132,'[3]Sheet 1'!$F$2:$AD$557,24,0)</f>
        <v>5437.3474065199998</v>
      </c>
      <c r="BS132" s="1">
        <f>VLOOKUP(F132,'[3]Sheet 1'!$F$2:$AD$557,25,0)</f>
        <v>0.18795929</v>
      </c>
    </row>
    <row r="133" spans="1:71" ht="20" customHeight="1" x14ac:dyDescent="0.15">
      <c r="A133" s="8">
        <v>1796</v>
      </c>
      <c r="B133" s="9">
        <v>37</v>
      </c>
      <c r="C133" s="10">
        <v>119</v>
      </c>
      <c r="D133" s="10">
        <v>5514</v>
      </c>
      <c r="E133" s="10">
        <v>3</v>
      </c>
      <c r="F133" s="10">
        <v>371190055143</v>
      </c>
      <c r="G133" s="11" t="s">
        <v>44</v>
      </c>
      <c r="H133" s="10">
        <v>16436</v>
      </c>
      <c r="I133" s="11" t="s">
        <v>168</v>
      </c>
      <c r="J133" s="10">
        <v>1217</v>
      </c>
      <c r="K133" s="10">
        <v>72</v>
      </c>
      <c r="L133" s="10">
        <v>180</v>
      </c>
      <c r="M133" s="10">
        <v>0</v>
      </c>
      <c r="N133" s="10">
        <v>18</v>
      </c>
      <c r="O133" s="10">
        <v>18</v>
      </c>
      <c r="P133" s="10">
        <v>33</v>
      </c>
      <c r="Q133" s="10">
        <v>39</v>
      </c>
      <c r="R133" s="10">
        <v>12</v>
      </c>
      <c r="S133" s="10">
        <v>113</v>
      </c>
      <c r="T133" s="10">
        <v>59</v>
      </c>
      <c r="U133" s="10">
        <v>151</v>
      </c>
      <c r="V133" s="10">
        <v>189</v>
      </c>
      <c r="W133" s="10">
        <v>118</v>
      </c>
      <c r="X133" s="10">
        <v>106</v>
      </c>
      <c r="Y133" s="10">
        <v>44</v>
      </c>
      <c r="Z133" s="10">
        <v>65</v>
      </c>
      <c r="AA133" s="10">
        <v>70440</v>
      </c>
      <c r="AB133" s="10">
        <v>545</v>
      </c>
      <c r="AC133" s="10">
        <v>33</v>
      </c>
      <c r="AD133" s="10">
        <v>6.055046E-2</v>
      </c>
      <c r="AE133" s="13">
        <v>22366862.2893066</v>
      </c>
      <c r="AF133" s="12">
        <v>27531.0772570638</v>
      </c>
      <c r="AG133" s="1">
        <f>VLOOKUP(F133,'[1]Sheet 1'!$F$2:$S$557,5,0)</f>
        <v>1919</v>
      </c>
      <c r="AH133" s="1">
        <f>VLOOKUP(F133,'[1]Sheet 1'!$F$2:$S$557,6,0)</f>
        <v>87</v>
      </c>
      <c r="AI133" s="1">
        <f>VLOOKUP(F133,'[1]Sheet 1'!$F$2:$S$557,7,0)</f>
        <v>222</v>
      </c>
      <c r="AJ133" s="1">
        <f>VLOOKUP(F133,'[1]Sheet 1'!$F$2:$S$557,8,0)</f>
        <v>489</v>
      </c>
      <c r="AK133" s="1">
        <f>VLOOKUP(F133,'[1]Sheet 1'!$F$2:$S$557,9,0)</f>
        <v>94</v>
      </c>
      <c r="AL133" s="1">
        <f>VLOOKUP(F133,'[1]Sheet 1'!$F$2:$S$557,10,0)</f>
        <v>636</v>
      </c>
      <c r="AM133" s="1">
        <f>VLOOKUP(F133,'[1]Sheet 1'!$F$2:$S$557,11,0)</f>
        <v>371</v>
      </c>
      <c r="AN133" s="1">
        <f>VLOOKUP(F133,'[1]Sheet 1'!$F$2:$S$557,12,0)</f>
        <v>20</v>
      </c>
      <c r="AO133" s="1">
        <f>VLOOKUP(F133,'[1]Sheet 1'!$F$2:$S$557,13,0)</f>
        <v>0.33142262</v>
      </c>
      <c r="AP133" s="1">
        <f>VLOOKUP(F133,'[1]Sheet 1'!$F$2:$S$557,14,0)</f>
        <v>0.19332985999999999</v>
      </c>
      <c r="AQ133" s="1">
        <f>VLOOKUP(F133,'[2]Sheet 1'!$F$2:$Q$557,5,0)</f>
        <v>2031</v>
      </c>
      <c r="AR133" s="1">
        <f>VLOOKUP(F133,'[2]Sheet 1'!$F$2:$Q$557,6,0)</f>
        <v>1244</v>
      </c>
      <c r="AS133" s="1">
        <f>VLOOKUP(F133,'[2]Sheet 1'!$F$2:$Q$557,7,0)</f>
        <v>1244</v>
      </c>
      <c r="AT133" s="1">
        <f>VLOOKUP(F133,'[2]Sheet 1'!$F$2:$Q$557,8,0)</f>
        <v>1141</v>
      </c>
      <c r="AU133" s="1">
        <f>VLOOKUP(F133,'[2]Sheet 1'!$F$2:$Q$557,9,0)</f>
        <v>103</v>
      </c>
      <c r="AV133" s="1">
        <f>VLOOKUP(F133,'[2]Sheet 1'!$F$2:$Q$557,10,0)</f>
        <v>0</v>
      </c>
      <c r="AW133" s="1">
        <f>VLOOKUP(F133,'[2]Sheet 1'!$F$2:$Q$557,11,0)</f>
        <v>787</v>
      </c>
      <c r="AX133" s="1">
        <f>VLOOKUP(F133,'[2]Sheet 1'!$F$2:$Q$557,12,0)</f>
        <v>5.0713929999999997E-2</v>
      </c>
      <c r="AY133" s="1">
        <f>VLOOKUP(F133,'[3]Sheet 1'!$F$2:$AD$557,5,0)</f>
        <v>35.341055699999998</v>
      </c>
      <c r="AZ133" s="1">
        <f>VLOOKUP(F133,'[3]Sheet 1'!$F$2:$AD$557,6,0)</f>
        <v>-80.775666000000001</v>
      </c>
      <c r="BA133" s="1">
        <f>VLOOKUP(F133,'[3]Sheet 1'!$F$2:$AD$557,7,0)</f>
        <v>2619</v>
      </c>
      <c r="BB133" s="1">
        <f>VLOOKUP(F133,'[3]Sheet 1'!$F$2:$AD$557,8,0)</f>
        <v>1644</v>
      </c>
      <c r="BC133" s="1">
        <f>VLOOKUP(F133,'[3]Sheet 1'!$F$2:$AD$557,9,0)</f>
        <v>695</v>
      </c>
      <c r="BD133" s="1">
        <f>VLOOKUP(F133,'[3]Sheet 1'!$F$2:$AD$557,10,0)</f>
        <v>12</v>
      </c>
      <c r="BE133" s="1">
        <f>VLOOKUP(F133,'[3]Sheet 1'!$F$2:$AD$557,11,0)</f>
        <v>157</v>
      </c>
      <c r="BF133" s="1">
        <f>VLOOKUP(F133,'[3]Sheet 1'!$F$2:$AD$557,12,0)</f>
        <v>1</v>
      </c>
      <c r="BG133" s="1">
        <f>VLOOKUP(F133,'[3]Sheet 1'!$F$2:$AD$557,13,0)</f>
        <v>45</v>
      </c>
      <c r="BH133" s="1">
        <f>VLOOKUP(F133,'[3]Sheet 1'!$F$2:$AD$557,14,0)</f>
        <v>65</v>
      </c>
      <c r="BI133" s="1">
        <f>VLOOKUP(F133,'[3]Sheet 1'!$F$2:$AD$557,15,0)</f>
        <v>149</v>
      </c>
      <c r="BJ133" s="1">
        <f>VLOOKUP(F133,'[3]Sheet 1'!$F$2:$AD$557,16,0)</f>
        <v>1233</v>
      </c>
      <c r="BK133" s="1">
        <f>VLOOKUP(F133,'[3]Sheet 1'!$F$2:$AD$557,17,0)</f>
        <v>1194</v>
      </c>
      <c r="BL133" s="1">
        <f>VLOOKUP(F133,'[3]Sheet 1'!$F$2:$AD$557,18,0)</f>
        <v>39</v>
      </c>
      <c r="BM133" s="1">
        <f>VLOOKUP(F133,'[3]Sheet 1'!$F$2:$AD$557,19,0)</f>
        <v>0.96836982000000005</v>
      </c>
      <c r="BN133" s="1">
        <f>VLOOKUP(F133,'[3]Sheet 1'!$F$2:$AD$557,20,0)</f>
        <v>0.62772050000000001</v>
      </c>
      <c r="BO133" s="1">
        <f>VLOOKUP(F133,'[3]Sheet 1'!$F$2:$AD$557,21,0)</f>
        <v>0.26536845999999997</v>
      </c>
      <c r="BP133" s="1">
        <f>VLOOKUP(F133,'[3]Sheet 1'!$F$2:$AD$557,22,0)</f>
        <v>5.994654E-2</v>
      </c>
      <c r="BQ133" s="1">
        <f>VLOOKUP(F133,'[3]Sheet 1'!$F$2:$AD$557,23,0)</f>
        <v>5.6891940000000002E-2</v>
      </c>
      <c r="BR133" s="1">
        <f>VLOOKUP(F133,'[3]Sheet 1'!$F$2:$AD$557,24,0)</f>
        <v>3264.3617092499999</v>
      </c>
      <c r="BS133" s="1">
        <f>VLOOKUP(F133,'[3]Sheet 1'!$F$2:$AD$557,25,0)</f>
        <v>0.80230078999999999</v>
      </c>
    </row>
    <row r="134" spans="1:71" ht="20" customHeight="1" x14ac:dyDescent="0.15">
      <c r="A134" s="8">
        <v>1797</v>
      </c>
      <c r="B134" s="9">
        <v>37</v>
      </c>
      <c r="C134" s="10">
        <v>119</v>
      </c>
      <c r="D134" s="10">
        <v>1200</v>
      </c>
      <c r="E134" s="10">
        <v>3</v>
      </c>
      <c r="F134" s="10">
        <v>371190012003</v>
      </c>
      <c r="G134" s="11" t="s">
        <v>44</v>
      </c>
      <c r="H134" s="10">
        <v>16156</v>
      </c>
      <c r="I134" s="11" t="s">
        <v>169</v>
      </c>
      <c r="J134" s="10">
        <v>802</v>
      </c>
      <c r="K134" s="10">
        <v>18</v>
      </c>
      <c r="L134" s="10">
        <v>31</v>
      </c>
      <c r="M134" s="10">
        <v>0</v>
      </c>
      <c r="N134" s="10">
        <v>16</v>
      </c>
      <c r="O134" s="10">
        <v>14</v>
      </c>
      <c r="P134" s="10">
        <v>14</v>
      </c>
      <c r="Q134" s="10">
        <v>55</v>
      </c>
      <c r="R134" s="10">
        <v>0</v>
      </c>
      <c r="S134" s="10">
        <v>12</v>
      </c>
      <c r="T134" s="10">
        <v>17</v>
      </c>
      <c r="U134" s="10">
        <v>19</v>
      </c>
      <c r="V134" s="10">
        <v>26</v>
      </c>
      <c r="W134" s="10">
        <v>96</v>
      </c>
      <c r="X134" s="10">
        <v>132</v>
      </c>
      <c r="Y134" s="10">
        <v>115</v>
      </c>
      <c r="Z134" s="10">
        <v>237</v>
      </c>
      <c r="AA134" s="10">
        <v>145663</v>
      </c>
      <c r="AB134" s="10">
        <v>506</v>
      </c>
      <c r="AC134" s="10">
        <v>0</v>
      </c>
      <c r="AD134" s="10">
        <v>0</v>
      </c>
      <c r="AE134" s="13">
        <v>22797516.827941898</v>
      </c>
      <c r="AF134" s="12">
        <v>22242.734522232699</v>
      </c>
      <c r="AG134" s="1">
        <f>VLOOKUP(F134,'[1]Sheet 1'!$F$2:$S$557,5,0)</f>
        <v>1385</v>
      </c>
      <c r="AH134" s="1">
        <f>VLOOKUP(F134,'[1]Sheet 1'!$F$2:$S$557,6,0)</f>
        <v>33</v>
      </c>
      <c r="AI134" s="1">
        <f>VLOOKUP(F134,'[1]Sheet 1'!$F$2:$S$557,7,0)</f>
        <v>45</v>
      </c>
      <c r="AJ134" s="1">
        <f>VLOOKUP(F134,'[1]Sheet 1'!$F$2:$S$557,8,0)</f>
        <v>131</v>
      </c>
      <c r="AK134" s="1">
        <f>VLOOKUP(F134,'[1]Sheet 1'!$F$2:$S$557,9,0)</f>
        <v>104</v>
      </c>
      <c r="AL134" s="1">
        <f>VLOOKUP(F134,'[1]Sheet 1'!$F$2:$S$557,10,0)</f>
        <v>510</v>
      </c>
      <c r="AM134" s="1">
        <f>VLOOKUP(F134,'[1]Sheet 1'!$F$2:$S$557,11,0)</f>
        <v>392</v>
      </c>
      <c r="AN134" s="1">
        <f>VLOOKUP(F134,'[1]Sheet 1'!$F$2:$S$557,12,0)</f>
        <v>170</v>
      </c>
      <c r="AO134" s="1">
        <f>VLOOKUP(F134,'[1]Sheet 1'!$F$2:$S$557,13,0)</f>
        <v>0.36823105</v>
      </c>
      <c r="AP134" s="1">
        <f>VLOOKUP(F134,'[1]Sheet 1'!$F$2:$S$557,14,0)</f>
        <v>0.28303249000000003</v>
      </c>
      <c r="AQ134" s="1">
        <f>VLOOKUP(F134,'[2]Sheet 1'!$F$2:$Q$557,5,0)</f>
        <v>1457</v>
      </c>
      <c r="AR134" s="1">
        <f>VLOOKUP(F134,'[2]Sheet 1'!$F$2:$Q$557,6,0)</f>
        <v>1128</v>
      </c>
      <c r="AS134" s="1">
        <f>VLOOKUP(F134,'[2]Sheet 1'!$F$2:$Q$557,7,0)</f>
        <v>1128</v>
      </c>
      <c r="AT134" s="1">
        <f>VLOOKUP(F134,'[2]Sheet 1'!$F$2:$Q$557,8,0)</f>
        <v>1115</v>
      </c>
      <c r="AU134" s="1">
        <f>VLOOKUP(F134,'[2]Sheet 1'!$F$2:$Q$557,9,0)</f>
        <v>13</v>
      </c>
      <c r="AV134" s="1">
        <f>VLOOKUP(F134,'[2]Sheet 1'!$F$2:$Q$557,10,0)</f>
        <v>0</v>
      </c>
      <c r="AW134" s="1">
        <f>VLOOKUP(F134,'[2]Sheet 1'!$F$2:$Q$557,11,0)</f>
        <v>329</v>
      </c>
      <c r="AX134" s="1">
        <f>VLOOKUP(F134,'[2]Sheet 1'!$F$2:$Q$557,12,0)</f>
        <v>8.9224400000000002E-3</v>
      </c>
      <c r="AY134" s="1">
        <f>VLOOKUP(F134,'[3]Sheet 1'!$F$2:$AD$557,5,0)</f>
        <v>35.227407999999997</v>
      </c>
      <c r="AZ134" s="1">
        <f>VLOOKUP(F134,'[3]Sheet 1'!$F$2:$AD$557,6,0)</f>
        <v>-80.793040399999995</v>
      </c>
      <c r="BA134" s="1">
        <f>VLOOKUP(F134,'[3]Sheet 1'!$F$2:$AD$557,7,0)</f>
        <v>1674</v>
      </c>
      <c r="BB134" s="1">
        <f>VLOOKUP(F134,'[3]Sheet 1'!$F$2:$AD$557,8,0)</f>
        <v>1488</v>
      </c>
      <c r="BC134" s="1">
        <f>VLOOKUP(F134,'[3]Sheet 1'!$F$2:$AD$557,9,0)</f>
        <v>105</v>
      </c>
      <c r="BD134" s="1">
        <f>VLOOKUP(F134,'[3]Sheet 1'!$F$2:$AD$557,10,0)</f>
        <v>7</v>
      </c>
      <c r="BE134" s="1">
        <f>VLOOKUP(F134,'[3]Sheet 1'!$F$2:$AD$557,11,0)</f>
        <v>32</v>
      </c>
      <c r="BF134" s="1">
        <f>VLOOKUP(F134,'[3]Sheet 1'!$F$2:$AD$557,12,0)</f>
        <v>1</v>
      </c>
      <c r="BG134" s="1">
        <f>VLOOKUP(F134,'[3]Sheet 1'!$F$2:$AD$557,13,0)</f>
        <v>5</v>
      </c>
      <c r="BH134" s="1">
        <f>VLOOKUP(F134,'[3]Sheet 1'!$F$2:$AD$557,14,0)</f>
        <v>36</v>
      </c>
      <c r="BI134" s="1">
        <f>VLOOKUP(F134,'[3]Sheet 1'!$F$2:$AD$557,15,0)</f>
        <v>60</v>
      </c>
      <c r="BJ134" s="1">
        <f>VLOOKUP(F134,'[3]Sheet 1'!$F$2:$AD$557,16,0)</f>
        <v>829</v>
      </c>
      <c r="BK134" s="1">
        <f>VLOOKUP(F134,'[3]Sheet 1'!$F$2:$AD$557,17,0)</f>
        <v>767</v>
      </c>
      <c r="BL134" s="1">
        <f>VLOOKUP(F134,'[3]Sheet 1'!$F$2:$AD$557,18,0)</f>
        <v>62</v>
      </c>
      <c r="BM134" s="1">
        <f>VLOOKUP(F134,'[3]Sheet 1'!$F$2:$AD$557,19,0)</f>
        <v>0.92521109000000001</v>
      </c>
      <c r="BN134" s="1">
        <f>VLOOKUP(F134,'[3]Sheet 1'!$F$2:$AD$557,20,0)</f>
        <v>0.88888887999999999</v>
      </c>
      <c r="BO134" s="1">
        <f>VLOOKUP(F134,'[3]Sheet 1'!$F$2:$AD$557,21,0)</f>
        <v>6.2724009999999997E-2</v>
      </c>
      <c r="BP134" s="1">
        <f>VLOOKUP(F134,'[3]Sheet 1'!$F$2:$AD$557,22,0)</f>
        <v>1.911589E-2</v>
      </c>
      <c r="BQ134" s="1">
        <f>VLOOKUP(F134,'[3]Sheet 1'!$F$2:$AD$557,23,0)</f>
        <v>3.5842289999999999E-2</v>
      </c>
      <c r="BR134" s="1">
        <f>VLOOKUP(F134,'[3]Sheet 1'!$F$2:$AD$557,24,0)</f>
        <v>2047.0844578399999</v>
      </c>
      <c r="BS134" s="1">
        <f>VLOOKUP(F134,'[3]Sheet 1'!$F$2:$AD$557,25,0)</f>
        <v>0.81774838000000005</v>
      </c>
    </row>
    <row r="135" spans="1:71" ht="20" customHeight="1" x14ac:dyDescent="0.15">
      <c r="A135" s="8">
        <v>1798</v>
      </c>
      <c r="B135" s="9">
        <v>37</v>
      </c>
      <c r="C135" s="10">
        <v>119</v>
      </c>
      <c r="D135" s="10">
        <v>5524</v>
      </c>
      <c r="E135" s="10">
        <v>3</v>
      </c>
      <c r="F135" s="10">
        <v>371190055243</v>
      </c>
      <c r="G135" s="11" t="s">
        <v>44</v>
      </c>
      <c r="H135" s="10">
        <v>16458</v>
      </c>
      <c r="I135" s="11" t="s">
        <v>170</v>
      </c>
      <c r="J135" s="10">
        <v>883</v>
      </c>
      <c r="K135" s="10">
        <v>0</v>
      </c>
      <c r="L135" s="10">
        <v>27</v>
      </c>
      <c r="M135" s="10">
        <v>9</v>
      </c>
      <c r="N135" s="10">
        <v>48</v>
      </c>
      <c r="O135" s="10">
        <v>80</v>
      </c>
      <c r="P135" s="10">
        <v>66</v>
      </c>
      <c r="Q135" s="10">
        <v>80</v>
      </c>
      <c r="R135" s="10">
        <v>0</v>
      </c>
      <c r="S135" s="10">
        <v>68</v>
      </c>
      <c r="T135" s="10">
        <v>28</v>
      </c>
      <c r="U135" s="10">
        <v>224</v>
      </c>
      <c r="V135" s="10">
        <v>156</v>
      </c>
      <c r="W135" s="10">
        <v>26</v>
      </c>
      <c r="X135" s="10">
        <v>46</v>
      </c>
      <c r="Y135" s="10">
        <v>16</v>
      </c>
      <c r="Z135" s="10">
        <v>9</v>
      </c>
      <c r="AA135" s="10">
        <v>63202</v>
      </c>
      <c r="AB135" s="10">
        <v>666</v>
      </c>
      <c r="AC135" s="10">
        <v>103</v>
      </c>
      <c r="AD135" s="10">
        <v>0.15465465</v>
      </c>
      <c r="AE135" s="13">
        <v>18043059.853942901</v>
      </c>
      <c r="AF135" s="12">
        <v>22776.224336998199</v>
      </c>
      <c r="AG135" s="1">
        <f>VLOOKUP(F135,'[1]Sheet 1'!$F$2:$S$557,5,0)</f>
        <v>1566</v>
      </c>
      <c r="AH135" s="1">
        <f>VLOOKUP(F135,'[1]Sheet 1'!$F$2:$S$557,6,0)</f>
        <v>113</v>
      </c>
      <c r="AI135" s="1">
        <f>VLOOKUP(F135,'[1]Sheet 1'!$F$2:$S$557,7,0)</f>
        <v>523</v>
      </c>
      <c r="AJ135" s="1">
        <f>VLOOKUP(F135,'[1]Sheet 1'!$F$2:$S$557,8,0)</f>
        <v>411</v>
      </c>
      <c r="AK135" s="1">
        <f>VLOOKUP(F135,'[1]Sheet 1'!$F$2:$S$557,9,0)</f>
        <v>183</v>
      </c>
      <c r="AL135" s="1">
        <f>VLOOKUP(F135,'[1]Sheet 1'!$F$2:$S$557,10,0)</f>
        <v>240</v>
      </c>
      <c r="AM135" s="1">
        <f>VLOOKUP(F135,'[1]Sheet 1'!$F$2:$S$557,11,0)</f>
        <v>61</v>
      </c>
      <c r="AN135" s="1">
        <f>VLOOKUP(F135,'[1]Sheet 1'!$F$2:$S$557,12,0)</f>
        <v>35</v>
      </c>
      <c r="AO135" s="1">
        <f>VLOOKUP(F135,'[1]Sheet 1'!$F$2:$S$557,13,0)</f>
        <v>0.1532567</v>
      </c>
      <c r="AP135" s="1">
        <f>VLOOKUP(F135,'[1]Sheet 1'!$F$2:$S$557,14,0)</f>
        <v>3.8952750000000001E-2</v>
      </c>
      <c r="AQ135" s="1">
        <f>VLOOKUP(F135,'[2]Sheet 1'!$F$2:$Q$557,5,0)</f>
        <v>1848</v>
      </c>
      <c r="AR135" s="1">
        <f>VLOOKUP(F135,'[2]Sheet 1'!$F$2:$Q$557,6,0)</f>
        <v>1592</v>
      </c>
      <c r="AS135" s="1">
        <f>VLOOKUP(F135,'[2]Sheet 1'!$F$2:$Q$557,7,0)</f>
        <v>1592</v>
      </c>
      <c r="AT135" s="1">
        <f>VLOOKUP(F135,'[2]Sheet 1'!$F$2:$Q$557,8,0)</f>
        <v>1541</v>
      </c>
      <c r="AU135" s="1">
        <f>VLOOKUP(F135,'[2]Sheet 1'!$F$2:$Q$557,9,0)</f>
        <v>51</v>
      </c>
      <c r="AV135" s="1">
        <f>VLOOKUP(F135,'[2]Sheet 1'!$F$2:$Q$557,10,0)</f>
        <v>0</v>
      </c>
      <c r="AW135" s="1">
        <f>VLOOKUP(F135,'[2]Sheet 1'!$F$2:$Q$557,11,0)</f>
        <v>256</v>
      </c>
      <c r="AX135" s="1">
        <f>VLOOKUP(F135,'[2]Sheet 1'!$F$2:$Q$557,12,0)</f>
        <v>2.7597400000000001E-2</v>
      </c>
      <c r="AY135" s="1">
        <f>VLOOKUP(F135,'[3]Sheet 1'!$F$2:$AD$557,5,0)</f>
        <v>35.302642400000003</v>
      </c>
      <c r="AZ135" s="1">
        <f>VLOOKUP(F135,'[3]Sheet 1'!$F$2:$AD$557,6,0)</f>
        <v>-80.791117400000005</v>
      </c>
      <c r="BA135" s="1">
        <f>VLOOKUP(F135,'[3]Sheet 1'!$F$2:$AD$557,7,0)</f>
        <v>2431</v>
      </c>
      <c r="BB135" s="1">
        <f>VLOOKUP(F135,'[3]Sheet 1'!$F$2:$AD$557,8,0)</f>
        <v>520</v>
      </c>
      <c r="BC135" s="1">
        <f>VLOOKUP(F135,'[3]Sheet 1'!$F$2:$AD$557,9,0)</f>
        <v>1529</v>
      </c>
      <c r="BD135" s="1">
        <f>VLOOKUP(F135,'[3]Sheet 1'!$F$2:$AD$557,10,0)</f>
        <v>5</v>
      </c>
      <c r="BE135" s="1">
        <f>VLOOKUP(F135,'[3]Sheet 1'!$F$2:$AD$557,11,0)</f>
        <v>124</v>
      </c>
      <c r="BF135" s="1">
        <f>VLOOKUP(F135,'[3]Sheet 1'!$F$2:$AD$557,12,0)</f>
        <v>3</v>
      </c>
      <c r="BG135" s="1">
        <f>VLOOKUP(F135,'[3]Sheet 1'!$F$2:$AD$557,13,0)</f>
        <v>171</v>
      </c>
      <c r="BH135" s="1">
        <f>VLOOKUP(F135,'[3]Sheet 1'!$F$2:$AD$557,14,0)</f>
        <v>79</v>
      </c>
      <c r="BI135" s="1">
        <f>VLOOKUP(F135,'[3]Sheet 1'!$F$2:$AD$557,15,0)</f>
        <v>300</v>
      </c>
      <c r="BJ135" s="1">
        <f>VLOOKUP(F135,'[3]Sheet 1'!$F$2:$AD$557,16,0)</f>
        <v>999</v>
      </c>
      <c r="BK135" s="1">
        <f>VLOOKUP(F135,'[3]Sheet 1'!$F$2:$AD$557,17,0)</f>
        <v>945</v>
      </c>
      <c r="BL135" s="1">
        <f>VLOOKUP(F135,'[3]Sheet 1'!$F$2:$AD$557,18,0)</f>
        <v>54</v>
      </c>
      <c r="BM135" s="1">
        <f>VLOOKUP(F135,'[3]Sheet 1'!$F$2:$AD$557,19,0)</f>
        <v>0.94594593999999999</v>
      </c>
      <c r="BN135" s="1">
        <f>VLOOKUP(F135,'[3]Sheet 1'!$F$2:$AD$557,20,0)</f>
        <v>0.21390374000000001</v>
      </c>
      <c r="BO135" s="1">
        <f>VLOOKUP(F135,'[3]Sheet 1'!$F$2:$AD$557,21,0)</f>
        <v>0.62895926999999996</v>
      </c>
      <c r="BP135" s="1">
        <f>VLOOKUP(F135,'[3]Sheet 1'!$F$2:$AD$557,22,0)</f>
        <v>5.1007810000000001E-2</v>
      </c>
      <c r="BQ135" s="1">
        <f>VLOOKUP(F135,'[3]Sheet 1'!$F$2:$AD$557,23,0)</f>
        <v>0.123406</v>
      </c>
      <c r="BR135" s="1">
        <f>VLOOKUP(F135,'[3]Sheet 1'!$F$2:$AD$557,24,0)</f>
        <v>3756.1473024000002</v>
      </c>
      <c r="BS135" s="1">
        <f>VLOOKUP(F135,'[3]Sheet 1'!$F$2:$AD$557,25,0)</f>
        <v>0.64720571000000005</v>
      </c>
    </row>
    <row r="136" spans="1:71" ht="20" customHeight="1" x14ac:dyDescent="0.15">
      <c r="A136" s="8">
        <v>1799</v>
      </c>
      <c r="B136" s="9">
        <v>37</v>
      </c>
      <c r="C136" s="10">
        <v>119</v>
      </c>
      <c r="D136" s="10">
        <v>5609</v>
      </c>
      <c r="E136" s="10">
        <v>1</v>
      </c>
      <c r="F136" s="10">
        <v>371190056091</v>
      </c>
      <c r="G136" s="11" t="s">
        <v>35</v>
      </c>
      <c r="H136" s="10">
        <v>16468</v>
      </c>
      <c r="I136" s="11" t="s">
        <v>171</v>
      </c>
      <c r="J136" s="10">
        <v>1154</v>
      </c>
      <c r="K136" s="10">
        <v>436</v>
      </c>
      <c r="L136" s="10">
        <v>52</v>
      </c>
      <c r="M136" s="10">
        <v>120</v>
      </c>
      <c r="N136" s="10">
        <v>165</v>
      </c>
      <c r="O136" s="10">
        <v>54</v>
      </c>
      <c r="P136" s="10">
        <v>29</v>
      </c>
      <c r="Q136" s="10">
        <v>6</v>
      </c>
      <c r="R136" s="10">
        <v>61</v>
      </c>
      <c r="S136" s="10">
        <v>62</v>
      </c>
      <c r="T136" s="10">
        <v>68</v>
      </c>
      <c r="U136" s="10">
        <v>43</v>
      </c>
      <c r="V136" s="10">
        <v>58</v>
      </c>
      <c r="W136" s="10">
        <v>0</v>
      </c>
      <c r="X136" s="10">
        <v>0</v>
      </c>
      <c r="Y136" s="10">
        <v>0</v>
      </c>
      <c r="Z136" s="10">
        <v>0</v>
      </c>
      <c r="AA136" s="10">
        <v>17079</v>
      </c>
      <c r="AB136" s="10">
        <v>216</v>
      </c>
      <c r="AC136" s="10">
        <v>64</v>
      </c>
      <c r="AD136" s="13">
        <v>0.29629630000000001</v>
      </c>
      <c r="AE136" s="13">
        <v>35054606.798278801</v>
      </c>
      <c r="AF136" s="12">
        <v>27423.742015728101</v>
      </c>
      <c r="AG136" s="1">
        <f>VLOOKUP(F136,'[1]Sheet 1'!$F$2:$S$557,5,0)</f>
        <v>995</v>
      </c>
      <c r="AH136" s="1">
        <f>VLOOKUP(F136,'[1]Sheet 1'!$F$2:$S$557,6,0)</f>
        <v>92</v>
      </c>
      <c r="AI136" s="1">
        <f>VLOOKUP(F136,'[1]Sheet 1'!$F$2:$S$557,7,0)</f>
        <v>176</v>
      </c>
      <c r="AJ136" s="1">
        <f>VLOOKUP(F136,'[1]Sheet 1'!$F$2:$S$557,8,0)</f>
        <v>163</v>
      </c>
      <c r="AK136" s="1">
        <f>VLOOKUP(F136,'[1]Sheet 1'!$F$2:$S$557,9,0)</f>
        <v>91</v>
      </c>
      <c r="AL136" s="1">
        <f>VLOOKUP(F136,'[1]Sheet 1'!$F$2:$S$557,10,0)</f>
        <v>449</v>
      </c>
      <c r="AM136" s="1">
        <f>VLOOKUP(F136,'[1]Sheet 1'!$F$2:$S$557,11,0)</f>
        <v>24</v>
      </c>
      <c r="AN136" s="1">
        <f>VLOOKUP(F136,'[1]Sheet 1'!$F$2:$S$557,12,0)</f>
        <v>0</v>
      </c>
      <c r="AO136" s="1">
        <f>VLOOKUP(F136,'[1]Sheet 1'!$F$2:$S$557,13,0)</f>
        <v>0.45125628000000001</v>
      </c>
      <c r="AP136" s="1">
        <f>VLOOKUP(F136,'[1]Sheet 1'!$F$2:$S$557,14,0)</f>
        <v>2.4120599999999999E-2</v>
      </c>
      <c r="AQ136" s="1">
        <f>VLOOKUP(F136,'[2]Sheet 1'!$F$2:$Q$557,5,0)</f>
        <v>3246</v>
      </c>
      <c r="AR136" s="1">
        <f>VLOOKUP(F136,'[2]Sheet 1'!$F$2:$Q$557,6,0)</f>
        <v>1845</v>
      </c>
      <c r="AS136" s="1">
        <f>VLOOKUP(F136,'[2]Sheet 1'!$F$2:$Q$557,7,0)</f>
        <v>1845</v>
      </c>
      <c r="AT136" s="1">
        <f>VLOOKUP(F136,'[2]Sheet 1'!$F$2:$Q$557,8,0)</f>
        <v>1718</v>
      </c>
      <c r="AU136" s="1">
        <f>VLOOKUP(F136,'[2]Sheet 1'!$F$2:$Q$557,9,0)</f>
        <v>127</v>
      </c>
      <c r="AV136" s="1">
        <f>VLOOKUP(F136,'[2]Sheet 1'!$F$2:$Q$557,10,0)</f>
        <v>0</v>
      </c>
      <c r="AW136" s="1">
        <f>VLOOKUP(F136,'[2]Sheet 1'!$F$2:$Q$557,11,0)</f>
        <v>1401</v>
      </c>
      <c r="AX136" s="1">
        <f>VLOOKUP(F136,'[2]Sheet 1'!$F$2:$Q$557,12,0)</f>
        <v>3.912508E-2</v>
      </c>
      <c r="AY136" s="1">
        <f>VLOOKUP(F136,'[3]Sheet 1'!$F$2:$AD$557,5,0)</f>
        <v>35.319620999999998</v>
      </c>
      <c r="AZ136" s="1">
        <f>VLOOKUP(F136,'[3]Sheet 1'!$F$2:$AD$557,6,0)</f>
        <v>-80.722273000000001</v>
      </c>
      <c r="BA136" s="1">
        <f>VLOOKUP(F136,'[3]Sheet 1'!$F$2:$AD$557,7,0)</f>
        <v>3334</v>
      </c>
      <c r="BB136" s="1">
        <f>VLOOKUP(F136,'[3]Sheet 1'!$F$2:$AD$557,8,0)</f>
        <v>1491</v>
      </c>
      <c r="BC136" s="1">
        <f>VLOOKUP(F136,'[3]Sheet 1'!$F$2:$AD$557,9,0)</f>
        <v>796</v>
      </c>
      <c r="BD136" s="1">
        <f>VLOOKUP(F136,'[3]Sheet 1'!$F$2:$AD$557,10,0)</f>
        <v>20</v>
      </c>
      <c r="BE136" s="1">
        <f>VLOOKUP(F136,'[3]Sheet 1'!$F$2:$AD$557,11,0)</f>
        <v>591</v>
      </c>
      <c r="BF136" s="1">
        <f>VLOOKUP(F136,'[3]Sheet 1'!$F$2:$AD$557,12,0)</f>
        <v>4</v>
      </c>
      <c r="BG136" s="1">
        <f>VLOOKUP(F136,'[3]Sheet 1'!$F$2:$AD$557,13,0)</f>
        <v>348</v>
      </c>
      <c r="BH136" s="1">
        <f>VLOOKUP(F136,'[3]Sheet 1'!$F$2:$AD$557,14,0)</f>
        <v>84</v>
      </c>
      <c r="BI136" s="1">
        <f>VLOOKUP(F136,'[3]Sheet 1'!$F$2:$AD$557,15,0)</f>
        <v>549</v>
      </c>
      <c r="BJ136" s="1">
        <f>VLOOKUP(F136,'[3]Sheet 1'!$F$2:$AD$557,16,0)</f>
        <v>1143</v>
      </c>
      <c r="BK136" s="1">
        <f>VLOOKUP(F136,'[3]Sheet 1'!$F$2:$AD$557,17,0)</f>
        <v>1053</v>
      </c>
      <c r="BL136" s="1">
        <f>VLOOKUP(F136,'[3]Sheet 1'!$F$2:$AD$557,18,0)</f>
        <v>90</v>
      </c>
      <c r="BM136" s="1">
        <f>VLOOKUP(F136,'[3]Sheet 1'!$F$2:$AD$557,19,0)</f>
        <v>0.92125984000000005</v>
      </c>
      <c r="BN136" s="1">
        <f>VLOOKUP(F136,'[3]Sheet 1'!$F$2:$AD$557,20,0)</f>
        <v>0.44721054999999998</v>
      </c>
      <c r="BO136" s="1">
        <f>VLOOKUP(F136,'[3]Sheet 1'!$F$2:$AD$557,21,0)</f>
        <v>0.23875224</v>
      </c>
      <c r="BP136" s="1">
        <f>VLOOKUP(F136,'[3]Sheet 1'!$F$2:$AD$557,22,0)</f>
        <v>0.17726454</v>
      </c>
      <c r="BQ136" s="1">
        <f>VLOOKUP(F136,'[3]Sheet 1'!$F$2:$AD$557,23,0)</f>
        <v>0.16466706</v>
      </c>
      <c r="BR136" s="1">
        <f>VLOOKUP(F136,'[3]Sheet 1'!$F$2:$AD$557,24,0)</f>
        <v>2651.47989375</v>
      </c>
      <c r="BS136" s="1">
        <f>VLOOKUP(F136,'[3]Sheet 1'!$F$2:$AD$557,25,0)</f>
        <v>1.2574110000000001</v>
      </c>
    </row>
    <row r="137" spans="1:71" ht="20" customHeight="1" x14ac:dyDescent="0.15">
      <c r="A137" s="8">
        <v>1800</v>
      </c>
      <c r="B137" s="9">
        <v>37</v>
      </c>
      <c r="C137" s="10">
        <v>119</v>
      </c>
      <c r="D137" s="10">
        <v>6108</v>
      </c>
      <c r="E137" s="10">
        <v>2</v>
      </c>
      <c r="F137" s="10">
        <v>371190061082</v>
      </c>
      <c r="G137" s="11" t="s">
        <v>33</v>
      </c>
      <c r="H137" s="10">
        <v>16638</v>
      </c>
      <c r="I137" s="11" t="s">
        <v>172</v>
      </c>
      <c r="J137" s="10">
        <v>708</v>
      </c>
      <c r="K137" s="10">
        <v>37</v>
      </c>
      <c r="L137" s="10">
        <v>27</v>
      </c>
      <c r="M137" s="10">
        <v>0</v>
      </c>
      <c r="N137" s="10">
        <v>42</v>
      </c>
      <c r="O137" s="10">
        <v>8</v>
      </c>
      <c r="P137" s="10">
        <v>9</v>
      </c>
      <c r="Q137" s="10">
        <v>101</v>
      </c>
      <c r="R137" s="10">
        <v>21</v>
      </c>
      <c r="S137" s="10">
        <v>19</v>
      </c>
      <c r="T137" s="10">
        <v>97</v>
      </c>
      <c r="U137" s="10">
        <v>103</v>
      </c>
      <c r="V137" s="10">
        <v>100</v>
      </c>
      <c r="W137" s="10">
        <v>93</v>
      </c>
      <c r="X137" s="10">
        <v>19</v>
      </c>
      <c r="Y137" s="10">
        <v>18</v>
      </c>
      <c r="Z137" s="10">
        <v>14</v>
      </c>
      <c r="AA137" s="10">
        <v>58654</v>
      </c>
      <c r="AB137" s="10">
        <v>618</v>
      </c>
      <c r="AC137" s="10">
        <v>9</v>
      </c>
      <c r="AD137" s="10">
        <v>1.4563110000000001E-2</v>
      </c>
      <c r="AE137" s="13">
        <v>42777177.783203103</v>
      </c>
      <c r="AF137" s="12">
        <v>38032.419231611399</v>
      </c>
      <c r="AG137" s="1">
        <f>VLOOKUP(F137,'[1]Sheet 1'!$F$2:$S$557,5,0)</f>
        <v>1313</v>
      </c>
      <c r="AH137" s="1">
        <f>VLOOKUP(F137,'[1]Sheet 1'!$F$2:$S$557,6,0)</f>
        <v>114</v>
      </c>
      <c r="AI137" s="1">
        <f>VLOOKUP(F137,'[1]Sheet 1'!$F$2:$S$557,7,0)</f>
        <v>271</v>
      </c>
      <c r="AJ137" s="1">
        <f>VLOOKUP(F137,'[1]Sheet 1'!$F$2:$S$557,8,0)</f>
        <v>390</v>
      </c>
      <c r="AK137" s="1">
        <f>VLOOKUP(F137,'[1]Sheet 1'!$F$2:$S$557,9,0)</f>
        <v>103</v>
      </c>
      <c r="AL137" s="1">
        <f>VLOOKUP(F137,'[1]Sheet 1'!$F$2:$S$557,10,0)</f>
        <v>171</v>
      </c>
      <c r="AM137" s="1">
        <f>VLOOKUP(F137,'[1]Sheet 1'!$F$2:$S$557,11,0)</f>
        <v>230</v>
      </c>
      <c r="AN137" s="1">
        <f>VLOOKUP(F137,'[1]Sheet 1'!$F$2:$S$557,12,0)</f>
        <v>34</v>
      </c>
      <c r="AO137" s="1">
        <f>VLOOKUP(F137,'[1]Sheet 1'!$F$2:$S$557,13,0)</f>
        <v>0.13023609999999999</v>
      </c>
      <c r="AP137" s="1">
        <f>VLOOKUP(F137,'[1]Sheet 1'!$F$2:$S$557,14,0)</f>
        <v>0.17517136</v>
      </c>
      <c r="AQ137" s="1">
        <f>VLOOKUP(F137,'[2]Sheet 1'!$F$2:$Q$557,5,0)</f>
        <v>1586</v>
      </c>
      <c r="AR137" s="1">
        <f>VLOOKUP(F137,'[2]Sheet 1'!$F$2:$Q$557,6,0)</f>
        <v>1237</v>
      </c>
      <c r="AS137" s="1">
        <f>VLOOKUP(F137,'[2]Sheet 1'!$F$2:$Q$557,7,0)</f>
        <v>1237</v>
      </c>
      <c r="AT137" s="1">
        <f>VLOOKUP(F137,'[2]Sheet 1'!$F$2:$Q$557,8,0)</f>
        <v>1019</v>
      </c>
      <c r="AU137" s="1">
        <f>VLOOKUP(F137,'[2]Sheet 1'!$F$2:$Q$557,9,0)</f>
        <v>218</v>
      </c>
      <c r="AV137" s="1">
        <f>VLOOKUP(F137,'[2]Sheet 1'!$F$2:$Q$557,10,0)</f>
        <v>0</v>
      </c>
      <c r="AW137" s="1">
        <f>VLOOKUP(F137,'[2]Sheet 1'!$F$2:$Q$557,11,0)</f>
        <v>349</v>
      </c>
      <c r="AX137" s="1">
        <f>VLOOKUP(F137,'[2]Sheet 1'!$F$2:$Q$557,12,0)</f>
        <v>0.13745271000000001</v>
      </c>
      <c r="AY137" s="1">
        <f>VLOOKUP(F137,'[3]Sheet 1'!$F$2:$AD$557,5,0)</f>
        <v>35.320221199999999</v>
      </c>
      <c r="AZ137" s="1">
        <f>VLOOKUP(F137,'[3]Sheet 1'!$F$2:$AD$557,6,0)</f>
        <v>-80.872024499999995</v>
      </c>
      <c r="BA137" s="1">
        <f>VLOOKUP(F137,'[3]Sheet 1'!$F$2:$AD$557,7,0)</f>
        <v>1961</v>
      </c>
      <c r="BB137" s="1">
        <f>VLOOKUP(F137,'[3]Sheet 1'!$F$2:$AD$557,8,0)</f>
        <v>429</v>
      </c>
      <c r="BC137" s="1">
        <f>VLOOKUP(F137,'[3]Sheet 1'!$F$2:$AD$557,9,0)</f>
        <v>1292</v>
      </c>
      <c r="BD137" s="1">
        <f>VLOOKUP(F137,'[3]Sheet 1'!$F$2:$AD$557,10,0)</f>
        <v>5</v>
      </c>
      <c r="BE137" s="1">
        <f>VLOOKUP(F137,'[3]Sheet 1'!$F$2:$AD$557,11,0)</f>
        <v>32</v>
      </c>
      <c r="BF137" s="1">
        <f>VLOOKUP(F137,'[3]Sheet 1'!$F$2:$AD$557,12,0)</f>
        <v>0</v>
      </c>
      <c r="BG137" s="1">
        <f>VLOOKUP(F137,'[3]Sheet 1'!$F$2:$AD$557,13,0)</f>
        <v>146</v>
      </c>
      <c r="BH137" s="1">
        <f>VLOOKUP(F137,'[3]Sheet 1'!$F$2:$AD$557,14,0)</f>
        <v>57</v>
      </c>
      <c r="BI137" s="1">
        <f>VLOOKUP(F137,'[3]Sheet 1'!$F$2:$AD$557,15,0)</f>
        <v>292</v>
      </c>
      <c r="BJ137" s="1">
        <f>VLOOKUP(F137,'[3]Sheet 1'!$F$2:$AD$557,16,0)</f>
        <v>728</v>
      </c>
      <c r="BK137" s="1">
        <f>VLOOKUP(F137,'[3]Sheet 1'!$F$2:$AD$557,17,0)</f>
        <v>647</v>
      </c>
      <c r="BL137" s="1">
        <f>VLOOKUP(F137,'[3]Sheet 1'!$F$2:$AD$557,18,0)</f>
        <v>81</v>
      </c>
      <c r="BM137" s="1">
        <f>VLOOKUP(F137,'[3]Sheet 1'!$F$2:$AD$557,19,0)</f>
        <v>0.88873625999999994</v>
      </c>
      <c r="BN137" s="1">
        <f>VLOOKUP(F137,'[3]Sheet 1'!$F$2:$AD$557,20,0)</f>
        <v>0.21876593</v>
      </c>
      <c r="BO137" s="1">
        <f>VLOOKUP(F137,'[3]Sheet 1'!$F$2:$AD$557,21,0)</f>
        <v>0.65884752000000002</v>
      </c>
      <c r="BP137" s="1">
        <f>VLOOKUP(F137,'[3]Sheet 1'!$F$2:$AD$557,22,0)</f>
        <v>1.6318200000000001E-2</v>
      </c>
      <c r="BQ137" s="1">
        <f>VLOOKUP(F137,'[3]Sheet 1'!$F$2:$AD$557,23,0)</f>
        <v>0.14890361999999999</v>
      </c>
      <c r="BR137" s="1">
        <f>VLOOKUP(F137,'[3]Sheet 1'!$F$2:$AD$557,24,0)</f>
        <v>1278.0072240500001</v>
      </c>
      <c r="BS137" s="1">
        <f>VLOOKUP(F137,'[3]Sheet 1'!$F$2:$AD$557,25,0)</f>
        <v>1.5344201200000001</v>
      </c>
    </row>
    <row r="138" spans="1:71" ht="20" customHeight="1" x14ac:dyDescent="0.15">
      <c r="A138" s="8">
        <v>1801</v>
      </c>
      <c r="B138" s="9">
        <v>37</v>
      </c>
      <c r="C138" s="10">
        <v>119</v>
      </c>
      <c r="D138" s="10">
        <v>3600</v>
      </c>
      <c r="E138" s="10">
        <v>2</v>
      </c>
      <c r="F138" s="10">
        <v>371190036002</v>
      </c>
      <c r="G138" s="11" t="s">
        <v>33</v>
      </c>
      <c r="H138" s="10">
        <v>16338</v>
      </c>
      <c r="I138" s="11" t="s">
        <v>173</v>
      </c>
      <c r="J138" s="10">
        <v>567</v>
      </c>
      <c r="K138" s="10">
        <v>32</v>
      </c>
      <c r="L138" s="10">
        <v>43</v>
      </c>
      <c r="M138" s="10">
        <v>29</v>
      </c>
      <c r="N138" s="10">
        <v>26</v>
      </c>
      <c r="O138" s="10">
        <v>60</v>
      </c>
      <c r="P138" s="10">
        <v>25</v>
      </c>
      <c r="Q138" s="10">
        <v>31</v>
      </c>
      <c r="R138" s="10">
        <v>44</v>
      </c>
      <c r="S138" s="10">
        <v>17</v>
      </c>
      <c r="T138" s="10">
        <v>43</v>
      </c>
      <c r="U138" s="10">
        <v>74</v>
      </c>
      <c r="V138" s="10">
        <v>47</v>
      </c>
      <c r="W138" s="10">
        <v>21</v>
      </c>
      <c r="X138" s="10">
        <v>25</v>
      </c>
      <c r="Y138" s="10">
        <v>44</v>
      </c>
      <c r="Z138" s="10">
        <v>6</v>
      </c>
      <c r="AA138" s="10">
        <v>44631</v>
      </c>
      <c r="AB138" s="10">
        <v>223</v>
      </c>
      <c r="AC138" s="10">
        <v>41</v>
      </c>
      <c r="AD138" s="13">
        <v>0.18385650000000001</v>
      </c>
      <c r="AE138" s="13">
        <v>12308604.8551025</v>
      </c>
      <c r="AF138" s="12">
        <v>21121.6396618582</v>
      </c>
      <c r="AG138" s="1">
        <f>VLOOKUP(F138,'[1]Sheet 1'!$F$2:$S$557,5,0)</f>
        <v>702</v>
      </c>
      <c r="AH138" s="1">
        <f>VLOOKUP(F138,'[1]Sheet 1'!$F$2:$S$557,6,0)</f>
        <v>215</v>
      </c>
      <c r="AI138" s="1">
        <f>VLOOKUP(F138,'[1]Sheet 1'!$F$2:$S$557,7,0)</f>
        <v>96</v>
      </c>
      <c r="AJ138" s="1">
        <f>VLOOKUP(F138,'[1]Sheet 1'!$F$2:$S$557,8,0)</f>
        <v>48</v>
      </c>
      <c r="AK138" s="1">
        <f>VLOOKUP(F138,'[1]Sheet 1'!$F$2:$S$557,9,0)</f>
        <v>19</v>
      </c>
      <c r="AL138" s="1">
        <f>VLOOKUP(F138,'[1]Sheet 1'!$F$2:$S$557,10,0)</f>
        <v>255</v>
      </c>
      <c r="AM138" s="1">
        <f>VLOOKUP(F138,'[1]Sheet 1'!$F$2:$S$557,11,0)</f>
        <v>59</v>
      </c>
      <c r="AN138" s="1">
        <f>VLOOKUP(F138,'[1]Sheet 1'!$F$2:$S$557,12,0)</f>
        <v>10</v>
      </c>
      <c r="AO138" s="1">
        <f>VLOOKUP(F138,'[1]Sheet 1'!$F$2:$S$557,13,0)</f>
        <v>0.36324785999999998</v>
      </c>
      <c r="AP138" s="1">
        <f>VLOOKUP(F138,'[1]Sheet 1'!$F$2:$S$557,14,0)</f>
        <v>8.4045579999999995E-2</v>
      </c>
      <c r="AQ138" s="1">
        <f>VLOOKUP(F138,'[2]Sheet 1'!$F$2:$Q$557,5,0)</f>
        <v>913</v>
      </c>
      <c r="AR138" s="1">
        <f>VLOOKUP(F138,'[2]Sheet 1'!$F$2:$Q$557,6,0)</f>
        <v>753</v>
      </c>
      <c r="AS138" s="1">
        <f>VLOOKUP(F138,'[2]Sheet 1'!$F$2:$Q$557,7,0)</f>
        <v>753</v>
      </c>
      <c r="AT138" s="1">
        <f>VLOOKUP(F138,'[2]Sheet 1'!$F$2:$Q$557,8,0)</f>
        <v>704</v>
      </c>
      <c r="AU138" s="1">
        <f>VLOOKUP(F138,'[2]Sheet 1'!$F$2:$Q$557,9,0)</f>
        <v>49</v>
      </c>
      <c r="AV138" s="1">
        <f>VLOOKUP(F138,'[2]Sheet 1'!$F$2:$Q$557,10,0)</f>
        <v>0</v>
      </c>
      <c r="AW138" s="1">
        <f>VLOOKUP(F138,'[2]Sheet 1'!$F$2:$Q$557,11,0)</f>
        <v>160</v>
      </c>
      <c r="AX138" s="1">
        <f>VLOOKUP(F138,'[2]Sheet 1'!$F$2:$Q$557,12,0)</f>
        <v>5.3669219999999997E-2</v>
      </c>
      <c r="AY138" s="1">
        <f>VLOOKUP(F138,'[3]Sheet 1'!$F$2:$AD$557,5,0)</f>
        <v>35.2153232</v>
      </c>
      <c r="AZ138" s="1">
        <f>VLOOKUP(F138,'[3]Sheet 1'!$F$2:$AD$557,6,0)</f>
        <v>-80.868550200000001</v>
      </c>
      <c r="BA138" s="1">
        <f>VLOOKUP(F138,'[3]Sheet 1'!$F$2:$AD$557,7,0)</f>
        <v>879</v>
      </c>
      <c r="BB138" s="1">
        <f>VLOOKUP(F138,'[3]Sheet 1'!$F$2:$AD$557,8,0)</f>
        <v>250</v>
      </c>
      <c r="BC138" s="1">
        <f>VLOOKUP(F138,'[3]Sheet 1'!$F$2:$AD$557,9,0)</f>
        <v>589</v>
      </c>
      <c r="BD138" s="1">
        <f>VLOOKUP(F138,'[3]Sheet 1'!$F$2:$AD$557,10,0)</f>
        <v>9</v>
      </c>
      <c r="BE138" s="1">
        <f>VLOOKUP(F138,'[3]Sheet 1'!$F$2:$AD$557,11,0)</f>
        <v>12</v>
      </c>
      <c r="BF138" s="1">
        <f>VLOOKUP(F138,'[3]Sheet 1'!$F$2:$AD$557,12,0)</f>
        <v>0</v>
      </c>
      <c r="BG138" s="1">
        <f>VLOOKUP(F138,'[3]Sheet 1'!$F$2:$AD$557,13,0)</f>
        <v>4</v>
      </c>
      <c r="BH138" s="1">
        <f>VLOOKUP(F138,'[3]Sheet 1'!$F$2:$AD$557,14,0)</f>
        <v>15</v>
      </c>
      <c r="BI138" s="1">
        <f>VLOOKUP(F138,'[3]Sheet 1'!$F$2:$AD$557,15,0)</f>
        <v>23</v>
      </c>
      <c r="BJ138" s="1">
        <f>VLOOKUP(F138,'[3]Sheet 1'!$F$2:$AD$557,16,0)</f>
        <v>484</v>
      </c>
      <c r="BK138" s="1">
        <f>VLOOKUP(F138,'[3]Sheet 1'!$F$2:$AD$557,17,0)</f>
        <v>404</v>
      </c>
      <c r="BL138" s="1">
        <f>VLOOKUP(F138,'[3]Sheet 1'!$F$2:$AD$557,18,0)</f>
        <v>80</v>
      </c>
      <c r="BM138" s="1">
        <f>VLOOKUP(F138,'[3]Sheet 1'!$F$2:$AD$557,19,0)</f>
        <v>0.83471074000000001</v>
      </c>
      <c r="BN138" s="1">
        <f>VLOOKUP(F138,'[3]Sheet 1'!$F$2:$AD$557,20,0)</f>
        <v>0.2844141</v>
      </c>
      <c r="BO138" s="1">
        <f>VLOOKUP(F138,'[3]Sheet 1'!$F$2:$AD$557,21,0)</f>
        <v>0.67007963000000004</v>
      </c>
      <c r="BP138" s="1">
        <f>VLOOKUP(F138,'[3]Sheet 1'!$F$2:$AD$557,22,0)</f>
        <v>1.365187E-2</v>
      </c>
      <c r="BQ138" s="1">
        <f>VLOOKUP(F138,'[3]Sheet 1'!$F$2:$AD$557,23,0)</f>
        <v>2.6166089999999999E-2</v>
      </c>
      <c r="BR138" s="1">
        <f>VLOOKUP(F138,'[3]Sheet 1'!$F$2:$AD$557,24,0)</f>
        <v>1990.89286612</v>
      </c>
      <c r="BS138" s="1">
        <f>VLOOKUP(F138,'[3]Sheet 1'!$F$2:$AD$557,25,0)</f>
        <v>0.44151044</v>
      </c>
    </row>
    <row r="139" spans="1:71" ht="20" customHeight="1" x14ac:dyDescent="0.15">
      <c r="A139" s="8">
        <v>1802</v>
      </c>
      <c r="B139" s="9">
        <v>37</v>
      </c>
      <c r="C139" s="10">
        <v>119</v>
      </c>
      <c r="D139" s="10">
        <v>5605</v>
      </c>
      <c r="E139" s="10">
        <v>1</v>
      </c>
      <c r="F139" s="10">
        <v>371190056051</v>
      </c>
      <c r="G139" s="11" t="s">
        <v>35</v>
      </c>
      <c r="H139" s="10">
        <v>16465</v>
      </c>
      <c r="I139" s="11" t="s">
        <v>174</v>
      </c>
      <c r="J139" s="10">
        <v>1248</v>
      </c>
      <c r="K139" s="10">
        <v>147</v>
      </c>
      <c r="L139" s="10">
        <v>54</v>
      </c>
      <c r="M139" s="10">
        <v>0</v>
      </c>
      <c r="N139" s="10">
        <v>16</v>
      </c>
      <c r="O139" s="10">
        <v>165</v>
      </c>
      <c r="P139" s="10">
        <v>206</v>
      </c>
      <c r="Q139" s="10">
        <v>20</v>
      </c>
      <c r="R139" s="10">
        <v>169</v>
      </c>
      <c r="S139" s="10">
        <v>47</v>
      </c>
      <c r="T139" s="10">
        <v>46</v>
      </c>
      <c r="U139" s="10">
        <v>101</v>
      </c>
      <c r="V139" s="10">
        <v>131</v>
      </c>
      <c r="W139" s="10">
        <v>120</v>
      </c>
      <c r="X139" s="10">
        <v>11</v>
      </c>
      <c r="Y139" s="10">
        <v>15</v>
      </c>
      <c r="Z139" s="10">
        <v>0</v>
      </c>
      <c r="AA139" s="10">
        <v>40354</v>
      </c>
      <c r="AB139" s="10">
        <v>520</v>
      </c>
      <c r="AC139" s="10">
        <v>155</v>
      </c>
      <c r="AD139" s="10">
        <v>0.29807692000000002</v>
      </c>
      <c r="AE139" s="13">
        <v>18446539.8585205</v>
      </c>
      <c r="AF139" s="12">
        <v>18204.364408547801</v>
      </c>
      <c r="AG139" s="1">
        <f>VLOOKUP(F139,'[1]Sheet 1'!$F$2:$S$557,5,0)</f>
        <v>1484</v>
      </c>
      <c r="AH139" s="1">
        <f>VLOOKUP(F139,'[1]Sheet 1'!$F$2:$S$557,6,0)</f>
        <v>70</v>
      </c>
      <c r="AI139" s="1">
        <f>VLOOKUP(F139,'[1]Sheet 1'!$F$2:$S$557,7,0)</f>
        <v>259</v>
      </c>
      <c r="AJ139" s="1">
        <f>VLOOKUP(F139,'[1]Sheet 1'!$F$2:$S$557,8,0)</f>
        <v>400</v>
      </c>
      <c r="AK139" s="1">
        <f>VLOOKUP(F139,'[1]Sheet 1'!$F$2:$S$557,9,0)</f>
        <v>186</v>
      </c>
      <c r="AL139" s="1">
        <f>VLOOKUP(F139,'[1]Sheet 1'!$F$2:$S$557,10,0)</f>
        <v>355</v>
      </c>
      <c r="AM139" s="1">
        <f>VLOOKUP(F139,'[1]Sheet 1'!$F$2:$S$557,11,0)</f>
        <v>149</v>
      </c>
      <c r="AN139" s="1">
        <f>VLOOKUP(F139,'[1]Sheet 1'!$F$2:$S$557,12,0)</f>
        <v>65</v>
      </c>
      <c r="AO139" s="1">
        <f>VLOOKUP(F139,'[1]Sheet 1'!$F$2:$S$557,13,0)</f>
        <v>0.23921833000000001</v>
      </c>
      <c r="AP139" s="1">
        <f>VLOOKUP(F139,'[1]Sheet 1'!$F$2:$S$557,14,0)</f>
        <v>0.10040431</v>
      </c>
      <c r="AQ139" s="1">
        <f>VLOOKUP(F139,'[2]Sheet 1'!$F$2:$Q$557,5,0)</f>
        <v>2053</v>
      </c>
      <c r="AR139" s="1">
        <f>VLOOKUP(F139,'[2]Sheet 1'!$F$2:$Q$557,6,0)</f>
        <v>1588</v>
      </c>
      <c r="AS139" s="1">
        <f>VLOOKUP(F139,'[2]Sheet 1'!$F$2:$Q$557,7,0)</f>
        <v>1588</v>
      </c>
      <c r="AT139" s="1">
        <f>VLOOKUP(F139,'[2]Sheet 1'!$F$2:$Q$557,8,0)</f>
        <v>1555</v>
      </c>
      <c r="AU139" s="1">
        <f>VLOOKUP(F139,'[2]Sheet 1'!$F$2:$Q$557,9,0)</f>
        <v>33</v>
      </c>
      <c r="AV139" s="1">
        <f>VLOOKUP(F139,'[2]Sheet 1'!$F$2:$Q$557,10,0)</f>
        <v>0</v>
      </c>
      <c r="AW139" s="1">
        <f>VLOOKUP(F139,'[2]Sheet 1'!$F$2:$Q$557,11,0)</f>
        <v>465</v>
      </c>
      <c r="AX139" s="1">
        <f>VLOOKUP(F139,'[2]Sheet 1'!$F$2:$Q$557,12,0)</f>
        <v>1.6074040000000001E-2</v>
      </c>
      <c r="AY139" s="1">
        <f>VLOOKUP(F139,'[3]Sheet 1'!$F$2:$AD$557,5,0)</f>
        <v>35.283917600000002</v>
      </c>
      <c r="AZ139" s="1">
        <f>VLOOKUP(F139,'[3]Sheet 1'!$F$2:$AD$557,6,0)</f>
        <v>-80.739356299999997</v>
      </c>
      <c r="BA139" s="1">
        <f>VLOOKUP(F139,'[3]Sheet 1'!$F$2:$AD$557,7,0)</f>
        <v>2138</v>
      </c>
      <c r="BB139" s="1">
        <f>VLOOKUP(F139,'[3]Sheet 1'!$F$2:$AD$557,8,0)</f>
        <v>686</v>
      </c>
      <c r="BC139" s="1">
        <f>VLOOKUP(F139,'[3]Sheet 1'!$F$2:$AD$557,9,0)</f>
        <v>1185</v>
      </c>
      <c r="BD139" s="1">
        <f>VLOOKUP(F139,'[3]Sheet 1'!$F$2:$AD$557,10,0)</f>
        <v>10</v>
      </c>
      <c r="BE139" s="1">
        <f>VLOOKUP(F139,'[3]Sheet 1'!$F$2:$AD$557,11,0)</f>
        <v>78</v>
      </c>
      <c r="BF139" s="1">
        <f>VLOOKUP(F139,'[3]Sheet 1'!$F$2:$AD$557,12,0)</f>
        <v>1</v>
      </c>
      <c r="BG139" s="1">
        <f>VLOOKUP(F139,'[3]Sheet 1'!$F$2:$AD$557,13,0)</f>
        <v>90</v>
      </c>
      <c r="BH139" s="1">
        <f>VLOOKUP(F139,'[3]Sheet 1'!$F$2:$AD$557,14,0)</f>
        <v>88</v>
      </c>
      <c r="BI139" s="1">
        <f>VLOOKUP(F139,'[3]Sheet 1'!$F$2:$AD$557,15,0)</f>
        <v>244</v>
      </c>
      <c r="BJ139" s="1">
        <f>VLOOKUP(F139,'[3]Sheet 1'!$F$2:$AD$557,16,0)</f>
        <v>969</v>
      </c>
      <c r="BK139" s="1">
        <f>VLOOKUP(F139,'[3]Sheet 1'!$F$2:$AD$557,17,0)</f>
        <v>928</v>
      </c>
      <c r="BL139" s="1">
        <f>VLOOKUP(F139,'[3]Sheet 1'!$F$2:$AD$557,18,0)</f>
        <v>41</v>
      </c>
      <c r="BM139" s="1">
        <f>VLOOKUP(F139,'[3]Sheet 1'!$F$2:$AD$557,19,0)</f>
        <v>0.95768832999999998</v>
      </c>
      <c r="BN139" s="1">
        <f>VLOOKUP(F139,'[3]Sheet 1'!$F$2:$AD$557,20,0)</f>
        <v>0.32086060999999999</v>
      </c>
      <c r="BO139" s="1">
        <f>VLOOKUP(F139,'[3]Sheet 1'!$F$2:$AD$557,21,0)</f>
        <v>0.55425630999999997</v>
      </c>
      <c r="BP139" s="1">
        <f>VLOOKUP(F139,'[3]Sheet 1'!$F$2:$AD$557,22,0)</f>
        <v>3.6482689999999998E-2</v>
      </c>
      <c r="BQ139" s="1">
        <f>VLOOKUP(F139,'[3]Sheet 1'!$F$2:$AD$557,23,0)</f>
        <v>0.11412535</v>
      </c>
      <c r="BR139" s="1">
        <f>VLOOKUP(F139,'[3]Sheet 1'!$F$2:$AD$557,24,0)</f>
        <v>3231.1761913400001</v>
      </c>
      <c r="BS139" s="1">
        <f>VLOOKUP(F139,'[3]Sheet 1'!$F$2:$AD$557,25,0)</f>
        <v>0.66167854999999998</v>
      </c>
    </row>
    <row r="140" spans="1:71" ht="20" customHeight="1" x14ac:dyDescent="0.15">
      <c r="A140" s="8">
        <v>1803</v>
      </c>
      <c r="B140" s="9">
        <v>37</v>
      </c>
      <c r="C140" s="10">
        <v>119</v>
      </c>
      <c r="D140" s="10">
        <v>5823</v>
      </c>
      <c r="E140" s="10">
        <v>4</v>
      </c>
      <c r="F140" s="10">
        <v>371190058234</v>
      </c>
      <c r="G140" s="11" t="s">
        <v>40</v>
      </c>
      <c r="H140" s="10">
        <v>16530</v>
      </c>
      <c r="I140" s="11" t="s">
        <v>175</v>
      </c>
      <c r="J140" s="10">
        <v>1344</v>
      </c>
      <c r="K140" s="10">
        <v>16</v>
      </c>
      <c r="L140" s="10">
        <v>0</v>
      </c>
      <c r="M140" s="10">
        <v>0</v>
      </c>
      <c r="N140" s="10">
        <v>0</v>
      </c>
      <c r="O140" s="10">
        <v>149</v>
      </c>
      <c r="P140" s="10">
        <v>15</v>
      </c>
      <c r="Q140" s="10">
        <v>59</v>
      </c>
      <c r="R140" s="10">
        <v>34</v>
      </c>
      <c r="S140" s="10">
        <v>15</v>
      </c>
      <c r="T140" s="10">
        <v>69</v>
      </c>
      <c r="U140" s="10">
        <v>91</v>
      </c>
      <c r="V140" s="10">
        <v>206</v>
      </c>
      <c r="W140" s="10">
        <v>72</v>
      </c>
      <c r="X140" s="10">
        <v>72</v>
      </c>
      <c r="Y140" s="10">
        <v>219</v>
      </c>
      <c r="Z140" s="10">
        <v>327</v>
      </c>
      <c r="AA140" s="10">
        <v>104457</v>
      </c>
      <c r="AB140" s="10">
        <v>1006</v>
      </c>
      <c r="AC140" s="10">
        <v>0</v>
      </c>
      <c r="AD140" s="10">
        <v>0</v>
      </c>
      <c r="AE140" s="13">
        <v>37617459.143005401</v>
      </c>
      <c r="AF140" s="12">
        <v>28545.488594456499</v>
      </c>
      <c r="AG140" s="1">
        <f>VLOOKUP(F140,'[1]Sheet 1'!$F$2:$S$557,5,0)</f>
        <v>2820</v>
      </c>
      <c r="AH140" s="1">
        <f>VLOOKUP(F140,'[1]Sheet 1'!$F$2:$S$557,6,0)</f>
        <v>55</v>
      </c>
      <c r="AI140" s="1">
        <f>VLOOKUP(F140,'[1]Sheet 1'!$F$2:$S$557,7,0)</f>
        <v>463</v>
      </c>
      <c r="AJ140" s="1">
        <f>VLOOKUP(F140,'[1]Sheet 1'!$F$2:$S$557,8,0)</f>
        <v>547</v>
      </c>
      <c r="AK140" s="1">
        <f>VLOOKUP(F140,'[1]Sheet 1'!$F$2:$S$557,9,0)</f>
        <v>77</v>
      </c>
      <c r="AL140" s="1">
        <f>VLOOKUP(F140,'[1]Sheet 1'!$F$2:$S$557,10,0)</f>
        <v>1123</v>
      </c>
      <c r="AM140" s="1">
        <f>VLOOKUP(F140,'[1]Sheet 1'!$F$2:$S$557,11,0)</f>
        <v>493</v>
      </c>
      <c r="AN140" s="1">
        <f>VLOOKUP(F140,'[1]Sheet 1'!$F$2:$S$557,12,0)</f>
        <v>62</v>
      </c>
      <c r="AO140" s="1">
        <f>VLOOKUP(F140,'[1]Sheet 1'!$F$2:$S$557,13,0)</f>
        <v>0.39822695000000002</v>
      </c>
      <c r="AP140" s="1">
        <f>VLOOKUP(F140,'[1]Sheet 1'!$F$2:$S$557,14,0)</f>
        <v>0.1748227</v>
      </c>
      <c r="AQ140" s="1">
        <f>VLOOKUP(F140,'[2]Sheet 1'!$F$2:$Q$557,5,0)</f>
        <v>3042</v>
      </c>
      <c r="AR140" s="1">
        <f>VLOOKUP(F140,'[2]Sheet 1'!$F$2:$Q$557,6,0)</f>
        <v>1883</v>
      </c>
      <c r="AS140" s="1">
        <f>VLOOKUP(F140,'[2]Sheet 1'!$F$2:$Q$557,7,0)</f>
        <v>1883</v>
      </c>
      <c r="AT140" s="1">
        <f>VLOOKUP(F140,'[2]Sheet 1'!$F$2:$Q$557,8,0)</f>
        <v>1840</v>
      </c>
      <c r="AU140" s="1">
        <f>VLOOKUP(F140,'[2]Sheet 1'!$F$2:$Q$557,9,0)</f>
        <v>43</v>
      </c>
      <c r="AV140" s="1">
        <f>VLOOKUP(F140,'[2]Sheet 1'!$F$2:$Q$557,10,0)</f>
        <v>0</v>
      </c>
      <c r="AW140" s="1">
        <f>VLOOKUP(F140,'[2]Sheet 1'!$F$2:$Q$557,11,0)</f>
        <v>1159</v>
      </c>
      <c r="AX140" s="1">
        <f>VLOOKUP(F140,'[2]Sheet 1'!$F$2:$Q$557,12,0)</f>
        <v>1.4135440000000001E-2</v>
      </c>
      <c r="AY140" s="1">
        <f>VLOOKUP(F140,'[3]Sheet 1'!$F$2:$AD$557,5,0)</f>
        <v>35.081653699999997</v>
      </c>
      <c r="AZ140" s="1">
        <f>VLOOKUP(F140,'[3]Sheet 1'!$F$2:$AD$557,6,0)</f>
        <v>-80.721808800000005</v>
      </c>
      <c r="BA140" s="1">
        <f>VLOOKUP(F140,'[3]Sheet 1'!$F$2:$AD$557,7,0)</f>
        <v>2951</v>
      </c>
      <c r="BB140" s="1">
        <f>VLOOKUP(F140,'[3]Sheet 1'!$F$2:$AD$557,8,0)</f>
        <v>2297</v>
      </c>
      <c r="BC140" s="1">
        <f>VLOOKUP(F140,'[3]Sheet 1'!$F$2:$AD$557,9,0)</f>
        <v>265</v>
      </c>
      <c r="BD140" s="1">
        <f>VLOOKUP(F140,'[3]Sheet 1'!$F$2:$AD$557,10,0)</f>
        <v>8</v>
      </c>
      <c r="BE140" s="1">
        <f>VLOOKUP(F140,'[3]Sheet 1'!$F$2:$AD$557,11,0)</f>
        <v>278</v>
      </c>
      <c r="BF140" s="1">
        <f>VLOOKUP(F140,'[3]Sheet 1'!$F$2:$AD$557,12,0)</f>
        <v>1</v>
      </c>
      <c r="BG140" s="1">
        <f>VLOOKUP(F140,'[3]Sheet 1'!$F$2:$AD$557,13,0)</f>
        <v>38</v>
      </c>
      <c r="BH140" s="1">
        <f>VLOOKUP(F140,'[3]Sheet 1'!$F$2:$AD$557,14,0)</f>
        <v>64</v>
      </c>
      <c r="BI140" s="1">
        <f>VLOOKUP(F140,'[3]Sheet 1'!$F$2:$AD$557,15,0)</f>
        <v>209</v>
      </c>
      <c r="BJ140" s="1">
        <f>VLOOKUP(F140,'[3]Sheet 1'!$F$2:$AD$557,16,0)</f>
        <v>1040</v>
      </c>
      <c r="BK140" s="1">
        <f>VLOOKUP(F140,'[3]Sheet 1'!$F$2:$AD$557,17,0)</f>
        <v>978</v>
      </c>
      <c r="BL140" s="1">
        <f>VLOOKUP(F140,'[3]Sheet 1'!$F$2:$AD$557,18,0)</f>
        <v>62</v>
      </c>
      <c r="BM140" s="1">
        <f>VLOOKUP(F140,'[3]Sheet 1'!$F$2:$AD$557,19,0)</f>
        <v>0.94038460999999995</v>
      </c>
      <c r="BN140" s="1">
        <f>VLOOKUP(F140,'[3]Sheet 1'!$F$2:$AD$557,20,0)</f>
        <v>0.77838021000000002</v>
      </c>
      <c r="BO140" s="1">
        <f>VLOOKUP(F140,'[3]Sheet 1'!$F$2:$AD$557,21,0)</f>
        <v>8.9800060000000001E-2</v>
      </c>
      <c r="BP140" s="1">
        <f>VLOOKUP(F140,'[3]Sheet 1'!$F$2:$AD$557,22,0)</f>
        <v>9.4205349999999993E-2</v>
      </c>
      <c r="BQ140" s="1">
        <f>VLOOKUP(F140,'[3]Sheet 1'!$F$2:$AD$557,23,0)</f>
        <v>7.0823440000000001E-2</v>
      </c>
      <c r="BR140" s="1">
        <f>VLOOKUP(F140,'[3]Sheet 1'!$F$2:$AD$557,24,0)</f>
        <v>2186.9940474499999</v>
      </c>
      <c r="BS140" s="1">
        <f>VLOOKUP(F140,'[3]Sheet 1'!$F$2:$AD$557,25,0)</f>
        <v>1.34934066</v>
      </c>
    </row>
    <row r="141" spans="1:71" ht="20" customHeight="1" x14ac:dyDescent="0.15">
      <c r="A141" s="8">
        <v>1804</v>
      </c>
      <c r="B141" s="9">
        <v>37</v>
      </c>
      <c r="C141" s="10">
        <v>119</v>
      </c>
      <c r="D141" s="10">
        <v>1910</v>
      </c>
      <c r="E141" s="10">
        <v>3</v>
      </c>
      <c r="F141" s="10">
        <v>371190019103</v>
      </c>
      <c r="G141" s="11" t="s">
        <v>44</v>
      </c>
      <c r="H141" s="10">
        <v>16199</v>
      </c>
      <c r="I141" s="11" t="s">
        <v>176</v>
      </c>
      <c r="J141" s="10">
        <v>496</v>
      </c>
      <c r="K141" s="10">
        <v>21</v>
      </c>
      <c r="L141" s="10">
        <v>24</v>
      </c>
      <c r="M141" s="10">
        <v>10</v>
      </c>
      <c r="N141" s="10">
        <v>29</v>
      </c>
      <c r="O141" s="10">
        <v>18</v>
      </c>
      <c r="P141" s="10">
        <v>56</v>
      </c>
      <c r="Q141" s="10">
        <v>49</v>
      </c>
      <c r="R141" s="10">
        <v>35</v>
      </c>
      <c r="S141" s="10">
        <v>36</v>
      </c>
      <c r="T141" s="10">
        <v>38</v>
      </c>
      <c r="U141" s="10">
        <v>47</v>
      </c>
      <c r="V141" s="10">
        <v>111</v>
      </c>
      <c r="W141" s="10">
        <v>22</v>
      </c>
      <c r="X141" s="10">
        <v>0</v>
      </c>
      <c r="Y141" s="10">
        <v>0</v>
      </c>
      <c r="Z141" s="10">
        <v>0</v>
      </c>
      <c r="AA141" s="10">
        <v>45882</v>
      </c>
      <c r="AB141" s="10">
        <v>323</v>
      </c>
      <c r="AC141" s="10">
        <v>52</v>
      </c>
      <c r="AD141" s="10">
        <v>0.16099071000000001</v>
      </c>
      <c r="AE141" s="10">
        <v>9515554.4261474591</v>
      </c>
      <c r="AF141" s="12">
        <v>17437.0982595432</v>
      </c>
      <c r="AG141" s="1">
        <f>VLOOKUP(F141,'[1]Sheet 1'!$F$2:$S$557,5,0)</f>
        <v>1299</v>
      </c>
      <c r="AH141" s="1">
        <f>VLOOKUP(F141,'[1]Sheet 1'!$F$2:$S$557,6,0)</f>
        <v>580</v>
      </c>
      <c r="AI141" s="1">
        <f>VLOOKUP(F141,'[1]Sheet 1'!$F$2:$S$557,7,0)</f>
        <v>311</v>
      </c>
      <c r="AJ141" s="1">
        <f>VLOOKUP(F141,'[1]Sheet 1'!$F$2:$S$557,8,0)</f>
        <v>77</v>
      </c>
      <c r="AK141" s="1">
        <f>VLOOKUP(F141,'[1]Sheet 1'!$F$2:$S$557,9,0)</f>
        <v>122</v>
      </c>
      <c r="AL141" s="1">
        <f>VLOOKUP(F141,'[1]Sheet 1'!$F$2:$S$557,10,0)</f>
        <v>149</v>
      </c>
      <c r="AM141" s="1">
        <f>VLOOKUP(F141,'[1]Sheet 1'!$F$2:$S$557,11,0)</f>
        <v>36</v>
      </c>
      <c r="AN141" s="1">
        <f>VLOOKUP(F141,'[1]Sheet 1'!$F$2:$S$557,12,0)</f>
        <v>24</v>
      </c>
      <c r="AO141" s="1">
        <f>VLOOKUP(F141,'[1]Sheet 1'!$F$2:$S$557,13,0)</f>
        <v>0.11470362000000001</v>
      </c>
      <c r="AP141" s="1">
        <f>VLOOKUP(F141,'[1]Sheet 1'!$F$2:$S$557,14,0)</f>
        <v>2.771363E-2</v>
      </c>
      <c r="AQ141" s="1">
        <f>VLOOKUP(F141,'[2]Sheet 1'!$F$2:$Q$557,5,0)</f>
        <v>1535</v>
      </c>
      <c r="AR141" s="1">
        <f>VLOOKUP(F141,'[2]Sheet 1'!$F$2:$Q$557,6,0)</f>
        <v>883</v>
      </c>
      <c r="AS141" s="1">
        <f>VLOOKUP(F141,'[2]Sheet 1'!$F$2:$Q$557,7,0)</f>
        <v>883</v>
      </c>
      <c r="AT141" s="1">
        <f>VLOOKUP(F141,'[2]Sheet 1'!$F$2:$Q$557,8,0)</f>
        <v>870</v>
      </c>
      <c r="AU141" s="1">
        <f>VLOOKUP(F141,'[2]Sheet 1'!$F$2:$Q$557,9,0)</f>
        <v>13</v>
      </c>
      <c r="AV141" s="1">
        <f>VLOOKUP(F141,'[2]Sheet 1'!$F$2:$Q$557,10,0)</f>
        <v>0</v>
      </c>
      <c r="AW141" s="1">
        <f>VLOOKUP(F141,'[2]Sheet 1'!$F$2:$Q$557,11,0)</f>
        <v>652</v>
      </c>
      <c r="AX141" s="1">
        <f>VLOOKUP(F141,'[2]Sheet 1'!$F$2:$Q$557,12,0)</f>
        <v>8.4690600000000005E-3</v>
      </c>
      <c r="AY141" s="1">
        <f>VLOOKUP(F141,'[3]Sheet 1'!$F$2:$AD$557,5,0)</f>
        <v>35.193432999999999</v>
      </c>
      <c r="AZ141" s="1">
        <f>VLOOKUP(F141,'[3]Sheet 1'!$F$2:$AD$557,6,0)</f>
        <v>-80.728766300000004</v>
      </c>
      <c r="BA141" s="1">
        <f>VLOOKUP(F141,'[3]Sheet 1'!$F$2:$AD$557,7,0)</f>
        <v>1324</v>
      </c>
      <c r="BB141" s="1">
        <f>VLOOKUP(F141,'[3]Sheet 1'!$F$2:$AD$557,8,0)</f>
        <v>333</v>
      </c>
      <c r="BC141" s="1">
        <f>VLOOKUP(F141,'[3]Sheet 1'!$F$2:$AD$557,9,0)</f>
        <v>643</v>
      </c>
      <c r="BD141" s="1">
        <f>VLOOKUP(F141,'[3]Sheet 1'!$F$2:$AD$557,10,0)</f>
        <v>6</v>
      </c>
      <c r="BE141" s="1">
        <f>VLOOKUP(F141,'[3]Sheet 1'!$F$2:$AD$557,11,0)</f>
        <v>58</v>
      </c>
      <c r="BF141" s="1">
        <f>VLOOKUP(F141,'[3]Sheet 1'!$F$2:$AD$557,12,0)</f>
        <v>0</v>
      </c>
      <c r="BG141" s="1">
        <f>VLOOKUP(F141,'[3]Sheet 1'!$F$2:$AD$557,13,0)</f>
        <v>245</v>
      </c>
      <c r="BH141" s="1">
        <f>VLOOKUP(F141,'[3]Sheet 1'!$F$2:$AD$557,14,0)</f>
        <v>39</v>
      </c>
      <c r="BI141" s="1">
        <f>VLOOKUP(F141,'[3]Sheet 1'!$F$2:$AD$557,15,0)</f>
        <v>352</v>
      </c>
      <c r="BJ141" s="1">
        <f>VLOOKUP(F141,'[3]Sheet 1'!$F$2:$AD$557,16,0)</f>
        <v>485</v>
      </c>
      <c r="BK141" s="1">
        <f>VLOOKUP(F141,'[3]Sheet 1'!$F$2:$AD$557,17,0)</f>
        <v>417</v>
      </c>
      <c r="BL141" s="1">
        <f>VLOOKUP(F141,'[3]Sheet 1'!$F$2:$AD$557,18,0)</f>
        <v>68</v>
      </c>
      <c r="BM141" s="1">
        <f>VLOOKUP(F141,'[3]Sheet 1'!$F$2:$AD$557,19,0)</f>
        <v>0.85979380999999999</v>
      </c>
      <c r="BN141" s="1">
        <f>VLOOKUP(F141,'[3]Sheet 1'!$F$2:$AD$557,20,0)</f>
        <v>0.25151056999999999</v>
      </c>
      <c r="BO141" s="1">
        <f>VLOOKUP(F141,'[3]Sheet 1'!$F$2:$AD$557,21,0)</f>
        <v>0.48564953999999999</v>
      </c>
      <c r="BP141" s="1">
        <f>VLOOKUP(F141,'[3]Sheet 1'!$F$2:$AD$557,22,0)</f>
        <v>4.3806640000000001E-2</v>
      </c>
      <c r="BQ141" s="1">
        <f>VLOOKUP(F141,'[3]Sheet 1'!$F$2:$AD$557,23,0)</f>
        <v>0.26586102</v>
      </c>
      <c r="BR141" s="1">
        <f>VLOOKUP(F141,'[3]Sheet 1'!$F$2:$AD$557,24,0)</f>
        <v>3879.0172131499999</v>
      </c>
      <c r="BS141" s="1">
        <f>VLOOKUP(F141,'[3]Sheet 1'!$F$2:$AD$557,25,0)</f>
        <v>0.34132356000000003</v>
      </c>
    </row>
    <row r="142" spans="1:71" ht="20" customHeight="1" x14ac:dyDescent="0.15">
      <c r="A142" s="8">
        <v>1805</v>
      </c>
      <c r="B142" s="9">
        <v>37</v>
      </c>
      <c r="C142" s="10">
        <v>119</v>
      </c>
      <c r="D142" s="10">
        <v>6213</v>
      </c>
      <c r="E142" s="10">
        <v>2</v>
      </c>
      <c r="F142" s="10">
        <v>371190062132</v>
      </c>
      <c r="G142" s="11" t="s">
        <v>33</v>
      </c>
      <c r="H142" s="10">
        <v>16658</v>
      </c>
      <c r="I142" s="11" t="s">
        <v>177</v>
      </c>
      <c r="J142" s="10">
        <v>927</v>
      </c>
      <c r="K142" s="10">
        <v>0</v>
      </c>
      <c r="L142" s="10">
        <v>30</v>
      </c>
      <c r="M142" s="10">
        <v>33</v>
      </c>
      <c r="N142" s="10">
        <v>50</v>
      </c>
      <c r="O142" s="10">
        <v>13</v>
      </c>
      <c r="P142" s="10">
        <v>12</v>
      </c>
      <c r="Q142" s="10">
        <v>0</v>
      </c>
      <c r="R142" s="10">
        <v>38</v>
      </c>
      <c r="S142" s="10">
        <v>21</v>
      </c>
      <c r="T142" s="10">
        <v>0</v>
      </c>
      <c r="U142" s="10">
        <v>0</v>
      </c>
      <c r="V142" s="10">
        <v>193</v>
      </c>
      <c r="W142" s="10">
        <v>66</v>
      </c>
      <c r="X142" s="10">
        <v>270</v>
      </c>
      <c r="Y142" s="10">
        <v>171</v>
      </c>
      <c r="Z142" s="10">
        <v>30</v>
      </c>
      <c r="AA142" s="10">
        <v>131442</v>
      </c>
      <c r="AB142" s="10">
        <v>781</v>
      </c>
      <c r="AC142" s="10">
        <v>82</v>
      </c>
      <c r="AD142" s="13">
        <v>0.10499360000000001</v>
      </c>
      <c r="AE142" s="18">
        <v>53121155.345519997</v>
      </c>
      <c r="AF142" s="14">
        <v>36380.550818358002</v>
      </c>
      <c r="AG142" s="1">
        <f>VLOOKUP(F142,'[1]Sheet 1'!$F$2:$S$557,5,0)</f>
        <v>1774</v>
      </c>
      <c r="AH142" s="1">
        <f>VLOOKUP(F142,'[1]Sheet 1'!$F$2:$S$557,6,0)</f>
        <v>0</v>
      </c>
      <c r="AI142" s="1">
        <f>VLOOKUP(F142,'[1]Sheet 1'!$F$2:$S$557,7,0)</f>
        <v>242</v>
      </c>
      <c r="AJ142" s="1">
        <f>VLOOKUP(F142,'[1]Sheet 1'!$F$2:$S$557,8,0)</f>
        <v>396</v>
      </c>
      <c r="AK142" s="1">
        <f>VLOOKUP(F142,'[1]Sheet 1'!$F$2:$S$557,9,0)</f>
        <v>171</v>
      </c>
      <c r="AL142" s="1">
        <f>VLOOKUP(F142,'[1]Sheet 1'!$F$2:$S$557,10,0)</f>
        <v>700</v>
      </c>
      <c r="AM142" s="1">
        <f>VLOOKUP(F142,'[1]Sheet 1'!$F$2:$S$557,11,0)</f>
        <v>239</v>
      </c>
      <c r="AN142" s="1">
        <f>VLOOKUP(F142,'[1]Sheet 1'!$F$2:$S$557,12,0)</f>
        <v>26</v>
      </c>
      <c r="AO142" s="1">
        <f>VLOOKUP(F142,'[1]Sheet 1'!$F$2:$S$557,13,0)</f>
        <v>0.39458850000000001</v>
      </c>
      <c r="AP142" s="1">
        <f>VLOOKUP(F142,'[1]Sheet 1'!$F$2:$S$557,14,0)</f>
        <v>0.13472379000000001</v>
      </c>
      <c r="AQ142" s="1">
        <f>VLOOKUP(F142,'[2]Sheet 1'!$F$2:$Q$557,5,0)</f>
        <v>1867</v>
      </c>
      <c r="AR142" s="1">
        <f>VLOOKUP(F142,'[2]Sheet 1'!$F$2:$Q$557,6,0)</f>
        <v>1393</v>
      </c>
      <c r="AS142" s="1">
        <f>VLOOKUP(F142,'[2]Sheet 1'!$F$2:$Q$557,7,0)</f>
        <v>1393</v>
      </c>
      <c r="AT142" s="1">
        <f>VLOOKUP(F142,'[2]Sheet 1'!$F$2:$Q$557,8,0)</f>
        <v>1393</v>
      </c>
      <c r="AU142" s="1">
        <f>VLOOKUP(F142,'[2]Sheet 1'!$F$2:$Q$557,9,0)</f>
        <v>0</v>
      </c>
      <c r="AV142" s="1">
        <f>VLOOKUP(F142,'[2]Sheet 1'!$F$2:$Q$557,10,0)</f>
        <v>0</v>
      </c>
      <c r="AW142" s="1">
        <f>VLOOKUP(F142,'[2]Sheet 1'!$F$2:$Q$557,11,0)</f>
        <v>474</v>
      </c>
      <c r="AX142" s="1">
        <f>VLOOKUP(F142,'[2]Sheet 1'!$F$2:$Q$557,12,0)</f>
        <v>0</v>
      </c>
      <c r="AY142" s="1">
        <f>VLOOKUP(F142,'[3]Sheet 1'!$F$2:$AD$557,5,0)</f>
        <v>35.406823299999999</v>
      </c>
      <c r="AZ142" s="1">
        <f>VLOOKUP(F142,'[3]Sheet 1'!$F$2:$AD$557,6,0)</f>
        <v>-80.913336400000006</v>
      </c>
      <c r="BA142" s="1">
        <f>VLOOKUP(F142,'[3]Sheet 1'!$F$2:$AD$557,7,0)</f>
        <v>2139</v>
      </c>
      <c r="BB142" s="1">
        <f>VLOOKUP(F142,'[3]Sheet 1'!$F$2:$AD$557,8,0)</f>
        <v>1779</v>
      </c>
      <c r="BC142" s="1">
        <f>VLOOKUP(F142,'[3]Sheet 1'!$F$2:$AD$557,9,0)</f>
        <v>229</v>
      </c>
      <c r="BD142" s="1">
        <f>VLOOKUP(F142,'[3]Sheet 1'!$F$2:$AD$557,10,0)</f>
        <v>0</v>
      </c>
      <c r="BE142" s="1">
        <f>VLOOKUP(F142,'[3]Sheet 1'!$F$2:$AD$557,11,0)</f>
        <v>28</v>
      </c>
      <c r="BF142" s="1">
        <f>VLOOKUP(F142,'[3]Sheet 1'!$F$2:$AD$557,12,0)</f>
        <v>0</v>
      </c>
      <c r="BG142" s="1">
        <f>VLOOKUP(F142,'[3]Sheet 1'!$F$2:$AD$557,13,0)</f>
        <v>54</v>
      </c>
      <c r="BH142" s="1">
        <f>VLOOKUP(F142,'[3]Sheet 1'!$F$2:$AD$557,14,0)</f>
        <v>49</v>
      </c>
      <c r="BI142" s="1">
        <f>VLOOKUP(F142,'[3]Sheet 1'!$F$2:$AD$557,15,0)</f>
        <v>139</v>
      </c>
      <c r="BJ142" s="1">
        <f>VLOOKUP(F142,'[3]Sheet 1'!$F$2:$AD$557,16,0)</f>
        <v>855</v>
      </c>
      <c r="BK142" s="1">
        <f>VLOOKUP(F142,'[3]Sheet 1'!$F$2:$AD$557,17,0)</f>
        <v>819</v>
      </c>
      <c r="BL142" s="1">
        <f>VLOOKUP(F142,'[3]Sheet 1'!$F$2:$AD$557,18,0)</f>
        <v>36</v>
      </c>
      <c r="BM142" s="1">
        <f>VLOOKUP(F142,'[3]Sheet 1'!$F$2:$AD$557,19,0)</f>
        <v>0.95789473000000003</v>
      </c>
      <c r="BN142" s="1">
        <f>VLOOKUP(F142,'[3]Sheet 1'!$F$2:$AD$557,20,0)</f>
        <v>0.83169705000000005</v>
      </c>
      <c r="BO142" s="1">
        <f>VLOOKUP(F142,'[3]Sheet 1'!$F$2:$AD$557,21,0)</f>
        <v>0.10705937</v>
      </c>
      <c r="BP142" s="1">
        <f>VLOOKUP(F142,'[3]Sheet 1'!$F$2:$AD$557,22,0)</f>
        <v>1.309022E-2</v>
      </c>
      <c r="BQ142" s="1">
        <f>VLOOKUP(F142,'[3]Sheet 1'!$F$2:$AD$557,23,0)</f>
        <v>6.4983630000000001E-2</v>
      </c>
      <c r="BR142" s="1">
        <f>VLOOKUP(F142,'[3]Sheet 1'!$F$2:$AD$557,24,0)</f>
        <v>1122.56402099</v>
      </c>
      <c r="BS142" s="1">
        <f>VLOOKUP(F142,'[3]Sheet 1'!$F$2:$AD$557,25,0)</f>
        <v>1.90545925</v>
      </c>
    </row>
    <row r="143" spans="1:71" ht="20" customHeight="1" x14ac:dyDescent="0.15">
      <c r="A143" s="8">
        <v>1806</v>
      </c>
      <c r="B143" s="9">
        <v>37</v>
      </c>
      <c r="C143" s="10">
        <v>119</v>
      </c>
      <c r="D143" s="10">
        <v>5909</v>
      </c>
      <c r="E143" s="10">
        <v>1</v>
      </c>
      <c r="F143" s="10">
        <v>371190059091</v>
      </c>
      <c r="G143" s="11" t="s">
        <v>35</v>
      </c>
      <c r="H143" s="10">
        <v>16592</v>
      </c>
      <c r="I143" s="11" t="s">
        <v>178</v>
      </c>
      <c r="J143" s="10">
        <v>1571</v>
      </c>
      <c r="K143" s="10">
        <v>20</v>
      </c>
      <c r="L143" s="10">
        <v>0</v>
      </c>
      <c r="M143" s="10">
        <v>0</v>
      </c>
      <c r="N143" s="10">
        <v>46</v>
      </c>
      <c r="O143" s="10">
        <v>38</v>
      </c>
      <c r="P143" s="10">
        <v>30</v>
      </c>
      <c r="Q143" s="10">
        <v>13</v>
      </c>
      <c r="R143" s="10">
        <v>102</v>
      </c>
      <c r="S143" s="10">
        <v>66</v>
      </c>
      <c r="T143" s="10">
        <v>46</v>
      </c>
      <c r="U143" s="10">
        <v>270</v>
      </c>
      <c r="V143" s="10">
        <v>241</v>
      </c>
      <c r="W143" s="10">
        <v>291</v>
      </c>
      <c r="X143" s="10">
        <v>118</v>
      </c>
      <c r="Y143" s="10">
        <v>208</v>
      </c>
      <c r="Z143" s="10">
        <v>82</v>
      </c>
      <c r="AA143" s="10">
        <v>90353</v>
      </c>
      <c r="AB143" s="10">
        <v>1209</v>
      </c>
      <c r="AC143" s="10">
        <v>128</v>
      </c>
      <c r="AD143" s="10">
        <v>0.10587262</v>
      </c>
      <c r="AE143" s="16">
        <v>89572011.156311005</v>
      </c>
      <c r="AF143" s="12">
        <v>37566.277218596602</v>
      </c>
      <c r="AG143" s="1">
        <f>VLOOKUP(F143,'[1]Sheet 1'!$F$2:$S$557,5,0)</f>
        <v>3537</v>
      </c>
      <c r="AH143" s="1">
        <f>VLOOKUP(F143,'[1]Sheet 1'!$F$2:$S$557,6,0)</f>
        <v>309</v>
      </c>
      <c r="AI143" s="1">
        <f>VLOOKUP(F143,'[1]Sheet 1'!$F$2:$S$557,7,0)</f>
        <v>656</v>
      </c>
      <c r="AJ143" s="1">
        <f>VLOOKUP(F143,'[1]Sheet 1'!$F$2:$S$557,8,0)</f>
        <v>732</v>
      </c>
      <c r="AK143" s="1">
        <f>VLOOKUP(F143,'[1]Sheet 1'!$F$2:$S$557,9,0)</f>
        <v>329</v>
      </c>
      <c r="AL143" s="1">
        <f>VLOOKUP(F143,'[1]Sheet 1'!$F$2:$S$557,10,0)</f>
        <v>1112</v>
      </c>
      <c r="AM143" s="1">
        <f>VLOOKUP(F143,'[1]Sheet 1'!$F$2:$S$557,11,0)</f>
        <v>296</v>
      </c>
      <c r="AN143" s="1">
        <f>VLOOKUP(F143,'[1]Sheet 1'!$F$2:$S$557,12,0)</f>
        <v>103</v>
      </c>
      <c r="AO143" s="1">
        <f>VLOOKUP(F143,'[1]Sheet 1'!$F$2:$S$557,13,0)</f>
        <v>0.31439073000000001</v>
      </c>
      <c r="AP143" s="1">
        <f>VLOOKUP(F143,'[1]Sheet 1'!$F$2:$S$557,14,0)</f>
        <v>8.3686739999999996E-2</v>
      </c>
      <c r="AQ143" s="1">
        <f>VLOOKUP(F143,'[2]Sheet 1'!$F$2:$Q$557,5,0)</f>
        <v>4228</v>
      </c>
      <c r="AR143" s="1">
        <f>VLOOKUP(F143,'[2]Sheet 1'!$F$2:$Q$557,6,0)</f>
        <v>3434</v>
      </c>
      <c r="AS143" s="1">
        <f>VLOOKUP(F143,'[2]Sheet 1'!$F$2:$Q$557,7,0)</f>
        <v>3434</v>
      </c>
      <c r="AT143" s="1">
        <f>VLOOKUP(F143,'[2]Sheet 1'!$F$2:$Q$557,8,0)</f>
        <v>3286</v>
      </c>
      <c r="AU143" s="1">
        <f>VLOOKUP(F143,'[2]Sheet 1'!$F$2:$Q$557,9,0)</f>
        <v>148</v>
      </c>
      <c r="AV143" s="1">
        <f>VLOOKUP(F143,'[2]Sheet 1'!$F$2:$Q$557,10,0)</f>
        <v>0</v>
      </c>
      <c r="AW143" s="1">
        <f>VLOOKUP(F143,'[2]Sheet 1'!$F$2:$Q$557,11,0)</f>
        <v>794</v>
      </c>
      <c r="AX143" s="1">
        <f>VLOOKUP(F143,'[2]Sheet 1'!$F$2:$Q$557,12,0)</f>
        <v>3.5004729999999998E-2</v>
      </c>
      <c r="AY143" s="1">
        <f>VLOOKUP(F143,'[3]Sheet 1'!$F$2:$AD$557,5,0)</f>
        <v>35.133285999999998</v>
      </c>
      <c r="AZ143" s="1">
        <f>VLOOKUP(F143,'[3]Sheet 1'!$F$2:$AD$557,6,0)</f>
        <v>-80.996186600000001</v>
      </c>
      <c r="BA143" s="1">
        <f>VLOOKUP(F143,'[3]Sheet 1'!$F$2:$AD$557,7,0)</f>
        <v>4044</v>
      </c>
      <c r="BB143" s="1">
        <f>VLOOKUP(F143,'[3]Sheet 1'!$F$2:$AD$557,8,0)</f>
        <v>2227</v>
      </c>
      <c r="BC143" s="1">
        <f>VLOOKUP(F143,'[3]Sheet 1'!$F$2:$AD$557,9,0)</f>
        <v>1162</v>
      </c>
      <c r="BD143" s="1">
        <f>VLOOKUP(F143,'[3]Sheet 1'!$F$2:$AD$557,10,0)</f>
        <v>22</v>
      </c>
      <c r="BE143" s="1">
        <f>VLOOKUP(F143,'[3]Sheet 1'!$F$2:$AD$557,11,0)</f>
        <v>266</v>
      </c>
      <c r="BF143" s="1">
        <f>VLOOKUP(F143,'[3]Sheet 1'!$F$2:$AD$557,12,0)</f>
        <v>9</v>
      </c>
      <c r="BG143" s="1">
        <f>VLOOKUP(F143,'[3]Sheet 1'!$F$2:$AD$557,13,0)</f>
        <v>226</v>
      </c>
      <c r="BH143" s="1">
        <f>VLOOKUP(F143,'[3]Sheet 1'!$F$2:$AD$557,14,0)</f>
        <v>132</v>
      </c>
      <c r="BI143" s="1">
        <f>VLOOKUP(F143,'[3]Sheet 1'!$F$2:$AD$557,15,0)</f>
        <v>552</v>
      </c>
      <c r="BJ143" s="1">
        <f>VLOOKUP(F143,'[3]Sheet 1'!$F$2:$AD$557,16,0)</f>
        <v>1464</v>
      </c>
      <c r="BK143" s="1">
        <f>VLOOKUP(F143,'[3]Sheet 1'!$F$2:$AD$557,17,0)</f>
        <v>1407</v>
      </c>
      <c r="BL143" s="1">
        <f>VLOOKUP(F143,'[3]Sheet 1'!$F$2:$AD$557,18,0)</f>
        <v>57</v>
      </c>
      <c r="BM143" s="1">
        <f>VLOOKUP(F143,'[3]Sheet 1'!$F$2:$AD$557,19,0)</f>
        <v>0.96106557000000004</v>
      </c>
      <c r="BN143" s="1">
        <f>VLOOKUP(F143,'[3]Sheet 1'!$F$2:$AD$557,20,0)</f>
        <v>0.55069237999999998</v>
      </c>
      <c r="BO143" s="1">
        <f>VLOOKUP(F143,'[3]Sheet 1'!$F$2:$AD$557,21,0)</f>
        <v>0.28733925999999999</v>
      </c>
      <c r="BP143" s="1">
        <f>VLOOKUP(F143,'[3]Sheet 1'!$F$2:$AD$557,22,0)</f>
        <v>6.577645E-2</v>
      </c>
      <c r="BQ143" s="1">
        <f>VLOOKUP(F143,'[3]Sheet 1'!$F$2:$AD$557,23,0)</f>
        <v>0.13649850999999999</v>
      </c>
      <c r="BR143" s="1">
        <f>VLOOKUP(F143,'[3]Sheet 1'!$F$2:$AD$557,24,0)</f>
        <v>1258.65487661</v>
      </c>
      <c r="BS143" s="1">
        <f>VLOOKUP(F143,'[3]Sheet 1'!$F$2:$AD$557,25,0)</f>
        <v>3.2129538200000001</v>
      </c>
    </row>
    <row r="144" spans="1:71" ht="20" customHeight="1" x14ac:dyDescent="0.15">
      <c r="A144" s="8">
        <v>1807</v>
      </c>
      <c r="B144" s="9">
        <v>37</v>
      </c>
      <c r="C144" s="10">
        <v>119</v>
      </c>
      <c r="D144" s="10">
        <v>5401</v>
      </c>
      <c r="E144" s="10">
        <v>2</v>
      </c>
      <c r="F144" s="10">
        <v>371190054012</v>
      </c>
      <c r="G144" s="11" t="s">
        <v>33</v>
      </c>
      <c r="H144" s="10">
        <v>16412</v>
      </c>
      <c r="I144" s="11" t="s">
        <v>179</v>
      </c>
      <c r="J144" s="10">
        <v>1128</v>
      </c>
      <c r="K144" s="10">
        <v>63</v>
      </c>
      <c r="L144" s="10">
        <v>123</v>
      </c>
      <c r="M144" s="10">
        <v>33</v>
      </c>
      <c r="N144" s="10">
        <v>153</v>
      </c>
      <c r="O144" s="10">
        <v>155</v>
      </c>
      <c r="P144" s="10">
        <v>108</v>
      </c>
      <c r="Q144" s="10">
        <v>42</v>
      </c>
      <c r="R144" s="10">
        <v>41</v>
      </c>
      <c r="S144" s="10">
        <v>57</v>
      </c>
      <c r="T144" s="10">
        <v>55</v>
      </c>
      <c r="U144" s="10">
        <v>177</v>
      </c>
      <c r="V144" s="10">
        <v>47</v>
      </c>
      <c r="W144" s="10">
        <v>49</v>
      </c>
      <c r="X144" s="10">
        <v>0</v>
      </c>
      <c r="Y144" s="10">
        <v>14</v>
      </c>
      <c r="Z144" s="10">
        <v>11</v>
      </c>
      <c r="AA144" s="10">
        <v>31713</v>
      </c>
      <c r="AB144" s="10">
        <v>543</v>
      </c>
      <c r="AC144" s="10">
        <v>129</v>
      </c>
      <c r="AD144" s="10">
        <v>0.23756906</v>
      </c>
      <c r="AE144" s="13">
        <v>53457346.765258797</v>
      </c>
      <c r="AF144" s="12">
        <v>37422.030352699199</v>
      </c>
      <c r="AG144" s="1">
        <f>VLOOKUP(F144,'[1]Sheet 1'!$F$2:$S$557,5,0)</f>
        <v>1570</v>
      </c>
      <c r="AH144" s="1">
        <f>VLOOKUP(F144,'[1]Sheet 1'!$F$2:$S$557,6,0)</f>
        <v>58</v>
      </c>
      <c r="AI144" s="1">
        <f>VLOOKUP(F144,'[1]Sheet 1'!$F$2:$S$557,7,0)</f>
        <v>401</v>
      </c>
      <c r="AJ144" s="1">
        <f>VLOOKUP(F144,'[1]Sheet 1'!$F$2:$S$557,8,0)</f>
        <v>497</v>
      </c>
      <c r="AK144" s="1">
        <f>VLOOKUP(F144,'[1]Sheet 1'!$F$2:$S$557,9,0)</f>
        <v>167</v>
      </c>
      <c r="AL144" s="1">
        <f>VLOOKUP(F144,'[1]Sheet 1'!$F$2:$S$557,10,0)</f>
        <v>296</v>
      </c>
      <c r="AM144" s="1">
        <f>VLOOKUP(F144,'[1]Sheet 1'!$F$2:$S$557,11,0)</f>
        <v>136</v>
      </c>
      <c r="AN144" s="1">
        <f>VLOOKUP(F144,'[1]Sheet 1'!$F$2:$S$557,12,0)</f>
        <v>15</v>
      </c>
      <c r="AO144" s="1">
        <f>VLOOKUP(F144,'[1]Sheet 1'!$F$2:$S$557,13,0)</f>
        <v>0.18853502999999999</v>
      </c>
      <c r="AP144" s="1">
        <f>VLOOKUP(F144,'[1]Sheet 1'!$F$2:$S$557,14,0)</f>
        <v>8.6624199999999998E-2</v>
      </c>
      <c r="AQ144" s="1">
        <f>VLOOKUP(F144,'[2]Sheet 1'!$F$2:$Q$557,5,0)</f>
        <v>2020</v>
      </c>
      <c r="AR144" s="1">
        <f>VLOOKUP(F144,'[2]Sheet 1'!$F$2:$Q$557,6,0)</f>
        <v>1317</v>
      </c>
      <c r="AS144" s="1">
        <f>VLOOKUP(F144,'[2]Sheet 1'!$F$2:$Q$557,7,0)</f>
        <v>1317</v>
      </c>
      <c r="AT144" s="1">
        <f>VLOOKUP(F144,'[2]Sheet 1'!$F$2:$Q$557,8,0)</f>
        <v>980</v>
      </c>
      <c r="AU144" s="1">
        <f>VLOOKUP(F144,'[2]Sheet 1'!$F$2:$Q$557,9,0)</f>
        <v>337</v>
      </c>
      <c r="AV144" s="1">
        <f>VLOOKUP(F144,'[2]Sheet 1'!$F$2:$Q$557,10,0)</f>
        <v>0</v>
      </c>
      <c r="AW144" s="1">
        <f>VLOOKUP(F144,'[2]Sheet 1'!$F$2:$Q$557,11,0)</f>
        <v>703</v>
      </c>
      <c r="AX144" s="1">
        <f>VLOOKUP(F144,'[2]Sheet 1'!$F$2:$Q$557,12,0)</f>
        <v>0.16683168000000001</v>
      </c>
      <c r="AY144" s="1">
        <f>VLOOKUP(F144,'[3]Sheet 1'!$F$2:$AD$557,5,0)</f>
        <v>35.291354800000001</v>
      </c>
      <c r="AZ144" s="1">
        <f>VLOOKUP(F144,'[3]Sheet 1'!$F$2:$AD$557,6,0)</f>
        <v>-80.861711999999997</v>
      </c>
      <c r="BA144" s="1">
        <f>VLOOKUP(F144,'[3]Sheet 1'!$F$2:$AD$557,7,0)</f>
        <v>2443</v>
      </c>
      <c r="BB144" s="1">
        <f>VLOOKUP(F144,'[3]Sheet 1'!$F$2:$AD$557,8,0)</f>
        <v>86</v>
      </c>
      <c r="BC144" s="1">
        <f>VLOOKUP(F144,'[3]Sheet 1'!$F$2:$AD$557,9,0)</f>
        <v>2261</v>
      </c>
      <c r="BD144" s="1">
        <f>VLOOKUP(F144,'[3]Sheet 1'!$F$2:$AD$557,10,0)</f>
        <v>1</v>
      </c>
      <c r="BE144" s="1">
        <f>VLOOKUP(F144,'[3]Sheet 1'!$F$2:$AD$557,11,0)</f>
        <v>7</v>
      </c>
      <c r="BF144" s="1">
        <f>VLOOKUP(F144,'[3]Sheet 1'!$F$2:$AD$557,12,0)</f>
        <v>0</v>
      </c>
      <c r="BG144" s="1">
        <f>VLOOKUP(F144,'[3]Sheet 1'!$F$2:$AD$557,13,0)</f>
        <v>29</v>
      </c>
      <c r="BH144" s="1">
        <f>VLOOKUP(F144,'[3]Sheet 1'!$F$2:$AD$557,14,0)</f>
        <v>59</v>
      </c>
      <c r="BI144" s="1">
        <f>VLOOKUP(F144,'[3]Sheet 1'!$F$2:$AD$557,15,0)</f>
        <v>106</v>
      </c>
      <c r="BJ144" s="1">
        <f>VLOOKUP(F144,'[3]Sheet 1'!$F$2:$AD$557,16,0)</f>
        <v>1088</v>
      </c>
      <c r="BK144" s="1">
        <f>VLOOKUP(F144,'[3]Sheet 1'!$F$2:$AD$557,17,0)</f>
        <v>1025</v>
      </c>
      <c r="BL144" s="1">
        <f>VLOOKUP(F144,'[3]Sheet 1'!$F$2:$AD$557,18,0)</f>
        <v>63</v>
      </c>
      <c r="BM144" s="1">
        <f>VLOOKUP(F144,'[3]Sheet 1'!$F$2:$AD$557,19,0)</f>
        <v>0.94209558000000004</v>
      </c>
      <c r="BN144" s="1">
        <f>VLOOKUP(F144,'[3]Sheet 1'!$F$2:$AD$557,20,0)</f>
        <v>3.5202610000000002E-2</v>
      </c>
      <c r="BO144" s="1">
        <f>VLOOKUP(F144,'[3]Sheet 1'!$F$2:$AD$557,21,0)</f>
        <v>0.92550142999999996</v>
      </c>
      <c r="BP144" s="1">
        <f>VLOOKUP(F144,'[3]Sheet 1'!$F$2:$AD$557,22,0)</f>
        <v>2.8653200000000002E-3</v>
      </c>
      <c r="BQ144" s="1">
        <f>VLOOKUP(F144,'[3]Sheet 1'!$F$2:$AD$557,23,0)</f>
        <v>4.3389270000000001E-2</v>
      </c>
      <c r="BR144" s="1">
        <f>VLOOKUP(F144,'[3]Sheet 1'!$F$2:$AD$557,24,0)</f>
        <v>1274.0424796699999</v>
      </c>
      <c r="BS144" s="1">
        <f>VLOOKUP(F144,'[3]Sheet 1'!$F$2:$AD$557,25,0)</f>
        <v>1.91751848</v>
      </c>
    </row>
    <row r="145" spans="1:71" ht="20" customHeight="1" x14ac:dyDescent="0.15">
      <c r="A145" s="8">
        <v>1808</v>
      </c>
      <c r="B145" s="9">
        <v>37</v>
      </c>
      <c r="C145" s="10">
        <v>119</v>
      </c>
      <c r="D145" s="10">
        <v>6104</v>
      </c>
      <c r="E145" s="10">
        <v>4</v>
      </c>
      <c r="F145" s="10">
        <v>371190061044</v>
      </c>
      <c r="G145" s="11" t="s">
        <v>40</v>
      </c>
      <c r="H145" s="10">
        <v>16631</v>
      </c>
      <c r="I145" s="11" t="s">
        <v>180</v>
      </c>
      <c r="J145" s="10">
        <v>800</v>
      </c>
      <c r="K145" s="10">
        <v>0</v>
      </c>
      <c r="L145" s="10">
        <v>84</v>
      </c>
      <c r="M145" s="10">
        <v>13</v>
      </c>
      <c r="N145" s="10">
        <v>26</v>
      </c>
      <c r="O145" s="10">
        <v>78</v>
      </c>
      <c r="P145" s="10">
        <v>47</v>
      </c>
      <c r="Q145" s="10">
        <v>0</v>
      </c>
      <c r="R145" s="10">
        <v>53</v>
      </c>
      <c r="S145" s="10">
        <v>34</v>
      </c>
      <c r="T145" s="10">
        <v>29</v>
      </c>
      <c r="U145" s="10">
        <v>167</v>
      </c>
      <c r="V145" s="10">
        <v>84</v>
      </c>
      <c r="W145" s="10">
        <v>116</v>
      </c>
      <c r="X145" s="10">
        <v>55</v>
      </c>
      <c r="Y145" s="10">
        <v>14</v>
      </c>
      <c r="Z145" s="10">
        <v>0</v>
      </c>
      <c r="AA145" s="10">
        <v>61875</v>
      </c>
      <c r="AB145" s="10">
        <v>530</v>
      </c>
      <c r="AC145" s="10">
        <v>83</v>
      </c>
      <c r="AD145" s="10">
        <v>0.15660377</v>
      </c>
      <c r="AE145" s="16">
        <v>52790500.836852998</v>
      </c>
      <c r="AF145" s="12">
        <v>32308.512724362401</v>
      </c>
      <c r="AG145" s="1">
        <f>VLOOKUP(F145,'[1]Sheet 1'!$F$2:$S$557,5,0)</f>
        <v>1513</v>
      </c>
      <c r="AH145" s="1">
        <f>VLOOKUP(F145,'[1]Sheet 1'!$F$2:$S$557,6,0)</f>
        <v>226</v>
      </c>
      <c r="AI145" s="1">
        <f>VLOOKUP(F145,'[1]Sheet 1'!$F$2:$S$557,7,0)</f>
        <v>352</v>
      </c>
      <c r="AJ145" s="1">
        <f>VLOOKUP(F145,'[1]Sheet 1'!$F$2:$S$557,8,0)</f>
        <v>324</v>
      </c>
      <c r="AK145" s="1">
        <f>VLOOKUP(F145,'[1]Sheet 1'!$F$2:$S$557,9,0)</f>
        <v>24</v>
      </c>
      <c r="AL145" s="1">
        <f>VLOOKUP(F145,'[1]Sheet 1'!$F$2:$S$557,10,0)</f>
        <v>412</v>
      </c>
      <c r="AM145" s="1">
        <f>VLOOKUP(F145,'[1]Sheet 1'!$F$2:$S$557,11,0)</f>
        <v>175</v>
      </c>
      <c r="AN145" s="1">
        <f>VLOOKUP(F145,'[1]Sheet 1'!$F$2:$S$557,12,0)</f>
        <v>0</v>
      </c>
      <c r="AO145" s="1">
        <f>VLOOKUP(F145,'[1]Sheet 1'!$F$2:$S$557,13,0)</f>
        <v>0.27230668000000002</v>
      </c>
      <c r="AP145" s="1">
        <f>VLOOKUP(F145,'[1]Sheet 1'!$F$2:$S$557,14,0)</f>
        <v>0.11566424</v>
      </c>
      <c r="AQ145" s="1">
        <f>VLOOKUP(F145,'[2]Sheet 1'!$F$2:$Q$557,5,0)</f>
        <v>1704</v>
      </c>
      <c r="AR145" s="1">
        <f>VLOOKUP(F145,'[2]Sheet 1'!$F$2:$Q$557,6,0)</f>
        <v>1141</v>
      </c>
      <c r="AS145" s="1">
        <f>VLOOKUP(F145,'[2]Sheet 1'!$F$2:$Q$557,7,0)</f>
        <v>1141</v>
      </c>
      <c r="AT145" s="1">
        <f>VLOOKUP(F145,'[2]Sheet 1'!$F$2:$Q$557,8,0)</f>
        <v>1097</v>
      </c>
      <c r="AU145" s="1">
        <f>VLOOKUP(F145,'[2]Sheet 1'!$F$2:$Q$557,9,0)</f>
        <v>44</v>
      </c>
      <c r="AV145" s="1">
        <f>VLOOKUP(F145,'[2]Sheet 1'!$F$2:$Q$557,10,0)</f>
        <v>0</v>
      </c>
      <c r="AW145" s="1">
        <f>VLOOKUP(F145,'[2]Sheet 1'!$F$2:$Q$557,11,0)</f>
        <v>563</v>
      </c>
      <c r="AX145" s="1">
        <f>VLOOKUP(F145,'[2]Sheet 1'!$F$2:$Q$557,12,0)</f>
        <v>2.58216E-2</v>
      </c>
      <c r="AY145" s="1">
        <f>VLOOKUP(F145,'[3]Sheet 1'!$F$2:$AD$557,5,0)</f>
        <v>35.307262700000003</v>
      </c>
      <c r="AZ145" s="1">
        <f>VLOOKUP(F145,'[3]Sheet 1'!$F$2:$AD$557,6,0)</f>
        <v>-80.888840700000003</v>
      </c>
      <c r="BA145" s="1">
        <f>VLOOKUP(F145,'[3]Sheet 1'!$F$2:$AD$557,7,0)</f>
        <v>2405</v>
      </c>
      <c r="BB145" s="1">
        <f>VLOOKUP(F145,'[3]Sheet 1'!$F$2:$AD$557,8,0)</f>
        <v>1003</v>
      </c>
      <c r="BC145" s="1">
        <f>VLOOKUP(F145,'[3]Sheet 1'!$F$2:$AD$557,9,0)</f>
        <v>1097</v>
      </c>
      <c r="BD145" s="1">
        <f>VLOOKUP(F145,'[3]Sheet 1'!$F$2:$AD$557,10,0)</f>
        <v>31</v>
      </c>
      <c r="BE145" s="1">
        <f>VLOOKUP(F145,'[3]Sheet 1'!$F$2:$AD$557,11,0)</f>
        <v>78</v>
      </c>
      <c r="BF145" s="1">
        <f>VLOOKUP(F145,'[3]Sheet 1'!$F$2:$AD$557,12,0)</f>
        <v>7</v>
      </c>
      <c r="BG145" s="1">
        <f>VLOOKUP(F145,'[3]Sheet 1'!$F$2:$AD$557,13,0)</f>
        <v>99</v>
      </c>
      <c r="BH145" s="1">
        <f>VLOOKUP(F145,'[3]Sheet 1'!$F$2:$AD$557,14,0)</f>
        <v>90</v>
      </c>
      <c r="BI145" s="1">
        <f>VLOOKUP(F145,'[3]Sheet 1'!$F$2:$AD$557,15,0)</f>
        <v>179</v>
      </c>
      <c r="BJ145" s="1">
        <f>VLOOKUP(F145,'[3]Sheet 1'!$F$2:$AD$557,16,0)</f>
        <v>942</v>
      </c>
      <c r="BK145" s="1">
        <f>VLOOKUP(F145,'[3]Sheet 1'!$F$2:$AD$557,17,0)</f>
        <v>865</v>
      </c>
      <c r="BL145" s="1">
        <f>VLOOKUP(F145,'[3]Sheet 1'!$F$2:$AD$557,18,0)</f>
        <v>77</v>
      </c>
      <c r="BM145" s="1">
        <f>VLOOKUP(F145,'[3]Sheet 1'!$F$2:$AD$557,19,0)</f>
        <v>0.91825902000000004</v>
      </c>
      <c r="BN145" s="1">
        <f>VLOOKUP(F145,'[3]Sheet 1'!$F$2:$AD$557,20,0)</f>
        <v>0.41704781000000002</v>
      </c>
      <c r="BO145" s="1">
        <f>VLOOKUP(F145,'[3]Sheet 1'!$F$2:$AD$557,21,0)</f>
        <v>0.45613304999999998</v>
      </c>
      <c r="BP145" s="1">
        <f>VLOOKUP(F145,'[3]Sheet 1'!$F$2:$AD$557,22,0)</f>
        <v>3.2432429999999998E-2</v>
      </c>
      <c r="BQ145" s="1">
        <f>VLOOKUP(F145,'[3]Sheet 1'!$F$2:$AD$557,23,0)</f>
        <v>7.4428270000000005E-2</v>
      </c>
      <c r="BR145" s="1">
        <f>VLOOKUP(F145,'[3]Sheet 1'!$F$2:$AD$557,24,0)</f>
        <v>1270.0684970899999</v>
      </c>
      <c r="BS145" s="1">
        <f>VLOOKUP(F145,'[3]Sheet 1'!$F$2:$AD$557,25,0)</f>
        <v>1.8935986499999999</v>
      </c>
    </row>
    <row r="146" spans="1:71" ht="20" customHeight="1" x14ac:dyDescent="0.15">
      <c r="A146" s="8">
        <v>1809</v>
      </c>
      <c r="B146" s="9">
        <v>37</v>
      </c>
      <c r="C146" s="10">
        <v>119</v>
      </c>
      <c r="D146" s="10">
        <v>4900</v>
      </c>
      <c r="E146" s="10">
        <v>1</v>
      </c>
      <c r="F146" s="10">
        <v>371190049001</v>
      </c>
      <c r="G146" s="11" t="s">
        <v>35</v>
      </c>
      <c r="H146" s="10">
        <v>16392</v>
      </c>
      <c r="I146" s="11" t="s">
        <v>181</v>
      </c>
      <c r="J146" s="10">
        <v>247</v>
      </c>
      <c r="K146" s="10">
        <v>17</v>
      </c>
      <c r="L146" s="10">
        <v>10</v>
      </c>
      <c r="M146" s="10">
        <v>31</v>
      </c>
      <c r="N146" s="10">
        <v>36</v>
      </c>
      <c r="O146" s="10">
        <v>34</v>
      </c>
      <c r="P146" s="10">
        <v>14</v>
      </c>
      <c r="Q146" s="10">
        <v>4</v>
      </c>
      <c r="R146" s="10">
        <v>29</v>
      </c>
      <c r="S146" s="10">
        <v>18</v>
      </c>
      <c r="T146" s="10">
        <v>5</v>
      </c>
      <c r="U146" s="10">
        <v>23</v>
      </c>
      <c r="V146" s="10">
        <v>16</v>
      </c>
      <c r="W146" s="10">
        <v>5</v>
      </c>
      <c r="X146" s="10">
        <v>0</v>
      </c>
      <c r="Y146" s="10">
        <v>5</v>
      </c>
      <c r="Z146" s="10">
        <v>0</v>
      </c>
      <c r="AA146" s="10">
        <v>27169</v>
      </c>
      <c r="AB146" s="10">
        <v>122</v>
      </c>
      <c r="AC146" s="10">
        <v>27</v>
      </c>
      <c r="AD146" s="10">
        <v>0.22131148</v>
      </c>
      <c r="AE146" s="10">
        <v>9489828.2505493201</v>
      </c>
      <c r="AF146" s="12">
        <v>12506.2768011764</v>
      </c>
      <c r="AG146" s="1">
        <f>VLOOKUP(F146,'[1]Sheet 1'!$F$2:$S$557,5,0)</f>
        <v>497</v>
      </c>
      <c r="AH146" s="1">
        <f>VLOOKUP(F146,'[1]Sheet 1'!$F$2:$S$557,6,0)</f>
        <v>97</v>
      </c>
      <c r="AI146" s="1">
        <f>VLOOKUP(F146,'[1]Sheet 1'!$F$2:$S$557,7,0)</f>
        <v>194</v>
      </c>
      <c r="AJ146" s="1">
        <f>VLOOKUP(F146,'[1]Sheet 1'!$F$2:$S$557,8,0)</f>
        <v>120</v>
      </c>
      <c r="AK146" s="1">
        <f>VLOOKUP(F146,'[1]Sheet 1'!$F$2:$S$557,9,0)</f>
        <v>49</v>
      </c>
      <c r="AL146" s="1">
        <f>VLOOKUP(F146,'[1]Sheet 1'!$F$2:$S$557,10,0)</f>
        <v>20</v>
      </c>
      <c r="AM146" s="1">
        <f>VLOOKUP(F146,'[1]Sheet 1'!$F$2:$S$557,11,0)</f>
        <v>17</v>
      </c>
      <c r="AN146" s="1">
        <f>VLOOKUP(F146,'[1]Sheet 1'!$F$2:$S$557,12,0)</f>
        <v>0</v>
      </c>
      <c r="AO146" s="1">
        <f>VLOOKUP(F146,'[1]Sheet 1'!$F$2:$S$557,13,0)</f>
        <v>4.0241449999999998E-2</v>
      </c>
      <c r="AP146" s="1">
        <f>VLOOKUP(F146,'[1]Sheet 1'!$F$2:$S$557,14,0)</f>
        <v>3.4205230000000003E-2</v>
      </c>
      <c r="AQ146" s="1">
        <f>VLOOKUP(F146,'[2]Sheet 1'!$F$2:$Q$557,5,0)</f>
        <v>568</v>
      </c>
      <c r="AR146" s="1">
        <f>VLOOKUP(F146,'[2]Sheet 1'!$F$2:$Q$557,6,0)</f>
        <v>285</v>
      </c>
      <c r="AS146" s="1">
        <f>VLOOKUP(F146,'[2]Sheet 1'!$F$2:$Q$557,7,0)</f>
        <v>285</v>
      </c>
      <c r="AT146" s="1">
        <f>VLOOKUP(F146,'[2]Sheet 1'!$F$2:$Q$557,8,0)</f>
        <v>249</v>
      </c>
      <c r="AU146" s="1">
        <f>VLOOKUP(F146,'[2]Sheet 1'!$F$2:$Q$557,9,0)</f>
        <v>36</v>
      </c>
      <c r="AV146" s="1">
        <f>VLOOKUP(F146,'[2]Sheet 1'!$F$2:$Q$557,10,0)</f>
        <v>0</v>
      </c>
      <c r="AW146" s="1">
        <f>VLOOKUP(F146,'[2]Sheet 1'!$F$2:$Q$557,11,0)</f>
        <v>283</v>
      </c>
      <c r="AX146" s="1">
        <f>VLOOKUP(F146,'[2]Sheet 1'!$F$2:$Q$557,12,0)</f>
        <v>6.3380279999999997E-2</v>
      </c>
      <c r="AY146" s="1">
        <f>VLOOKUP(F146,'[3]Sheet 1'!$F$2:$AD$557,5,0)</f>
        <v>35.242760799999999</v>
      </c>
      <c r="AZ146" s="1">
        <f>VLOOKUP(F146,'[3]Sheet 1'!$F$2:$AD$557,6,0)</f>
        <v>-80.842844099999994</v>
      </c>
      <c r="BA146" s="1">
        <f>VLOOKUP(F146,'[3]Sheet 1'!$F$2:$AD$557,7,0)</f>
        <v>737</v>
      </c>
      <c r="BB146" s="1">
        <f>VLOOKUP(F146,'[3]Sheet 1'!$F$2:$AD$557,8,0)</f>
        <v>17</v>
      </c>
      <c r="BC146" s="1">
        <f>VLOOKUP(F146,'[3]Sheet 1'!$F$2:$AD$557,9,0)</f>
        <v>705</v>
      </c>
      <c r="BD146" s="1">
        <f>VLOOKUP(F146,'[3]Sheet 1'!$F$2:$AD$557,10,0)</f>
        <v>1</v>
      </c>
      <c r="BE146" s="1">
        <f>VLOOKUP(F146,'[3]Sheet 1'!$F$2:$AD$557,11,0)</f>
        <v>6</v>
      </c>
      <c r="BF146" s="1">
        <f>VLOOKUP(F146,'[3]Sheet 1'!$F$2:$AD$557,12,0)</f>
        <v>0</v>
      </c>
      <c r="BG146" s="1">
        <f>VLOOKUP(F146,'[3]Sheet 1'!$F$2:$AD$557,13,0)</f>
        <v>5</v>
      </c>
      <c r="BH146" s="1">
        <f>VLOOKUP(F146,'[3]Sheet 1'!$F$2:$AD$557,14,0)</f>
        <v>3</v>
      </c>
      <c r="BI146" s="1">
        <f>VLOOKUP(F146,'[3]Sheet 1'!$F$2:$AD$557,15,0)</f>
        <v>8</v>
      </c>
      <c r="BJ146" s="1">
        <f>VLOOKUP(F146,'[3]Sheet 1'!$F$2:$AD$557,16,0)</f>
        <v>265</v>
      </c>
      <c r="BK146" s="1">
        <f>VLOOKUP(F146,'[3]Sheet 1'!$F$2:$AD$557,17,0)</f>
        <v>250</v>
      </c>
      <c r="BL146" s="1">
        <f>VLOOKUP(F146,'[3]Sheet 1'!$F$2:$AD$557,18,0)</f>
        <v>15</v>
      </c>
      <c r="BM146" s="1">
        <f>VLOOKUP(F146,'[3]Sheet 1'!$F$2:$AD$557,19,0)</f>
        <v>0.94339622000000001</v>
      </c>
      <c r="BN146" s="1">
        <f>VLOOKUP(F146,'[3]Sheet 1'!$F$2:$AD$557,20,0)</f>
        <v>2.306648E-2</v>
      </c>
      <c r="BO146" s="1">
        <f>VLOOKUP(F146,'[3]Sheet 1'!$F$2:$AD$557,21,0)</f>
        <v>0.95658072999999999</v>
      </c>
      <c r="BP146" s="1">
        <f>VLOOKUP(F146,'[3]Sheet 1'!$F$2:$AD$557,22,0)</f>
        <v>8.14111E-3</v>
      </c>
      <c r="BQ146" s="1">
        <f>VLOOKUP(F146,'[3]Sheet 1'!$F$2:$AD$557,23,0)</f>
        <v>1.0854809999999999E-2</v>
      </c>
      <c r="BR146" s="1">
        <f>VLOOKUP(F146,'[3]Sheet 1'!$F$2:$AD$557,24,0)</f>
        <v>2165.09513027</v>
      </c>
      <c r="BS146" s="1">
        <f>VLOOKUP(F146,'[3]Sheet 1'!$F$2:$AD$557,25,0)</f>
        <v>0.34040073999999998</v>
      </c>
    </row>
    <row r="147" spans="1:71" ht="20" customHeight="1" x14ac:dyDescent="0.15">
      <c r="A147" s="8">
        <v>1810</v>
      </c>
      <c r="B147" s="9">
        <v>37</v>
      </c>
      <c r="C147" s="10">
        <v>119</v>
      </c>
      <c r="D147" s="10">
        <v>3805</v>
      </c>
      <c r="E147" s="10">
        <v>1</v>
      </c>
      <c r="F147" s="10">
        <v>371190038051</v>
      </c>
      <c r="G147" s="11" t="s">
        <v>35</v>
      </c>
      <c r="H147" s="10">
        <v>16346</v>
      </c>
      <c r="I147" s="11" t="s">
        <v>182</v>
      </c>
      <c r="J147" s="10">
        <v>1165</v>
      </c>
      <c r="K147" s="10">
        <v>107</v>
      </c>
      <c r="L147" s="10">
        <v>40</v>
      </c>
      <c r="M147" s="10">
        <v>45</v>
      </c>
      <c r="N147" s="10">
        <v>8</v>
      </c>
      <c r="O147" s="10">
        <v>40</v>
      </c>
      <c r="P147" s="10">
        <v>14</v>
      </c>
      <c r="Q147" s="10">
        <v>31</v>
      </c>
      <c r="R147" s="10">
        <v>73</v>
      </c>
      <c r="S147" s="10">
        <v>0</v>
      </c>
      <c r="T147" s="10">
        <v>81</v>
      </c>
      <c r="U147" s="10">
        <v>121</v>
      </c>
      <c r="V147" s="10">
        <v>281</v>
      </c>
      <c r="W147" s="10">
        <v>138</v>
      </c>
      <c r="X147" s="10">
        <v>57</v>
      </c>
      <c r="Y147" s="10">
        <v>75</v>
      </c>
      <c r="Z147" s="10">
        <v>54</v>
      </c>
      <c r="AA147" s="10">
        <v>76372</v>
      </c>
      <c r="AB147" s="10">
        <v>531</v>
      </c>
      <c r="AC147" s="10">
        <v>44</v>
      </c>
      <c r="AD147" s="10">
        <v>8.2862519999999995E-2</v>
      </c>
      <c r="AE147" s="13">
        <v>89004267.922058105</v>
      </c>
      <c r="AF147" s="14">
        <v>39596.906598722002</v>
      </c>
      <c r="AG147" s="1">
        <f>VLOOKUP(F147,'[1]Sheet 1'!$F$2:$S$557,5,0)</f>
        <v>1902</v>
      </c>
      <c r="AH147" s="1">
        <f>VLOOKUP(F147,'[1]Sheet 1'!$F$2:$S$557,6,0)</f>
        <v>55</v>
      </c>
      <c r="AI147" s="1">
        <f>VLOOKUP(F147,'[1]Sheet 1'!$F$2:$S$557,7,0)</f>
        <v>148</v>
      </c>
      <c r="AJ147" s="1">
        <f>VLOOKUP(F147,'[1]Sheet 1'!$F$2:$S$557,8,0)</f>
        <v>317</v>
      </c>
      <c r="AK147" s="1">
        <f>VLOOKUP(F147,'[1]Sheet 1'!$F$2:$S$557,9,0)</f>
        <v>43</v>
      </c>
      <c r="AL147" s="1">
        <f>VLOOKUP(F147,'[1]Sheet 1'!$F$2:$S$557,10,0)</f>
        <v>922</v>
      </c>
      <c r="AM147" s="1">
        <f>VLOOKUP(F147,'[1]Sheet 1'!$F$2:$S$557,11,0)</f>
        <v>372</v>
      </c>
      <c r="AN147" s="1">
        <f>VLOOKUP(F147,'[1]Sheet 1'!$F$2:$S$557,12,0)</f>
        <v>45</v>
      </c>
      <c r="AO147" s="1">
        <f>VLOOKUP(F147,'[1]Sheet 1'!$F$2:$S$557,13,0)</f>
        <v>0.48475288999999999</v>
      </c>
      <c r="AP147" s="1">
        <f>VLOOKUP(F147,'[1]Sheet 1'!$F$2:$S$557,14,0)</f>
        <v>0.1955836</v>
      </c>
      <c r="AQ147" s="1">
        <f>VLOOKUP(F147,'[2]Sheet 1'!$F$2:$Q$557,5,0)</f>
        <v>2319</v>
      </c>
      <c r="AR147" s="1">
        <f>VLOOKUP(F147,'[2]Sheet 1'!$F$2:$Q$557,6,0)</f>
        <v>1827</v>
      </c>
      <c r="AS147" s="1">
        <f>VLOOKUP(F147,'[2]Sheet 1'!$F$2:$Q$557,7,0)</f>
        <v>1827</v>
      </c>
      <c r="AT147" s="1">
        <f>VLOOKUP(F147,'[2]Sheet 1'!$F$2:$Q$557,8,0)</f>
        <v>1773</v>
      </c>
      <c r="AU147" s="1">
        <f>VLOOKUP(F147,'[2]Sheet 1'!$F$2:$Q$557,9,0)</f>
        <v>54</v>
      </c>
      <c r="AV147" s="1">
        <f>VLOOKUP(F147,'[2]Sheet 1'!$F$2:$Q$557,10,0)</f>
        <v>0</v>
      </c>
      <c r="AW147" s="1">
        <f>VLOOKUP(F147,'[2]Sheet 1'!$F$2:$Q$557,11,0)</f>
        <v>492</v>
      </c>
      <c r="AX147" s="1">
        <f>VLOOKUP(F147,'[2]Sheet 1'!$F$2:$Q$557,12,0)</f>
        <v>2.3285899999999998E-2</v>
      </c>
      <c r="AY147" s="1">
        <f>VLOOKUP(F147,'[3]Sheet 1'!$F$2:$AD$557,5,0)</f>
        <v>35.177185399999999</v>
      </c>
      <c r="AZ147" s="1">
        <f>VLOOKUP(F147,'[3]Sheet 1'!$F$2:$AD$557,6,0)</f>
        <v>-80.912774799999994</v>
      </c>
      <c r="BA147" s="1">
        <f>VLOOKUP(F147,'[3]Sheet 1'!$F$2:$AD$557,7,0)</f>
        <v>1824</v>
      </c>
      <c r="BB147" s="1">
        <f>VLOOKUP(F147,'[3]Sheet 1'!$F$2:$AD$557,8,0)</f>
        <v>588</v>
      </c>
      <c r="BC147" s="1">
        <f>VLOOKUP(F147,'[3]Sheet 1'!$F$2:$AD$557,9,0)</f>
        <v>351</v>
      </c>
      <c r="BD147" s="1">
        <f>VLOOKUP(F147,'[3]Sheet 1'!$F$2:$AD$557,10,0)</f>
        <v>19</v>
      </c>
      <c r="BE147" s="1">
        <f>VLOOKUP(F147,'[3]Sheet 1'!$F$2:$AD$557,11,0)</f>
        <v>768</v>
      </c>
      <c r="BF147" s="1">
        <f>VLOOKUP(F147,'[3]Sheet 1'!$F$2:$AD$557,12,0)</f>
        <v>0</v>
      </c>
      <c r="BG147" s="1">
        <f>VLOOKUP(F147,'[3]Sheet 1'!$F$2:$AD$557,13,0)</f>
        <v>58</v>
      </c>
      <c r="BH147" s="1">
        <f>VLOOKUP(F147,'[3]Sheet 1'!$F$2:$AD$557,14,0)</f>
        <v>40</v>
      </c>
      <c r="BI147" s="1">
        <f>VLOOKUP(F147,'[3]Sheet 1'!$F$2:$AD$557,15,0)</f>
        <v>131</v>
      </c>
      <c r="BJ147" s="1">
        <f>VLOOKUP(F147,'[3]Sheet 1'!$F$2:$AD$557,16,0)</f>
        <v>958</v>
      </c>
      <c r="BK147" s="1">
        <f>VLOOKUP(F147,'[3]Sheet 1'!$F$2:$AD$557,17,0)</f>
        <v>868</v>
      </c>
      <c r="BL147" s="1">
        <f>VLOOKUP(F147,'[3]Sheet 1'!$F$2:$AD$557,18,0)</f>
        <v>90</v>
      </c>
      <c r="BM147" s="1">
        <f>VLOOKUP(F147,'[3]Sheet 1'!$F$2:$AD$557,19,0)</f>
        <v>0.90605427000000005</v>
      </c>
      <c r="BN147" s="1">
        <f>VLOOKUP(F147,'[3]Sheet 1'!$F$2:$AD$557,20,0)</f>
        <v>0.32236841999999999</v>
      </c>
      <c r="BO147" s="1">
        <f>VLOOKUP(F147,'[3]Sheet 1'!$F$2:$AD$557,21,0)</f>
        <v>0.19243420999999999</v>
      </c>
      <c r="BP147" s="1">
        <f>VLOOKUP(F147,'[3]Sheet 1'!$F$2:$AD$557,22,0)</f>
        <v>0.42105262999999998</v>
      </c>
      <c r="BQ147" s="1">
        <f>VLOOKUP(F147,'[3]Sheet 1'!$F$2:$AD$557,23,0)</f>
        <v>7.1820170000000003E-2</v>
      </c>
      <c r="BR147" s="1">
        <f>VLOOKUP(F147,'[3]Sheet 1'!$F$2:$AD$557,24,0)</f>
        <v>571.32318523000004</v>
      </c>
      <c r="BS147" s="1">
        <f>VLOOKUP(F147,'[3]Sheet 1'!$F$2:$AD$557,25,0)</f>
        <v>3.1925887899999998</v>
      </c>
    </row>
    <row r="148" spans="1:71" ht="20" customHeight="1" x14ac:dyDescent="0.15">
      <c r="A148" s="8">
        <v>1811</v>
      </c>
      <c r="B148" s="9">
        <v>37</v>
      </c>
      <c r="C148" s="10">
        <v>119</v>
      </c>
      <c r="D148" s="10">
        <v>5843</v>
      </c>
      <c r="E148" s="10">
        <v>1</v>
      </c>
      <c r="F148" s="10">
        <v>371190058431</v>
      </c>
      <c r="G148" s="11" t="s">
        <v>35</v>
      </c>
      <c r="H148" s="10">
        <v>16571</v>
      </c>
      <c r="I148" s="11" t="s">
        <v>183</v>
      </c>
      <c r="J148" s="10">
        <v>506</v>
      </c>
      <c r="K148" s="10">
        <v>10</v>
      </c>
      <c r="L148" s="10">
        <v>0</v>
      </c>
      <c r="M148" s="10">
        <v>11</v>
      </c>
      <c r="N148" s="10">
        <v>17</v>
      </c>
      <c r="O148" s="10">
        <v>9</v>
      </c>
      <c r="P148" s="10">
        <v>20</v>
      </c>
      <c r="Q148" s="10">
        <v>20</v>
      </c>
      <c r="R148" s="10">
        <v>0</v>
      </c>
      <c r="S148" s="10">
        <v>11</v>
      </c>
      <c r="T148" s="10">
        <v>35</v>
      </c>
      <c r="U148" s="10">
        <v>10</v>
      </c>
      <c r="V148" s="10">
        <v>70</v>
      </c>
      <c r="W148" s="10">
        <v>54</v>
      </c>
      <c r="X148" s="10">
        <v>35</v>
      </c>
      <c r="Y148" s="10">
        <v>88</v>
      </c>
      <c r="Z148" s="10">
        <v>116</v>
      </c>
      <c r="AA148" s="10">
        <v>120441</v>
      </c>
      <c r="AB148" s="10">
        <v>402</v>
      </c>
      <c r="AC148" s="10">
        <v>19</v>
      </c>
      <c r="AD148" s="10">
        <v>4.7263680000000002E-2</v>
      </c>
      <c r="AE148" s="16">
        <v>20709291.230896</v>
      </c>
      <c r="AF148" s="12">
        <v>20852.327593581202</v>
      </c>
      <c r="AG148" s="1">
        <f>VLOOKUP(F148,'[1]Sheet 1'!$F$2:$S$557,5,0)</f>
        <v>922</v>
      </c>
      <c r="AH148" s="1">
        <f>VLOOKUP(F148,'[1]Sheet 1'!$F$2:$S$557,6,0)</f>
        <v>39</v>
      </c>
      <c r="AI148" s="1">
        <f>VLOOKUP(F148,'[1]Sheet 1'!$F$2:$S$557,7,0)</f>
        <v>121</v>
      </c>
      <c r="AJ148" s="1">
        <f>VLOOKUP(F148,'[1]Sheet 1'!$F$2:$S$557,8,0)</f>
        <v>160</v>
      </c>
      <c r="AK148" s="1">
        <f>VLOOKUP(F148,'[1]Sheet 1'!$F$2:$S$557,9,0)</f>
        <v>50</v>
      </c>
      <c r="AL148" s="1">
        <f>VLOOKUP(F148,'[1]Sheet 1'!$F$2:$S$557,10,0)</f>
        <v>358</v>
      </c>
      <c r="AM148" s="1">
        <f>VLOOKUP(F148,'[1]Sheet 1'!$F$2:$S$557,11,0)</f>
        <v>156</v>
      </c>
      <c r="AN148" s="1">
        <f>VLOOKUP(F148,'[1]Sheet 1'!$F$2:$S$557,12,0)</f>
        <v>38</v>
      </c>
      <c r="AO148" s="1">
        <f>VLOOKUP(F148,'[1]Sheet 1'!$F$2:$S$557,13,0)</f>
        <v>0.38828633000000001</v>
      </c>
      <c r="AP148" s="1">
        <f>VLOOKUP(F148,'[1]Sheet 1'!$F$2:$S$557,14,0)</f>
        <v>0.1691974</v>
      </c>
      <c r="AQ148" s="1">
        <f>VLOOKUP(F148,'[2]Sheet 1'!$F$2:$Q$557,5,0)</f>
        <v>1071</v>
      </c>
      <c r="AR148" s="1">
        <f>VLOOKUP(F148,'[2]Sheet 1'!$F$2:$Q$557,6,0)</f>
        <v>745</v>
      </c>
      <c r="AS148" s="1">
        <f>VLOOKUP(F148,'[2]Sheet 1'!$F$2:$Q$557,7,0)</f>
        <v>745</v>
      </c>
      <c r="AT148" s="1">
        <f>VLOOKUP(F148,'[2]Sheet 1'!$F$2:$Q$557,8,0)</f>
        <v>700</v>
      </c>
      <c r="AU148" s="1">
        <f>VLOOKUP(F148,'[2]Sheet 1'!$F$2:$Q$557,9,0)</f>
        <v>45</v>
      </c>
      <c r="AV148" s="1">
        <f>VLOOKUP(F148,'[2]Sheet 1'!$F$2:$Q$557,10,0)</f>
        <v>0</v>
      </c>
      <c r="AW148" s="1">
        <f>VLOOKUP(F148,'[2]Sheet 1'!$F$2:$Q$557,11,0)</f>
        <v>326</v>
      </c>
      <c r="AX148" s="1">
        <f>VLOOKUP(F148,'[2]Sheet 1'!$F$2:$Q$557,12,0)</f>
        <v>4.2016810000000002E-2</v>
      </c>
      <c r="AY148" s="1">
        <f>VLOOKUP(F148,'[3]Sheet 1'!$F$2:$AD$557,5,0)</f>
        <v>35.040564099999997</v>
      </c>
      <c r="AZ148" s="1">
        <f>VLOOKUP(F148,'[3]Sheet 1'!$F$2:$AD$557,6,0)</f>
        <v>-80.820119099999999</v>
      </c>
      <c r="BA148" s="1">
        <f>VLOOKUP(F148,'[3]Sheet 1'!$F$2:$AD$557,7,0)</f>
        <v>1722</v>
      </c>
      <c r="BB148" s="1">
        <f>VLOOKUP(F148,'[3]Sheet 1'!$F$2:$AD$557,8,0)</f>
        <v>1384</v>
      </c>
      <c r="BC148" s="1">
        <f>VLOOKUP(F148,'[3]Sheet 1'!$F$2:$AD$557,9,0)</f>
        <v>117</v>
      </c>
      <c r="BD148" s="1">
        <f>VLOOKUP(F148,'[3]Sheet 1'!$F$2:$AD$557,10,0)</f>
        <v>4</v>
      </c>
      <c r="BE148" s="1">
        <f>VLOOKUP(F148,'[3]Sheet 1'!$F$2:$AD$557,11,0)</f>
        <v>172</v>
      </c>
      <c r="BF148" s="1">
        <f>VLOOKUP(F148,'[3]Sheet 1'!$F$2:$AD$557,12,0)</f>
        <v>0</v>
      </c>
      <c r="BG148" s="1">
        <f>VLOOKUP(F148,'[3]Sheet 1'!$F$2:$AD$557,13,0)</f>
        <v>20</v>
      </c>
      <c r="BH148" s="1">
        <f>VLOOKUP(F148,'[3]Sheet 1'!$F$2:$AD$557,14,0)</f>
        <v>25</v>
      </c>
      <c r="BI148" s="1">
        <f>VLOOKUP(F148,'[3]Sheet 1'!$F$2:$AD$557,15,0)</f>
        <v>85</v>
      </c>
      <c r="BJ148" s="1">
        <f>VLOOKUP(F148,'[3]Sheet 1'!$F$2:$AD$557,16,0)</f>
        <v>607</v>
      </c>
      <c r="BK148" s="1">
        <f>VLOOKUP(F148,'[3]Sheet 1'!$F$2:$AD$557,17,0)</f>
        <v>594</v>
      </c>
      <c r="BL148" s="1">
        <f>VLOOKUP(F148,'[3]Sheet 1'!$F$2:$AD$557,18,0)</f>
        <v>13</v>
      </c>
      <c r="BM148" s="1">
        <f>VLOOKUP(F148,'[3]Sheet 1'!$F$2:$AD$557,19,0)</f>
        <v>0.97858319000000005</v>
      </c>
      <c r="BN148" s="1">
        <f>VLOOKUP(F148,'[3]Sheet 1'!$F$2:$AD$557,20,0)</f>
        <v>0.8037166</v>
      </c>
      <c r="BO148" s="1">
        <f>VLOOKUP(F148,'[3]Sheet 1'!$F$2:$AD$557,21,0)</f>
        <v>6.7944249999999998E-2</v>
      </c>
      <c r="BP148" s="1">
        <f>VLOOKUP(F148,'[3]Sheet 1'!$F$2:$AD$557,22,0)</f>
        <v>9.9883849999999996E-2</v>
      </c>
      <c r="BQ148" s="1">
        <f>VLOOKUP(F148,'[3]Sheet 1'!$F$2:$AD$557,23,0)</f>
        <v>4.9361200000000001E-2</v>
      </c>
      <c r="BR148" s="1">
        <f>VLOOKUP(F148,'[3]Sheet 1'!$F$2:$AD$557,24,0)</f>
        <v>2318.1191727599999</v>
      </c>
      <c r="BS148" s="1">
        <f>VLOOKUP(F148,'[3]Sheet 1'!$F$2:$AD$557,25,0)</f>
        <v>0.74284360000000005</v>
      </c>
    </row>
    <row r="149" spans="1:71" ht="20" customHeight="1" x14ac:dyDescent="0.15">
      <c r="A149" s="8">
        <v>1812</v>
      </c>
      <c r="B149" s="9">
        <v>37</v>
      </c>
      <c r="C149" s="10">
        <v>119</v>
      </c>
      <c r="D149" s="10">
        <v>5914</v>
      </c>
      <c r="E149" s="10">
        <v>1</v>
      </c>
      <c r="F149" s="10">
        <v>371190059141</v>
      </c>
      <c r="G149" s="11" t="s">
        <v>35</v>
      </c>
      <c r="H149" s="10">
        <v>16602</v>
      </c>
      <c r="I149" s="11" t="s">
        <v>184</v>
      </c>
      <c r="J149" s="10">
        <v>1272</v>
      </c>
      <c r="K149" s="10">
        <v>29</v>
      </c>
      <c r="L149" s="10">
        <v>0</v>
      </c>
      <c r="M149" s="10">
        <v>17</v>
      </c>
      <c r="N149" s="10">
        <v>127</v>
      </c>
      <c r="O149" s="10">
        <v>41</v>
      </c>
      <c r="P149" s="10">
        <v>22</v>
      </c>
      <c r="Q149" s="10">
        <v>43</v>
      </c>
      <c r="R149" s="10">
        <v>87</v>
      </c>
      <c r="S149" s="10">
        <v>21</v>
      </c>
      <c r="T149" s="10">
        <v>91</v>
      </c>
      <c r="U149" s="10">
        <v>141</v>
      </c>
      <c r="V149" s="10">
        <v>163</v>
      </c>
      <c r="W149" s="10">
        <v>106</v>
      </c>
      <c r="X149" s="10">
        <v>104</v>
      </c>
      <c r="Y149" s="10">
        <v>165</v>
      </c>
      <c r="Z149" s="10">
        <v>115</v>
      </c>
      <c r="AA149" s="10">
        <v>78750</v>
      </c>
      <c r="AB149" s="10">
        <v>729</v>
      </c>
      <c r="AC149" s="10">
        <v>0</v>
      </c>
      <c r="AD149" s="10">
        <v>0</v>
      </c>
      <c r="AE149" s="13">
        <v>16572590.5675049</v>
      </c>
      <c r="AF149" s="12">
        <v>17040.477962770201</v>
      </c>
      <c r="AG149" s="1">
        <f>VLOOKUP(F149,'[1]Sheet 1'!$F$2:$S$557,5,0)</f>
        <v>2238</v>
      </c>
      <c r="AH149" s="1">
        <f>VLOOKUP(F149,'[1]Sheet 1'!$F$2:$S$557,6,0)</f>
        <v>0</v>
      </c>
      <c r="AI149" s="1">
        <f>VLOOKUP(F149,'[1]Sheet 1'!$F$2:$S$557,7,0)</f>
        <v>270</v>
      </c>
      <c r="AJ149" s="1">
        <f>VLOOKUP(F149,'[1]Sheet 1'!$F$2:$S$557,8,0)</f>
        <v>593</v>
      </c>
      <c r="AK149" s="1">
        <f>VLOOKUP(F149,'[1]Sheet 1'!$F$2:$S$557,9,0)</f>
        <v>146</v>
      </c>
      <c r="AL149" s="1">
        <f>VLOOKUP(F149,'[1]Sheet 1'!$F$2:$S$557,10,0)</f>
        <v>837</v>
      </c>
      <c r="AM149" s="1">
        <f>VLOOKUP(F149,'[1]Sheet 1'!$F$2:$S$557,11,0)</f>
        <v>392</v>
      </c>
      <c r="AN149" s="1">
        <f>VLOOKUP(F149,'[1]Sheet 1'!$F$2:$S$557,12,0)</f>
        <v>0</v>
      </c>
      <c r="AO149" s="1">
        <f>VLOOKUP(F149,'[1]Sheet 1'!$F$2:$S$557,13,0)</f>
        <v>0.37399463999999999</v>
      </c>
      <c r="AP149" s="1">
        <f>VLOOKUP(F149,'[1]Sheet 1'!$F$2:$S$557,14,0)</f>
        <v>0.17515639</v>
      </c>
      <c r="AQ149" s="1">
        <f>VLOOKUP(F149,'[2]Sheet 1'!$F$2:$Q$557,5,0)</f>
        <v>2521</v>
      </c>
      <c r="AR149" s="1">
        <f>VLOOKUP(F149,'[2]Sheet 1'!$F$2:$Q$557,6,0)</f>
        <v>2117</v>
      </c>
      <c r="AS149" s="1">
        <f>VLOOKUP(F149,'[2]Sheet 1'!$F$2:$Q$557,7,0)</f>
        <v>2117</v>
      </c>
      <c r="AT149" s="1">
        <f>VLOOKUP(F149,'[2]Sheet 1'!$F$2:$Q$557,8,0)</f>
        <v>2068</v>
      </c>
      <c r="AU149" s="1">
        <f>VLOOKUP(F149,'[2]Sheet 1'!$F$2:$Q$557,9,0)</f>
        <v>49</v>
      </c>
      <c r="AV149" s="1">
        <f>VLOOKUP(F149,'[2]Sheet 1'!$F$2:$Q$557,10,0)</f>
        <v>0</v>
      </c>
      <c r="AW149" s="1">
        <f>VLOOKUP(F149,'[2]Sheet 1'!$F$2:$Q$557,11,0)</f>
        <v>404</v>
      </c>
      <c r="AX149" s="1">
        <f>VLOOKUP(F149,'[2]Sheet 1'!$F$2:$Q$557,12,0)</f>
        <v>1.9436729999999999E-2</v>
      </c>
      <c r="AY149" s="1">
        <f>VLOOKUP(F149,'[3]Sheet 1'!$F$2:$AD$557,5,0)</f>
        <v>35.112605199999997</v>
      </c>
      <c r="AZ149" s="1">
        <f>VLOOKUP(F149,'[3]Sheet 1'!$F$2:$AD$557,6,0)</f>
        <v>-80.978470900000005</v>
      </c>
      <c r="BA149" s="1">
        <f>VLOOKUP(F149,'[3]Sheet 1'!$F$2:$AD$557,7,0)</f>
        <v>1768</v>
      </c>
      <c r="BB149" s="1">
        <f>VLOOKUP(F149,'[3]Sheet 1'!$F$2:$AD$557,8,0)</f>
        <v>889</v>
      </c>
      <c r="BC149" s="1">
        <f>VLOOKUP(F149,'[3]Sheet 1'!$F$2:$AD$557,9,0)</f>
        <v>505</v>
      </c>
      <c r="BD149" s="1">
        <f>VLOOKUP(F149,'[3]Sheet 1'!$F$2:$AD$557,10,0)</f>
        <v>7</v>
      </c>
      <c r="BE149" s="1">
        <f>VLOOKUP(F149,'[3]Sheet 1'!$F$2:$AD$557,11,0)</f>
        <v>194</v>
      </c>
      <c r="BF149" s="1">
        <f>VLOOKUP(F149,'[3]Sheet 1'!$F$2:$AD$557,12,0)</f>
        <v>0</v>
      </c>
      <c r="BG149" s="1">
        <f>VLOOKUP(F149,'[3]Sheet 1'!$F$2:$AD$557,13,0)</f>
        <v>99</v>
      </c>
      <c r="BH149" s="1">
        <f>VLOOKUP(F149,'[3]Sheet 1'!$F$2:$AD$557,14,0)</f>
        <v>74</v>
      </c>
      <c r="BI149" s="1">
        <f>VLOOKUP(F149,'[3]Sheet 1'!$F$2:$AD$557,15,0)</f>
        <v>287</v>
      </c>
      <c r="BJ149" s="1">
        <f>VLOOKUP(F149,'[3]Sheet 1'!$F$2:$AD$557,16,0)</f>
        <v>685</v>
      </c>
      <c r="BK149" s="1">
        <f>VLOOKUP(F149,'[3]Sheet 1'!$F$2:$AD$557,17,0)</f>
        <v>632</v>
      </c>
      <c r="BL149" s="1">
        <f>VLOOKUP(F149,'[3]Sheet 1'!$F$2:$AD$557,18,0)</f>
        <v>53</v>
      </c>
      <c r="BM149" s="1">
        <f>VLOOKUP(F149,'[3]Sheet 1'!$F$2:$AD$557,19,0)</f>
        <v>0.92262772999999998</v>
      </c>
      <c r="BN149" s="1">
        <f>VLOOKUP(F149,'[3]Sheet 1'!$F$2:$AD$557,20,0)</f>
        <v>0.50282804999999997</v>
      </c>
      <c r="BO149" s="1">
        <f>VLOOKUP(F149,'[3]Sheet 1'!$F$2:$AD$557,21,0)</f>
        <v>0.28563348</v>
      </c>
      <c r="BP149" s="1">
        <f>VLOOKUP(F149,'[3]Sheet 1'!$F$2:$AD$557,22,0)</f>
        <v>0.10972850000000001</v>
      </c>
      <c r="BQ149" s="1">
        <f>VLOOKUP(F149,'[3]Sheet 1'!$F$2:$AD$557,23,0)</f>
        <v>0.16233031000000001</v>
      </c>
      <c r="BR149" s="1">
        <f>VLOOKUP(F149,'[3]Sheet 1'!$F$2:$AD$557,24,0)</f>
        <v>2974.1283765100002</v>
      </c>
      <c r="BS149" s="1">
        <f>VLOOKUP(F149,'[3]Sheet 1'!$F$2:$AD$557,25,0)</f>
        <v>0.59445988000000005</v>
      </c>
    </row>
    <row r="150" spans="1:71" ht="20" customHeight="1" x14ac:dyDescent="0.15">
      <c r="A150" s="8">
        <v>1813</v>
      </c>
      <c r="B150" s="9">
        <v>37</v>
      </c>
      <c r="C150" s="10">
        <v>119</v>
      </c>
      <c r="D150" s="10">
        <v>1510</v>
      </c>
      <c r="E150" s="10">
        <v>2</v>
      </c>
      <c r="F150" s="10">
        <v>371190015102</v>
      </c>
      <c r="G150" s="11" t="s">
        <v>33</v>
      </c>
      <c r="H150" s="10">
        <v>16175</v>
      </c>
      <c r="I150" s="11" t="s">
        <v>185</v>
      </c>
      <c r="J150" s="10">
        <v>373</v>
      </c>
      <c r="K150" s="10">
        <v>10</v>
      </c>
      <c r="L150" s="10">
        <v>23</v>
      </c>
      <c r="M150" s="10">
        <v>70</v>
      </c>
      <c r="N150" s="10">
        <v>7</v>
      </c>
      <c r="O150" s="10">
        <v>21</v>
      </c>
      <c r="P150" s="10">
        <v>22</v>
      </c>
      <c r="Q150" s="10">
        <v>50</v>
      </c>
      <c r="R150" s="10">
        <v>19</v>
      </c>
      <c r="S150" s="10">
        <v>0</v>
      </c>
      <c r="T150" s="10">
        <v>21</v>
      </c>
      <c r="U150" s="10">
        <v>64</v>
      </c>
      <c r="V150" s="10">
        <v>11</v>
      </c>
      <c r="W150" s="10">
        <v>38</v>
      </c>
      <c r="X150" s="10">
        <v>17</v>
      </c>
      <c r="Y150" s="10">
        <v>0</v>
      </c>
      <c r="Z150" s="10">
        <v>0</v>
      </c>
      <c r="AA150" s="10">
        <v>39175</v>
      </c>
      <c r="AB150" s="10">
        <v>205</v>
      </c>
      <c r="AC150" s="10">
        <v>0</v>
      </c>
      <c r="AD150" s="10">
        <v>0</v>
      </c>
      <c r="AE150" s="10">
        <v>5807319.6201171903</v>
      </c>
      <c r="AF150" s="17">
        <v>9669.9368875283399</v>
      </c>
      <c r="AG150" s="1">
        <f>VLOOKUP(F150,'[1]Sheet 1'!$F$2:$S$557,5,0)</f>
        <v>593</v>
      </c>
      <c r="AH150" s="1">
        <f>VLOOKUP(F150,'[1]Sheet 1'!$F$2:$S$557,6,0)</f>
        <v>55</v>
      </c>
      <c r="AI150" s="1">
        <f>VLOOKUP(F150,'[1]Sheet 1'!$F$2:$S$557,7,0)</f>
        <v>196</v>
      </c>
      <c r="AJ150" s="1">
        <f>VLOOKUP(F150,'[1]Sheet 1'!$F$2:$S$557,8,0)</f>
        <v>79</v>
      </c>
      <c r="AK150" s="1">
        <f>VLOOKUP(F150,'[1]Sheet 1'!$F$2:$S$557,9,0)</f>
        <v>84</v>
      </c>
      <c r="AL150" s="1">
        <f>VLOOKUP(F150,'[1]Sheet 1'!$F$2:$S$557,10,0)</f>
        <v>87</v>
      </c>
      <c r="AM150" s="1">
        <f>VLOOKUP(F150,'[1]Sheet 1'!$F$2:$S$557,11,0)</f>
        <v>83</v>
      </c>
      <c r="AN150" s="1">
        <f>VLOOKUP(F150,'[1]Sheet 1'!$F$2:$S$557,12,0)</f>
        <v>9</v>
      </c>
      <c r="AO150" s="1">
        <f>VLOOKUP(F150,'[1]Sheet 1'!$F$2:$S$557,13,0)</f>
        <v>0.14671164</v>
      </c>
      <c r="AP150" s="1">
        <f>VLOOKUP(F150,'[1]Sheet 1'!$F$2:$S$557,14,0)</f>
        <v>0.13996627</v>
      </c>
      <c r="AQ150" s="1">
        <f>VLOOKUP(F150,'[2]Sheet 1'!$F$2:$Q$557,5,0)</f>
        <v>694</v>
      </c>
      <c r="AR150" s="1">
        <f>VLOOKUP(F150,'[2]Sheet 1'!$F$2:$Q$557,6,0)</f>
        <v>355</v>
      </c>
      <c r="AS150" s="1">
        <f>VLOOKUP(F150,'[2]Sheet 1'!$F$2:$Q$557,7,0)</f>
        <v>355</v>
      </c>
      <c r="AT150" s="1">
        <f>VLOOKUP(F150,'[2]Sheet 1'!$F$2:$Q$557,8,0)</f>
        <v>341</v>
      </c>
      <c r="AU150" s="1">
        <f>VLOOKUP(F150,'[2]Sheet 1'!$F$2:$Q$557,9,0)</f>
        <v>14</v>
      </c>
      <c r="AV150" s="1">
        <f>VLOOKUP(F150,'[2]Sheet 1'!$F$2:$Q$557,10,0)</f>
        <v>0</v>
      </c>
      <c r="AW150" s="1">
        <f>VLOOKUP(F150,'[2]Sheet 1'!$F$2:$Q$557,11,0)</f>
        <v>339</v>
      </c>
      <c r="AX150" s="1">
        <f>VLOOKUP(F150,'[2]Sheet 1'!$F$2:$Q$557,12,0)</f>
        <v>2.0172909999999999E-2</v>
      </c>
      <c r="AY150" s="1">
        <f>VLOOKUP(F150,'[3]Sheet 1'!$F$2:$AD$557,5,0)</f>
        <v>35.252204800000001</v>
      </c>
      <c r="AZ150" s="1">
        <f>VLOOKUP(F150,'[3]Sheet 1'!$F$2:$AD$557,6,0)</f>
        <v>-80.752587700000007</v>
      </c>
      <c r="BA150" s="1">
        <f>VLOOKUP(F150,'[3]Sheet 1'!$F$2:$AD$557,7,0)</f>
        <v>921</v>
      </c>
      <c r="BB150" s="1">
        <f>VLOOKUP(F150,'[3]Sheet 1'!$F$2:$AD$557,8,0)</f>
        <v>115</v>
      </c>
      <c r="BC150" s="1">
        <f>VLOOKUP(F150,'[3]Sheet 1'!$F$2:$AD$557,9,0)</f>
        <v>680</v>
      </c>
      <c r="BD150" s="1">
        <f>VLOOKUP(F150,'[3]Sheet 1'!$F$2:$AD$557,10,0)</f>
        <v>3</v>
      </c>
      <c r="BE150" s="1">
        <f>VLOOKUP(F150,'[3]Sheet 1'!$F$2:$AD$557,11,0)</f>
        <v>53</v>
      </c>
      <c r="BF150" s="1">
        <f>VLOOKUP(F150,'[3]Sheet 1'!$F$2:$AD$557,12,0)</f>
        <v>0</v>
      </c>
      <c r="BG150" s="1">
        <f>VLOOKUP(F150,'[3]Sheet 1'!$F$2:$AD$557,13,0)</f>
        <v>24</v>
      </c>
      <c r="BH150" s="1">
        <f>VLOOKUP(F150,'[3]Sheet 1'!$F$2:$AD$557,14,0)</f>
        <v>46</v>
      </c>
      <c r="BI150" s="1">
        <f>VLOOKUP(F150,'[3]Sheet 1'!$F$2:$AD$557,15,0)</f>
        <v>68</v>
      </c>
      <c r="BJ150" s="1">
        <f>VLOOKUP(F150,'[3]Sheet 1'!$F$2:$AD$557,16,0)</f>
        <v>404</v>
      </c>
      <c r="BK150" s="1">
        <f>VLOOKUP(F150,'[3]Sheet 1'!$F$2:$AD$557,17,0)</f>
        <v>388</v>
      </c>
      <c r="BL150" s="1">
        <f>VLOOKUP(F150,'[3]Sheet 1'!$F$2:$AD$557,18,0)</f>
        <v>16</v>
      </c>
      <c r="BM150" s="1">
        <f>VLOOKUP(F150,'[3]Sheet 1'!$F$2:$AD$557,19,0)</f>
        <v>0.96039602999999996</v>
      </c>
      <c r="BN150" s="1">
        <f>VLOOKUP(F150,'[3]Sheet 1'!$F$2:$AD$557,20,0)</f>
        <v>0.12486427</v>
      </c>
      <c r="BO150" s="1">
        <f>VLOOKUP(F150,'[3]Sheet 1'!$F$2:$AD$557,21,0)</f>
        <v>0.73832790000000004</v>
      </c>
      <c r="BP150" s="1">
        <f>VLOOKUP(F150,'[3]Sheet 1'!$F$2:$AD$557,22,0)</f>
        <v>5.7546140000000003E-2</v>
      </c>
      <c r="BQ150" s="1">
        <f>VLOOKUP(F150,'[3]Sheet 1'!$F$2:$AD$557,23,0)</f>
        <v>7.3832789999999995E-2</v>
      </c>
      <c r="BR150" s="1">
        <f>VLOOKUP(F150,'[3]Sheet 1'!$F$2:$AD$557,24,0)</f>
        <v>4421.3181314699996</v>
      </c>
      <c r="BS150" s="1">
        <f>VLOOKUP(F150,'[3]Sheet 1'!$F$2:$AD$557,25,0)</f>
        <v>0.20830891000000001</v>
      </c>
    </row>
    <row r="151" spans="1:71" ht="20" customHeight="1" x14ac:dyDescent="0.15">
      <c r="A151" s="8">
        <v>1814</v>
      </c>
      <c r="B151" s="9">
        <v>37</v>
      </c>
      <c r="C151" s="10">
        <v>119</v>
      </c>
      <c r="D151" s="10">
        <v>5714</v>
      </c>
      <c r="E151" s="10">
        <v>3</v>
      </c>
      <c r="F151" s="10">
        <v>371190057143</v>
      </c>
      <c r="G151" s="11" t="s">
        <v>44</v>
      </c>
      <c r="H151" s="10">
        <v>16509</v>
      </c>
      <c r="I151" s="11" t="s">
        <v>186</v>
      </c>
      <c r="J151" s="10">
        <v>462</v>
      </c>
      <c r="K151" s="10">
        <v>17</v>
      </c>
      <c r="L151" s="10">
        <v>7</v>
      </c>
      <c r="M151" s="10">
        <v>8</v>
      </c>
      <c r="N151" s="10">
        <v>0</v>
      </c>
      <c r="O151" s="10">
        <v>14</v>
      </c>
      <c r="P151" s="10">
        <v>0</v>
      </c>
      <c r="Q151" s="10">
        <v>42</v>
      </c>
      <c r="R151" s="10">
        <v>11</v>
      </c>
      <c r="S151" s="10">
        <v>7</v>
      </c>
      <c r="T151" s="10">
        <v>35</v>
      </c>
      <c r="U151" s="10">
        <v>39</v>
      </c>
      <c r="V151" s="10">
        <v>50</v>
      </c>
      <c r="W151" s="10">
        <v>86</v>
      </c>
      <c r="X151" s="10">
        <v>47</v>
      </c>
      <c r="Y151" s="10">
        <v>53</v>
      </c>
      <c r="Z151" s="10">
        <v>46</v>
      </c>
      <c r="AA151" s="10">
        <v>102857</v>
      </c>
      <c r="AB151" s="10">
        <v>405</v>
      </c>
      <c r="AC151" s="10">
        <v>17</v>
      </c>
      <c r="AD151" s="10">
        <v>4.1975310000000002E-2</v>
      </c>
      <c r="AE151" s="16">
        <v>69509550.904541001</v>
      </c>
      <c r="AF151" s="12">
        <v>42195.762688412397</v>
      </c>
      <c r="AG151" s="1">
        <f>VLOOKUP(F151,'[1]Sheet 1'!$F$2:$S$557,5,0)</f>
        <v>921</v>
      </c>
      <c r="AH151" s="1">
        <f>VLOOKUP(F151,'[1]Sheet 1'!$F$2:$S$557,6,0)</f>
        <v>38</v>
      </c>
      <c r="AI151" s="1">
        <f>VLOOKUP(F151,'[1]Sheet 1'!$F$2:$S$557,7,0)</f>
        <v>106</v>
      </c>
      <c r="AJ151" s="1">
        <f>VLOOKUP(F151,'[1]Sheet 1'!$F$2:$S$557,8,0)</f>
        <v>142</v>
      </c>
      <c r="AK151" s="1">
        <f>VLOOKUP(F151,'[1]Sheet 1'!$F$2:$S$557,9,0)</f>
        <v>101</v>
      </c>
      <c r="AL151" s="1">
        <f>VLOOKUP(F151,'[1]Sheet 1'!$F$2:$S$557,10,0)</f>
        <v>349</v>
      </c>
      <c r="AM151" s="1">
        <f>VLOOKUP(F151,'[1]Sheet 1'!$F$2:$S$557,11,0)</f>
        <v>178</v>
      </c>
      <c r="AN151" s="1">
        <f>VLOOKUP(F151,'[1]Sheet 1'!$F$2:$S$557,12,0)</f>
        <v>7</v>
      </c>
      <c r="AO151" s="1">
        <f>VLOOKUP(F151,'[1]Sheet 1'!$F$2:$S$557,13,0)</f>
        <v>0.37893594000000003</v>
      </c>
      <c r="AP151" s="1">
        <f>VLOOKUP(F151,'[1]Sheet 1'!$F$2:$S$557,14,0)</f>
        <v>0.19326819000000001</v>
      </c>
      <c r="AQ151" s="1">
        <f>VLOOKUP(F151,'[2]Sheet 1'!$F$2:$Q$557,5,0)</f>
        <v>994</v>
      </c>
      <c r="AR151" s="1">
        <f>VLOOKUP(F151,'[2]Sheet 1'!$F$2:$Q$557,6,0)</f>
        <v>596</v>
      </c>
      <c r="AS151" s="1">
        <f>VLOOKUP(F151,'[2]Sheet 1'!$F$2:$Q$557,7,0)</f>
        <v>596</v>
      </c>
      <c r="AT151" s="1">
        <f>VLOOKUP(F151,'[2]Sheet 1'!$F$2:$Q$557,8,0)</f>
        <v>584</v>
      </c>
      <c r="AU151" s="1">
        <f>VLOOKUP(F151,'[2]Sheet 1'!$F$2:$Q$557,9,0)</f>
        <v>12</v>
      </c>
      <c r="AV151" s="1">
        <f>VLOOKUP(F151,'[2]Sheet 1'!$F$2:$Q$557,10,0)</f>
        <v>0</v>
      </c>
      <c r="AW151" s="1">
        <f>VLOOKUP(F151,'[2]Sheet 1'!$F$2:$Q$557,11,0)</f>
        <v>398</v>
      </c>
      <c r="AX151" s="1">
        <f>VLOOKUP(F151,'[2]Sheet 1'!$F$2:$Q$557,12,0)</f>
        <v>1.207243E-2</v>
      </c>
      <c r="AY151" s="1">
        <f>VLOOKUP(F151,'[3]Sheet 1'!$F$2:$AD$557,5,0)</f>
        <v>35.1778282</v>
      </c>
      <c r="AZ151" s="1">
        <f>VLOOKUP(F151,'[3]Sheet 1'!$F$2:$AD$557,6,0)</f>
        <v>-80.604238199999998</v>
      </c>
      <c r="BA151" s="1">
        <f>VLOOKUP(F151,'[3]Sheet 1'!$F$2:$AD$557,7,0)</f>
        <v>1158</v>
      </c>
      <c r="BB151" s="1">
        <f>VLOOKUP(F151,'[3]Sheet 1'!$F$2:$AD$557,8,0)</f>
        <v>1064</v>
      </c>
      <c r="BC151" s="1">
        <f>VLOOKUP(F151,'[3]Sheet 1'!$F$2:$AD$557,9,0)</f>
        <v>49</v>
      </c>
      <c r="BD151" s="1">
        <f>VLOOKUP(F151,'[3]Sheet 1'!$F$2:$AD$557,10,0)</f>
        <v>1</v>
      </c>
      <c r="BE151" s="1">
        <f>VLOOKUP(F151,'[3]Sheet 1'!$F$2:$AD$557,11,0)</f>
        <v>32</v>
      </c>
      <c r="BF151" s="1">
        <f>VLOOKUP(F151,'[3]Sheet 1'!$F$2:$AD$557,12,0)</f>
        <v>0</v>
      </c>
      <c r="BG151" s="1">
        <f>VLOOKUP(F151,'[3]Sheet 1'!$F$2:$AD$557,13,0)</f>
        <v>1</v>
      </c>
      <c r="BH151" s="1">
        <f>VLOOKUP(F151,'[3]Sheet 1'!$F$2:$AD$557,14,0)</f>
        <v>11</v>
      </c>
      <c r="BI151" s="1">
        <f>VLOOKUP(F151,'[3]Sheet 1'!$F$2:$AD$557,15,0)</f>
        <v>17</v>
      </c>
      <c r="BJ151" s="1">
        <f>VLOOKUP(F151,'[3]Sheet 1'!$F$2:$AD$557,16,0)</f>
        <v>433</v>
      </c>
      <c r="BK151" s="1">
        <f>VLOOKUP(F151,'[3]Sheet 1'!$F$2:$AD$557,17,0)</f>
        <v>405</v>
      </c>
      <c r="BL151" s="1">
        <f>VLOOKUP(F151,'[3]Sheet 1'!$F$2:$AD$557,18,0)</f>
        <v>28</v>
      </c>
      <c r="BM151" s="1">
        <f>VLOOKUP(F151,'[3]Sheet 1'!$F$2:$AD$557,19,0)</f>
        <v>0.93533487000000004</v>
      </c>
      <c r="BN151" s="1">
        <f>VLOOKUP(F151,'[3]Sheet 1'!$F$2:$AD$557,20,0)</f>
        <v>0.91882556000000004</v>
      </c>
      <c r="BO151" s="1">
        <f>VLOOKUP(F151,'[3]Sheet 1'!$F$2:$AD$557,21,0)</f>
        <v>4.2314329999999997E-2</v>
      </c>
      <c r="BP151" s="1">
        <f>VLOOKUP(F151,'[3]Sheet 1'!$F$2:$AD$557,22,0)</f>
        <v>2.7633850000000001E-2</v>
      </c>
      <c r="BQ151" s="1">
        <f>VLOOKUP(F151,'[3]Sheet 1'!$F$2:$AD$557,23,0)</f>
        <v>1.4680479999999999E-2</v>
      </c>
      <c r="BR151" s="1">
        <f>VLOOKUP(F151,'[3]Sheet 1'!$F$2:$AD$557,24,0)</f>
        <v>464.44245239999998</v>
      </c>
      <c r="BS151" s="1">
        <f>VLOOKUP(F151,'[3]Sheet 1'!$F$2:$AD$557,25,0)</f>
        <v>2.4933121200000001</v>
      </c>
    </row>
    <row r="152" spans="1:71" ht="20" customHeight="1" x14ac:dyDescent="0.15">
      <c r="A152" s="8">
        <v>1815</v>
      </c>
      <c r="B152" s="9">
        <v>37</v>
      </c>
      <c r="C152" s="10">
        <v>119</v>
      </c>
      <c r="D152" s="10">
        <v>5828</v>
      </c>
      <c r="E152" s="10">
        <v>2</v>
      </c>
      <c r="F152" s="10">
        <v>371190058282</v>
      </c>
      <c r="G152" s="11" t="s">
        <v>33</v>
      </c>
      <c r="H152" s="10">
        <v>16538</v>
      </c>
      <c r="I152" s="11" t="s">
        <v>187</v>
      </c>
      <c r="J152" s="10">
        <v>148</v>
      </c>
      <c r="K152" s="10">
        <v>0</v>
      </c>
      <c r="L152" s="10">
        <v>9</v>
      </c>
      <c r="M152" s="10">
        <v>0</v>
      </c>
      <c r="N152" s="10">
        <v>0</v>
      </c>
      <c r="O152" s="10">
        <v>0</v>
      </c>
      <c r="P152" s="10">
        <v>0</v>
      </c>
      <c r="Q152" s="10">
        <v>0</v>
      </c>
      <c r="R152" s="10">
        <v>0</v>
      </c>
      <c r="S152" s="10">
        <v>0</v>
      </c>
      <c r="T152" s="10">
        <v>0</v>
      </c>
      <c r="U152" s="10">
        <v>0</v>
      </c>
      <c r="V152" s="10">
        <v>0</v>
      </c>
      <c r="W152" s="10">
        <v>8</v>
      </c>
      <c r="X152" s="10">
        <v>16</v>
      </c>
      <c r="Y152" s="10">
        <v>24</v>
      </c>
      <c r="Z152" s="10">
        <v>91</v>
      </c>
      <c r="AA152" s="10">
        <v>232500</v>
      </c>
      <c r="AB152" s="10">
        <v>122</v>
      </c>
      <c r="AC152" s="10">
        <v>8</v>
      </c>
      <c r="AD152" s="10">
        <v>6.5573770000000003E-2</v>
      </c>
      <c r="AE152" s="10">
        <v>4531729.1558227502</v>
      </c>
      <c r="AF152" s="17">
        <v>9936.8616195484101</v>
      </c>
      <c r="AG152" s="1">
        <f>VLOOKUP(F152,'[1]Sheet 1'!$F$2:$S$557,5,0)</f>
        <v>296</v>
      </c>
      <c r="AH152" s="1">
        <f>VLOOKUP(F152,'[1]Sheet 1'!$F$2:$S$557,6,0)</f>
        <v>0</v>
      </c>
      <c r="AI152" s="1">
        <f>VLOOKUP(F152,'[1]Sheet 1'!$F$2:$S$557,7,0)</f>
        <v>0</v>
      </c>
      <c r="AJ152" s="1">
        <f>VLOOKUP(F152,'[1]Sheet 1'!$F$2:$S$557,8,0)</f>
        <v>12</v>
      </c>
      <c r="AK152" s="1">
        <f>VLOOKUP(F152,'[1]Sheet 1'!$F$2:$S$557,9,0)</f>
        <v>9</v>
      </c>
      <c r="AL152" s="1">
        <f>VLOOKUP(F152,'[1]Sheet 1'!$F$2:$S$557,10,0)</f>
        <v>172</v>
      </c>
      <c r="AM152" s="1">
        <f>VLOOKUP(F152,'[1]Sheet 1'!$F$2:$S$557,11,0)</f>
        <v>67</v>
      </c>
      <c r="AN152" s="1">
        <f>VLOOKUP(F152,'[1]Sheet 1'!$F$2:$S$557,12,0)</f>
        <v>36</v>
      </c>
      <c r="AO152" s="1">
        <f>VLOOKUP(F152,'[1]Sheet 1'!$F$2:$S$557,13,0)</f>
        <v>0.58108108000000003</v>
      </c>
      <c r="AP152" s="1">
        <f>VLOOKUP(F152,'[1]Sheet 1'!$F$2:$S$557,14,0)</f>
        <v>0.22635135000000001</v>
      </c>
      <c r="AQ152" s="1">
        <f>VLOOKUP(F152,'[2]Sheet 1'!$F$2:$Q$557,5,0)</f>
        <v>309</v>
      </c>
      <c r="AR152" s="1">
        <f>VLOOKUP(F152,'[2]Sheet 1'!$F$2:$Q$557,6,0)</f>
        <v>199</v>
      </c>
      <c r="AS152" s="1">
        <f>VLOOKUP(F152,'[2]Sheet 1'!$F$2:$Q$557,7,0)</f>
        <v>199</v>
      </c>
      <c r="AT152" s="1">
        <f>VLOOKUP(F152,'[2]Sheet 1'!$F$2:$Q$557,8,0)</f>
        <v>199</v>
      </c>
      <c r="AU152" s="1">
        <f>VLOOKUP(F152,'[2]Sheet 1'!$F$2:$Q$557,9,0)</f>
        <v>0</v>
      </c>
      <c r="AV152" s="1">
        <f>VLOOKUP(F152,'[2]Sheet 1'!$F$2:$Q$557,10,0)</f>
        <v>0</v>
      </c>
      <c r="AW152" s="1">
        <f>VLOOKUP(F152,'[2]Sheet 1'!$F$2:$Q$557,11,0)</f>
        <v>110</v>
      </c>
      <c r="AX152" s="1">
        <f>VLOOKUP(F152,'[2]Sheet 1'!$F$2:$Q$557,12,0)</f>
        <v>0</v>
      </c>
      <c r="AY152" s="1">
        <f>VLOOKUP(F152,'[3]Sheet 1'!$F$2:$AD$557,5,0)</f>
        <v>35.099459500000002</v>
      </c>
      <c r="AZ152" s="1">
        <f>VLOOKUP(F152,'[3]Sheet 1'!$F$2:$AD$557,6,0)</f>
        <v>-80.866064899999998</v>
      </c>
      <c r="BA152" s="1">
        <f>VLOOKUP(F152,'[3]Sheet 1'!$F$2:$AD$557,7,0)</f>
        <v>453</v>
      </c>
      <c r="BB152" s="1">
        <f>VLOOKUP(F152,'[3]Sheet 1'!$F$2:$AD$557,8,0)</f>
        <v>435</v>
      </c>
      <c r="BC152" s="1">
        <f>VLOOKUP(F152,'[3]Sheet 1'!$F$2:$AD$557,9,0)</f>
        <v>5</v>
      </c>
      <c r="BD152" s="1">
        <f>VLOOKUP(F152,'[3]Sheet 1'!$F$2:$AD$557,10,0)</f>
        <v>0</v>
      </c>
      <c r="BE152" s="1">
        <f>VLOOKUP(F152,'[3]Sheet 1'!$F$2:$AD$557,11,0)</f>
        <v>7</v>
      </c>
      <c r="BF152" s="1">
        <f>VLOOKUP(F152,'[3]Sheet 1'!$F$2:$AD$557,12,0)</f>
        <v>0</v>
      </c>
      <c r="BG152" s="1">
        <f>VLOOKUP(F152,'[3]Sheet 1'!$F$2:$AD$557,13,0)</f>
        <v>0</v>
      </c>
      <c r="BH152" s="1">
        <f>VLOOKUP(F152,'[3]Sheet 1'!$F$2:$AD$557,14,0)</f>
        <v>6</v>
      </c>
      <c r="BI152" s="1">
        <f>VLOOKUP(F152,'[3]Sheet 1'!$F$2:$AD$557,15,0)</f>
        <v>3</v>
      </c>
      <c r="BJ152" s="1">
        <f>VLOOKUP(F152,'[3]Sheet 1'!$F$2:$AD$557,16,0)</f>
        <v>152</v>
      </c>
      <c r="BK152" s="1">
        <f>VLOOKUP(F152,'[3]Sheet 1'!$F$2:$AD$557,17,0)</f>
        <v>150</v>
      </c>
      <c r="BL152" s="1">
        <f>VLOOKUP(F152,'[3]Sheet 1'!$F$2:$AD$557,18,0)</f>
        <v>2</v>
      </c>
      <c r="BM152" s="1">
        <f>VLOOKUP(F152,'[3]Sheet 1'!$F$2:$AD$557,19,0)</f>
        <v>0.98684210000000006</v>
      </c>
      <c r="BN152" s="1">
        <f>VLOOKUP(F152,'[3]Sheet 1'!$F$2:$AD$557,20,0)</f>
        <v>0.96026489999999998</v>
      </c>
      <c r="BO152" s="1">
        <f>VLOOKUP(F152,'[3]Sheet 1'!$F$2:$AD$557,21,0)</f>
        <v>1.103752E-2</v>
      </c>
      <c r="BP152" s="1">
        <f>VLOOKUP(F152,'[3]Sheet 1'!$F$2:$AD$557,22,0)</f>
        <v>1.5452530000000001E-2</v>
      </c>
      <c r="BQ152" s="1">
        <f>VLOOKUP(F152,'[3]Sheet 1'!$F$2:$AD$557,23,0)</f>
        <v>6.6225099999999999E-3</v>
      </c>
      <c r="BR152" s="1">
        <f>VLOOKUP(F152,'[3]Sheet 1'!$F$2:$AD$557,24,0)</f>
        <v>2786.7763778200001</v>
      </c>
      <c r="BS152" s="1">
        <f>VLOOKUP(F152,'[3]Sheet 1'!$F$2:$AD$557,25,0)</f>
        <v>0.16255339999999999</v>
      </c>
    </row>
    <row r="153" spans="1:71" ht="20" customHeight="1" x14ac:dyDescent="0.15">
      <c r="A153" s="8">
        <v>1816</v>
      </c>
      <c r="B153" s="9">
        <v>37</v>
      </c>
      <c r="C153" s="10">
        <v>119</v>
      </c>
      <c r="D153" s="10">
        <v>6210</v>
      </c>
      <c r="E153" s="10">
        <v>1</v>
      </c>
      <c r="F153" s="10">
        <v>371190062101</v>
      </c>
      <c r="G153" s="11" t="s">
        <v>35</v>
      </c>
      <c r="H153" s="10">
        <v>16651</v>
      </c>
      <c r="I153" s="11" t="s">
        <v>188</v>
      </c>
      <c r="J153" s="10">
        <v>1178</v>
      </c>
      <c r="K153" s="10">
        <v>10</v>
      </c>
      <c r="L153" s="10">
        <v>60</v>
      </c>
      <c r="M153" s="10">
        <v>11</v>
      </c>
      <c r="N153" s="10">
        <v>68</v>
      </c>
      <c r="O153" s="10">
        <v>36</v>
      </c>
      <c r="P153" s="10">
        <v>31</v>
      </c>
      <c r="Q153" s="10">
        <v>22</v>
      </c>
      <c r="R153" s="10">
        <v>69</v>
      </c>
      <c r="S153" s="10">
        <v>60</v>
      </c>
      <c r="T153" s="10">
        <v>51</v>
      </c>
      <c r="U153" s="10">
        <v>98</v>
      </c>
      <c r="V153" s="10">
        <v>146</v>
      </c>
      <c r="W153" s="10">
        <v>147</v>
      </c>
      <c r="X153" s="10">
        <v>89</v>
      </c>
      <c r="Y153" s="10">
        <v>123</v>
      </c>
      <c r="Z153" s="10">
        <v>157</v>
      </c>
      <c r="AA153" s="10">
        <v>84886</v>
      </c>
      <c r="AB153" s="10">
        <v>801</v>
      </c>
      <c r="AC153" s="10">
        <v>19</v>
      </c>
      <c r="AD153" s="10">
        <v>2.3720350000000001E-2</v>
      </c>
      <c r="AE153" s="13">
        <v>56711413.464294396</v>
      </c>
      <c r="AF153" s="12">
        <v>37739.905692646302</v>
      </c>
      <c r="AG153" s="1">
        <f>VLOOKUP(F153,'[1]Sheet 1'!$F$2:$S$557,5,0)</f>
        <v>2072</v>
      </c>
      <c r="AH153" s="1">
        <f>VLOOKUP(F153,'[1]Sheet 1'!$F$2:$S$557,6,0)</f>
        <v>90</v>
      </c>
      <c r="AI153" s="1">
        <f>VLOOKUP(F153,'[1]Sheet 1'!$F$2:$S$557,7,0)</f>
        <v>363</v>
      </c>
      <c r="AJ153" s="1">
        <f>VLOOKUP(F153,'[1]Sheet 1'!$F$2:$S$557,8,0)</f>
        <v>399</v>
      </c>
      <c r="AK153" s="1">
        <f>VLOOKUP(F153,'[1]Sheet 1'!$F$2:$S$557,9,0)</f>
        <v>91</v>
      </c>
      <c r="AL153" s="1">
        <f>VLOOKUP(F153,'[1]Sheet 1'!$F$2:$S$557,10,0)</f>
        <v>843</v>
      </c>
      <c r="AM153" s="1">
        <f>VLOOKUP(F153,'[1]Sheet 1'!$F$2:$S$557,11,0)</f>
        <v>189</v>
      </c>
      <c r="AN153" s="1">
        <f>VLOOKUP(F153,'[1]Sheet 1'!$F$2:$S$557,12,0)</f>
        <v>97</v>
      </c>
      <c r="AO153" s="1">
        <f>VLOOKUP(F153,'[1]Sheet 1'!$F$2:$S$557,13,0)</f>
        <v>0.40685327999999998</v>
      </c>
      <c r="AP153" s="1">
        <f>VLOOKUP(F153,'[1]Sheet 1'!$F$2:$S$557,14,0)</f>
        <v>9.1216220000000001E-2</v>
      </c>
      <c r="AQ153" s="1">
        <f>VLOOKUP(F153,'[2]Sheet 1'!$F$2:$Q$557,5,0)</f>
        <v>2209</v>
      </c>
      <c r="AR153" s="1">
        <f>VLOOKUP(F153,'[2]Sheet 1'!$F$2:$Q$557,6,0)</f>
        <v>1602</v>
      </c>
      <c r="AS153" s="1">
        <f>VLOOKUP(F153,'[2]Sheet 1'!$F$2:$Q$557,7,0)</f>
        <v>1602</v>
      </c>
      <c r="AT153" s="1">
        <f>VLOOKUP(F153,'[2]Sheet 1'!$F$2:$Q$557,8,0)</f>
        <v>1535</v>
      </c>
      <c r="AU153" s="1">
        <f>VLOOKUP(F153,'[2]Sheet 1'!$F$2:$Q$557,9,0)</f>
        <v>67</v>
      </c>
      <c r="AV153" s="1">
        <f>VLOOKUP(F153,'[2]Sheet 1'!$F$2:$Q$557,10,0)</f>
        <v>0</v>
      </c>
      <c r="AW153" s="1">
        <f>VLOOKUP(F153,'[2]Sheet 1'!$F$2:$Q$557,11,0)</f>
        <v>607</v>
      </c>
      <c r="AX153" s="1">
        <f>VLOOKUP(F153,'[2]Sheet 1'!$F$2:$Q$557,12,0)</f>
        <v>3.0330469999999998E-2</v>
      </c>
      <c r="AY153" s="1">
        <f>VLOOKUP(F153,'[3]Sheet 1'!$F$2:$AD$557,5,0)</f>
        <v>35.421467900000003</v>
      </c>
      <c r="AZ153" s="1">
        <f>VLOOKUP(F153,'[3]Sheet 1'!$F$2:$AD$557,6,0)</f>
        <v>-80.8938864</v>
      </c>
      <c r="BA153" s="1">
        <f>VLOOKUP(F153,'[3]Sheet 1'!$F$2:$AD$557,7,0)</f>
        <v>2485</v>
      </c>
      <c r="BB153" s="1">
        <f>VLOOKUP(F153,'[3]Sheet 1'!$F$2:$AD$557,8,0)</f>
        <v>2236</v>
      </c>
      <c r="BC153" s="1">
        <f>VLOOKUP(F153,'[3]Sheet 1'!$F$2:$AD$557,9,0)</f>
        <v>111</v>
      </c>
      <c r="BD153" s="1">
        <f>VLOOKUP(F153,'[3]Sheet 1'!$F$2:$AD$557,10,0)</f>
        <v>3</v>
      </c>
      <c r="BE153" s="1">
        <f>VLOOKUP(F153,'[3]Sheet 1'!$F$2:$AD$557,11,0)</f>
        <v>74</v>
      </c>
      <c r="BF153" s="1">
        <f>VLOOKUP(F153,'[3]Sheet 1'!$F$2:$AD$557,12,0)</f>
        <v>0</v>
      </c>
      <c r="BG153" s="1">
        <f>VLOOKUP(F153,'[3]Sheet 1'!$F$2:$AD$557,13,0)</f>
        <v>32</v>
      </c>
      <c r="BH153" s="1">
        <f>VLOOKUP(F153,'[3]Sheet 1'!$F$2:$AD$557,14,0)</f>
        <v>29</v>
      </c>
      <c r="BI153" s="1">
        <f>VLOOKUP(F153,'[3]Sheet 1'!$F$2:$AD$557,15,0)</f>
        <v>113</v>
      </c>
      <c r="BJ153" s="1">
        <f>VLOOKUP(F153,'[3]Sheet 1'!$F$2:$AD$557,16,0)</f>
        <v>1072</v>
      </c>
      <c r="BK153" s="1">
        <f>VLOOKUP(F153,'[3]Sheet 1'!$F$2:$AD$557,17,0)</f>
        <v>1012</v>
      </c>
      <c r="BL153" s="1">
        <f>VLOOKUP(F153,'[3]Sheet 1'!$F$2:$AD$557,18,0)</f>
        <v>60</v>
      </c>
      <c r="BM153" s="1">
        <f>VLOOKUP(F153,'[3]Sheet 1'!$F$2:$AD$557,19,0)</f>
        <v>0.94402984999999995</v>
      </c>
      <c r="BN153" s="1">
        <f>VLOOKUP(F153,'[3]Sheet 1'!$F$2:$AD$557,20,0)</f>
        <v>0.89979878999999996</v>
      </c>
      <c r="BO153" s="1">
        <f>VLOOKUP(F153,'[3]Sheet 1'!$F$2:$AD$557,21,0)</f>
        <v>4.4667999999999999E-2</v>
      </c>
      <c r="BP153" s="1">
        <f>VLOOKUP(F153,'[3]Sheet 1'!$F$2:$AD$557,22,0)</f>
        <v>2.977867E-2</v>
      </c>
      <c r="BQ153" s="1">
        <f>VLOOKUP(F153,'[3]Sheet 1'!$F$2:$AD$557,23,0)</f>
        <v>4.5472829999999999E-2</v>
      </c>
      <c r="BR153" s="1">
        <f>VLOOKUP(F153,'[3]Sheet 1'!$F$2:$AD$557,24,0)</f>
        <v>1221.5852089</v>
      </c>
      <c r="BS153" s="1">
        <f>VLOOKUP(F153,'[3]Sheet 1'!$F$2:$AD$557,25,0)</f>
        <v>2.03424205</v>
      </c>
    </row>
    <row r="154" spans="1:71" ht="20" customHeight="1" x14ac:dyDescent="0.15">
      <c r="A154" s="8">
        <v>1817</v>
      </c>
      <c r="B154" s="9">
        <v>37</v>
      </c>
      <c r="C154" s="10">
        <v>119</v>
      </c>
      <c r="D154" s="10">
        <v>4304</v>
      </c>
      <c r="E154" s="10">
        <v>1</v>
      </c>
      <c r="F154" s="10">
        <v>371190043041</v>
      </c>
      <c r="G154" s="11" t="s">
        <v>35</v>
      </c>
      <c r="H154" s="10">
        <v>16377</v>
      </c>
      <c r="I154" s="11" t="s">
        <v>189</v>
      </c>
      <c r="J154" s="10">
        <v>1015</v>
      </c>
      <c r="K154" s="10">
        <v>114</v>
      </c>
      <c r="L154" s="10">
        <v>98</v>
      </c>
      <c r="M154" s="10">
        <v>55</v>
      </c>
      <c r="N154" s="10">
        <v>94</v>
      </c>
      <c r="O154" s="10">
        <v>126</v>
      </c>
      <c r="P154" s="10">
        <v>49</v>
      </c>
      <c r="Q154" s="10">
        <v>61</v>
      </c>
      <c r="R154" s="10">
        <v>13</v>
      </c>
      <c r="S154" s="10">
        <v>26</v>
      </c>
      <c r="T154" s="10">
        <v>126</v>
      </c>
      <c r="U154" s="10">
        <v>84</v>
      </c>
      <c r="V154" s="10">
        <v>79</v>
      </c>
      <c r="W154" s="10">
        <v>17</v>
      </c>
      <c r="X154" s="10">
        <v>18</v>
      </c>
      <c r="Y154" s="10">
        <v>33</v>
      </c>
      <c r="Z154" s="10">
        <v>22</v>
      </c>
      <c r="AA154" s="10">
        <v>32543</v>
      </c>
      <c r="AB154" s="10">
        <v>514</v>
      </c>
      <c r="AC154" s="10">
        <v>35</v>
      </c>
      <c r="AD154" s="10">
        <v>6.8093390000000004E-2</v>
      </c>
      <c r="AE154" s="13">
        <v>31817374.294799801</v>
      </c>
      <c r="AF154" s="12">
        <v>23617.7668785028</v>
      </c>
      <c r="AG154" s="1">
        <f>VLOOKUP(F154,'[1]Sheet 1'!$F$2:$S$557,5,0)</f>
        <v>1832</v>
      </c>
      <c r="AH154" s="1">
        <f>VLOOKUP(F154,'[1]Sheet 1'!$F$2:$S$557,6,0)</f>
        <v>497</v>
      </c>
      <c r="AI154" s="1">
        <f>VLOOKUP(F154,'[1]Sheet 1'!$F$2:$S$557,7,0)</f>
        <v>495</v>
      </c>
      <c r="AJ154" s="1">
        <f>VLOOKUP(F154,'[1]Sheet 1'!$F$2:$S$557,8,0)</f>
        <v>419</v>
      </c>
      <c r="AK154" s="1">
        <f>VLOOKUP(F154,'[1]Sheet 1'!$F$2:$S$557,9,0)</f>
        <v>108</v>
      </c>
      <c r="AL154" s="1">
        <f>VLOOKUP(F154,'[1]Sheet 1'!$F$2:$S$557,10,0)</f>
        <v>169</v>
      </c>
      <c r="AM154" s="1">
        <f>VLOOKUP(F154,'[1]Sheet 1'!$F$2:$S$557,11,0)</f>
        <v>133</v>
      </c>
      <c r="AN154" s="1">
        <f>VLOOKUP(F154,'[1]Sheet 1'!$F$2:$S$557,12,0)</f>
        <v>11</v>
      </c>
      <c r="AO154" s="1">
        <f>VLOOKUP(F154,'[1]Sheet 1'!$F$2:$S$557,13,0)</f>
        <v>9.2248910000000003E-2</v>
      </c>
      <c r="AP154" s="1">
        <f>VLOOKUP(F154,'[1]Sheet 1'!$F$2:$S$557,14,0)</f>
        <v>7.2598250000000003E-2</v>
      </c>
      <c r="AQ154" s="1">
        <f>VLOOKUP(F154,'[2]Sheet 1'!$F$2:$Q$557,5,0)</f>
        <v>2321</v>
      </c>
      <c r="AR154" s="1">
        <f>VLOOKUP(F154,'[2]Sheet 1'!$F$2:$Q$557,6,0)</f>
        <v>1660</v>
      </c>
      <c r="AS154" s="1">
        <f>VLOOKUP(F154,'[2]Sheet 1'!$F$2:$Q$557,7,0)</f>
        <v>1660</v>
      </c>
      <c r="AT154" s="1">
        <f>VLOOKUP(F154,'[2]Sheet 1'!$F$2:$Q$557,8,0)</f>
        <v>1601</v>
      </c>
      <c r="AU154" s="1">
        <f>VLOOKUP(F154,'[2]Sheet 1'!$F$2:$Q$557,9,0)</f>
        <v>59</v>
      </c>
      <c r="AV154" s="1">
        <f>VLOOKUP(F154,'[2]Sheet 1'!$F$2:$Q$557,10,0)</f>
        <v>0</v>
      </c>
      <c r="AW154" s="1">
        <f>VLOOKUP(F154,'[2]Sheet 1'!$F$2:$Q$557,11,0)</f>
        <v>661</v>
      </c>
      <c r="AX154" s="1">
        <f>VLOOKUP(F154,'[2]Sheet 1'!$F$2:$Q$557,12,0)</f>
        <v>2.5420080000000001E-2</v>
      </c>
      <c r="AY154" s="1">
        <f>VLOOKUP(F154,'[3]Sheet 1'!$F$2:$AD$557,5,0)</f>
        <v>35.266241800000003</v>
      </c>
      <c r="AZ154" s="1">
        <f>VLOOKUP(F154,'[3]Sheet 1'!$F$2:$AD$557,6,0)</f>
        <v>-80.907149500000003</v>
      </c>
      <c r="BA154" s="1">
        <f>VLOOKUP(F154,'[3]Sheet 1'!$F$2:$AD$557,7,0)</f>
        <v>2514</v>
      </c>
      <c r="BB154" s="1">
        <f>VLOOKUP(F154,'[3]Sheet 1'!$F$2:$AD$557,8,0)</f>
        <v>525</v>
      </c>
      <c r="BC154" s="1">
        <f>VLOOKUP(F154,'[3]Sheet 1'!$F$2:$AD$557,9,0)</f>
        <v>1512</v>
      </c>
      <c r="BD154" s="1">
        <f>VLOOKUP(F154,'[3]Sheet 1'!$F$2:$AD$557,10,0)</f>
        <v>45</v>
      </c>
      <c r="BE154" s="1">
        <f>VLOOKUP(F154,'[3]Sheet 1'!$F$2:$AD$557,11,0)</f>
        <v>225</v>
      </c>
      <c r="BF154" s="1">
        <f>VLOOKUP(F154,'[3]Sheet 1'!$F$2:$AD$557,12,0)</f>
        <v>1</v>
      </c>
      <c r="BG154" s="1">
        <f>VLOOKUP(F154,'[3]Sheet 1'!$F$2:$AD$557,13,0)</f>
        <v>133</v>
      </c>
      <c r="BH154" s="1">
        <f>VLOOKUP(F154,'[3]Sheet 1'!$F$2:$AD$557,14,0)</f>
        <v>73</v>
      </c>
      <c r="BI154" s="1">
        <f>VLOOKUP(F154,'[3]Sheet 1'!$F$2:$AD$557,15,0)</f>
        <v>205</v>
      </c>
      <c r="BJ154" s="1">
        <f>VLOOKUP(F154,'[3]Sheet 1'!$F$2:$AD$557,16,0)</f>
        <v>1035</v>
      </c>
      <c r="BK154" s="1">
        <f>VLOOKUP(F154,'[3]Sheet 1'!$F$2:$AD$557,17,0)</f>
        <v>900</v>
      </c>
      <c r="BL154" s="1">
        <f>VLOOKUP(F154,'[3]Sheet 1'!$F$2:$AD$557,18,0)</f>
        <v>135</v>
      </c>
      <c r="BM154" s="1">
        <f>VLOOKUP(F154,'[3]Sheet 1'!$F$2:$AD$557,19,0)</f>
        <v>0.86956520999999998</v>
      </c>
      <c r="BN154" s="1">
        <f>VLOOKUP(F154,'[3]Sheet 1'!$F$2:$AD$557,20,0)</f>
        <v>0.20883054000000001</v>
      </c>
      <c r="BO154" s="1">
        <f>VLOOKUP(F154,'[3]Sheet 1'!$F$2:$AD$557,21,0)</f>
        <v>0.60143197999999998</v>
      </c>
      <c r="BP154" s="1">
        <f>VLOOKUP(F154,'[3]Sheet 1'!$F$2:$AD$557,22,0)</f>
        <v>8.9498800000000003E-2</v>
      </c>
      <c r="BQ154" s="1">
        <f>VLOOKUP(F154,'[3]Sheet 1'!$F$2:$AD$557,23,0)</f>
        <v>8.1543350000000001E-2</v>
      </c>
      <c r="BR154" s="1">
        <f>VLOOKUP(F154,'[3]Sheet 1'!$F$2:$AD$557,24,0)</f>
        <v>2202.7680556700002</v>
      </c>
      <c r="BS154" s="1">
        <f>VLOOKUP(F154,'[3]Sheet 1'!$F$2:$AD$557,25,0)</f>
        <v>1.1412912900000001</v>
      </c>
    </row>
    <row r="155" spans="1:71" ht="20" customHeight="1" x14ac:dyDescent="0.15">
      <c r="A155" s="8">
        <v>1818</v>
      </c>
      <c r="B155" s="9">
        <v>37</v>
      </c>
      <c r="C155" s="10">
        <v>119</v>
      </c>
      <c r="D155" s="10">
        <v>2906</v>
      </c>
      <c r="E155" s="10">
        <v>1</v>
      </c>
      <c r="F155" s="10">
        <v>371190029061</v>
      </c>
      <c r="G155" s="11" t="s">
        <v>35</v>
      </c>
      <c r="H155" s="10">
        <v>16276</v>
      </c>
      <c r="I155" s="11" t="s">
        <v>190</v>
      </c>
      <c r="J155" s="10">
        <v>498</v>
      </c>
      <c r="K155" s="10">
        <v>8</v>
      </c>
      <c r="L155" s="10">
        <v>20</v>
      </c>
      <c r="M155" s="10">
        <v>17</v>
      </c>
      <c r="N155" s="10">
        <v>0</v>
      </c>
      <c r="O155" s="10">
        <v>0</v>
      </c>
      <c r="P155" s="10">
        <v>0</v>
      </c>
      <c r="Q155" s="10">
        <v>8</v>
      </c>
      <c r="R155" s="10">
        <v>17</v>
      </c>
      <c r="S155" s="10">
        <v>15</v>
      </c>
      <c r="T155" s="10">
        <v>59</v>
      </c>
      <c r="U155" s="10">
        <v>27</v>
      </c>
      <c r="V155" s="10">
        <v>61</v>
      </c>
      <c r="W155" s="10">
        <v>49</v>
      </c>
      <c r="X155" s="10">
        <v>86</v>
      </c>
      <c r="Y155" s="10">
        <v>34</v>
      </c>
      <c r="Z155" s="10">
        <v>97</v>
      </c>
      <c r="AA155" s="10">
        <v>110833</v>
      </c>
      <c r="AB155" s="10">
        <v>304</v>
      </c>
      <c r="AC155" s="10">
        <v>79</v>
      </c>
      <c r="AD155" s="10">
        <v>0.25986841999999999</v>
      </c>
      <c r="AE155" s="10">
        <v>6905975.4788818397</v>
      </c>
      <c r="AF155" s="14">
        <v>14680.679523166</v>
      </c>
      <c r="AG155" s="1">
        <f>VLOOKUP(F155,'[1]Sheet 1'!$F$2:$S$557,5,0)</f>
        <v>749</v>
      </c>
      <c r="AH155" s="1">
        <f>VLOOKUP(F155,'[1]Sheet 1'!$F$2:$S$557,6,0)</f>
        <v>78</v>
      </c>
      <c r="AI155" s="1">
        <f>VLOOKUP(F155,'[1]Sheet 1'!$F$2:$S$557,7,0)</f>
        <v>21</v>
      </c>
      <c r="AJ155" s="1">
        <f>VLOOKUP(F155,'[1]Sheet 1'!$F$2:$S$557,8,0)</f>
        <v>43</v>
      </c>
      <c r="AK155" s="1">
        <f>VLOOKUP(F155,'[1]Sheet 1'!$F$2:$S$557,9,0)</f>
        <v>24</v>
      </c>
      <c r="AL155" s="1">
        <f>VLOOKUP(F155,'[1]Sheet 1'!$F$2:$S$557,10,0)</f>
        <v>412</v>
      </c>
      <c r="AM155" s="1">
        <f>VLOOKUP(F155,'[1]Sheet 1'!$F$2:$S$557,11,0)</f>
        <v>162</v>
      </c>
      <c r="AN155" s="1">
        <f>VLOOKUP(F155,'[1]Sheet 1'!$F$2:$S$557,12,0)</f>
        <v>9</v>
      </c>
      <c r="AO155" s="1">
        <f>VLOOKUP(F155,'[1]Sheet 1'!$F$2:$S$557,13,0)</f>
        <v>0.55006675999999999</v>
      </c>
      <c r="AP155" s="1">
        <f>VLOOKUP(F155,'[1]Sheet 1'!$F$2:$S$557,14,0)</f>
        <v>0.21628838</v>
      </c>
      <c r="AQ155" s="1">
        <f>VLOOKUP(F155,'[2]Sheet 1'!$F$2:$Q$557,5,0)</f>
        <v>977</v>
      </c>
      <c r="AR155" s="1">
        <f>VLOOKUP(F155,'[2]Sheet 1'!$F$2:$Q$557,6,0)</f>
        <v>896</v>
      </c>
      <c r="AS155" s="1">
        <f>VLOOKUP(F155,'[2]Sheet 1'!$F$2:$Q$557,7,0)</f>
        <v>896</v>
      </c>
      <c r="AT155" s="1">
        <f>VLOOKUP(F155,'[2]Sheet 1'!$F$2:$Q$557,8,0)</f>
        <v>844</v>
      </c>
      <c r="AU155" s="1">
        <f>VLOOKUP(F155,'[2]Sheet 1'!$F$2:$Q$557,9,0)</f>
        <v>52</v>
      </c>
      <c r="AV155" s="1">
        <f>VLOOKUP(F155,'[2]Sheet 1'!$F$2:$Q$557,10,0)</f>
        <v>0</v>
      </c>
      <c r="AW155" s="1">
        <f>VLOOKUP(F155,'[2]Sheet 1'!$F$2:$Q$557,11,0)</f>
        <v>81</v>
      </c>
      <c r="AX155" s="1">
        <f>VLOOKUP(F155,'[2]Sheet 1'!$F$2:$Q$557,12,0)</f>
        <v>5.322416E-2</v>
      </c>
      <c r="AY155" s="1">
        <f>VLOOKUP(F155,'[3]Sheet 1'!$F$2:$AD$557,5,0)</f>
        <v>35.165668500000002</v>
      </c>
      <c r="AZ155" s="1">
        <f>VLOOKUP(F155,'[3]Sheet 1'!$F$2:$AD$557,6,0)</f>
        <v>-80.843706100000006</v>
      </c>
      <c r="BA155" s="1">
        <f>VLOOKUP(F155,'[3]Sheet 1'!$F$2:$AD$557,7,0)</f>
        <v>983</v>
      </c>
      <c r="BB155" s="1">
        <f>VLOOKUP(F155,'[3]Sheet 1'!$F$2:$AD$557,8,0)</f>
        <v>903</v>
      </c>
      <c r="BC155" s="1">
        <f>VLOOKUP(F155,'[3]Sheet 1'!$F$2:$AD$557,9,0)</f>
        <v>31</v>
      </c>
      <c r="BD155" s="1">
        <f>VLOOKUP(F155,'[3]Sheet 1'!$F$2:$AD$557,10,0)</f>
        <v>1</v>
      </c>
      <c r="BE155" s="1">
        <f>VLOOKUP(F155,'[3]Sheet 1'!$F$2:$AD$557,11,0)</f>
        <v>20</v>
      </c>
      <c r="BF155" s="1">
        <f>VLOOKUP(F155,'[3]Sheet 1'!$F$2:$AD$557,12,0)</f>
        <v>0</v>
      </c>
      <c r="BG155" s="1">
        <f>VLOOKUP(F155,'[3]Sheet 1'!$F$2:$AD$557,13,0)</f>
        <v>15</v>
      </c>
      <c r="BH155" s="1">
        <f>VLOOKUP(F155,'[3]Sheet 1'!$F$2:$AD$557,14,0)</f>
        <v>13</v>
      </c>
      <c r="BI155" s="1">
        <f>VLOOKUP(F155,'[3]Sheet 1'!$F$2:$AD$557,15,0)</f>
        <v>35</v>
      </c>
      <c r="BJ155" s="1">
        <f>VLOOKUP(F155,'[3]Sheet 1'!$F$2:$AD$557,16,0)</f>
        <v>618</v>
      </c>
      <c r="BK155" s="1">
        <f>VLOOKUP(F155,'[3]Sheet 1'!$F$2:$AD$557,17,0)</f>
        <v>563</v>
      </c>
      <c r="BL155" s="1">
        <f>VLOOKUP(F155,'[3]Sheet 1'!$F$2:$AD$557,18,0)</f>
        <v>55</v>
      </c>
      <c r="BM155" s="1">
        <f>VLOOKUP(F155,'[3]Sheet 1'!$F$2:$AD$557,19,0)</f>
        <v>0.91100323000000005</v>
      </c>
      <c r="BN155" s="1">
        <f>VLOOKUP(F155,'[3]Sheet 1'!$F$2:$AD$557,20,0)</f>
        <v>0.91861647999999996</v>
      </c>
      <c r="BO155" s="1">
        <f>VLOOKUP(F155,'[3]Sheet 1'!$F$2:$AD$557,21,0)</f>
        <v>3.1536109999999999E-2</v>
      </c>
      <c r="BP155" s="1">
        <f>VLOOKUP(F155,'[3]Sheet 1'!$F$2:$AD$557,22,0)</f>
        <v>2.0345869999999999E-2</v>
      </c>
      <c r="BQ155" s="1">
        <f>VLOOKUP(F155,'[3]Sheet 1'!$F$2:$AD$557,23,0)</f>
        <v>3.5605280000000003E-2</v>
      </c>
      <c r="BR155" s="1">
        <f>VLOOKUP(F155,'[3]Sheet 1'!$F$2:$AD$557,24,0)</f>
        <v>3968.2254182800002</v>
      </c>
      <c r="BS155" s="1">
        <f>VLOOKUP(F155,'[3]Sheet 1'!$F$2:$AD$557,25,0)</f>
        <v>0.24771778</v>
      </c>
    </row>
    <row r="156" spans="1:71" ht="20" customHeight="1" x14ac:dyDescent="0.15">
      <c r="A156" s="8">
        <v>1819</v>
      </c>
      <c r="B156" s="9">
        <v>37</v>
      </c>
      <c r="C156" s="10">
        <v>119</v>
      </c>
      <c r="D156" s="10">
        <v>2400</v>
      </c>
      <c r="E156" s="10">
        <v>2</v>
      </c>
      <c r="F156" s="10">
        <v>371190024002</v>
      </c>
      <c r="G156" s="11" t="s">
        <v>33</v>
      </c>
      <c r="H156" s="10">
        <v>16252</v>
      </c>
      <c r="I156" s="11" t="s">
        <v>191</v>
      </c>
      <c r="J156" s="10">
        <v>472</v>
      </c>
      <c r="K156" s="10">
        <v>0</v>
      </c>
      <c r="L156" s="10">
        <v>25</v>
      </c>
      <c r="M156" s="10">
        <v>8</v>
      </c>
      <c r="N156" s="10">
        <v>10</v>
      </c>
      <c r="O156" s="10">
        <v>19</v>
      </c>
      <c r="P156" s="10">
        <v>10</v>
      </c>
      <c r="Q156" s="10">
        <v>10</v>
      </c>
      <c r="R156" s="10">
        <v>10</v>
      </c>
      <c r="S156" s="10">
        <v>50</v>
      </c>
      <c r="T156" s="10">
        <v>34</v>
      </c>
      <c r="U156" s="10">
        <v>29</v>
      </c>
      <c r="V156" s="10">
        <v>139</v>
      </c>
      <c r="W156" s="10">
        <v>60</v>
      </c>
      <c r="X156" s="10">
        <v>8</v>
      </c>
      <c r="Y156" s="10">
        <v>31</v>
      </c>
      <c r="Z156" s="10">
        <v>29</v>
      </c>
      <c r="AA156" s="10">
        <v>76360</v>
      </c>
      <c r="AB156" s="10">
        <v>160</v>
      </c>
      <c r="AC156" s="10">
        <v>0</v>
      </c>
      <c r="AD156" s="10">
        <v>0</v>
      </c>
      <c r="AE156" s="10">
        <v>4459292.1830444299</v>
      </c>
      <c r="AF156" s="17">
        <v>8904.3972731429094</v>
      </c>
      <c r="AG156" s="1">
        <f>VLOOKUP(F156,'[1]Sheet 1'!$F$2:$S$557,5,0)</f>
        <v>858</v>
      </c>
      <c r="AH156" s="1">
        <f>VLOOKUP(F156,'[1]Sheet 1'!$F$2:$S$557,6,0)</f>
        <v>33</v>
      </c>
      <c r="AI156" s="1">
        <f>VLOOKUP(F156,'[1]Sheet 1'!$F$2:$S$557,7,0)</f>
        <v>123</v>
      </c>
      <c r="AJ156" s="1">
        <f>VLOOKUP(F156,'[1]Sheet 1'!$F$2:$S$557,8,0)</f>
        <v>265</v>
      </c>
      <c r="AK156" s="1">
        <f>VLOOKUP(F156,'[1]Sheet 1'!$F$2:$S$557,9,0)</f>
        <v>9</v>
      </c>
      <c r="AL156" s="1">
        <f>VLOOKUP(F156,'[1]Sheet 1'!$F$2:$S$557,10,0)</f>
        <v>239</v>
      </c>
      <c r="AM156" s="1">
        <f>VLOOKUP(F156,'[1]Sheet 1'!$F$2:$S$557,11,0)</f>
        <v>115</v>
      </c>
      <c r="AN156" s="1">
        <f>VLOOKUP(F156,'[1]Sheet 1'!$F$2:$S$557,12,0)</f>
        <v>74</v>
      </c>
      <c r="AO156" s="1">
        <f>VLOOKUP(F156,'[1]Sheet 1'!$F$2:$S$557,13,0)</f>
        <v>0.27855478</v>
      </c>
      <c r="AP156" s="1">
        <f>VLOOKUP(F156,'[1]Sheet 1'!$F$2:$S$557,14,0)</f>
        <v>0.13403263000000001</v>
      </c>
      <c r="AQ156" s="1">
        <f>VLOOKUP(F156,'[2]Sheet 1'!$F$2:$Q$557,5,0)</f>
        <v>924</v>
      </c>
      <c r="AR156" s="1">
        <f>VLOOKUP(F156,'[2]Sheet 1'!$F$2:$Q$557,6,0)</f>
        <v>733</v>
      </c>
      <c r="AS156" s="1">
        <f>VLOOKUP(F156,'[2]Sheet 1'!$F$2:$Q$557,7,0)</f>
        <v>733</v>
      </c>
      <c r="AT156" s="1">
        <f>VLOOKUP(F156,'[2]Sheet 1'!$F$2:$Q$557,8,0)</f>
        <v>696</v>
      </c>
      <c r="AU156" s="1">
        <f>VLOOKUP(F156,'[2]Sheet 1'!$F$2:$Q$557,9,0)</f>
        <v>37</v>
      </c>
      <c r="AV156" s="1">
        <f>VLOOKUP(F156,'[2]Sheet 1'!$F$2:$Q$557,10,0)</f>
        <v>0</v>
      </c>
      <c r="AW156" s="1">
        <f>VLOOKUP(F156,'[2]Sheet 1'!$F$2:$Q$557,11,0)</f>
        <v>191</v>
      </c>
      <c r="AX156" s="1">
        <f>VLOOKUP(F156,'[2]Sheet 1'!$F$2:$Q$557,12,0)</f>
        <v>4.0043290000000002E-2</v>
      </c>
      <c r="AY156" s="1">
        <f>VLOOKUP(F156,'[3]Sheet 1'!$F$2:$AD$557,5,0)</f>
        <v>35.204106799999998</v>
      </c>
      <c r="AZ156" s="1">
        <f>VLOOKUP(F156,'[3]Sheet 1'!$F$2:$AD$557,6,0)</f>
        <v>-80.8140997</v>
      </c>
      <c r="BA156" s="1">
        <f>VLOOKUP(F156,'[3]Sheet 1'!$F$2:$AD$557,7,0)</f>
        <v>945</v>
      </c>
      <c r="BB156" s="1">
        <f>VLOOKUP(F156,'[3]Sheet 1'!$F$2:$AD$557,8,0)</f>
        <v>804</v>
      </c>
      <c r="BC156" s="1">
        <f>VLOOKUP(F156,'[3]Sheet 1'!$F$2:$AD$557,9,0)</f>
        <v>111</v>
      </c>
      <c r="BD156" s="1">
        <f>VLOOKUP(F156,'[3]Sheet 1'!$F$2:$AD$557,10,0)</f>
        <v>2</v>
      </c>
      <c r="BE156" s="1">
        <f>VLOOKUP(F156,'[3]Sheet 1'!$F$2:$AD$557,11,0)</f>
        <v>11</v>
      </c>
      <c r="BF156" s="1">
        <f>VLOOKUP(F156,'[3]Sheet 1'!$F$2:$AD$557,12,0)</f>
        <v>0</v>
      </c>
      <c r="BG156" s="1">
        <f>VLOOKUP(F156,'[3]Sheet 1'!$F$2:$AD$557,13,0)</f>
        <v>7</v>
      </c>
      <c r="BH156" s="1">
        <f>VLOOKUP(F156,'[3]Sheet 1'!$F$2:$AD$557,14,0)</f>
        <v>10</v>
      </c>
      <c r="BI156" s="1">
        <f>VLOOKUP(F156,'[3]Sheet 1'!$F$2:$AD$557,15,0)</f>
        <v>18</v>
      </c>
      <c r="BJ156" s="1">
        <f>VLOOKUP(F156,'[3]Sheet 1'!$F$2:$AD$557,16,0)</f>
        <v>622</v>
      </c>
      <c r="BK156" s="1">
        <f>VLOOKUP(F156,'[3]Sheet 1'!$F$2:$AD$557,17,0)</f>
        <v>553</v>
      </c>
      <c r="BL156" s="1">
        <f>VLOOKUP(F156,'[3]Sheet 1'!$F$2:$AD$557,18,0)</f>
        <v>69</v>
      </c>
      <c r="BM156" s="1">
        <f>VLOOKUP(F156,'[3]Sheet 1'!$F$2:$AD$557,19,0)</f>
        <v>0.88906752</v>
      </c>
      <c r="BN156" s="1">
        <f>VLOOKUP(F156,'[3]Sheet 1'!$F$2:$AD$557,20,0)</f>
        <v>0.85079364999999996</v>
      </c>
      <c r="BO156" s="1">
        <f>VLOOKUP(F156,'[3]Sheet 1'!$F$2:$AD$557,21,0)</f>
        <v>0.11746031</v>
      </c>
      <c r="BP156" s="1">
        <f>VLOOKUP(F156,'[3]Sheet 1'!$F$2:$AD$557,22,0)</f>
        <v>1.164021E-2</v>
      </c>
      <c r="BQ156" s="1">
        <f>VLOOKUP(F156,'[3]Sheet 1'!$F$2:$AD$557,23,0)</f>
        <v>1.904761E-2</v>
      </c>
      <c r="BR156" s="1">
        <f>VLOOKUP(F156,'[3]Sheet 1'!$F$2:$AD$557,24,0)</f>
        <v>5907.9086293999999</v>
      </c>
      <c r="BS156" s="1">
        <f>VLOOKUP(F156,'[3]Sheet 1'!$F$2:$AD$557,25,0)</f>
        <v>0.15995508</v>
      </c>
    </row>
    <row r="157" spans="1:71" ht="20" customHeight="1" x14ac:dyDescent="0.15">
      <c r="A157" s="8">
        <v>1820</v>
      </c>
      <c r="B157" s="9">
        <v>37</v>
      </c>
      <c r="C157" s="10">
        <v>119</v>
      </c>
      <c r="D157" s="10">
        <v>5621</v>
      </c>
      <c r="E157" s="10">
        <v>1</v>
      </c>
      <c r="F157" s="10">
        <v>371190056211</v>
      </c>
      <c r="G157" s="11" t="s">
        <v>35</v>
      </c>
      <c r="H157" s="10">
        <v>16489</v>
      </c>
      <c r="I157" s="11" t="s">
        <v>192</v>
      </c>
      <c r="J157" s="10">
        <v>837</v>
      </c>
      <c r="K157" s="10">
        <v>51</v>
      </c>
      <c r="L157" s="10">
        <v>0</v>
      </c>
      <c r="M157" s="10">
        <v>8</v>
      </c>
      <c r="N157" s="10">
        <v>18</v>
      </c>
      <c r="O157" s="10">
        <v>0</v>
      </c>
      <c r="P157" s="10">
        <v>9</v>
      </c>
      <c r="Q157" s="10">
        <v>6</v>
      </c>
      <c r="R157" s="10">
        <v>37</v>
      </c>
      <c r="S157" s="10">
        <v>19</v>
      </c>
      <c r="T157" s="10">
        <v>75</v>
      </c>
      <c r="U157" s="10">
        <v>167</v>
      </c>
      <c r="V157" s="10">
        <v>85</v>
      </c>
      <c r="W157" s="10">
        <v>101</v>
      </c>
      <c r="X157" s="10">
        <v>140</v>
      </c>
      <c r="Y157" s="10">
        <v>70</v>
      </c>
      <c r="Z157" s="10">
        <v>51</v>
      </c>
      <c r="AA157" s="10">
        <v>77159</v>
      </c>
      <c r="AB157" s="10">
        <v>649</v>
      </c>
      <c r="AC157" s="10">
        <v>12</v>
      </c>
      <c r="AD157" s="10">
        <v>1.848998E-2</v>
      </c>
      <c r="AE157" s="13">
        <v>49495378.948852502</v>
      </c>
      <c r="AF157" s="14">
        <v>31190.061155584001</v>
      </c>
      <c r="AG157" s="1">
        <f>VLOOKUP(F157,'[1]Sheet 1'!$F$2:$S$557,5,0)</f>
        <v>1514</v>
      </c>
      <c r="AH157" s="1">
        <f>VLOOKUP(F157,'[1]Sheet 1'!$F$2:$S$557,6,0)</f>
        <v>22</v>
      </c>
      <c r="AI157" s="1">
        <f>VLOOKUP(F157,'[1]Sheet 1'!$F$2:$S$557,7,0)</f>
        <v>175</v>
      </c>
      <c r="AJ157" s="1">
        <f>VLOOKUP(F157,'[1]Sheet 1'!$F$2:$S$557,8,0)</f>
        <v>447</v>
      </c>
      <c r="AK157" s="1">
        <f>VLOOKUP(F157,'[1]Sheet 1'!$F$2:$S$557,9,0)</f>
        <v>159</v>
      </c>
      <c r="AL157" s="1">
        <f>VLOOKUP(F157,'[1]Sheet 1'!$F$2:$S$557,10,0)</f>
        <v>499</v>
      </c>
      <c r="AM157" s="1">
        <f>VLOOKUP(F157,'[1]Sheet 1'!$F$2:$S$557,11,0)</f>
        <v>149</v>
      </c>
      <c r="AN157" s="1">
        <f>VLOOKUP(F157,'[1]Sheet 1'!$F$2:$S$557,12,0)</f>
        <v>63</v>
      </c>
      <c r="AO157" s="1">
        <f>VLOOKUP(F157,'[1]Sheet 1'!$F$2:$S$557,13,0)</f>
        <v>0.32959049000000001</v>
      </c>
      <c r="AP157" s="1">
        <f>VLOOKUP(F157,'[1]Sheet 1'!$F$2:$S$557,14,0)</f>
        <v>9.8414799999999997E-2</v>
      </c>
      <c r="AQ157" s="1">
        <f>VLOOKUP(F157,'[2]Sheet 1'!$F$2:$Q$557,5,0)</f>
        <v>1696</v>
      </c>
      <c r="AR157" s="1">
        <f>VLOOKUP(F157,'[2]Sheet 1'!$F$2:$Q$557,6,0)</f>
        <v>1219</v>
      </c>
      <c r="AS157" s="1">
        <f>VLOOKUP(F157,'[2]Sheet 1'!$F$2:$Q$557,7,0)</f>
        <v>1202</v>
      </c>
      <c r="AT157" s="1">
        <f>VLOOKUP(F157,'[2]Sheet 1'!$F$2:$Q$557,8,0)</f>
        <v>1202</v>
      </c>
      <c r="AU157" s="1">
        <f>VLOOKUP(F157,'[2]Sheet 1'!$F$2:$Q$557,9,0)</f>
        <v>0</v>
      </c>
      <c r="AV157" s="1">
        <f>VLOOKUP(F157,'[2]Sheet 1'!$F$2:$Q$557,10,0)</f>
        <v>17</v>
      </c>
      <c r="AW157" s="1">
        <f>VLOOKUP(F157,'[2]Sheet 1'!$F$2:$Q$557,11,0)</f>
        <v>477</v>
      </c>
      <c r="AX157" s="1">
        <f>VLOOKUP(F157,'[2]Sheet 1'!$F$2:$Q$557,12,0)</f>
        <v>0</v>
      </c>
      <c r="AY157" s="1">
        <f>VLOOKUP(F157,'[3]Sheet 1'!$F$2:$AD$557,5,0)</f>
        <v>35.2473186</v>
      </c>
      <c r="AZ157" s="1">
        <f>VLOOKUP(F157,'[3]Sheet 1'!$F$2:$AD$557,6,0)</f>
        <v>-80.6459136</v>
      </c>
      <c r="BA157" s="1">
        <f>VLOOKUP(F157,'[3]Sheet 1'!$F$2:$AD$557,7,0)</f>
        <v>2980</v>
      </c>
      <c r="BB157" s="1">
        <f>VLOOKUP(F157,'[3]Sheet 1'!$F$2:$AD$557,8,0)</f>
        <v>1770</v>
      </c>
      <c r="BC157" s="1">
        <f>VLOOKUP(F157,'[3]Sheet 1'!$F$2:$AD$557,9,0)</f>
        <v>946</v>
      </c>
      <c r="BD157" s="1">
        <f>VLOOKUP(F157,'[3]Sheet 1'!$F$2:$AD$557,10,0)</f>
        <v>4</v>
      </c>
      <c r="BE157" s="1">
        <f>VLOOKUP(F157,'[3]Sheet 1'!$F$2:$AD$557,11,0)</f>
        <v>47</v>
      </c>
      <c r="BF157" s="1">
        <f>VLOOKUP(F157,'[3]Sheet 1'!$F$2:$AD$557,12,0)</f>
        <v>0</v>
      </c>
      <c r="BG157" s="1">
        <f>VLOOKUP(F157,'[3]Sheet 1'!$F$2:$AD$557,13,0)</f>
        <v>103</v>
      </c>
      <c r="BH157" s="1">
        <f>VLOOKUP(F157,'[3]Sheet 1'!$F$2:$AD$557,14,0)</f>
        <v>110</v>
      </c>
      <c r="BI157" s="1">
        <f>VLOOKUP(F157,'[3]Sheet 1'!$F$2:$AD$557,15,0)</f>
        <v>216</v>
      </c>
      <c r="BJ157" s="1">
        <f>VLOOKUP(F157,'[3]Sheet 1'!$F$2:$AD$557,16,0)</f>
        <v>1060</v>
      </c>
      <c r="BK157" s="1">
        <f>VLOOKUP(F157,'[3]Sheet 1'!$F$2:$AD$557,17,0)</f>
        <v>1027</v>
      </c>
      <c r="BL157" s="1">
        <f>VLOOKUP(F157,'[3]Sheet 1'!$F$2:$AD$557,18,0)</f>
        <v>33</v>
      </c>
      <c r="BM157" s="1">
        <f>VLOOKUP(F157,'[3]Sheet 1'!$F$2:$AD$557,19,0)</f>
        <v>0.96886791999999999</v>
      </c>
      <c r="BN157" s="1">
        <f>VLOOKUP(F157,'[3]Sheet 1'!$F$2:$AD$557,20,0)</f>
        <v>0.59395973000000002</v>
      </c>
      <c r="BO157" s="1">
        <f>VLOOKUP(F157,'[3]Sheet 1'!$F$2:$AD$557,21,0)</f>
        <v>0.31744966000000002</v>
      </c>
      <c r="BP157" s="1">
        <f>VLOOKUP(F157,'[3]Sheet 1'!$F$2:$AD$557,22,0)</f>
        <v>1.5771810000000001E-2</v>
      </c>
      <c r="BQ157" s="1">
        <f>VLOOKUP(F157,'[3]Sheet 1'!$F$2:$AD$557,23,0)</f>
        <v>7.2483220000000001E-2</v>
      </c>
      <c r="BR157" s="1">
        <f>VLOOKUP(F157,'[3]Sheet 1'!$F$2:$AD$557,24,0)</f>
        <v>1678.49269278</v>
      </c>
      <c r="BS157" s="1">
        <f>VLOOKUP(F157,'[3]Sheet 1'!$F$2:$AD$557,25,0)</f>
        <v>1.77540242</v>
      </c>
    </row>
    <row r="158" spans="1:71" ht="20" customHeight="1" x14ac:dyDescent="0.15">
      <c r="A158" s="8">
        <v>1821</v>
      </c>
      <c r="B158" s="9">
        <v>37</v>
      </c>
      <c r="C158" s="10">
        <v>119</v>
      </c>
      <c r="D158" s="10">
        <v>500</v>
      </c>
      <c r="E158" s="10">
        <v>2</v>
      </c>
      <c r="F158" s="10">
        <v>371190005002</v>
      </c>
      <c r="G158" s="11" t="s">
        <v>33</v>
      </c>
      <c r="H158" s="10">
        <v>16140</v>
      </c>
      <c r="I158" s="11" t="s">
        <v>193</v>
      </c>
      <c r="J158" s="10">
        <v>719</v>
      </c>
      <c r="K158" s="10">
        <v>80</v>
      </c>
      <c r="L158" s="10">
        <v>15</v>
      </c>
      <c r="M158" s="10">
        <v>33</v>
      </c>
      <c r="N158" s="10">
        <v>13</v>
      </c>
      <c r="O158" s="10">
        <v>27</v>
      </c>
      <c r="P158" s="10">
        <v>0</v>
      </c>
      <c r="Q158" s="10">
        <v>0</v>
      </c>
      <c r="R158" s="10">
        <v>18</v>
      </c>
      <c r="S158" s="10">
        <v>31</v>
      </c>
      <c r="T158" s="10">
        <v>29</v>
      </c>
      <c r="U158" s="10">
        <v>160</v>
      </c>
      <c r="V158" s="10">
        <v>93</v>
      </c>
      <c r="W158" s="10">
        <v>116</v>
      </c>
      <c r="X158" s="10">
        <v>15</v>
      </c>
      <c r="Y158" s="10">
        <v>12</v>
      </c>
      <c r="Z158" s="10">
        <v>77</v>
      </c>
      <c r="AA158" s="10">
        <v>73510</v>
      </c>
      <c r="AB158" s="10">
        <v>221</v>
      </c>
      <c r="AC158" s="10">
        <v>53</v>
      </c>
      <c r="AD158" s="16">
        <v>0.239819</v>
      </c>
      <c r="AE158" s="10">
        <v>7227295.0490722703</v>
      </c>
      <c r="AF158" s="12">
        <v>11847.380271498099</v>
      </c>
      <c r="AG158" s="1">
        <f>VLOOKUP(F158,'[1]Sheet 1'!$F$2:$S$557,5,0)</f>
        <v>779</v>
      </c>
      <c r="AH158" s="1">
        <f>VLOOKUP(F158,'[1]Sheet 1'!$F$2:$S$557,6,0)</f>
        <v>14</v>
      </c>
      <c r="AI158" s="1">
        <f>VLOOKUP(F158,'[1]Sheet 1'!$F$2:$S$557,7,0)</f>
        <v>16</v>
      </c>
      <c r="AJ158" s="1">
        <f>VLOOKUP(F158,'[1]Sheet 1'!$F$2:$S$557,8,0)</f>
        <v>59</v>
      </c>
      <c r="AK158" s="1">
        <f>VLOOKUP(F158,'[1]Sheet 1'!$F$2:$S$557,9,0)</f>
        <v>15</v>
      </c>
      <c r="AL158" s="1">
        <f>VLOOKUP(F158,'[1]Sheet 1'!$F$2:$S$557,10,0)</f>
        <v>380</v>
      </c>
      <c r="AM158" s="1">
        <f>VLOOKUP(F158,'[1]Sheet 1'!$F$2:$S$557,11,0)</f>
        <v>228</v>
      </c>
      <c r="AN158" s="1">
        <f>VLOOKUP(F158,'[1]Sheet 1'!$F$2:$S$557,12,0)</f>
        <v>67</v>
      </c>
      <c r="AO158" s="1">
        <f>VLOOKUP(F158,'[1]Sheet 1'!$F$2:$S$557,13,0)</f>
        <v>0.48780488</v>
      </c>
      <c r="AP158" s="1">
        <f>VLOOKUP(F158,'[1]Sheet 1'!$F$2:$S$557,14,0)</f>
        <v>0.29268293000000001</v>
      </c>
      <c r="AQ158" s="1">
        <f>VLOOKUP(F158,'[2]Sheet 1'!$F$2:$Q$557,5,0)</f>
        <v>1003</v>
      </c>
      <c r="AR158" s="1">
        <f>VLOOKUP(F158,'[2]Sheet 1'!$F$2:$Q$557,6,0)</f>
        <v>911</v>
      </c>
      <c r="AS158" s="1">
        <f>VLOOKUP(F158,'[2]Sheet 1'!$F$2:$Q$557,7,0)</f>
        <v>911</v>
      </c>
      <c r="AT158" s="1">
        <f>VLOOKUP(F158,'[2]Sheet 1'!$F$2:$Q$557,8,0)</f>
        <v>881</v>
      </c>
      <c r="AU158" s="1">
        <f>VLOOKUP(F158,'[2]Sheet 1'!$F$2:$Q$557,9,0)</f>
        <v>30</v>
      </c>
      <c r="AV158" s="1">
        <f>VLOOKUP(F158,'[2]Sheet 1'!$F$2:$Q$557,10,0)</f>
        <v>0</v>
      </c>
      <c r="AW158" s="1">
        <f>VLOOKUP(F158,'[2]Sheet 1'!$F$2:$Q$557,11,0)</f>
        <v>92</v>
      </c>
      <c r="AX158" s="1">
        <f>VLOOKUP(F158,'[2]Sheet 1'!$F$2:$Q$557,12,0)</f>
        <v>2.9910269999999999E-2</v>
      </c>
      <c r="AY158" s="1">
        <f>VLOOKUP(F158,'[3]Sheet 1'!$F$2:$AD$557,5,0)</f>
        <v>35.2364721</v>
      </c>
      <c r="AZ158" s="1">
        <f>VLOOKUP(F158,'[3]Sheet 1'!$F$2:$AD$557,6,0)</f>
        <v>-80.848420399999995</v>
      </c>
      <c r="BA158" s="1">
        <f>VLOOKUP(F158,'[3]Sheet 1'!$F$2:$AD$557,7,0)</f>
        <v>957</v>
      </c>
      <c r="BB158" s="1">
        <f>VLOOKUP(F158,'[3]Sheet 1'!$F$2:$AD$557,8,0)</f>
        <v>602</v>
      </c>
      <c r="BC158" s="1">
        <f>VLOOKUP(F158,'[3]Sheet 1'!$F$2:$AD$557,9,0)</f>
        <v>288</v>
      </c>
      <c r="BD158" s="1">
        <f>VLOOKUP(F158,'[3]Sheet 1'!$F$2:$AD$557,10,0)</f>
        <v>0</v>
      </c>
      <c r="BE158" s="1">
        <f>VLOOKUP(F158,'[3]Sheet 1'!$F$2:$AD$557,11,0)</f>
        <v>46</v>
      </c>
      <c r="BF158" s="1">
        <f>VLOOKUP(F158,'[3]Sheet 1'!$F$2:$AD$557,12,0)</f>
        <v>0</v>
      </c>
      <c r="BG158" s="1">
        <f>VLOOKUP(F158,'[3]Sheet 1'!$F$2:$AD$557,13,0)</f>
        <v>3</v>
      </c>
      <c r="BH158" s="1">
        <f>VLOOKUP(F158,'[3]Sheet 1'!$F$2:$AD$557,14,0)</f>
        <v>18</v>
      </c>
      <c r="BI158" s="1">
        <f>VLOOKUP(F158,'[3]Sheet 1'!$F$2:$AD$557,15,0)</f>
        <v>18</v>
      </c>
      <c r="BJ158" s="1">
        <f>VLOOKUP(F158,'[3]Sheet 1'!$F$2:$AD$557,16,0)</f>
        <v>712</v>
      </c>
      <c r="BK158" s="1">
        <f>VLOOKUP(F158,'[3]Sheet 1'!$F$2:$AD$557,17,0)</f>
        <v>629</v>
      </c>
      <c r="BL158" s="1">
        <f>VLOOKUP(F158,'[3]Sheet 1'!$F$2:$AD$557,18,0)</f>
        <v>83</v>
      </c>
      <c r="BM158" s="1">
        <f>VLOOKUP(F158,'[3]Sheet 1'!$F$2:$AD$557,19,0)</f>
        <v>0.88342695999999998</v>
      </c>
      <c r="BN158" s="1">
        <f>VLOOKUP(F158,'[3]Sheet 1'!$F$2:$AD$557,20,0)</f>
        <v>0.62904910999999997</v>
      </c>
      <c r="BO158" s="1">
        <f>VLOOKUP(F158,'[3]Sheet 1'!$F$2:$AD$557,21,0)</f>
        <v>0.30094042999999998</v>
      </c>
      <c r="BP158" s="1">
        <f>VLOOKUP(F158,'[3]Sheet 1'!$F$2:$AD$557,22,0)</f>
        <v>4.8066869999999998E-2</v>
      </c>
      <c r="BQ158" s="1">
        <f>VLOOKUP(F158,'[3]Sheet 1'!$F$2:$AD$557,23,0)</f>
        <v>1.8808769999999999E-2</v>
      </c>
      <c r="BR158" s="1">
        <f>VLOOKUP(F158,'[3]Sheet 1'!$F$2:$AD$557,24,0)</f>
        <v>3691.5095600099999</v>
      </c>
      <c r="BS158" s="1">
        <f>VLOOKUP(F158,'[3]Sheet 1'!$F$2:$AD$557,25,0)</f>
        <v>0.25924353</v>
      </c>
    </row>
    <row r="159" spans="1:71" ht="20" customHeight="1" x14ac:dyDescent="0.15">
      <c r="A159" s="8">
        <v>1822</v>
      </c>
      <c r="B159" s="9">
        <v>37</v>
      </c>
      <c r="C159" s="10">
        <v>119</v>
      </c>
      <c r="D159" s="10">
        <v>900</v>
      </c>
      <c r="E159" s="10">
        <v>2</v>
      </c>
      <c r="F159" s="10">
        <v>371190009002</v>
      </c>
      <c r="G159" s="11" t="s">
        <v>33</v>
      </c>
      <c r="H159" s="10">
        <v>16148</v>
      </c>
      <c r="I159" s="11" t="s">
        <v>194</v>
      </c>
      <c r="J159" s="10">
        <v>474</v>
      </c>
      <c r="K159" s="10">
        <v>88</v>
      </c>
      <c r="L159" s="10">
        <v>40</v>
      </c>
      <c r="M159" s="10">
        <v>20</v>
      </c>
      <c r="N159" s="10">
        <v>14</v>
      </c>
      <c r="O159" s="10">
        <v>21</v>
      </c>
      <c r="P159" s="10">
        <v>5</v>
      </c>
      <c r="Q159" s="10">
        <v>15</v>
      </c>
      <c r="R159" s="10">
        <v>30</v>
      </c>
      <c r="S159" s="10">
        <v>9</v>
      </c>
      <c r="T159" s="10">
        <v>19</v>
      </c>
      <c r="U159" s="10">
        <v>65</v>
      </c>
      <c r="V159" s="10">
        <v>31</v>
      </c>
      <c r="W159" s="10">
        <v>72</v>
      </c>
      <c r="X159" s="10">
        <v>6</v>
      </c>
      <c r="Y159" s="10">
        <v>35</v>
      </c>
      <c r="Z159" s="10">
        <v>4</v>
      </c>
      <c r="AA159" s="10">
        <v>46111</v>
      </c>
      <c r="AB159" s="10">
        <v>171</v>
      </c>
      <c r="AC159" s="10">
        <v>35</v>
      </c>
      <c r="AD159" s="10">
        <v>0.20467836</v>
      </c>
      <c r="AE159" s="10">
        <v>6085113.3961181603</v>
      </c>
      <c r="AF159" s="12">
        <v>17004.5995513009</v>
      </c>
      <c r="AG159" s="1">
        <f>VLOOKUP(F159,'[1]Sheet 1'!$F$2:$S$557,5,0)</f>
        <v>891</v>
      </c>
      <c r="AH159" s="1">
        <f>VLOOKUP(F159,'[1]Sheet 1'!$F$2:$S$557,6,0)</f>
        <v>203</v>
      </c>
      <c r="AI159" s="1">
        <f>VLOOKUP(F159,'[1]Sheet 1'!$F$2:$S$557,7,0)</f>
        <v>188</v>
      </c>
      <c r="AJ159" s="1">
        <f>VLOOKUP(F159,'[1]Sheet 1'!$F$2:$S$557,8,0)</f>
        <v>46</v>
      </c>
      <c r="AK159" s="1">
        <f>VLOOKUP(F159,'[1]Sheet 1'!$F$2:$S$557,9,0)</f>
        <v>115</v>
      </c>
      <c r="AL159" s="1">
        <f>VLOOKUP(F159,'[1]Sheet 1'!$F$2:$S$557,10,0)</f>
        <v>252</v>
      </c>
      <c r="AM159" s="1">
        <f>VLOOKUP(F159,'[1]Sheet 1'!$F$2:$S$557,11,0)</f>
        <v>31</v>
      </c>
      <c r="AN159" s="1">
        <f>VLOOKUP(F159,'[1]Sheet 1'!$F$2:$S$557,12,0)</f>
        <v>56</v>
      </c>
      <c r="AO159" s="1">
        <f>VLOOKUP(F159,'[1]Sheet 1'!$F$2:$S$557,13,0)</f>
        <v>0.28282827999999999</v>
      </c>
      <c r="AP159" s="1">
        <f>VLOOKUP(F159,'[1]Sheet 1'!$F$2:$S$557,14,0)</f>
        <v>3.4792370000000003E-2</v>
      </c>
      <c r="AQ159" s="1">
        <f>VLOOKUP(F159,'[2]Sheet 1'!$F$2:$Q$557,5,0)</f>
        <v>1060</v>
      </c>
      <c r="AR159" s="1">
        <f>VLOOKUP(F159,'[2]Sheet 1'!$F$2:$Q$557,6,0)</f>
        <v>798</v>
      </c>
      <c r="AS159" s="1">
        <f>VLOOKUP(F159,'[2]Sheet 1'!$F$2:$Q$557,7,0)</f>
        <v>798</v>
      </c>
      <c r="AT159" s="1">
        <f>VLOOKUP(F159,'[2]Sheet 1'!$F$2:$Q$557,8,0)</f>
        <v>697</v>
      </c>
      <c r="AU159" s="1">
        <f>VLOOKUP(F159,'[2]Sheet 1'!$F$2:$Q$557,9,0)</f>
        <v>101</v>
      </c>
      <c r="AV159" s="1">
        <f>VLOOKUP(F159,'[2]Sheet 1'!$F$2:$Q$557,10,0)</f>
        <v>0</v>
      </c>
      <c r="AW159" s="1">
        <f>VLOOKUP(F159,'[2]Sheet 1'!$F$2:$Q$557,11,0)</f>
        <v>262</v>
      </c>
      <c r="AX159" s="1">
        <f>VLOOKUP(F159,'[2]Sheet 1'!$F$2:$Q$557,12,0)</f>
        <v>9.5283019999999996E-2</v>
      </c>
      <c r="AY159" s="1">
        <f>VLOOKUP(F159,'[3]Sheet 1'!$F$2:$AD$557,5,0)</f>
        <v>35.235272000000002</v>
      </c>
      <c r="AZ159" s="1">
        <f>VLOOKUP(F159,'[3]Sheet 1'!$F$2:$AD$557,6,0)</f>
        <v>-80.816354000000004</v>
      </c>
      <c r="BA159" s="1">
        <f>VLOOKUP(F159,'[3]Sheet 1'!$F$2:$AD$557,7,0)</f>
        <v>862</v>
      </c>
      <c r="BB159" s="1">
        <f>VLOOKUP(F159,'[3]Sheet 1'!$F$2:$AD$557,8,0)</f>
        <v>132</v>
      </c>
      <c r="BC159" s="1">
        <f>VLOOKUP(F159,'[3]Sheet 1'!$F$2:$AD$557,9,0)</f>
        <v>662</v>
      </c>
      <c r="BD159" s="1">
        <f>VLOOKUP(F159,'[3]Sheet 1'!$F$2:$AD$557,10,0)</f>
        <v>2</v>
      </c>
      <c r="BE159" s="1">
        <f>VLOOKUP(F159,'[3]Sheet 1'!$F$2:$AD$557,11,0)</f>
        <v>26</v>
      </c>
      <c r="BF159" s="1">
        <f>VLOOKUP(F159,'[3]Sheet 1'!$F$2:$AD$557,12,0)</f>
        <v>1</v>
      </c>
      <c r="BG159" s="1">
        <f>VLOOKUP(F159,'[3]Sheet 1'!$F$2:$AD$557,13,0)</f>
        <v>31</v>
      </c>
      <c r="BH159" s="1">
        <f>VLOOKUP(F159,'[3]Sheet 1'!$F$2:$AD$557,14,0)</f>
        <v>8</v>
      </c>
      <c r="BI159" s="1">
        <f>VLOOKUP(F159,'[3]Sheet 1'!$F$2:$AD$557,15,0)</f>
        <v>44</v>
      </c>
      <c r="BJ159" s="1">
        <f>VLOOKUP(F159,'[3]Sheet 1'!$F$2:$AD$557,16,0)</f>
        <v>446</v>
      </c>
      <c r="BK159" s="1">
        <f>VLOOKUP(F159,'[3]Sheet 1'!$F$2:$AD$557,17,0)</f>
        <v>352</v>
      </c>
      <c r="BL159" s="1">
        <f>VLOOKUP(F159,'[3]Sheet 1'!$F$2:$AD$557,18,0)</f>
        <v>94</v>
      </c>
      <c r="BM159" s="1">
        <f>VLOOKUP(F159,'[3]Sheet 1'!$F$2:$AD$557,19,0)</f>
        <v>0.78923765999999995</v>
      </c>
      <c r="BN159" s="1">
        <f>VLOOKUP(F159,'[3]Sheet 1'!$F$2:$AD$557,20,0)</f>
        <v>0.15313225</v>
      </c>
      <c r="BO159" s="1">
        <f>VLOOKUP(F159,'[3]Sheet 1'!$F$2:$AD$557,21,0)</f>
        <v>0.76798142999999996</v>
      </c>
      <c r="BP159" s="1">
        <f>VLOOKUP(F159,'[3]Sheet 1'!$F$2:$AD$557,22,0)</f>
        <v>3.0162410000000001E-2</v>
      </c>
      <c r="BQ159" s="1">
        <f>VLOOKUP(F159,'[3]Sheet 1'!$F$2:$AD$557,23,0)</f>
        <v>5.1044079999999999E-2</v>
      </c>
      <c r="BR159" s="1">
        <f>VLOOKUP(F159,'[3]Sheet 1'!$F$2:$AD$557,24,0)</f>
        <v>3949.1755131199998</v>
      </c>
      <c r="BS159" s="1">
        <f>VLOOKUP(F159,'[3]Sheet 1'!$F$2:$AD$557,25,0)</f>
        <v>0.21827340000000001</v>
      </c>
    </row>
    <row r="160" spans="1:71" ht="20" customHeight="1" x14ac:dyDescent="0.15">
      <c r="A160" s="8">
        <v>1823</v>
      </c>
      <c r="B160" s="9">
        <v>37</v>
      </c>
      <c r="C160" s="10">
        <v>119</v>
      </c>
      <c r="D160" s="10">
        <v>1508</v>
      </c>
      <c r="E160" s="10">
        <v>3</v>
      </c>
      <c r="F160" s="10">
        <v>371190015083</v>
      </c>
      <c r="G160" s="11" t="s">
        <v>44</v>
      </c>
      <c r="H160" s="10">
        <v>16171</v>
      </c>
      <c r="I160" s="11" t="s">
        <v>195</v>
      </c>
      <c r="J160" s="10">
        <v>314</v>
      </c>
      <c r="K160" s="10">
        <v>85</v>
      </c>
      <c r="L160" s="10">
        <v>13</v>
      </c>
      <c r="M160" s="10">
        <v>0</v>
      </c>
      <c r="N160" s="10">
        <v>55</v>
      </c>
      <c r="O160" s="10">
        <v>34</v>
      </c>
      <c r="P160" s="10">
        <v>16</v>
      </c>
      <c r="Q160" s="10">
        <v>0</v>
      </c>
      <c r="R160" s="10">
        <v>30</v>
      </c>
      <c r="S160" s="10">
        <v>0</v>
      </c>
      <c r="T160" s="10">
        <v>28</v>
      </c>
      <c r="U160" s="10">
        <v>53</v>
      </c>
      <c r="V160" s="10">
        <v>0</v>
      </c>
      <c r="W160" s="10">
        <v>0</v>
      </c>
      <c r="X160" s="10">
        <v>0</v>
      </c>
      <c r="Y160" s="10">
        <v>0</v>
      </c>
      <c r="Z160" s="10">
        <v>0</v>
      </c>
      <c r="AA160" s="10">
        <v>27794</v>
      </c>
      <c r="AB160" s="10">
        <v>219</v>
      </c>
      <c r="AC160" s="10">
        <v>17</v>
      </c>
      <c r="AD160" s="10">
        <v>7.7625570000000005E-2</v>
      </c>
      <c r="AE160" s="10">
        <v>5694228.6328735398</v>
      </c>
      <c r="AF160" s="14">
        <v>12337.822116457</v>
      </c>
      <c r="AG160" s="1">
        <f>VLOOKUP(F160,'[1]Sheet 1'!$F$2:$S$557,5,0)</f>
        <v>472</v>
      </c>
      <c r="AH160" s="1">
        <f>VLOOKUP(F160,'[1]Sheet 1'!$F$2:$S$557,6,0)</f>
        <v>172</v>
      </c>
      <c r="AI160" s="1">
        <f>VLOOKUP(F160,'[1]Sheet 1'!$F$2:$S$557,7,0)</f>
        <v>173</v>
      </c>
      <c r="AJ160" s="1">
        <f>VLOOKUP(F160,'[1]Sheet 1'!$F$2:$S$557,8,0)</f>
        <v>27</v>
      </c>
      <c r="AK160" s="1">
        <f>VLOOKUP(F160,'[1]Sheet 1'!$F$2:$S$557,9,0)</f>
        <v>0</v>
      </c>
      <c r="AL160" s="1">
        <f>VLOOKUP(F160,'[1]Sheet 1'!$F$2:$S$557,10,0)</f>
        <v>84</v>
      </c>
      <c r="AM160" s="1">
        <f>VLOOKUP(F160,'[1]Sheet 1'!$F$2:$S$557,11,0)</f>
        <v>16</v>
      </c>
      <c r="AN160" s="1">
        <f>VLOOKUP(F160,'[1]Sheet 1'!$F$2:$S$557,12,0)</f>
        <v>0</v>
      </c>
      <c r="AO160" s="1">
        <f>VLOOKUP(F160,'[1]Sheet 1'!$F$2:$S$557,13,0)</f>
        <v>0.17796609999999999</v>
      </c>
      <c r="AP160" s="1">
        <f>VLOOKUP(F160,'[1]Sheet 1'!$F$2:$S$557,14,0)</f>
        <v>3.3898310000000001E-2</v>
      </c>
      <c r="AQ160" s="1">
        <f>VLOOKUP(F160,'[2]Sheet 1'!$F$2:$Q$557,5,0)</f>
        <v>594</v>
      </c>
      <c r="AR160" s="1">
        <f>VLOOKUP(F160,'[2]Sheet 1'!$F$2:$Q$557,6,0)</f>
        <v>383</v>
      </c>
      <c r="AS160" s="1">
        <f>VLOOKUP(F160,'[2]Sheet 1'!$F$2:$Q$557,7,0)</f>
        <v>383</v>
      </c>
      <c r="AT160" s="1">
        <f>VLOOKUP(F160,'[2]Sheet 1'!$F$2:$Q$557,8,0)</f>
        <v>345</v>
      </c>
      <c r="AU160" s="1">
        <f>VLOOKUP(F160,'[2]Sheet 1'!$F$2:$Q$557,9,0)</f>
        <v>38</v>
      </c>
      <c r="AV160" s="1">
        <f>VLOOKUP(F160,'[2]Sheet 1'!$F$2:$Q$557,10,0)</f>
        <v>0</v>
      </c>
      <c r="AW160" s="1">
        <f>VLOOKUP(F160,'[2]Sheet 1'!$F$2:$Q$557,11,0)</f>
        <v>211</v>
      </c>
      <c r="AX160" s="1">
        <f>VLOOKUP(F160,'[2]Sheet 1'!$F$2:$Q$557,12,0)</f>
        <v>6.3973059999999998E-2</v>
      </c>
      <c r="AY160" s="1">
        <f>VLOOKUP(F160,'[3]Sheet 1'!$F$2:$AD$557,5,0)</f>
        <v>35.232398600000003</v>
      </c>
      <c r="AZ160" s="1">
        <f>VLOOKUP(F160,'[3]Sheet 1'!$F$2:$AD$557,6,0)</f>
        <v>-80.734129199999998</v>
      </c>
      <c r="BA160" s="1">
        <f>VLOOKUP(F160,'[3]Sheet 1'!$F$2:$AD$557,7,0)</f>
        <v>1002</v>
      </c>
      <c r="BB160" s="1">
        <f>VLOOKUP(F160,'[3]Sheet 1'!$F$2:$AD$557,8,0)</f>
        <v>139</v>
      </c>
      <c r="BC160" s="1">
        <f>VLOOKUP(F160,'[3]Sheet 1'!$F$2:$AD$557,9,0)</f>
        <v>538</v>
      </c>
      <c r="BD160" s="1">
        <f>VLOOKUP(F160,'[3]Sheet 1'!$F$2:$AD$557,10,0)</f>
        <v>7</v>
      </c>
      <c r="BE160" s="1">
        <f>VLOOKUP(F160,'[3]Sheet 1'!$F$2:$AD$557,11,0)</f>
        <v>5</v>
      </c>
      <c r="BF160" s="1">
        <f>VLOOKUP(F160,'[3]Sheet 1'!$F$2:$AD$557,12,0)</f>
        <v>6</v>
      </c>
      <c r="BG160" s="1">
        <f>VLOOKUP(F160,'[3]Sheet 1'!$F$2:$AD$557,13,0)</f>
        <v>271</v>
      </c>
      <c r="BH160" s="1">
        <f>VLOOKUP(F160,'[3]Sheet 1'!$F$2:$AD$557,14,0)</f>
        <v>36</v>
      </c>
      <c r="BI160" s="1">
        <f>VLOOKUP(F160,'[3]Sheet 1'!$F$2:$AD$557,15,0)</f>
        <v>388</v>
      </c>
      <c r="BJ160" s="1">
        <f>VLOOKUP(F160,'[3]Sheet 1'!$F$2:$AD$557,16,0)</f>
        <v>450</v>
      </c>
      <c r="BK160" s="1">
        <f>VLOOKUP(F160,'[3]Sheet 1'!$F$2:$AD$557,17,0)</f>
        <v>388</v>
      </c>
      <c r="BL160" s="1">
        <f>VLOOKUP(F160,'[3]Sheet 1'!$F$2:$AD$557,18,0)</f>
        <v>62</v>
      </c>
      <c r="BM160" s="1">
        <f>VLOOKUP(F160,'[3]Sheet 1'!$F$2:$AD$557,19,0)</f>
        <v>0.86222222000000004</v>
      </c>
      <c r="BN160" s="1">
        <f>VLOOKUP(F160,'[3]Sheet 1'!$F$2:$AD$557,20,0)</f>
        <v>0.13872255</v>
      </c>
      <c r="BO160" s="1">
        <f>VLOOKUP(F160,'[3]Sheet 1'!$F$2:$AD$557,21,0)</f>
        <v>0.53692614000000005</v>
      </c>
      <c r="BP160" s="1">
        <f>VLOOKUP(F160,'[3]Sheet 1'!$F$2:$AD$557,22,0)</f>
        <v>4.9900099999999996E-3</v>
      </c>
      <c r="BQ160" s="1">
        <f>VLOOKUP(F160,'[3]Sheet 1'!$F$2:$AD$557,23,0)</f>
        <v>0.38722553999999998</v>
      </c>
      <c r="BR160" s="1">
        <f>VLOOKUP(F160,'[3]Sheet 1'!$F$2:$AD$557,24,0)</f>
        <v>4905.6965577700003</v>
      </c>
      <c r="BS160" s="1">
        <f>VLOOKUP(F160,'[3]Sheet 1'!$F$2:$AD$557,25,0)</f>
        <v>0.20425233000000001</v>
      </c>
    </row>
    <row r="161" spans="1:71" ht="20" customHeight="1" x14ac:dyDescent="0.15">
      <c r="A161" s="8">
        <v>1824</v>
      </c>
      <c r="B161" s="9">
        <v>37</v>
      </c>
      <c r="C161" s="10">
        <v>119</v>
      </c>
      <c r="D161" s="10">
        <v>1510</v>
      </c>
      <c r="E161" s="10">
        <v>1</v>
      </c>
      <c r="F161" s="10">
        <v>371190015101</v>
      </c>
      <c r="G161" s="11" t="s">
        <v>35</v>
      </c>
      <c r="H161" s="10">
        <v>16174</v>
      </c>
      <c r="I161" s="11" t="s">
        <v>196</v>
      </c>
      <c r="J161" s="10">
        <v>862</v>
      </c>
      <c r="K161" s="10">
        <v>39</v>
      </c>
      <c r="L161" s="10">
        <v>40</v>
      </c>
      <c r="M161" s="10">
        <v>71</v>
      </c>
      <c r="N161" s="10">
        <v>42</v>
      </c>
      <c r="O161" s="10">
        <v>85</v>
      </c>
      <c r="P161" s="10">
        <v>63</v>
      </c>
      <c r="Q161" s="10">
        <v>64</v>
      </c>
      <c r="R161" s="10">
        <v>42</v>
      </c>
      <c r="S161" s="10">
        <v>35</v>
      </c>
      <c r="T161" s="10">
        <v>56</v>
      </c>
      <c r="U161" s="10">
        <v>87</v>
      </c>
      <c r="V161" s="10">
        <v>117</v>
      </c>
      <c r="W161" s="10">
        <v>51</v>
      </c>
      <c r="X161" s="10">
        <v>28</v>
      </c>
      <c r="Y161" s="10">
        <v>0</v>
      </c>
      <c r="Z161" s="10">
        <v>42</v>
      </c>
      <c r="AA161" s="10">
        <v>41607</v>
      </c>
      <c r="AB161" s="10">
        <v>571</v>
      </c>
      <c r="AC161" s="10">
        <v>49</v>
      </c>
      <c r="AD161" s="10">
        <v>8.5814360000000006E-2</v>
      </c>
      <c r="AE161" s="13">
        <v>14006437.8209229</v>
      </c>
      <c r="AF161" s="12">
        <v>16999.4858913223</v>
      </c>
      <c r="AG161" s="1">
        <f>VLOOKUP(F161,'[1]Sheet 1'!$F$2:$S$557,5,0)</f>
        <v>1575</v>
      </c>
      <c r="AH161" s="1">
        <f>VLOOKUP(F161,'[1]Sheet 1'!$F$2:$S$557,6,0)</f>
        <v>304</v>
      </c>
      <c r="AI161" s="1">
        <f>VLOOKUP(F161,'[1]Sheet 1'!$F$2:$S$557,7,0)</f>
        <v>395</v>
      </c>
      <c r="AJ161" s="1">
        <f>VLOOKUP(F161,'[1]Sheet 1'!$F$2:$S$557,8,0)</f>
        <v>441</v>
      </c>
      <c r="AK161" s="1">
        <f>VLOOKUP(F161,'[1]Sheet 1'!$F$2:$S$557,9,0)</f>
        <v>140</v>
      </c>
      <c r="AL161" s="1">
        <f>VLOOKUP(F161,'[1]Sheet 1'!$F$2:$S$557,10,0)</f>
        <v>217</v>
      </c>
      <c r="AM161" s="1">
        <f>VLOOKUP(F161,'[1]Sheet 1'!$F$2:$S$557,11,0)</f>
        <v>78</v>
      </c>
      <c r="AN161" s="1">
        <f>VLOOKUP(F161,'[1]Sheet 1'!$F$2:$S$557,12,0)</f>
        <v>0</v>
      </c>
      <c r="AO161" s="1">
        <f>VLOOKUP(F161,'[1]Sheet 1'!$F$2:$S$557,13,0)</f>
        <v>0.13777777999999999</v>
      </c>
      <c r="AP161" s="1">
        <f>VLOOKUP(F161,'[1]Sheet 1'!$F$2:$S$557,14,0)</f>
        <v>4.9523810000000001E-2</v>
      </c>
      <c r="AQ161" s="1">
        <f>VLOOKUP(F161,'[2]Sheet 1'!$F$2:$Q$557,5,0)</f>
        <v>1886</v>
      </c>
      <c r="AR161" s="1">
        <f>VLOOKUP(F161,'[2]Sheet 1'!$F$2:$Q$557,6,0)</f>
        <v>1363</v>
      </c>
      <c r="AS161" s="1">
        <f>VLOOKUP(F161,'[2]Sheet 1'!$F$2:$Q$557,7,0)</f>
        <v>1363</v>
      </c>
      <c r="AT161" s="1">
        <f>VLOOKUP(F161,'[2]Sheet 1'!$F$2:$Q$557,8,0)</f>
        <v>1218</v>
      </c>
      <c r="AU161" s="1">
        <f>VLOOKUP(F161,'[2]Sheet 1'!$F$2:$Q$557,9,0)</f>
        <v>145</v>
      </c>
      <c r="AV161" s="1">
        <f>VLOOKUP(F161,'[2]Sheet 1'!$F$2:$Q$557,10,0)</f>
        <v>0</v>
      </c>
      <c r="AW161" s="1">
        <f>VLOOKUP(F161,'[2]Sheet 1'!$F$2:$Q$557,11,0)</f>
        <v>523</v>
      </c>
      <c r="AX161" s="1">
        <f>VLOOKUP(F161,'[2]Sheet 1'!$F$2:$Q$557,12,0)</f>
        <v>7.6882290000000006E-2</v>
      </c>
      <c r="AY161" s="1">
        <f>VLOOKUP(F161,'[3]Sheet 1'!$F$2:$AD$557,5,0)</f>
        <v>35.260792199999997</v>
      </c>
      <c r="AZ161" s="1">
        <f>VLOOKUP(F161,'[3]Sheet 1'!$F$2:$AD$557,6,0)</f>
        <v>-80.742191899999995</v>
      </c>
      <c r="BA161" s="1">
        <f>VLOOKUP(F161,'[3]Sheet 1'!$F$2:$AD$557,7,0)</f>
        <v>2126</v>
      </c>
      <c r="BB161" s="1">
        <f>VLOOKUP(F161,'[3]Sheet 1'!$F$2:$AD$557,8,0)</f>
        <v>215</v>
      </c>
      <c r="BC161" s="1">
        <f>VLOOKUP(F161,'[3]Sheet 1'!$F$2:$AD$557,9,0)</f>
        <v>1583</v>
      </c>
      <c r="BD161" s="1">
        <f>VLOOKUP(F161,'[3]Sheet 1'!$F$2:$AD$557,10,0)</f>
        <v>19</v>
      </c>
      <c r="BE161" s="1">
        <f>VLOOKUP(F161,'[3]Sheet 1'!$F$2:$AD$557,11,0)</f>
        <v>50</v>
      </c>
      <c r="BF161" s="1">
        <f>VLOOKUP(F161,'[3]Sheet 1'!$F$2:$AD$557,12,0)</f>
        <v>0</v>
      </c>
      <c r="BG161" s="1">
        <f>VLOOKUP(F161,'[3]Sheet 1'!$F$2:$AD$557,13,0)</f>
        <v>214</v>
      </c>
      <c r="BH161" s="1">
        <f>VLOOKUP(F161,'[3]Sheet 1'!$F$2:$AD$557,14,0)</f>
        <v>45</v>
      </c>
      <c r="BI161" s="1">
        <f>VLOOKUP(F161,'[3]Sheet 1'!$F$2:$AD$557,15,0)</f>
        <v>344</v>
      </c>
      <c r="BJ161" s="1">
        <f>VLOOKUP(F161,'[3]Sheet 1'!$F$2:$AD$557,16,0)</f>
        <v>841</v>
      </c>
      <c r="BK161" s="1">
        <f>VLOOKUP(F161,'[3]Sheet 1'!$F$2:$AD$557,17,0)</f>
        <v>728</v>
      </c>
      <c r="BL161" s="1">
        <f>VLOOKUP(F161,'[3]Sheet 1'!$F$2:$AD$557,18,0)</f>
        <v>113</v>
      </c>
      <c r="BM161" s="1">
        <f>VLOOKUP(F161,'[3]Sheet 1'!$F$2:$AD$557,19,0)</f>
        <v>0.86563614</v>
      </c>
      <c r="BN161" s="1">
        <f>VLOOKUP(F161,'[3]Sheet 1'!$F$2:$AD$557,20,0)</f>
        <v>0.10112888</v>
      </c>
      <c r="BO161" s="1">
        <f>VLOOKUP(F161,'[3]Sheet 1'!$F$2:$AD$557,21,0)</f>
        <v>0.74459078000000001</v>
      </c>
      <c r="BP161" s="1">
        <f>VLOOKUP(F161,'[3]Sheet 1'!$F$2:$AD$557,22,0)</f>
        <v>2.3518339999999999E-2</v>
      </c>
      <c r="BQ161" s="1">
        <f>VLOOKUP(F161,'[3]Sheet 1'!$F$2:$AD$557,23,0)</f>
        <v>0.16180620000000001</v>
      </c>
      <c r="BR161" s="1">
        <f>VLOOKUP(F161,'[3]Sheet 1'!$F$2:$AD$557,24,0)</f>
        <v>4231.5883625699998</v>
      </c>
      <c r="BS161" s="1">
        <f>VLOOKUP(F161,'[3]Sheet 1'!$F$2:$AD$557,25,0)</f>
        <v>0.50241181000000001</v>
      </c>
    </row>
    <row r="162" spans="1:71" ht="20" customHeight="1" x14ac:dyDescent="0.15">
      <c r="A162" s="8">
        <v>1825</v>
      </c>
      <c r="B162" s="9">
        <v>37</v>
      </c>
      <c r="C162" s="10">
        <v>119</v>
      </c>
      <c r="D162" s="10">
        <v>5401</v>
      </c>
      <c r="E162" s="10">
        <v>1</v>
      </c>
      <c r="F162" s="10">
        <v>371190054011</v>
      </c>
      <c r="G162" s="11" t="s">
        <v>35</v>
      </c>
      <c r="H162" s="10">
        <v>16411</v>
      </c>
      <c r="I162" s="11" t="s">
        <v>197</v>
      </c>
      <c r="J162" s="10">
        <v>1179</v>
      </c>
      <c r="K162" s="10">
        <v>63</v>
      </c>
      <c r="L162" s="10">
        <v>19</v>
      </c>
      <c r="M162" s="10">
        <v>94</v>
      </c>
      <c r="N162" s="10">
        <v>67</v>
      </c>
      <c r="O162" s="10">
        <v>98</v>
      </c>
      <c r="P162" s="10">
        <v>118</v>
      </c>
      <c r="Q162" s="10">
        <v>110</v>
      </c>
      <c r="R162" s="10">
        <v>117</v>
      </c>
      <c r="S162" s="10">
        <v>54</v>
      </c>
      <c r="T162" s="10">
        <v>149</v>
      </c>
      <c r="U162" s="10">
        <v>98</v>
      </c>
      <c r="V162" s="10">
        <v>88</v>
      </c>
      <c r="W162" s="10">
        <v>85</v>
      </c>
      <c r="X162" s="10">
        <v>0</v>
      </c>
      <c r="Y162" s="10">
        <v>19</v>
      </c>
      <c r="Z162" s="10">
        <v>0</v>
      </c>
      <c r="AA162" s="10">
        <v>40666</v>
      </c>
      <c r="AB162" s="10">
        <v>712</v>
      </c>
      <c r="AC162" s="10">
        <v>59</v>
      </c>
      <c r="AD162" s="10">
        <v>8.2865170000000002E-2</v>
      </c>
      <c r="AE162" s="13">
        <v>44936481.369995102</v>
      </c>
      <c r="AF162" s="12">
        <v>33132.1758292003</v>
      </c>
      <c r="AG162" s="1">
        <f>VLOOKUP(F162,'[1]Sheet 1'!$F$2:$S$557,5,0)</f>
        <v>1672</v>
      </c>
      <c r="AH162" s="1">
        <f>VLOOKUP(F162,'[1]Sheet 1'!$F$2:$S$557,6,0)</f>
        <v>309</v>
      </c>
      <c r="AI162" s="1">
        <f>VLOOKUP(F162,'[1]Sheet 1'!$F$2:$S$557,7,0)</f>
        <v>384</v>
      </c>
      <c r="AJ162" s="1">
        <f>VLOOKUP(F162,'[1]Sheet 1'!$F$2:$S$557,8,0)</f>
        <v>262</v>
      </c>
      <c r="AK162" s="1">
        <f>VLOOKUP(F162,'[1]Sheet 1'!$F$2:$S$557,9,0)</f>
        <v>361</v>
      </c>
      <c r="AL162" s="1">
        <f>VLOOKUP(F162,'[1]Sheet 1'!$F$2:$S$557,10,0)</f>
        <v>279</v>
      </c>
      <c r="AM162" s="1">
        <f>VLOOKUP(F162,'[1]Sheet 1'!$F$2:$S$557,11,0)</f>
        <v>77</v>
      </c>
      <c r="AN162" s="1">
        <f>VLOOKUP(F162,'[1]Sheet 1'!$F$2:$S$557,12,0)</f>
        <v>0</v>
      </c>
      <c r="AO162" s="1">
        <f>VLOOKUP(F162,'[1]Sheet 1'!$F$2:$S$557,13,0)</f>
        <v>0.16686603</v>
      </c>
      <c r="AP162" s="1">
        <f>VLOOKUP(F162,'[1]Sheet 1'!$F$2:$S$557,14,0)</f>
        <v>4.6052629999999997E-2</v>
      </c>
      <c r="AQ162" s="1">
        <f>VLOOKUP(F162,'[2]Sheet 1'!$F$2:$Q$557,5,0)</f>
        <v>1980</v>
      </c>
      <c r="AR162" s="1">
        <f>VLOOKUP(F162,'[2]Sheet 1'!$F$2:$Q$557,6,0)</f>
        <v>1362</v>
      </c>
      <c r="AS162" s="1">
        <f>VLOOKUP(F162,'[2]Sheet 1'!$F$2:$Q$557,7,0)</f>
        <v>1362</v>
      </c>
      <c r="AT162" s="1">
        <f>VLOOKUP(F162,'[2]Sheet 1'!$F$2:$Q$557,8,0)</f>
        <v>1315</v>
      </c>
      <c r="AU162" s="1">
        <f>VLOOKUP(F162,'[2]Sheet 1'!$F$2:$Q$557,9,0)</f>
        <v>47</v>
      </c>
      <c r="AV162" s="1">
        <f>VLOOKUP(F162,'[2]Sheet 1'!$F$2:$Q$557,10,0)</f>
        <v>0</v>
      </c>
      <c r="AW162" s="1">
        <f>VLOOKUP(F162,'[2]Sheet 1'!$F$2:$Q$557,11,0)</f>
        <v>618</v>
      </c>
      <c r="AX162" s="1">
        <f>VLOOKUP(F162,'[2]Sheet 1'!$F$2:$Q$557,12,0)</f>
        <v>2.3737370000000001E-2</v>
      </c>
      <c r="AY162" s="1">
        <f>VLOOKUP(F162,'[3]Sheet 1'!$F$2:$AD$557,5,0)</f>
        <v>35.290440199999999</v>
      </c>
      <c r="AZ162" s="1">
        <f>VLOOKUP(F162,'[3]Sheet 1'!$F$2:$AD$557,6,0)</f>
        <v>-80.841043499999998</v>
      </c>
      <c r="BA162" s="1">
        <f>VLOOKUP(F162,'[3]Sheet 1'!$F$2:$AD$557,7,0)</f>
        <v>2935</v>
      </c>
      <c r="BB162" s="1">
        <f>VLOOKUP(F162,'[3]Sheet 1'!$F$2:$AD$557,8,0)</f>
        <v>488</v>
      </c>
      <c r="BC162" s="1">
        <f>VLOOKUP(F162,'[3]Sheet 1'!$F$2:$AD$557,9,0)</f>
        <v>2077</v>
      </c>
      <c r="BD162" s="1">
        <f>VLOOKUP(F162,'[3]Sheet 1'!$F$2:$AD$557,10,0)</f>
        <v>22</v>
      </c>
      <c r="BE162" s="1">
        <f>VLOOKUP(F162,'[3]Sheet 1'!$F$2:$AD$557,11,0)</f>
        <v>87</v>
      </c>
      <c r="BF162" s="1">
        <f>VLOOKUP(F162,'[3]Sheet 1'!$F$2:$AD$557,12,0)</f>
        <v>8</v>
      </c>
      <c r="BG162" s="1">
        <f>VLOOKUP(F162,'[3]Sheet 1'!$F$2:$AD$557,13,0)</f>
        <v>151</v>
      </c>
      <c r="BH162" s="1">
        <f>VLOOKUP(F162,'[3]Sheet 1'!$F$2:$AD$557,14,0)</f>
        <v>102</v>
      </c>
      <c r="BI162" s="1">
        <f>VLOOKUP(F162,'[3]Sheet 1'!$F$2:$AD$557,15,0)</f>
        <v>268</v>
      </c>
      <c r="BJ162" s="1">
        <f>VLOOKUP(F162,'[3]Sheet 1'!$F$2:$AD$557,16,0)</f>
        <v>1200</v>
      </c>
      <c r="BK162" s="1">
        <f>VLOOKUP(F162,'[3]Sheet 1'!$F$2:$AD$557,17,0)</f>
        <v>1038</v>
      </c>
      <c r="BL162" s="1">
        <f>VLOOKUP(F162,'[3]Sheet 1'!$F$2:$AD$557,18,0)</f>
        <v>162</v>
      </c>
      <c r="BM162" s="1">
        <f>VLOOKUP(F162,'[3]Sheet 1'!$F$2:$AD$557,19,0)</f>
        <v>0.86499999999999999</v>
      </c>
      <c r="BN162" s="1">
        <f>VLOOKUP(F162,'[3]Sheet 1'!$F$2:$AD$557,20,0)</f>
        <v>0.16626916</v>
      </c>
      <c r="BO162" s="1">
        <f>VLOOKUP(F162,'[3]Sheet 1'!$F$2:$AD$557,21,0)</f>
        <v>0.70766609000000003</v>
      </c>
      <c r="BP162" s="1">
        <f>VLOOKUP(F162,'[3]Sheet 1'!$F$2:$AD$557,22,0)</f>
        <v>2.964224E-2</v>
      </c>
      <c r="BQ162" s="1">
        <f>VLOOKUP(F162,'[3]Sheet 1'!$F$2:$AD$557,23,0)</f>
        <v>9.1311749999999997E-2</v>
      </c>
      <c r="BR162" s="1">
        <f>VLOOKUP(F162,'[3]Sheet 1'!$F$2:$AD$557,24,0)</f>
        <v>1820.8613906</v>
      </c>
      <c r="BS162" s="1">
        <f>VLOOKUP(F162,'[3]Sheet 1'!$F$2:$AD$557,25,0)</f>
        <v>1.6118744700000001</v>
      </c>
    </row>
    <row r="163" spans="1:71" ht="20" customHeight="1" x14ac:dyDescent="0.15">
      <c r="A163" s="8">
        <v>1826</v>
      </c>
      <c r="B163" s="9">
        <v>37</v>
      </c>
      <c r="C163" s="10">
        <v>119</v>
      </c>
      <c r="D163" s="10">
        <v>4700</v>
      </c>
      <c r="E163" s="10">
        <v>1</v>
      </c>
      <c r="F163" s="10">
        <v>371190047001</v>
      </c>
      <c r="G163" s="11" t="s">
        <v>35</v>
      </c>
      <c r="H163" s="10">
        <v>16388</v>
      </c>
      <c r="I163" s="11" t="s">
        <v>198</v>
      </c>
      <c r="J163" s="10">
        <v>413</v>
      </c>
      <c r="K163" s="10">
        <v>106</v>
      </c>
      <c r="L163" s="10">
        <v>32</v>
      </c>
      <c r="M163" s="10">
        <v>29</v>
      </c>
      <c r="N163" s="10">
        <v>35</v>
      </c>
      <c r="O163" s="10">
        <v>88</v>
      </c>
      <c r="P163" s="10">
        <v>0</v>
      </c>
      <c r="Q163" s="10">
        <v>22</v>
      </c>
      <c r="R163" s="10">
        <v>4</v>
      </c>
      <c r="S163" s="10">
        <v>7</v>
      </c>
      <c r="T163" s="10">
        <v>11</v>
      </c>
      <c r="U163" s="10">
        <v>8</v>
      </c>
      <c r="V163" s="10">
        <v>13</v>
      </c>
      <c r="W163" s="10">
        <v>23</v>
      </c>
      <c r="X163" s="10">
        <v>18</v>
      </c>
      <c r="Y163" s="10">
        <v>13</v>
      </c>
      <c r="Z163" s="10">
        <v>4</v>
      </c>
      <c r="AA163" s="10">
        <v>25363</v>
      </c>
      <c r="AB163" s="10">
        <v>234</v>
      </c>
      <c r="AC163" s="10">
        <v>108</v>
      </c>
      <c r="AD163" s="10">
        <v>0.46153845999999998</v>
      </c>
      <c r="AE163" s="13">
        <v>12118491.033569301</v>
      </c>
      <c r="AF163" s="14">
        <v>16434.631600399</v>
      </c>
      <c r="AG163" s="1">
        <f>VLOOKUP(F163,'[1]Sheet 1'!$F$2:$S$557,5,0)</f>
        <v>691</v>
      </c>
      <c r="AH163" s="1">
        <f>VLOOKUP(F163,'[1]Sheet 1'!$F$2:$S$557,6,0)</f>
        <v>165</v>
      </c>
      <c r="AI163" s="1">
        <f>VLOOKUP(F163,'[1]Sheet 1'!$F$2:$S$557,7,0)</f>
        <v>124</v>
      </c>
      <c r="AJ163" s="1">
        <f>VLOOKUP(F163,'[1]Sheet 1'!$F$2:$S$557,8,0)</f>
        <v>267</v>
      </c>
      <c r="AK163" s="1">
        <f>VLOOKUP(F163,'[1]Sheet 1'!$F$2:$S$557,9,0)</f>
        <v>49</v>
      </c>
      <c r="AL163" s="1">
        <f>VLOOKUP(F163,'[1]Sheet 1'!$F$2:$S$557,10,0)</f>
        <v>51</v>
      </c>
      <c r="AM163" s="1">
        <f>VLOOKUP(F163,'[1]Sheet 1'!$F$2:$S$557,11,0)</f>
        <v>27</v>
      </c>
      <c r="AN163" s="1">
        <f>VLOOKUP(F163,'[1]Sheet 1'!$F$2:$S$557,12,0)</f>
        <v>8</v>
      </c>
      <c r="AO163" s="1">
        <f>VLOOKUP(F163,'[1]Sheet 1'!$F$2:$S$557,13,0)</f>
        <v>7.3806079999999996E-2</v>
      </c>
      <c r="AP163" s="1">
        <f>VLOOKUP(F163,'[1]Sheet 1'!$F$2:$S$557,14,0)</f>
        <v>3.907381E-2</v>
      </c>
      <c r="AQ163" s="1">
        <f>VLOOKUP(F163,'[2]Sheet 1'!$F$2:$Q$557,5,0)</f>
        <v>1541</v>
      </c>
      <c r="AR163" s="1">
        <f>VLOOKUP(F163,'[2]Sheet 1'!$F$2:$Q$557,6,0)</f>
        <v>825</v>
      </c>
      <c r="AS163" s="1">
        <f>VLOOKUP(F163,'[2]Sheet 1'!$F$2:$Q$557,7,0)</f>
        <v>825</v>
      </c>
      <c r="AT163" s="1">
        <f>VLOOKUP(F163,'[2]Sheet 1'!$F$2:$Q$557,8,0)</f>
        <v>730</v>
      </c>
      <c r="AU163" s="1">
        <f>VLOOKUP(F163,'[2]Sheet 1'!$F$2:$Q$557,9,0)</f>
        <v>95</v>
      </c>
      <c r="AV163" s="1">
        <f>VLOOKUP(F163,'[2]Sheet 1'!$F$2:$Q$557,10,0)</f>
        <v>0</v>
      </c>
      <c r="AW163" s="1">
        <f>VLOOKUP(F163,'[2]Sheet 1'!$F$2:$Q$557,11,0)</f>
        <v>716</v>
      </c>
      <c r="AX163" s="1">
        <f>VLOOKUP(F163,'[2]Sheet 1'!$F$2:$Q$557,12,0)</f>
        <v>6.164828E-2</v>
      </c>
      <c r="AY163" s="1">
        <f>VLOOKUP(F163,'[3]Sheet 1'!$F$2:$AD$557,5,0)</f>
        <v>35.244692700000002</v>
      </c>
      <c r="AZ163" s="1">
        <f>VLOOKUP(F163,'[3]Sheet 1'!$F$2:$AD$557,6,0)</f>
        <v>-80.857923600000007</v>
      </c>
      <c r="BA163" s="1">
        <f>VLOOKUP(F163,'[3]Sheet 1'!$F$2:$AD$557,7,0)</f>
        <v>2073</v>
      </c>
      <c r="BB163" s="1">
        <f>VLOOKUP(F163,'[3]Sheet 1'!$F$2:$AD$557,8,0)</f>
        <v>127</v>
      </c>
      <c r="BC163" s="1">
        <f>VLOOKUP(F163,'[3]Sheet 1'!$F$2:$AD$557,9,0)</f>
        <v>1783</v>
      </c>
      <c r="BD163" s="1">
        <f>VLOOKUP(F163,'[3]Sheet 1'!$F$2:$AD$557,10,0)</f>
        <v>5</v>
      </c>
      <c r="BE163" s="1">
        <f>VLOOKUP(F163,'[3]Sheet 1'!$F$2:$AD$557,11,0)</f>
        <v>1</v>
      </c>
      <c r="BF163" s="1">
        <f>VLOOKUP(F163,'[3]Sheet 1'!$F$2:$AD$557,12,0)</f>
        <v>0</v>
      </c>
      <c r="BG163" s="1">
        <f>VLOOKUP(F163,'[3]Sheet 1'!$F$2:$AD$557,13,0)</f>
        <v>40</v>
      </c>
      <c r="BH163" s="1">
        <f>VLOOKUP(F163,'[3]Sheet 1'!$F$2:$AD$557,14,0)</f>
        <v>117</v>
      </c>
      <c r="BI163" s="1">
        <f>VLOOKUP(F163,'[3]Sheet 1'!$F$2:$AD$557,15,0)</f>
        <v>170</v>
      </c>
      <c r="BJ163" s="1">
        <f>VLOOKUP(F163,'[3]Sheet 1'!$F$2:$AD$557,16,0)</f>
        <v>551</v>
      </c>
      <c r="BK163" s="1">
        <f>VLOOKUP(F163,'[3]Sheet 1'!$F$2:$AD$557,17,0)</f>
        <v>445</v>
      </c>
      <c r="BL163" s="1">
        <f>VLOOKUP(F163,'[3]Sheet 1'!$F$2:$AD$557,18,0)</f>
        <v>106</v>
      </c>
      <c r="BM163" s="1">
        <f>VLOOKUP(F163,'[3]Sheet 1'!$F$2:$AD$557,19,0)</f>
        <v>0.80762250000000002</v>
      </c>
      <c r="BN163" s="1">
        <f>VLOOKUP(F163,'[3]Sheet 1'!$F$2:$AD$557,20,0)</f>
        <v>6.1263860000000003E-2</v>
      </c>
      <c r="BO163" s="1">
        <f>VLOOKUP(F163,'[3]Sheet 1'!$F$2:$AD$557,21,0)</f>
        <v>0.86010611999999997</v>
      </c>
      <c r="BP163" s="1">
        <f>VLOOKUP(F163,'[3]Sheet 1'!$F$2:$AD$557,22,0)</f>
        <v>4.8239000000000002E-4</v>
      </c>
      <c r="BQ163" s="1">
        <f>VLOOKUP(F163,'[3]Sheet 1'!$F$2:$AD$557,23,0)</f>
        <v>8.2006750000000003E-2</v>
      </c>
      <c r="BR163" s="1">
        <f>VLOOKUP(F163,'[3]Sheet 1'!$F$2:$AD$557,24,0)</f>
        <v>4768.9043331299999</v>
      </c>
      <c r="BS163" s="1">
        <f>VLOOKUP(F163,'[3]Sheet 1'!$F$2:$AD$557,25,0)</f>
        <v>0.43469103999999997</v>
      </c>
    </row>
    <row r="164" spans="1:71" ht="20" customHeight="1" x14ac:dyDescent="0.15">
      <c r="A164" s="8">
        <v>1827</v>
      </c>
      <c r="B164" s="9">
        <v>37</v>
      </c>
      <c r="C164" s="10">
        <v>119</v>
      </c>
      <c r="D164" s="10">
        <v>6209</v>
      </c>
      <c r="E164" s="10">
        <v>1</v>
      </c>
      <c r="F164" s="10">
        <v>371190062091</v>
      </c>
      <c r="G164" s="11" t="s">
        <v>35</v>
      </c>
      <c r="H164" s="10">
        <v>16648</v>
      </c>
      <c r="I164" s="11" t="s">
        <v>199</v>
      </c>
      <c r="J164" s="10">
        <v>395</v>
      </c>
      <c r="K164" s="10">
        <v>0</v>
      </c>
      <c r="L164" s="10">
        <v>86</v>
      </c>
      <c r="M164" s="10">
        <v>57</v>
      </c>
      <c r="N164" s="10">
        <v>0</v>
      </c>
      <c r="O164" s="10">
        <v>0</v>
      </c>
      <c r="P164" s="10">
        <v>10</v>
      </c>
      <c r="Q164" s="10">
        <v>14</v>
      </c>
      <c r="R164" s="10">
        <v>12</v>
      </c>
      <c r="S164" s="10">
        <v>12</v>
      </c>
      <c r="T164" s="10">
        <v>11</v>
      </c>
      <c r="U164" s="10">
        <v>10</v>
      </c>
      <c r="V164" s="10">
        <v>30</v>
      </c>
      <c r="W164" s="10">
        <v>46</v>
      </c>
      <c r="X164" s="10">
        <v>15</v>
      </c>
      <c r="Y164" s="10">
        <v>0</v>
      </c>
      <c r="Z164" s="10">
        <v>92</v>
      </c>
      <c r="AA164" s="10">
        <v>53977</v>
      </c>
      <c r="AB164" s="10">
        <v>214</v>
      </c>
      <c r="AC164" s="10">
        <v>45</v>
      </c>
      <c r="AD164" s="10">
        <v>0.21028036999999999</v>
      </c>
      <c r="AE164" s="13">
        <v>12257484.424316401</v>
      </c>
      <c r="AF164" s="12">
        <v>17551.822683180199</v>
      </c>
      <c r="AG164" s="1">
        <f>VLOOKUP(F164,'[1]Sheet 1'!$F$2:$S$557,5,0)</f>
        <v>583</v>
      </c>
      <c r="AH164" s="1">
        <f>VLOOKUP(F164,'[1]Sheet 1'!$F$2:$S$557,6,0)</f>
        <v>49</v>
      </c>
      <c r="AI164" s="1">
        <f>VLOOKUP(F164,'[1]Sheet 1'!$F$2:$S$557,7,0)</f>
        <v>93</v>
      </c>
      <c r="AJ164" s="1">
        <f>VLOOKUP(F164,'[1]Sheet 1'!$F$2:$S$557,8,0)</f>
        <v>139</v>
      </c>
      <c r="AK164" s="1">
        <f>VLOOKUP(F164,'[1]Sheet 1'!$F$2:$S$557,9,0)</f>
        <v>45</v>
      </c>
      <c r="AL164" s="1">
        <f>VLOOKUP(F164,'[1]Sheet 1'!$F$2:$S$557,10,0)</f>
        <v>145</v>
      </c>
      <c r="AM164" s="1">
        <f>VLOOKUP(F164,'[1]Sheet 1'!$F$2:$S$557,11,0)</f>
        <v>77</v>
      </c>
      <c r="AN164" s="1">
        <f>VLOOKUP(F164,'[1]Sheet 1'!$F$2:$S$557,12,0)</f>
        <v>35</v>
      </c>
      <c r="AO164" s="1">
        <f>VLOOKUP(F164,'[1]Sheet 1'!$F$2:$S$557,13,0)</f>
        <v>0.24871355000000001</v>
      </c>
      <c r="AP164" s="1">
        <f>VLOOKUP(F164,'[1]Sheet 1'!$F$2:$S$557,14,0)</f>
        <v>0.13207547</v>
      </c>
      <c r="AQ164" s="1">
        <f>VLOOKUP(F164,'[2]Sheet 1'!$F$2:$Q$557,5,0)</f>
        <v>693</v>
      </c>
      <c r="AR164" s="1">
        <f>VLOOKUP(F164,'[2]Sheet 1'!$F$2:$Q$557,6,0)</f>
        <v>464</v>
      </c>
      <c r="AS164" s="1">
        <f>VLOOKUP(F164,'[2]Sheet 1'!$F$2:$Q$557,7,0)</f>
        <v>464</v>
      </c>
      <c r="AT164" s="1">
        <f>VLOOKUP(F164,'[2]Sheet 1'!$F$2:$Q$557,8,0)</f>
        <v>405</v>
      </c>
      <c r="AU164" s="1">
        <f>VLOOKUP(F164,'[2]Sheet 1'!$F$2:$Q$557,9,0)</f>
        <v>59</v>
      </c>
      <c r="AV164" s="1">
        <f>VLOOKUP(F164,'[2]Sheet 1'!$F$2:$Q$557,10,0)</f>
        <v>0</v>
      </c>
      <c r="AW164" s="1">
        <f>VLOOKUP(F164,'[2]Sheet 1'!$F$2:$Q$557,11,0)</f>
        <v>229</v>
      </c>
      <c r="AX164" s="1">
        <f>VLOOKUP(F164,'[2]Sheet 1'!$F$2:$Q$557,12,0)</f>
        <v>8.5137089999999999E-2</v>
      </c>
      <c r="AY164" s="1">
        <f>VLOOKUP(F164,'[3]Sheet 1'!$F$2:$AD$557,5,0)</f>
        <v>35.458744299999999</v>
      </c>
      <c r="AZ164" s="1">
        <f>VLOOKUP(F164,'[3]Sheet 1'!$F$2:$AD$557,6,0)</f>
        <v>-80.880586100000002</v>
      </c>
      <c r="BA164" s="1">
        <f>VLOOKUP(F164,'[3]Sheet 1'!$F$2:$AD$557,7,0)</f>
        <v>464</v>
      </c>
      <c r="BB164" s="1">
        <f>VLOOKUP(F164,'[3]Sheet 1'!$F$2:$AD$557,8,0)</f>
        <v>419</v>
      </c>
      <c r="BC164" s="1">
        <f>VLOOKUP(F164,'[3]Sheet 1'!$F$2:$AD$557,9,0)</f>
        <v>26</v>
      </c>
      <c r="BD164" s="1">
        <f>VLOOKUP(F164,'[3]Sheet 1'!$F$2:$AD$557,10,0)</f>
        <v>1</v>
      </c>
      <c r="BE164" s="1">
        <f>VLOOKUP(F164,'[3]Sheet 1'!$F$2:$AD$557,11,0)</f>
        <v>8</v>
      </c>
      <c r="BF164" s="1">
        <f>VLOOKUP(F164,'[3]Sheet 1'!$F$2:$AD$557,12,0)</f>
        <v>0</v>
      </c>
      <c r="BG164" s="1">
        <f>VLOOKUP(F164,'[3]Sheet 1'!$F$2:$AD$557,13,0)</f>
        <v>3</v>
      </c>
      <c r="BH164" s="1">
        <f>VLOOKUP(F164,'[3]Sheet 1'!$F$2:$AD$557,14,0)</f>
        <v>7</v>
      </c>
      <c r="BI164" s="1">
        <f>VLOOKUP(F164,'[3]Sheet 1'!$F$2:$AD$557,15,0)</f>
        <v>17</v>
      </c>
      <c r="BJ164" s="1">
        <f>VLOOKUP(F164,'[3]Sheet 1'!$F$2:$AD$557,16,0)</f>
        <v>316</v>
      </c>
      <c r="BK164" s="1">
        <f>VLOOKUP(F164,'[3]Sheet 1'!$F$2:$AD$557,17,0)</f>
        <v>287</v>
      </c>
      <c r="BL164" s="1">
        <f>VLOOKUP(F164,'[3]Sheet 1'!$F$2:$AD$557,18,0)</f>
        <v>29</v>
      </c>
      <c r="BM164" s="1">
        <f>VLOOKUP(F164,'[3]Sheet 1'!$F$2:$AD$557,19,0)</f>
        <v>0.90822784000000001</v>
      </c>
      <c r="BN164" s="1">
        <f>VLOOKUP(F164,'[3]Sheet 1'!$F$2:$AD$557,20,0)</f>
        <v>0.90301724000000005</v>
      </c>
      <c r="BO164" s="1">
        <f>VLOOKUP(F164,'[3]Sheet 1'!$F$2:$AD$557,21,0)</f>
        <v>5.6034479999999998E-2</v>
      </c>
      <c r="BP164" s="1">
        <f>VLOOKUP(F164,'[3]Sheet 1'!$F$2:$AD$557,22,0)</f>
        <v>1.7241369999999999E-2</v>
      </c>
      <c r="BQ164" s="1">
        <f>VLOOKUP(F164,'[3]Sheet 1'!$F$2:$AD$557,23,0)</f>
        <v>3.6637929999999999E-2</v>
      </c>
      <c r="BR164" s="1">
        <f>VLOOKUP(F164,'[3]Sheet 1'!$F$2:$AD$557,24,0)</f>
        <v>1055.32068639</v>
      </c>
      <c r="BS164" s="1">
        <f>VLOOKUP(F164,'[3]Sheet 1'!$F$2:$AD$557,25,0)</f>
        <v>0.43967676999999999</v>
      </c>
    </row>
    <row r="165" spans="1:71" ht="20" customHeight="1" x14ac:dyDescent="0.15">
      <c r="A165" s="8">
        <v>1828</v>
      </c>
      <c r="B165" s="9">
        <v>37</v>
      </c>
      <c r="C165" s="10">
        <v>119</v>
      </c>
      <c r="D165" s="10">
        <v>5911</v>
      </c>
      <c r="E165" s="10">
        <v>2</v>
      </c>
      <c r="F165" s="10">
        <v>371190059112</v>
      </c>
      <c r="G165" s="11" t="s">
        <v>33</v>
      </c>
      <c r="H165" s="10">
        <v>16596</v>
      </c>
      <c r="I165" s="11" t="s">
        <v>200</v>
      </c>
      <c r="J165" s="10">
        <v>1032</v>
      </c>
      <c r="K165" s="10">
        <v>42</v>
      </c>
      <c r="L165" s="10">
        <v>19</v>
      </c>
      <c r="M165" s="10">
        <v>0</v>
      </c>
      <c r="N165" s="10">
        <v>24</v>
      </c>
      <c r="O165" s="10">
        <v>30</v>
      </c>
      <c r="P165" s="10">
        <v>0</v>
      </c>
      <c r="Q165" s="10">
        <v>10</v>
      </c>
      <c r="R165" s="10">
        <v>68</v>
      </c>
      <c r="S165" s="10">
        <v>39</v>
      </c>
      <c r="T165" s="10">
        <v>45</v>
      </c>
      <c r="U165" s="10">
        <v>103</v>
      </c>
      <c r="V165" s="10">
        <v>113</v>
      </c>
      <c r="W165" s="10">
        <v>279</v>
      </c>
      <c r="X165" s="10">
        <v>112</v>
      </c>
      <c r="Y165" s="10">
        <v>122</v>
      </c>
      <c r="Z165" s="10">
        <v>26</v>
      </c>
      <c r="AA165" s="10">
        <v>101513</v>
      </c>
      <c r="AB165" s="10">
        <v>711</v>
      </c>
      <c r="AC165" s="10">
        <v>31</v>
      </c>
      <c r="AD165" s="10">
        <v>4.3600559999999997E-2</v>
      </c>
      <c r="AE165" s="13">
        <v>56935150.132324196</v>
      </c>
      <c r="AF165" s="12">
        <v>39421.769819954097</v>
      </c>
      <c r="AG165" s="1">
        <f>VLOOKUP(F165,'[1]Sheet 1'!$F$2:$S$557,5,0)</f>
        <v>2277</v>
      </c>
      <c r="AH165" s="1">
        <f>VLOOKUP(F165,'[1]Sheet 1'!$F$2:$S$557,6,0)</f>
        <v>96</v>
      </c>
      <c r="AI165" s="1">
        <f>VLOOKUP(F165,'[1]Sheet 1'!$F$2:$S$557,7,0)</f>
        <v>547</v>
      </c>
      <c r="AJ165" s="1">
        <f>VLOOKUP(F165,'[1]Sheet 1'!$F$2:$S$557,8,0)</f>
        <v>724</v>
      </c>
      <c r="AK165" s="1">
        <f>VLOOKUP(F165,'[1]Sheet 1'!$F$2:$S$557,9,0)</f>
        <v>267</v>
      </c>
      <c r="AL165" s="1">
        <f>VLOOKUP(F165,'[1]Sheet 1'!$F$2:$S$557,10,0)</f>
        <v>561</v>
      </c>
      <c r="AM165" s="1">
        <f>VLOOKUP(F165,'[1]Sheet 1'!$F$2:$S$557,11,0)</f>
        <v>68</v>
      </c>
      <c r="AN165" s="1">
        <f>VLOOKUP(F165,'[1]Sheet 1'!$F$2:$S$557,12,0)</f>
        <v>14</v>
      </c>
      <c r="AO165" s="1">
        <f>VLOOKUP(F165,'[1]Sheet 1'!$F$2:$S$557,13,0)</f>
        <v>0.24637681</v>
      </c>
      <c r="AP165" s="1">
        <f>VLOOKUP(F165,'[1]Sheet 1'!$F$2:$S$557,14,0)</f>
        <v>2.9863859999999999E-2</v>
      </c>
      <c r="AQ165" s="1">
        <f>VLOOKUP(F165,'[2]Sheet 1'!$F$2:$Q$557,5,0)</f>
        <v>2647</v>
      </c>
      <c r="AR165" s="1">
        <f>VLOOKUP(F165,'[2]Sheet 1'!$F$2:$Q$557,6,0)</f>
        <v>2019</v>
      </c>
      <c r="AS165" s="1">
        <f>VLOOKUP(F165,'[2]Sheet 1'!$F$2:$Q$557,7,0)</f>
        <v>2019</v>
      </c>
      <c r="AT165" s="1">
        <f>VLOOKUP(F165,'[2]Sheet 1'!$F$2:$Q$557,8,0)</f>
        <v>1766</v>
      </c>
      <c r="AU165" s="1">
        <f>VLOOKUP(F165,'[2]Sheet 1'!$F$2:$Q$557,9,0)</f>
        <v>253</v>
      </c>
      <c r="AV165" s="1">
        <f>VLOOKUP(F165,'[2]Sheet 1'!$F$2:$Q$557,10,0)</f>
        <v>0</v>
      </c>
      <c r="AW165" s="1">
        <f>VLOOKUP(F165,'[2]Sheet 1'!$F$2:$Q$557,11,0)</f>
        <v>628</v>
      </c>
      <c r="AX165" s="1">
        <f>VLOOKUP(F165,'[2]Sheet 1'!$F$2:$Q$557,12,0)</f>
        <v>9.5579899999999995E-2</v>
      </c>
      <c r="AY165" s="1">
        <f>VLOOKUP(F165,'[3]Sheet 1'!$F$2:$AD$557,5,0)</f>
        <v>35.078839600000002</v>
      </c>
      <c r="AZ165" s="1">
        <f>VLOOKUP(F165,'[3]Sheet 1'!$F$2:$AD$557,6,0)</f>
        <v>-80.998621900000003</v>
      </c>
      <c r="BA165" s="1">
        <f>VLOOKUP(F165,'[3]Sheet 1'!$F$2:$AD$557,7,0)</f>
        <v>1935</v>
      </c>
      <c r="BB165" s="1">
        <f>VLOOKUP(F165,'[3]Sheet 1'!$F$2:$AD$557,8,0)</f>
        <v>1182</v>
      </c>
      <c r="BC165" s="1">
        <f>VLOOKUP(F165,'[3]Sheet 1'!$F$2:$AD$557,9,0)</f>
        <v>525</v>
      </c>
      <c r="BD165" s="1">
        <f>VLOOKUP(F165,'[3]Sheet 1'!$F$2:$AD$557,10,0)</f>
        <v>3</v>
      </c>
      <c r="BE165" s="1">
        <f>VLOOKUP(F165,'[3]Sheet 1'!$F$2:$AD$557,11,0)</f>
        <v>125</v>
      </c>
      <c r="BF165" s="1">
        <f>VLOOKUP(F165,'[3]Sheet 1'!$F$2:$AD$557,12,0)</f>
        <v>0</v>
      </c>
      <c r="BG165" s="1">
        <f>VLOOKUP(F165,'[3]Sheet 1'!$F$2:$AD$557,13,0)</f>
        <v>32</v>
      </c>
      <c r="BH165" s="1">
        <f>VLOOKUP(F165,'[3]Sheet 1'!$F$2:$AD$557,14,0)</f>
        <v>68</v>
      </c>
      <c r="BI165" s="1">
        <f>VLOOKUP(F165,'[3]Sheet 1'!$F$2:$AD$557,15,0)</f>
        <v>159</v>
      </c>
      <c r="BJ165" s="1">
        <f>VLOOKUP(F165,'[3]Sheet 1'!$F$2:$AD$557,16,0)</f>
        <v>755</v>
      </c>
      <c r="BK165" s="1">
        <f>VLOOKUP(F165,'[3]Sheet 1'!$F$2:$AD$557,17,0)</f>
        <v>669</v>
      </c>
      <c r="BL165" s="1">
        <f>VLOOKUP(F165,'[3]Sheet 1'!$F$2:$AD$557,18,0)</f>
        <v>86</v>
      </c>
      <c r="BM165" s="1">
        <f>VLOOKUP(F165,'[3]Sheet 1'!$F$2:$AD$557,19,0)</f>
        <v>0.88609271000000001</v>
      </c>
      <c r="BN165" s="1">
        <f>VLOOKUP(F165,'[3]Sheet 1'!$F$2:$AD$557,20,0)</f>
        <v>0.61085270999999997</v>
      </c>
      <c r="BO165" s="1">
        <f>VLOOKUP(F165,'[3]Sheet 1'!$F$2:$AD$557,21,0)</f>
        <v>0.27131781999999999</v>
      </c>
      <c r="BP165" s="1">
        <f>VLOOKUP(F165,'[3]Sheet 1'!$F$2:$AD$557,22,0)</f>
        <v>6.4599480000000001E-2</v>
      </c>
      <c r="BQ165" s="1">
        <f>VLOOKUP(F165,'[3]Sheet 1'!$F$2:$AD$557,23,0)</f>
        <v>8.217054E-2</v>
      </c>
      <c r="BR165" s="1">
        <f>VLOOKUP(F165,'[3]Sheet 1'!$F$2:$AD$557,24,0)</f>
        <v>947.47627690000002</v>
      </c>
      <c r="BS165" s="1">
        <f>VLOOKUP(F165,'[3]Sheet 1'!$F$2:$AD$557,25,0)</f>
        <v>2.04226749</v>
      </c>
    </row>
    <row r="166" spans="1:71" ht="20" customHeight="1" x14ac:dyDescent="0.15">
      <c r="A166" s="8">
        <v>1829</v>
      </c>
      <c r="B166" s="9">
        <v>37</v>
      </c>
      <c r="C166" s="10">
        <v>119</v>
      </c>
      <c r="D166" s="10">
        <v>3806</v>
      </c>
      <c r="E166" s="10">
        <v>3</v>
      </c>
      <c r="F166" s="10">
        <v>371190038063</v>
      </c>
      <c r="G166" s="11" t="s">
        <v>44</v>
      </c>
      <c r="H166" s="10">
        <v>16349</v>
      </c>
      <c r="I166" s="11" t="s">
        <v>201</v>
      </c>
      <c r="J166" s="10">
        <v>1168</v>
      </c>
      <c r="K166" s="10">
        <v>44</v>
      </c>
      <c r="L166" s="10">
        <v>7</v>
      </c>
      <c r="M166" s="10">
        <v>0</v>
      </c>
      <c r="N166" s="10">
        <v>27</v>
      </c>
      <c r="O166" s="10">
        <v>15</v>
      </c>
      <c r="P166" s="10">
        <v>49</v>
      </c>
      <c r="Q166" s="10">
        <v>186</v>
      </c>
      <c r="R166" s="10">
        <v>45</v>
      </c>
      <c r="S166" s="10">
        <v>0</v>
      </c>
      <c r="T166" s="10">
        <v>63</v>
      </c>
      <c r="U166" s="10">
        <v>130</v>
      </c>
      <c r="V166" s="10">
        <v>366</v>
      </c>
      <c r="W166" s="10">
        <v>132</v>
      </c>
      <c r="X166" s="10">
        <v>78</v>
      </c>
      <c r="Y166" s="10">
        <v>26</v>
      </c>
      <c r="Z166" s="10">
        <v>0</v>
      </c>
      <c r="AA166" s="10">
        <v>80202</v>
      </c>
      <c r="AB166" s="10">
        <v>465</v>
      </c>
      <c r="AC166" s="10">
        <v>60</v>
      </c>
      <c r="AD166" s="10">
        <v>0.12903226000000001</v>
      </c>
      <c r="AE166" s="13">
        <v>12117029.376525899</v>
      </c>
      <c r="AF166" s="12">
        <v>16886.330216129401</v>
      </c>
      <c r="AG166" s="1">
        <f>VLOOKUP(F166,'[1]Sheet 1'!$F$2:$S$557,5,0)</f>
        <v>1829</v>
      </c>
      <c r="AH166" s="1">
        <f>VLOOKUP(F166,'[1]Sheet 1'!$F$2:$S$557,6,0)</f>
        <v>179</v>
      </c>
      <c r="AI166" s="1">
        <f>VLOOKUP(F166,'[1]Sheet 1'!$F$2:$S$557,7,0)</f>
        <v>159</v>
      </c>
      <c r="AJ166" s="1">
        <f>VLOOKUP(F166,'[1]Sheet 1'!$F$2:$S$557,8,0)</f>
        <v>37</v>
      </c>
      <c r="AK166" s="1">
        <f>VLOOKUP(F166,'[1]Sheet 1'!$F$2:$S$557,9,0)</f>
        <v>48</v>
      </c>
      <c r="AL166" s="1">
        <f>VLOOKUP(F166,'[1]Sheet 1'!$F$2:$S$557,10,0)</f>
        <v>911</v>
      </c>
      <c r="AM166" s="1">
        <f>VLOOKUP(F166,'[1]Sheet 1'!$F$2:$S$557,11,0)</f>
        <v>495</v>
      </c>
      <c r="AN166" s="1">
        <f>VLOOKUP(F166,'[1]Sheet 1'!$F$2:$S$557,12,0)</f>
        <v>0</v>
      </c>
      <c r="AO166" s="1">
        <f>VLOOKUP(F166,'[1]Sheet 1'!$F$2:$S$557,13,0)</f>
        <v>0.49808638999999999</v>
      </c>
      <c r="AP166" s="1">
        <f>VLOOKUP(F166,'[1]Sheet 1'!$F$2:$S$557,14,0)</f>
        <v>0.27063968999999999</v>
      </c>
      <c r="AQ166" s="1">
        <f>VLOOKUP(F166,'[2]Sheet 1'!$F$2:$Q$557,5,0)</f>
        <v>2170</v>
      </c>
      <c r="AR166" s="1">
        <f>VLOOKUP(F166,'[2]Sheet 1'!$F$2:$Q$557,6,0)</f>
        <v>1767</v>
      </c>
      <c r="AS166" s="1">
        <f>VLOOKUP(F166,'[2]Sheet 1'!$F$2:$Q$557,7,0)</f>
        <v>1767</v>
      </c>
      <c r="AT166" s="1">
        <f>VLOOKUP(F166,'[2]Sheet 1'!$F$2:$Q$557,8,0)</f>
        <v>1718</v>
      </c>
      <c r="AU166" s="1">
        <f>VLOOKUP(F166,'[2]Sheet 1'!$F$2:$Q$557,9,0)</f>
        <v>49</v>
      </c>
      <c r="AV166" s="1">
        <f>VLOOKUP(F166,'[2]Sheet 1'!$F$2:$Q$557,10,0)</f>
        <v>0</v>
      </c>
      <c r="AW166" s="1">
        <f>VLOOKUP(F166,'[2]Sheet 1'!$F$2:$Q$557,11,0)</f>
        <v>403</v>
      </c>
      <c r="AX166" s="1">
        <f>VLOOKUP(F166,'[2]Sheet 1'!$F$2:$Q$557,12,0)</f>
        <v>2.2580650000000001E-2</v>
      </c>
      <c r="AY166" s="1">
        <f>VLOOKUP(F166,'[3]Sheet 1'!$F$2:$AD$557,5,0)</f>
        <v>35.162260099999997</v>
      </c>
      <c r="AZ166" s="1">
        <f>VLOOKUP(F166,'[3]Sheet 1'!$F$2:$AD$557,6,0)</f>
        <v>-80.904565899999994</v>
      </c>
      <c r="BA166" s="1">
        <f>VLOOKUP(F166,'[3]Sheet 1'!$F$2:$AD$557,7,0)</f>
        <v>1769</v>
      </c>
      <c r="BB166" s="1">
        <f>VLOOKUP(F166,'[3]Sheet 1'!$F$2:$AD$557,8,0)</f>
        <v>488</v>
      </c>
      <c r="BC166" s="1">
        <f>VLOOKUP(F166,'[3]Sheet 1'!$F$2:$AD$557,9,0)</f>
        <v>832</v>
      </c>
      <c r="BD166" s="1">
        <f>VLOOKUP(F166,'[3]Sheet 1'!$F$2:$AD$557,10,0)</f>
        <v>7</v>
      </c>
      <c r="BE166" s="1">
        <f>VLOOKUP(F166,'[3]Sheet 1'!$F$2:$AD$557,11,0)</f>
        <v>247</v>
      </c>
      <c r="BF166" s="1">
        <f>VLOOKUP(F166,'[3]Sheet 1'!$F$2:$AD$557,12,0)</f>
        <v>1</v>
      </c>
      <c r="BG166" s="1">
        <f>VLOOKUP(F166,'[3]Sheet 1'!$F$2:$AD$557,13,0)</f>
        <v>152</v>
      </c>
      <c r="BH166" s="1">
        <f>VLOOKUP(F166,'[3]Sheet 1'!$F$2:$AD$557,14,0)</f>
        <v>42</v>
      </c>
      <c r="BI166" s="1">
        <f>VLOOKUP(F166,'[3]Sheet 1'!$F$2:$AD$557,15,0)</f>
        <v>260</v>
      </c>
      <c r="BJ166" s="1">
        <f>VLOOKUP(F166,'[3]Sheet 1'!$F$2:$AD$557,16,0)</f>
        <v>966</v>
      </c>
      <c r="BK166" s="1">
        <f>VLOOKUP(F166,'[3]Sheet 1'!$F$2:$AD$557,17,0)</f>
        <v>876</v>
      </c>
      <c r="BL166" s="1">
        <f>VLOOKUP(F166,'[3]Sheet 1'!$F$2:$AD$557,18,0)</f>
        <v>90</v>
      </c>
      <c r="BM166" s="1">
        <f>VLOOKUP(F166,'[3]Sheet 1'!$F$2:$AD$557,19,0)</f>
        <v>0.90683228999999999</v>
      </c>
      <c r="BN166" s="1">
        <f>VLOOKUP(F166,'[3]Sheet 1'!$F$2:$AD$557,20,0)</f>
        <v>0.27586206000000002</v>
      </c>
      <c r="BO166" s="1">
        <f>VLOOKUP(F166,'[3]Sheet 1'!$F$2:$AD$557,21,0)</f>
        <v>0.47032221000000002</v>
      </c>
      <c r="BP166" s="1">
        <f>VLOOKUP(F166,'[3]Sheet 1'!$F$2:$AD$557,22,0)</f>
        <v>0.1396269</v>
      </c>
      <c r="BQ166" s="1">
        <f>VLOOKUP(F166,'[3]Sheet 1'!$F$2:$AD$557,23,0)</f>
        <v>0.14697568999999999</v>
      </c>
      <c r="BR166" s="1">
        <f>VLOOKUP(F166,'[3]Sheet 1'!$F$2:$AD$557,24,0)</f>
        <v>4070.0480391000001</v>
      </c>
      <c r="BS166" s="1">
        <f>VLOOKUP(F166,'[3]Sheet 1'!$F$2:$AD$557,25,0)</f>
        <v>0.43463859999999999</v>
      </c>
    </row>
    <row r="167" spans="1:71" ht="20" customHeight="1" x14ac:dyDescent="0.15">
      <c r="A167" s="8">
        <v>1830</v>
      </c>
      <c r="B167" s="9">
        <v>37</v>
      </c>
      <c r="C167" s="10">
        <v>119</v>
      </c>
      <c r="D167" s="10">
        <v>6406</v>
      </c>
      <c r="E167" s="10">
        <v>2</v>
      </c>
      <c r="F167" s="10">
        <v>371190064062</v>
      </c>
      <c r="G167" s="11" t="s">
        <v>33</v>
      </c>
      <c r="H167" s="10">
        <v>16679</v>
      </c>
      <c r="I167" s="11" t="s">
        <v>202</v>
      </c>
      <c r="J167" s="10">
        <v>387</v>
      </c>
      <c r="K167" s="10">
        <v>17</v>
      </c>
      <c r="L167" s="10">
        <v>0</v>
      </c>
      <c r="M167" s="10">
        <v>0</v>
      </c>
      <c r="N167" s="10">
        <v>0</v>
      </c>
      <c r="O167" s="10">
        <v>17</v>
      </c>
      <c r="P167" s="10">
        <v>0</v>
      </c>
      <c r="Q167" s="10">
        <v>50</v>
      </c>
      <c r="R167" s="10">
        <v>0</v>
      </c>
      <c r="S167" s="10">
        <v>67</v>
      </c>
      <c r="T167" s="10">
        <v>0</v>
      </c>
      <c r="U167" s="10">
        <v>16</v>
      </c>
      <c r="V167" s="10">
        <v>40</v>
      </c>
      <c r="W167" s="10">
        <v>20</v>
      </c>
      <c r="X167" s="10">
        <v>13</v>
      </c>
      <c r="Y167" s="10">
        <v>91</v>
      </c>
      <c r="Z167" s="10">
        <v>56</v>
      </c>
      <c r="AA167" s="10">
        <v>84821</v>
      </c>
      <c r="AB167" s="10">
        <v>367</v>
      </c>
      <c r="AC167" s="10">
        <v>83</v>
      </c>
      <c r="AD167" s="10">
        <v>0.22615804</v>
      </c>
      <c r="AE167" s="13">
        <v>12048695.5078125</v>
      </c>
      <c r="AF167" s="12">
        <v>17100.7685453698</v>
      </c>
      <c r="AG167" s="1">
        <f>VLOOKUP(F167,'[1]Sheet 1'!$F$2:$S$557,5,0)</f>
        <v>828</v>
      </c>
      <c r="AH167" s="1">
        <f>VLOOKUP(F167,'[1]Sheet 1'!$F$2:$S$557,6,0)</f>
        <v>11</v>
      </c>
      <c r="AI167" s="1">
        <f>VLOOKUP(F167,'[1]Sheet 1'!$F$2:$S$557,7,0)</f>
        <v>161</v>
      </c>
      <c r="AJ167" s="1">
        <f>VLOOKUP(F167,'[1]Sheet 1'!$F$2:$S$557,8,0)</f>
        <v>243</v>
      </c>
      <c r="AK167" s="1">
        <f>VLOOKUP(F167,'[1]Sheet 1'!$F$2:$S$557,9,0)</f>
        <v>143</v>
      </c>
      <c r="AL167" s="1">
        <f>VLOOKUP(F167,'[1]Sheet 1'!$F$2:$S$557,10,0)</f>
        <v>209</v>
      </c>
      <c r="AM167" s="1">
        <f>VLOOKUP(F167,'[1]Sheet 1'!$F$2:$S$557,11,0)</f>
        <v>17</v>
      </c>
      <c r="AN167" s="1">
        <f>VLOOKUP(F167,'[1]Sheet 1'!$F$2:$S$557,12,0)</f>
        <v>44</v>
      </c>
      <c r="AO167" s="1">
        <f>VLOOKUP(F167,'[1]Sheet 1'!$F$2:$S$557,13,0)</f>
        <v>0.25241545999999998</v>
      </c>
      <c r="AP167" s="1">
        <f>VLOOKUP(F167,'[1]Sheet 1'!$F$2:$S$557,14,0)</f>
        <v>2.0531400000000002E-2</v>
      </c>
      <c r="AQ167" s="1">
        <f>VLOOKUP(F167,'[2]Sheet 1'!$F$2:$Q$557,5,0)</f>
        <v>906</v>
      </c>
      <c r="AR167" s="1">
        <f>VLOOKUP(F167,'[2]Sheet 1'!$F$2:$Q$557,6,0)</f>
        <v>635</v>
      </c>
      <c r="AS167" s="1">
        <f>VLOOKUP(F167,'[2]Sheet 1'!$F$2:$Q$557,7,0)</f>
        <v>635</v>
      </c>
      <c r="AT167" s="1">
        <f>VLOOKUP(F167,'[2]Sheet 1'!$F$2:$Q$557,8,0)</f>
        <v>627</v>
      </c>
      <c r="AU167" s="1">
        <f>VLOOKUP(F167,'[2]Sheet 1'!$F$2:$Q$557,9,0)</f>
        <v>8</v>
      </c>
      <c r="AV167" s="1">
        <f>VLOOKUP(F167,'[2]Sheet 1'!$F$2:$Q$557,10,0)</f>
        <v>0</v>
      </c>
      <c r="AW167" s="1">
        <f>VLOOKUP(F167,'[2]Sheet 1'!$F$2:$Q$557,11,0)</f>
        <v>271</v>
      </c>
      <c r="AX167" s="1">
        <f>VLOOKUP(F167,'[2]Sheet 1'!$F$2:$Q$557,12,0)</f>
        <v>8.8300199999999992E-3</v>
      </c>
      <c r="AY167" s="1">
        <f>VLOOKUP(F167,'[3]Sheet 1'!$F$2:$AD$557,5,0)</f>
        <v>35.469587900000001</v>
      </c>
      <c r="AZ167" s="1">
        <f>VLOOKUP(F167,'[3]Sheet 1'!$F$2:$AD$557,6,0)</f>
        <v>-80.865680999999995</v>
      </c>
      <c r="BA167" s="1">
        <f>VLOOKUP(F167,'[3]Sheet 1'!$F$2:$AD$557,7,0)</f>
        <v>1092</v>
      </c>
      <c r="BB167" s="1">
        <f>VLOOKUP(F167,'[3]Sheet 1'!$F$2:$AD$557,8,0)</f>
        <v>970</v>
      </c>
      <c r="BC167" s="1">
        <f>VLOOKUP(F167,'[3]Sheet 1'!$F$2:$AD$557,9,0)</f>
        <v>53</v>
      </c>
      <c r="BD167" s="1">
        <f>VLOOKUP(F167,'[3]Sheet 1'!$F$2:$AD$557,10,0)</f>
        <v>6</v>
      </c>
      <c r="BE167" s="1">
        <f>VLOOKUP(F167,'[3]Sheet 1'!$F$2:$AD$557,11,0)</f>
        <v>33</v>
      </c>
      <c r="BF167" s="1">
        <f>VLOOKUP(F167,'[3]Sheet 1'!$F$2:$AD$557,12,0)</f>
        <v>1</v>
      </c>
      <c r="BG167" s="1">
        <f>VLOOKUP(F167,'[3]Sheet 1'!$F$2:$AD$557,13,0)</f>
        <v>11</v>
      </c>
      <c r="BH167" s="1">
        <f>VLOOKUP(F167,'[3]Sheet 1'!$F$2:$AD$557,14,0)</f>
        <v>18</v>
      </c>
      <c r="BI167" s="1">
        <f>VLOOKUP(F167,'[3]Sheet 1'!$F$2:$AD$557,15,0)</f>
        <v>50</v>
      </c>
      <c r="BJ167" s="1">
        <f>VLOOKUP(F167,'[3]Sheet 1'!$F$2:$AD$557,16,0)</f>
        <v>394</v>
      </c>
      <c r="BK167" s="1">
        <f>VLOOKUP(F167,'[3]Sheet 1'!$F$2:$AD$557,17,0)</f>
        <v>382</v>
      </c>
      <c r="BL167" s="1">
        <f>VLOOKUP(F167,'[3]Sheet 1'!$F$2:$AD$557,18,0)</f>
        <v>12</v>
      </c>
      <c r="BM167" s="1">
        <f>VLOOKUP(F167,'[3]Sheet 1'!$F$2:$AD$557,19,0)</f>
        <v>0.96954313999999997</v>
      </c>
      <c r="BN167" s="1">
        <f>VLOOKUP(F167,'[3]Sheet 1'!$F$2:$AD$557,20,0)</f>
        <v>0.88827838000000003</v>
      </c>
      <c r="BO167" s="1">
        <f>VLOOKUP(F167,'[3]Sheet 1'!$F$2:$AD$557,21,0)</f>
        <v>4.8534790000000001E-2</v>
      </c>
      <c r="BP167" s="1">
        <f>VLOOKUP(F167,'[3]Sheet 1'!$F$2:$AD$557,22,0)</f>
        <v>3.0219780000000002E-2</v>
      </c>
      <c r="BQ167" s="1">
        <f>VLOOKUP(F167,'[3]Sheet 1'!$F$2:$AD$557,23,0)</f>
        <v>4.5787540000000002E-2</v>
      </c>
      <c r="BR167" s="1">
        <f>VLOOKUP(F167,'[3]Sheet 1'!$F$2:$AD$557,24,0)</f>
        <v>2526.6814553300001</v>
      </c>
      <c r="BS167" s="1">
        <f>VLOOKUP(F167,'[3]Sheet 1'!$F$2:$AD$557,25,0)</f>
        <v>0.43218743999999998</v>
      </c>
    </row>
    <row r="168" spans="1:71" ht="20" customHeight="1" x14ac:dyDescent="0.15">
      <c r="A168" s="8">
        <v>1831</v>
      </c>
      <c r="B168" s="9">
        <v>37</v>
      </c>
      <c r="C168" s="10">
        <v>119</v>
      </c>
      <c r="D168" s="10">
        <v>5826</v>
      </c>
      <c r="E168" s="10">
        <v>2</v>
      </c>
      <c r="F168" s="10">
        <v>371190058262</v>
      </c>
      <c r="G168" s="11" t="s">
        <v>33</v>
      </c>
      <c r="H168" s="10">
        <v>16535</v>
      </c>
      <c r="I168" s="11" t="s">
        <v>203</v>
      </c>
      <c r="J168" s="10">
        <v>860</v>
      </c>
      <c r="K168" s="10">
        <v>56</v>
      </c>
      <c r="L168" s="10">
        <v>18</v>
      </c>
      <c r="M168" s="10">
        <v>60</v>
      </c>
      <c r="N168" s="10">
        <v>8</v>
      </c>
      <c r="O168" s="10">
        <v>23</v>
      </c>
      <c r="P168" s="10">
        <v>68</v>
      </c>
      <c r="Q168" s="10">
        <v>28</v>
      </c>
      <c r="R168" s="10">
        <v>21</v>
      </c>
      <c r="S168" s="10">
        <v>37</v>
      </c>
      <c r="T168" s="10">
        <v>39</v>
      </c>
      <c r="U168" s="10">
        <v>130</v>
      </c>
      <c r="V168" s="10">
        <v>251</v>
      </c>
      <c r="W168" s="10">
        <v>50</v>
      </c>
      <c r="X168" s="10">
        <v>34</v>
      </c>
      <c r="Y168" s="10">
        <v>33</v>
      </c>
      <c r="Z168" s="10">
        <v>4</v>
      </c>
      <c r="AA168" s="10">
        <v>68115</v>
      </c>
      <c r="AB168" s="10">
        <v>384</v>
      </c>
      <c r="AC168" s="10">
        <v>85</v>
      </c>
      <c r="AD168" s="10">
        <v>0.22135416999999999</v>
      </c>
      <c r="AE168" s="13">
        <v>28849360.1845093</v>
      </c>
      <c r="AF168" s="12">
        <v>31080.6159272492</v>
      </c>
      <c r="AG168" s="1">
        <f>VLOOKUP(F168,'[1]Sheet 1'!$F$2:$S$557,5,0)</f>
        <v>1566</v>
      </c>
      <c r="AH168" s="1">
        <f>VLOOKUP(F168,'[1]Sheet 1'!$F$2:$S$557,6,0)</f>
        <v>198</v>
      </c>
      <c r="AI168" s="1">
        <f>VLOOKUP(F168,'[1]Sheet 1'!$F$2:$S$557,7,0)</f>
        <v>238</v>
      </c>
      <c r="AJ168" s="1">
        <f>VLOOKUP(F168,'[1]Sheet 1'!$F$2:$S$557,8,0)</f>
        <v>375</v>
      </c>
      <c r="AK168" s="1">
        <f>VLOOKUP(F168,'[1]Sheet 1'!$F$2:$S$557,9,0)</f>
        <v>256</v>
      </c>
      <c r="AL168" s="1">
        <f>VLOOKUP(F168,'[1]Sheet 1'!$F$2:$S$557,10,0)</f>
        <v>377</v>
      </c>
      <c r="AM168" s="1">
        <f>VLOOKUP(F168,'[1]Sheet 1'!$F$2:$S$557,11,0)</f>
        <v>122</v>
      </c>
      <c r="AN168" s="1">
        <f>VLOOKUP(F168,'[1]Sheet 1'!$F$2:$S$557,12,0)</f>
        <v>0</v>
      </c>
      <c r="AO168" s="1">
        <f>VLOOKUP(F168,'[1]Sheet 1'!$F$2:$S$557,13,0)</f>
        <v>0.24074074000000001</v>
      </c>
      <c r="AP168" s="1">
        <f>VLOOKUP(F168,'[1]Sheet 1'!$F$2:$S$557,14,0)</f>
        <v>7.7905489999999994E-2</v>
      </c>
      <c r="AQ168" s="1">
        <f>VLOOKUP(F168,'[2]Sheet 1'!$F$2:$Q$557,5,0)</f>
        <v>1848</v>
      </c>
      <c r="AR168" s="1">
        <f>VLOOKUP(F168,'[2]Sheet 1'!$F$2:$Q$557,6,0)</f>
        <v>1404</v>
      </c>
      <c r="AS168" s="1">
        <f>VLOOKUP(F168,'[2]Sheet 1'!$F$2:$Q$557,7,0)</f>
        <v>1404</v>
      </c>
      <c r="AT168" s="1">
        <f>VLOOKUP(F168,'[2]Sheet 1'!$F$2:$Q$557,8,0)</f>
        <v>1317</v>
      </c>
      <c r="AU168" s="1">
        <f>VLOOKUP(F168,'[2]Sheet 1'!$F$2:$Q$557,9,0)</f>
        <v>87</v>
      </c>
      <c r="AV168" s="1">
        <f>VLOOKUP(F168,'[2]Sheet 1'!$F$2:$Q$557,10,0)</f>
        <v>0</v>
      </c>
      <c r="AW168" s="1">
        <f>VLOOKUP(F168,'[2]Sheet 1'!$F$2:$Q$557,11,0)</f>
        <v>444</v>
      </c>
      <c r="AX168" s="1">
        <f>VLOOKUP(F168,'[2]Sheet 1'!$F$2:$Q$557,12,0)</f>
        <v>4.7077920000000002E-2</v>
      </c>
      <c r="AY168" s="1">
        <f>VLOOKUP(F168,'[3]Sheet 1'!$F$2:$AD$557,5,0)</f>
        <v>35.074053499999998</v>
      </c>
      <c r="AZ168" s="1">
        <f>VLOOKUP(F168,'[3]Sheet 1'!$F$2:$AD$557,6,0)</f>
        <v>-80.868115299999999</v>
      </c>
      <c r="BA168" s="1">
        <f>VLOOKUP(F168,'[3]Sheet 1'!$F$2:$AD$557,7,0)</f>
        <v>2135</v>
      </c>
      <c r="BB168" s="1">
        <f>VLOOKUP(F168,'[3]Sheet 1'!$F$2:$AD$557,8,0)</f>
        <v>1517</v>
      </c>
      <c r="BC168" s="1">
        <f>VLOOKUP(F168,'[3]Sheet 1'!$F$2:$AD$557,9,0)</f>
        <v>321</v>
      </c>
      <c r="BD168" s="1">
        <f>VLOOKUP(F168,'[3]Sheet 1'!$F$2:$AD$557,10,0)</f>
        <v>9</v>
      </c>
      <c r="BE168" s="1">
        <f>VLOOKUP(F168,'[3]Sheet 1'!$F$2:$AD$557,11,0)</f>
        <v>63</v>
      </c>
      <c r="BF168" s="1">
        <f>VLOOKUP(F168,'[3]Sheet 1'!$F$2:$AD$557,12,0)</f>
        <v>1</v>
      </c>
      <c r="BG168" s="1">
        <f>VLOOKUP(F168,'[3]Sheet 1'!$F$2:$AD$557,13,0)</f>
        <v>158</v>
      </c>
      <c r="BH168" s="1">
        <f>VLOOKUP(F168,'[3]Sheet 1'!$F$2:$AD$557,14,0)</f>
        <v>66</v>
      </c>
      <c r="BI168" s="1">
        <f>VLOOKUP(F168,'[3]Sheet 1'!$F$2:$AD$557,15,0)</f>
        <v>371</v>
      </c>
      <c r="BJ168" s="1">
        <f>VLOOKUP(F168,'[3]Sheet 1'!$F$2:$AD$557,16,0)</f>
        <v>896</v>
      </c>
      <c r="BK168" s="1">
        <f>VLOOKUP(F168,'[3]Sheet 1'!$F$2:$AD$557,17,0)</f>
        <v>844</v>
      </c>
      <c r="BL168" s="1">
        <f>VLOOKUP(F168,'[3]Sheet 1'!$F$2:$AD$557,18,0)</f>
        <v>52</v>
      </c>
      <c r="BM168" s="1">
        <f>VLOOKUP(F168,'[3]Sheet 1'!$F$2:$AD$557,19,0)</f>
        <v>0.94196427999999999</v>
      </c>
      <c r="BN168" s="1">
        <f>VLOOKUP(F168,'[3]Sheet 1'!$F$2:$AD$557,20,0)</f>
        <v>0.71053864</v>
      </c>
      <c r="BO168" s="1">
        <f>VLOOKUP(F168,'[3]Sheet 1'!$F$2:$AD$557,21,0)</f>
        <v>0.15035128</v>
      </c>
      <c r="BP168" s="1">
        <f>VLOOKUP(F168,'[3]Sheet 1'!$F$2:$AD$557,22,0)</f>
        <v>2.950819E-2</v>
      </c>
      <c r="BQ168" s="1">
        <f>VLOOKUP(F168,'[3]Sheet 1'!$F$2:$AD$557,23,0)</f>
        <v>0.17377049</v>
      </c>
      <c r="BR168" s="1">
        <f>VLOOKUP(F168,'[3]Sheet 1'!$F$2:$AD$557,24,0)</f>
        <v>2063.1440457499998</v>
      </c>
      <c r="BS168" s="1">
        <f>VLOOKUP(F168,'[3]Sheet 1'!$F$2:$AD$557,25,0)</f>
        <v>1.0348283700000001</v>
      </c>
    </row>
    <row r="169" spans="1:71" ht="20" customHeight="1" x14ac:dyDescent="0.15">
      <c r="A169" s="8">
        <v>1832</v>
      </c>
      <c r="B169" s="9">
        <v>37</v>
      </c>
      <c r="C169" s="10">
        <v>119</v>
      </c>
      <c r="D169" s="10">
        <v>2100</v>
      </c>
      <c r="E169" s="10">
        <v>1</v>
      </c>
      <c r="F169" s="10">
        <v>371190021001</v>
      </c>
      <c r="G169" s="11" t="s">
        <v>35</v>
      </c>
      <c r="H169" s="10">
        <v>16243</v>
      </c>
      <c r="I169" s="11" t="s">
        <v>204</v>
      </c>
      <c r="J169" s="10">
        <v>408</v>
      </c>
      <c r="K169" s="10">
        <v>27</v>
      </c>
      <c r="L169" s="10">
        <v>36</v>
      </c>
      <c r="M169" s="10">
        <v>43</v>
      </c>
      <c r="N169" s="10">
        <v>9</v>
      </c>
      <c r="O169" s="10">
        <v>41</v>
      </c>
      <c r="P169" s="10">
        <v>9</v>
      </c>
      <c r="Q169" s="10">
        <v>73</v>
      </c>
      <c r="R169" s="10">
        <v>23</v>
      </c>
      <c r="S169" s="10">
        <v>8</v>
      </c>
      <c r="T169" s="10">
        <v>26</v>
      </c>
      <c r="U169" s="10">
        <v>70</v>
      </c>
      <c r="V169" s="10">
        <v>16</v>
      </c>
      <c r="W169" s="10">
        <v>14</v>
      </c>
      <c r="X169" s="10">
        <v>8</v>
      </c>
      <c r="Y169" s="10">
        <v>0</v>
      </c>
      <c r="Z169" s="10">
        <v>5</v>
      </c>
      <c r="AA169" s="10">
        <v>38191</v>
      </c>
      <c r="AB169" s="10">
        <v>207</v>
      </c>
      <c r="AC169" s="10">
        <v>48</v>
      </c>
      <c r="AD169" s="10">
        <v>0.23188406</v>
      </c>
      <c r="AE169" s="10">
        <v>4328307.6727294903</v>
      </c>
      <c r="AF169" s="17">
        <v>8252.3948171829197</v>
      </c>
      <c r="AG169" s="1">
        <f>VLOOKUP(F169,'[1]Sheet 1'!$F$2:$S$557,5,0)</f>
        <v>609</v>
      </c>
      <c r="AH169" s="1">
        <f>VLOOKUP(F169,'[1]Sheet 1'!$F$2:$S$557,6,0)</f>
        <v>81</v>
      </c>
      <c r="AI169" s="1">
        <f>VLOOKUP(F169,'[1]Sheet 1'!$F$2:$S$557,7,0)</f>
        <v>159</v>
      </c>
      <c r="AJ169" s="1">
        <f>VLOOKUP(F169,'[1]Sheet 1'!$F$2:$S$557,8,0)</f>
        <v>183</v>
      </c>
      <c r="AK169" s="1">
        <f>VLOOKUP(F169,'[1]Sheet 1'!$F$2:$S$557,9,0)</f>
        <v>90</v>
      </c>
      <c r="AL169" s="1">
        <f>VLOOKUP(F169,'[1]Sheet 1'!$F$2:$S$557,10,0)</f>
        <v>72</v>
      </c>
      <c r="AM169" s="1">
        <f>VLOOKUP(F169,'[1]Sheet 1'!$F$2:$S$557,11,0)</f>
        <v>16</v>
      </c>
      <c r="AN169" s="1">
        <f>VLOOKUP(F169,'[1]Sheet 1'!$F$2:$S$557,12,0)</f>
        <v>8</v>
      </c>
      <c r="AO169" s="1">
        <f>VLOOKUP(F169,'[1]Sheet 1'!$F$2:$S$557,13,0)</f>
        <v>0.1182266</v>
      </c>
      <c r="AP169" s="1">
        <f>VLOOKUP(F169,'[1]Sheet 1'!$F$2:$S$557,14,0)</f>
        <v>2.627258E-2</v>
      </c>
      <c r="AQ169" s="1">
        <f>VLOOKUP(F169,'[2]Sheet 1'!$F$2:$Q$557,5,0)</f>
        <v>673</v>
      </c>
      <c r="AR169" s="1">
        <f>VLOOKUP(F169,'[2]Sheet 1'!$F$2:$Q$557,6,0)</f>
        <v>429</v>
      </c>
      <c r="AS169" s="1">
        <f>VLOOKUP(F169,'[2]Sheet 1'!$F$2:$Q$557,7,0)</f>
        <v>429</v>
      </c>
      <c r="AT169" s="1">
        <f>VLOOKUP(F169,'[2]Sheet 1'!$F$2:$Q$557,8,0)</f>
        <v>421</v>
      </c>
      <c r="AU169" s="1">
        <f>VLOOKUP(F169,'[2]Sheet 1'!$F$2:$Q$557,9,0)</f>
        <v>8</v>
      </c>
      <c r="AV169" s="1">
        <f>VLOOKUP(F169,'[2]Sheet 1'!$F$2:$Q$557,10,0)</f>
        <v>0</v>
      </c>
      <c r="AW169" s="1">
        <f>VLOOKUP(F169,'[2]Sheet 1'!$F$2:$Q$557,11,0)</f>
        <v>244</v>
      </c>
      <c r="AX169" s="1">
        <f>VLOOKUP(F169,'[2]Sheet 1'!$F$2:$Q$557,12,0)</f>
        <v>1.188707E-2</v>
      </c>
      <c r="AY169" s="1">
        <f>VLOOKUP(F169,'[3]Sheet 1'!$F$2:$AD$557,5,0)</f>
        <v>35.190331700000002</v>
      </c>
      <c r="AZ169" s="1">
        <f>VLOOKUP(F169,'[3]Sheet 1'!$F$2:$AD$557,6,0)</f>
        <v>-80.789727900000003</v>
      </c>
      <c r="BA169" s="1">
        <f>VLOOKUP(F169,'[3]Sheet 1'!$F$2:$AD$557,7,0)</f>
        <v>640</v>
      </c>
      <c r="BB169" s="1">
        <f>VLOOKUP(F169,'[3]Sheet 1'!$F$2:$AD$557,8,0)</f>
        <v>337</v>
      </c>
      <c r="BC169" s="1">
        <f>VLOOKUP(F169,'[3]Sheet 1'!$F$2:$AD$557,9,0)</f>
        <v>226</v>
      </c>
      <c r="BD169" s="1">
        <f>VLOOKUP(F169,'[3]Sheet 1'!$F$2:$AD$557,10,0)</f>
        <v>1</v>
      </c>
      <c r="BE169" s="1">
        <f>VLOOKUP(F169,'[3]Sheet 1'!$F$2:$AD$557,11,0)</f>
        <v>5</v>
      </c>
      <c r="BF169" s="1">
        <f>VLOOKUP(F169,'[3]Sheet 1'!$F$2:$AD$557,12,0)</f>
        <v>1</v>
      </c>
      <c r="BG169" s="1">
        <f>VLOOKUP(F169,'[3]Sheet 1'!$F$2:$AD$557,13,0)</f>
        <v>39</v>
      </c>
      <c r="BH169" s="1">
        <f>VLOOKUP(F169,'[3]Sheet 1'!$F$2:$AD$557,14,0)</f>
        <v>31</v>
      </c>
      <c r="BI169" s="1">
        <f>VLOOKUP(F169,'[3]Sheet 1'!$F$2:$AD$557,15,0)</f>
        <v>82</v>
      </c>
      <c r="BJ169" s="1">
        <f>VLOOKUP(F169,'[3]Sheet 1'!$F$2:$AD$557,16,0)</f>
        <v>400</v>
      </c>
      <c r="BK169" s="1">
        <f>VLOOKUP(F169,'[3]Sheet 1'!$F$2:$AD$557,17,0)</f>
        <v>330</v>
      </c>
      <c r="BL169" s="1">
        <f>VLOOKUP(F169,'[3]Sheet 1'!$F$2:$AD$557,18,0)</f>
        <v>70</v>
      </c>
      <c r="BM169" s="1">
        <f>VLOOKUP(F169,'[3]Sheet 1'!$F$2:$AD$557,19,0)</f>
        <v>0.82499999999999996</v>
      </c>
      <c r="BN169" s="1">
        <f>VLOOKUP(F169,'[3]Sheet 1'!$F$2:$AD$557,20,0)</f>
        <v>0.52656250000000004</v>
      </c>
      <c r="BO169" s="1">
        <f>VLOOKUP(F169,'[3]Sheet 1'!$F$2:$AD$557,21,0)</f>
        <v>0.35312500000000002</v>
      </c>
      <c r="BP169" s="1">
        <f>VLOOKUP(F169,'[3]Sheet 1'!$F$2:$AD$557,22,0)</f>
        <v>7.8125E-3</v>
      </c>
      <c r="BQ169" s="1">
        <f>VLOOKUP(F169,'[3]Sheet 1'!$F$2:$AD$557,23,0)</f>
        <v>0.12812499999999999</v>
      </c>
      <c r="BR169" s="1">
        <f>VLOOKUP(F169,'[3]Sheet 1'!$F$2:$AD$557,24,0)</f>
        <v>4122.2061561800001</v>
      </c>
      <c r="BS169" s="1">
        <f>VLOOKUP(F169,'[3]Sheet 1'!$F$2:$AD$557,25,0)</f>
        <v>0.15525665999999999</v>
      </c>
    </row>
    <row r="170" spans="1:71" ht="20" customHeight="1" x14ac:dyDescent="0.15">
      <c r="A170" s="8">
        <v>1833</v>
      </c>
      <c r="B170" s="9">
        <v>37</v>
      </c>
      <c r="C170" s="10">
        <v>119</v>
      </c>
      <c r="D170" s="10">
        <v>5517</v>
      </c>
      <c r="E170" s="10">
        <v>2</v>
      </c>
      <c r="F170" s="10">
        <v>371190055172</v>
      </c>
      <c r="G170" s="11" t="s">
        <v>33</v>
      </c>
      <c r="H170" s="10">
        <v>16440</v>
      </c>
      <c r="I170" s="11" t="s">
        <v>205</v>
      </c>
      <c r="J170" s="10">
        <v>397</v>
      </c>
      <c r="K170" s="10">
        <v>0</v>
      </c>
      <c r="L170" s="10">
        <v>0</v>
      </c>
      <c r="M170" s="10">
        <v>0</v>
      </c>
      <c r="N170" s="10">
        <v>13</v>
      </c>
      <c r="O170" s="10">
        <v>7</v>
      </c>
      <c r="P170" s="10">
        <v>9</v>
      </c>
      <c r="Q170" s="10">
        <v>0</v>
      </c>
      <c r="R170" s="10">
        <v>0</v>
      </c>
      <c r="S170" s="10">
        <v>50</v>
      </c>
      <c r="T170" s="10">
        <v>21</v>
      </c>
      <c r="U170" s="10">
        <v>60</v>
      </c>
      <c r="V170" s="10">
        <v>78</v>
      </c>
      <c r="W170" s="10">
        <v>84</v>
      </c>
      <c r="X170" s="10">
        <v>21</v>
      </c>
      <c r="Y170" s="10">
        <v>19</v>
      </c>
      <c r="Z170" s="10">
        <v>35</v>
      </c>
      <c r="AA170" s="10">
        <v>88194</v>
      </c>
      <c r="AB170" s="10">
        <v>359</v>
      </c>
      <c r="AC170" s="10">
        <v>0</v>
      </c>
      <c r="AD170" s="10">
        <v>0</v>
      </c>
      <c r="AE170" s="13">
        <v>11207928.5553589</v>
      </c>
      <c r="AF170" s="14">
        <v>19574.573354224001</v>
      </c>
      <c r="AG170" s="1">
        <f>VLOOKUP(F170,'[1]Sheet 1'!$F$2:$S$557,5,0)</f>
        <v>724</v>
      </c>
      <c r="AH170" s="1">
        <f>VLOOKUP(F170,'[1]Sheet 1'!$F$2:$S$557,6,0)</f>
        <v>13</v>
      </c>
      <c r="AI170" s="1">
        <f>VLOOKUP(F170,'[1]Sheet 1'!$F$2:$S$557,7,0)</f>
        <v>73</v>
      </c>
      <c r="AJ170" s="1">
        <f>VLOOKUP(F170,'[1]Sheet 1'!$F$2:$S$557,8,0)</f>
        <v>176</v>
      </c>
      <c r="AK170" s="1">
        <f>VLOOKUP(F170,'[1]Sheet 1'!$F$2:$S$557,9,0)</f>
        <v>66</v>
      </c>
      <c r="AL170" s="1">
        <f>VLOOKUP(F170,'[1]Sheet 1'!$F$2:$S$557,10,0)</f>
        <v>279</v>
      </c>
      <c r="AM170" s="1">
        <f>VLOOKUP(F170,'[1]Sheet 1'!$F$2:$S$557,11,0)</f>
        <v>99</v>
      </c>
      <c r="AN170" s="1">
        <f>VLOOKUP(F170,'[1]Sheet 1'!$F$2:$S$557,12,0)</f>
        <v>18</v>
      </c>
      <c r="AO170" s="1">
        <f>VLOOKUP(F170,'[1]Sheet 1'!$F$2:$S$557,13,0)</f>
        <v>0.38535912</v>
      </c>
      <c r="AP170" s="1">
        <f>VLOOKUP(F170,'[1]Sheet 1'!$F$2:$S$557,14,0)</f>
        <v>0.13674032999999999</v>
      </c>
      <c r="AQ170" s="1">
        <f>VLOOKUP(F170,'[2]Sheet 1'!$F$2:$Q$557,5,0)</f>
        <v>740</v>
      </c>
      <c r="AR170" s="1">
        <f>VLOOKUP(F170,'[2]Sheet 1'!$F$2:$Q$557,6,0)</f>
        <v>551</v>
      </c>
      <c r="AS170" s="1">
        <f>VLOOKUP(F170,'[2]Sheet 1'!$F$2:$Q$557,7,0)</f>
        <v>551</v>
      </c>
      <c r="AT170" s="1">
        <f>VLOOKUP(F170,'[2]Sheet 1'!$F$2:$Q$557,8,0)</f>
        <v>520</v>
      </c>
      <c r="AU170" s="1">
        <f>VLOOKUP(F170,'[2]Sheet 1'!$F$2:$Q$557,9,0)</f>
        <v>31</v>
      </c>
      <c r="AV170" s="1">
        <f>VLOOKUP(F170,'[2]Sheet 1'!$F$2:$Q$557,10,0)</f>
        <v>0</v>
      </c>
      <c r="AW170" s="1">
        <f>VLOOKUP(F170,'[2]Sheet 1'!$F$2:$Q$557,11,0)</f>
        <v>189</v>
      </c>
      <c r="AX170" s="1">
        <f>VLOOKUP(F170,'[2]Sheet 1'!$F$2:$Q$557,12,0)</f>
        <v>4.1891890000000001E-2</v>
      </c>
      <c r="AY170" s="1">
        <f>VLOOKUP(F170,'[3]Sheet 1'!$F$2:$AD$557,5,0)</f>
        <v>35.376703800000001</v>
      </c>
      <c r="AZ170" s="1">
        <f>VLOOKUP(F170,'[3]Sheet 1'!$F$2:$AD$557,6,0)</f>
        <v>-80.767668900000004</v>
      </c>
      <c r="BA170" s="1">
        <f>VLOOKUP(F170,'[3]Sheet 1'!$F$2:$AD$557,7,0)</f>
        <v>1334</v>
      </c>
      <c r="BB170" s="1">
        <f>VLOOKUP(F170,'[3]Sheet 1'!$F$2:$AD$557,8,0)</f>
        <v>1069</v>
      </c>
      <c r="BC170" s="1">
        <f>VLOOKUP(F170,'[3]Sheet 1'!$F$2:$AD$557,9,0)</f>
        <v>193</v>
      </c>
      <c r="BD170" s="1">
        <f>VLOOKUP(F170,'[3]Sheet 1'!$F$2:$AD$557,10,0)</f>
        <v>11</v>
      </c>
      <c r="BE170" s="1">
        <f>VLOOKUP(F170,'[3]Sheet 1'!$F$2:$AD$557,11,0)</f>
        <v>24</v>
      </c>
      <c r="BF170" s="1">
        <f>VLOOKUP(F170,'[3]Sheet 1'!$F$2:$AD$557,12,0)</f>
        <v>0</v>
      </c>
      <c r="BG170" s="1">
        <f>VLOOKUP(F170,'[3]Sheet 1'!$F$2:$AD$557,13,0)</f>
        <v>17</v>
      </c>
      <c r="BH170" s="1">
        <f>VLOOKUP(F170,'[3]Sheet 1'!$F$2:$AD$557,14,0)</f>
        <v>20</v>
      </c>
      <c r="BI170" s="1">
        <f>VLOOKUP(F170,'[3]Sheet 1'!$F$2:$AD$557,15,0)</f>
        <v>54</v>
      </c>
      <c r="BJ170" s="1">
        <f>VLOOKUP(F170,'[3]Sheet 1'!$F$2:$AD$557,16,0)</f>
        <v>482</v>
      </c>
      <c r="BK170" s="1">
        <f>VLOOKUP(F170,'[3]Sheet 1'!$F$2:$AD$557,17,0)</f>
        <v>468</v>
      </c>
      <c r="BL170" s="1">
        <f>VLOOKUP(F170,'[3]Sheet 1'!$F$2:$AD$557,18,0)</f>
        <v>14</v>
      </c>
      <c r="BM170" s="1">
        <f>VLOOKUP(F170,'[3]Sheet 1'!$F$2:$AD$557,19,0)</f>
        <v>0.97095434999999997</v>
      </c>
      <c r="BN170" s="1">
        <f>VLOOKUP(F170,'[3]Sheet 1'!$F$2:$AD$557,20,0)</f>
        <v>0.80134932000000003</v>
      </c>
      <c r="BO170" s="1">
        <f>VLOOKUP(F170,'[3]Sheet 1'!$F$2:$AD$557,21,0)</f>
        <v>0.14467766000000001</v>
      </c>
      <c r="BP170" s="1">
        <f>VLOOKUP(F170,'[3]Sheet 1'!$F$2:$AD$557,22,0)</f>
        <v>1.7991E-2</v>
      </c>
      <c r="BQ170" s="1">
        <f>VLOOKUP(F170,'[3]Sheet 1'!$F$2:$AD$557,23,0)</f>
        <v>4.0479759999999997E-2</v>
      </c>
      <c r="BR170" s="1">
        <f>VLOOKUP(F170,'[3]Sheet 1'!$F$2:$AD$557,24,0)</f>
        <v>3318.1676332500001</v>
      </c>
      <c r="BS170" s="1">
        <f>VLOOKUP(F170,'[3]Sheet 1'!$F$2:$AD$557,25,0)</f>
        <v>0.40202911000000002</v>
      </c>
    </row>
    <row r="171" spans="1:71" ht="20" customHeight="1" x14ac:dyDescent="0.15">
      <c r="A171" s="8">
        <v>1834</v>
      </c>
      <c r="B171" s="9">
        <v>37</v>
      </c>
      <c r="C171" s="10">
        <v>119</v>
      </c>
      <c r="D171" s="10">
        <v>5907</v>
      </c>
      <c r="E171" s="10">
        <v>2</v>
      </c>
      <c r="F171" s="10">
        <v>371190059072</v>
      </c>
      <c r="G171" s="11" t="s">
        <v>33</v>
      </c>
      <c r="H171" s="10">
        <v>16590</v>
      </c>
      <c r="I171" s="11" t="s">
        <v>206</v>
      </c>
      <c r="J171" s="10">
        <v>715</v>
      </c>
      <c r="K171" s="10">
        <v>0</v>
      </c>
      <c r="L171" s="10">
        <v>0</v>
      </c>
      <c r="M171" s="10">
        <v>8</v>
      </c>
      <c r="N171" s="10">
        <v>9</v>
      </c>
      <c r="O171" s="10">
        <v>7</v>
      </c>
      <c r="P171" s="10">
        <v>9</v>
      </c>
      <c r="Q171" s="10">
        <v>30</v>
      </c>
      <c r="R171" s="10">
        <v>40</v>
      </c>
      <c r="S171" s="10">
        <v>51</v>
      </c>
      <c r="T171" s="10">
        <v>88</v>
      </c>
      <c r="U171" s="10">
        <v>75</v>
      </c>
      <c r="V171" s="10">
        <v>170</v>
      </c>
      <c r="W171" s="10">
        <v>101</v>
      </c>
      <c r="X171" s="10">
        <v>45</v>
      </c>
      <c r="Y171" s="10">
        <v>64</v>
      </c>
      <c r="Z171" s="10">
        <v>18</v>
      </c>
      <c r="AA171" s="10">
        <v>77908</v>
      </c>
      <c r="AB171" s="10">
        <v>427</v>
      </c>
      <c r="AC171" s="10">
        <v>0</v>
      </c>
      <c r="AD171" s="10">
        <v>0</v>
      </c>
      <c r="AE171" s="13">
        <v>25557152.118713401</v>
      </c>
      <c r="AF171" s="12">
        <v>24102.701014162401</v>
      </c>
      <c r="AG171" s="1">
        <f>VLOOKUP(F171,'[1]Sheet 1'!$F$2:$S$557,5,0)</f>
        <v>1184</v>
      </c>
      <c r="AH171" s="1">
        <f>VLOOKUP(F171,'[1]Sheet 1'!$F$2:$S$557,6,0)</f>
        <v>77</v>
      </c>
      <c r="AI171" s="1">
        <f>VLOOKUP(F171,'[1]Sheet 1'!$F$2:$S$557,7,0)</f>
        <v>344</v>
      </c>
      <c r="AJ171" s="1">
        <f>VLOOKUP(F171,'[1]Sheet 1'!$F$2:$S$557,8,0)</f>
        <v>122</v>
      </c>
      <c r="AK171" s="1">
        <f>VLOOKUP(F171,'[1]Sheet 1'!$F$2:$S$557,9,0)</f>
        <v>67</v>
      </c>
      <c r="AL171" s="1">
        <f>VLOOKUP(F171,'[1]Sheet 1'!$F$2:$S$557,10,0)</f>
        <v>340</v>
      </c>
      <c r="AM171" s="1">
        <f>VLOOKUP(F171,'[1]Sheet 1'!$F$2:$S$557,11,0)</f>
        <v>141</v>
      </c>
      <c r="AN171" s="1">
        <f>VLOOKUP(F171,'[1]Sheet 1'!$F$2:$S$557,12,0)</f>
        <v>93</v>
      </c>
      <c r="AO171" s="1">
        <f>VLOOKUP(F171,'[1]Sheet 1'!$F$2:$S$557,13,0)</f>
        <v>0.28716216</v>
      </c>
      <c r="AP171" s="1">
        <f>VLOOKUP(F171,'[1]Sheet 1'!$F$2:$S$557,14,0)</f>
        <v>0.11908784</v>
      </c>
      <c r="AQ171" s="1">
        <f>VLOOKUP(F171,'[2]Sheet 1'!$F$2:$Q$557,5,0)</f>
        <v>1250</v>
      </c>
      <c r="AR171" s="1">
        <f>VLOOKUP(F171,'[2]Sheet 1'!$F$2:$Q$557,6,0)</f>
        <v>995</v>
      </c>
      <c r="AS171" s="1">
        <f>VLOOKUP(F171,'[2]Sheet 1'!$F$2:$Q$557,7,0)</f>
        <v>995</v>
      </c>
      <c r="AT171" s="1">
        <f>VLOOKUP(F171,'[2]Sheet 1'!$F$2:$Q$557,8,0)</f>
        <v>956</v>
      </c>
      <c r="AU171" s="1">
        <f>VLOOKUP(F171,'[2]Sheet 1'!$F$2:$Q$557,9,0)</f>
        <v>39</v>
      </c>
      <c r="AV171" s="1">
        <f>VLOOKUP(F171,'[2]Sheet 1'!$F$2:$Q$557,10,0)</f>
        <v>0</v>
      </c>
      <c r="AW171" s="1">
        <f>VLOOKUP(F171,'[2]Sheet 1'!$F$2:$Q$557,11,0)</f>
        <v>255</v>
      </c>
      <c r="AX171" s="1">
        <f>VLOOKUP(F171,'[2]Sheet 1'!$F$2:$Q$557,12,0)</f>
        <v>3.1199999999999999E-2</v>
      </c>
      <c r="AY171" s="1">
        <f>VLOOKUP(F171,'[3]Sheet 1'!$F$2:$AD$557,5,0)</f>
        <v>35.151593400000003</v>
      </c>
      <c r="AZ171" s="1">
        <f>VLOOKUP(F171,'[3]Sheet 1'!$F$2:$AD$557,6,0)</f>
        <v>-80.997134000000003</v>
      </c>
      <c r="BA171" s="1">
        <f>VLOOKUP(F171,'[3]Sheet 1'!$F$2:$AD$557,7,0)</f>
        <v>1612</v>
      </c>
      <c r="BB171" s="1">
        <f>VLOOKUP(F171,'[3]Sheet 1'!$F$2:$AD$557,8,0)</f>
        <v>863</v>
      </c>
      <c r="BC171" s="1">
        <f>VLOOKUP(F171,'[3]Sheet 1'!$F$2:$AD$557,9,0)</f>
        <v>468</v>
      </c>
      <c r="BD171" s="1">
        <f>VLOOKUP(F171,'[3]Sheet 1'!$F$2:$AD$557,10,0)</f>
        <v>15</v>
      </c>
      <c r="BE171" s="1">
        <f>VLOOKUP(F171,'[3]Sheet 1'!$F$2:$AD$557,11,0)</f>
        <v>67</v>
      </c>
      <c r="BF171" s="1">
        <f>VLOOKUP(F171,'[3]Sheet 1'!$F$2:$AD$557,12,0)</f>
        <v>0</v>
      </c>
      <c r="BG171" s="1">
        <f>VLOOKUP(F171,'[3]Sheet 1'!$F$2:$AD$557,13,0)</f>
        <v>147</v>
      </c>
      <c r="BH171" s="1">
        <f>VLOOKUP(F171,'[3]Sheet 1'!$F$2:$AD$557,14,0)</f>
        <v>52</v>
      </c>
      <c r="BI171" s="1">
        <f>VLOOKUP(F171,'[3]Sheet 1'!$F$2:$AD$557,15,0)</f>
        <v>354</v>
      </c>
      <c r="BJ171" s="1">
        <f>VLOOKUP(F171,'[3]Sheet 1'!$F$2:$AD$557,16,0)</f>
        <v>630</v>
      </c>
      <c r="BK171" s="1">
        <f>VLOOKUP(F171,'[3]Sheet 1'!$F$2:$AD$557,17,0)</f>
        <v>564</v>
      </c>
      <c r="BL171" s="1">
        <f>VLOOKUP(F171,'[3]Sheet 1'!$F$2:$AD$557,18,0)</f>
        <v>66</v>
      </c>
      <c r="BM171" s="1">
        <f>VLOOKUP(F171,'[3]Sheet 1'!$F$2:$AD$557,19,0)</f>
        <v>0.89523808999999999</v>
      </c>
      <c r="BN171" s="1">
        <f>VLOOKUP(F171,'[3]Sheet 1'!$F$2:$AD$557,20,0)</f>
        <v>0.53535980000000005</v>
      </c>
      <c r="BO171" s="1">
        <f>VLOOKUP(F171,'[3]Sheet 1'!$F$2:$AD$557,21,0)</f>
        <v>0.29032258</v>
      </c>
      <c r="BP171" s="1">
        <f>VLOOKUP(F171,'[3]Sheet 1'!$F$2:$AD$557,22,0)</f>
        <v>4.1563269999999999E-2</v>
      </c>
      <c r="BQ171" s="1">
        <f>VLOOKUP(F171,'[3]Sheet 1'!$F$2:$AD$557,23,0)</f>
        <v>0.21960297000000001</v>
      </c>
      <c r="BR171" s="1">
        <f>VLOOKUP(F171,'[3]Sheet 1'!$F$2:$AD$557,24,0)</f>
        <v>1758.41113655</v>
      </c>
      <c r="BS171" s="1">
        <f>VLOOKUP(F171,'[3]Sheet 1'!$F$2:$AD$557,25,0)</f>
        <v>0.91673667999999997</v>
      </c>
    </row>
    <row r="172" spans="1:71" ht="20" customHeight="1" x14ac:dyDescent="0.15">
      <c r="A172" s="8">
        <v>1835</v>
      </c>
      <c r="B172" s="9">
        <v>37</v>
      </c>
      <c r="C172" s="10">
        <v>119</v>
      </c>
      <c r="D172" s="10">
        <v>1919</v>
      </c>
      <c r="E172" s="10">
        <v>1</v>
      </c>
      <c r="F172" s="10">
        <v>371190019191</v>
      </c>
      <c r="G172" s="11" t="s">
        <v>35</v>
      </c>
      <c r="H172" s="10">
        <v>16220</v>
      </c>
      <c r="I172" s="11" t="s">
        <v>207</v>
      </c>
      <c r="J172" s="10">
        <v>605</v>
      </c>
      <c r="K172" s="10">
        <v>45</v>
      </c>
      <c r="L172" s="10">
        <v>16</v>
      </c>
      <c r="M172" s="10">
        <v>67</v>
      </c>
      <c r="N172" s="10">
        <v>79</v>
      </c>
      <c r="O172" s="10">
        <v>49</v>
      </c>
      <c r="P172" s="10">
        <v>79</v>
      </c>
      <c r="Q172" s="10">
        <v>47</v>
      </c>
      <c r="R172" s="10">
        <v>76</v>
      </c>
      <c r="S172" s="10">
        <v>19</v>
      </c>
      <c r="T172" s="10">
        <v>16</v>
      </c>
      <c r="U172" s="10">
        <v>39</v>
      </c>
      <c r="V172" s="10">
        <v>45</v>
      </c>
      <c r="W172" s="10">
        <v>9</v>
      </c>
      <c r="X172" s="10">
        <v>19</v>
      </c>
      <c r="Y172" s="10">
        <v>0</v>
      </c>
      <c r="Z172" s="10">
        <v>0</v>
      </c>
      <c r="AA172" s="10">
        <v>33018</v>
      </c>
      <c r="AB172" s="10">
        <v>316</v>
      </c>
      <c r="AC172" s="10">
        <v>63</v>
      </c>
      <c r="AD172" s="10">
        <v>0.19936709</v>
      </c>
      <c r="AE172" s="10">
        <v>7302320.4120483398</v>
      </c>
      <c r="AF172" s="12">
        <v>13099.663458041299</v>
      </c>
      <c r="AG172" s="1">
        <f>VLOOKUP(F172,'[1]Sheet 1'!$F$2:$S$557,5,0)</f>
        <v>1024</v>
      </c>
      <c r="AH172" s="1">
        <f>VLOOKUP(F172,'[1]Sheet 1'!$F$2:$S$557,6,0)</f>
        <v>231</v>
      </c>
      <c r="AI172" s="1">
        <f>VLOOKUP(F172,'[1]Sheet 1'!$F$2:$S$557,7,0)</f>
        <v>311</v>
      </c>
      <c r="AJ172" s="1">
        <f>VLOOKUP(F172,'[1]Sheet 1'!$F$2:$S$557,8,0)</f>
        <v>209</v>
      </c>
      <c r="AK172" s="1">
        <f>VLOOKUP(F172,'[1]Sheet 1'!$F$2:$S$557,9,0)</f>
        <v>104</v>
      </c>
      <c r="AL172" s="1">
        <f>VLOOKUP(F172,'[1]Sheet 1'!$F$2:$S$557,10,0)</f>
        <v>101</v>
      </c>
      <c r="AM172" s="1">
        <f>VLOOKUP(F172,'[1]Sheet 1'!$F$2:$S$557,11,0)</f>
        <v>68</v>
      </c>
      <c r="AN172" s="1">
        <f>VLOOKUP(F172,'[1]Sheet 1'!$F$2:$S$557,12,0)</f>
        <v>0</v>
      </c>
      <c r="AO172" s="1">
        <f>VLOOKUP(F172,'[1]Sheet 1'!$F$2:$S$557,13,0)</f>
        <v>9.8632810000000001E-2</v>
      </c>
      <c r="AP172" s="1">
        <f>VLOOKUP(F172,'[1]Sheet 1'!$F$2:$S$557,14,0)</f>
        <v>6.640625E-2</v>
      </c>
      <c r="AQ172" s="1">
        <f>VLOOKUP(F172,'[2]Sheet 1'!$F$2:$Q$557,5,0)</f>
        <v>1175</v>
      </c>
      <c r="AR172" s="1">
        <f>VLOOKUP(F172,'[2]Sheet 1'!$F$2:$Q$557,6,0)</f>
        <v>873</v>
      </c>
      <c r="AS172" s="1">
        <f>VLOOKUP(F172,'[2]Sheet 1'!$F$2:$Q$557,7,0)</f>
        <v>873</v>
      </c>
      <c r="AT172" s="1">
        <f>VLOOKUP(F172,'[2]Sheet 1'!$F$2:$Q$557,8,0)</f>
        <v>799</v>
      </c>
      <c r="AU172" s="1">
        <f>VLOOKUP(F172,'[2]Sheet 1'!$F$2:$Q$557,9,0)</f>
        <v>74</v>
      </c>
      <c r="AV172" s="1">
        <f>VLOOKUP(F172,'[2]Sheet 1'!$F$2:$Q$557,10,0)</f>
        <v>0</v>
      </c>
      <c r="AW172" s="1">
        <f>VLOOKUP(F172,'[2]Sheet 1'!$F$2:$Q$557,11,0)</f>
        <v>302</v>
      </c>
      <c r="AX172" s="1">
        <f>VLOOKUP(F172,'[2]Sheet 1'!$F$2:$Q$557,12,0)</f>
        <v>6.2978720000000002E-2</v>
      </c>
      <c r="AY172" s="1">
        <f>VLOOKUP(F172,'[3]Sheet 1'!$F$2:$AD$557,5,0)</f>
        <v>35.187388499999997</v>
      </c>
      <c r="AZ172" s="1">
        <f>VLOOKUP(F172,'[3]Sheet 1'!$F$2:$AD$557,6,0)</f>
        <v>-80.755215399999997</v>
      </c>
      <c r="BA172" s="1">
        <f>VLOOKUP(F172,'[3]Sheet 1'!$F$2:$AD$557,7,0)</f>
        <v>1071</v>
      </c>
      <c r="BB172" s="1">
        <f>VLOOKUP(F172,'[3]Sheet 1'!$F$2:$AD$557,8,0)</f>
        <v>311</v>
      </c>
      <c r="BC172" s="1">
        <f>VLOOKUP(F172,'[3]Sheet 1'!$F$2:$AD$557,9,0)</f>
        <v>472</v>
      </c>
      <c r="BD172" s="1">
        <f>VLOOKUP(F172,'[3]Sheet 1'!$F$2:$AD$557,10,0)</f>
        <v>5</v>
      </c>
      <c r="BE172" s="1">
        <f>VLOOKUP(F172,'[3]Sheet 1'!$F$2:$AD$557,11,0)</f>
        <v>45</v>
      </c>
      <c r="BF172" s="1">
        <f>VLOOKUP(F172,'[3]Sheet 1'!$F$2:$AD$557,12,0)</f>
        <v>7</v>
      </c>
      <c r="BG172" s="1">
        <f>VLOOKUP(F172,'[3]Sheet 1'!$F$2:$AD$557,13,0)</f>
        <v>192</v>
      </c>
      <c r="BH172" s="1">
        <f>VLOOKUP(F172,'[3]Sheet 1'!$F$2:$AD$557,14,0)</f>
        <v>39</v>
      </c>
      <c r="BI172" s="1">
        <f>VLOOKUP(F172,'[3]Sheet 1'!$F$2:$AD$557,15,0)</f>
        <v>322</v>
      </c>
      <c r="BJ172" s="1">
        <f>VLOOKUP(F172,'[3]Sheet 1'!$F$2:$AD$557,16,0)</f>
        <v>706</v>
      </c>
      <c r="BK172" s="1">
        <f>VLOOKUP(F172,'[3]Sheet 1'!$F$2:$AD$557,17,0)</f>
        <v>430</v>
      </c>
      <c r="BL172" s="1">
        <f>VLOOKUP(F172,'[3]Sheet 1'!$F$2:$AD$557,18,0)</f>
        <v>276</v>
      </c>
      <c r="BM172" s="1">
        <f>VLOOKUP(F172,'[3]Sheet 1'!$F$2:$AD$557,19,0)</f>
        <v>0.60906515000000006</v>
      </c>
      <c r="BN172" s="1">
        <f>VLOOKUP(F172,'[3]Sheet 1'!$F$2:$AD$557,20,0)</f>
        <v>0.29038280999999999</v>
      </c>
      <c r="BO172" s="1">
        <f>VLOOKUP(F172,'[3]Sheet 1'!$F$2:$AD$557,21,0)</f>
        <v>0.44070960999999997</v>
      </c>
      <c r="BP172" s="1">
        <f>VLOOKUP(F172,'[3]Sheet 1'!$F$2:$AD$557,22,0)</f>
        <v>4.20168E-2</v>
      </c>
      <c r="BQ172" s="1">
        <f>VLOOKUP(F172,'[3]Sheet 1'!$F$2:$AD$557,23,0)</f>
        <v>0.30065359000000003</v>
      </c>
      <c r="BR172" s="1">
        <f>VLOOKUP(F172,'[3]Sheet 1'!$F$2:$AD$557,24,0)</f>
        <v>4088.8050072800002</v>
      </c>
      <c r="BS172" s="1">
        <f>VLOOKUP(F172,'[3]Sheet 1'!$F$2:$AD$557,25,0)</f>
        <v>0.26193472000000001</v>
      </c>
    </row>
    <row r="173" spans="1:71" ht="20" customHeight="1" x14ac:dyDescent="0.15">
      <c r="A173" s="8">
        <v>1836</v>
      </c>
      <c r="B173" s="9">
        <v>37</v>
      </c>
      <c r="C173" s="10">
        <v>119</v>
      </c>
      <c r="D173" s="10">
        <v>5910</v>
      </c>
      <c r="E173" s="10">
        <v>1</v>
      </c>
      <c r="F173" s="10">
        <v>371190059101</v>
      </c>
      <c r="G173" s="11" t="s">
        <v>35</v>
      </c>
      <c r="H173" s="10">
        <v>16594</v>
      </c>
      <c r="I173" s="11" t="s">
        <v>208</v>
      </c>
      <c r="J173" s="10">
        <v>2135</v>
      </c>
      <c r="K173" s="10">
        <v>62</v>
      </c>
      <c r="L173" s="10">
        <v>28</v>
      </c>
      <c r="M173" s="10">
        <v>59</v>
      </c>
      <c r="N173" s="10">
        <v>77</v>
      </c>
      <c r="O173" s="10">
        <v>49</v>
      </c>
      <c r="P173" s="10">
        <v>88</v>
      </c>
      <c r="Q173" s="10">
        <v>38</v>
      </c>
      <c r="R173" s="10">
        <v>141</v>
      </c>
      <c r="S173" s="10">
        <v>139</v>
      </c>
      <c r="T173" s="10">
        <v>279</v>
      </c>
      <c r="U173" s="10">
        <v>293</v>
      </c>
      <c r="V173" s="10">
        <v>440</v>
      </c>
      <c r="W173" s="10">
        <v>257</v>
      </c>
      <c r="X173" s="10">
        <v>68</v>
      </c>
      <c r="Y173" s="10">
        <v>86</v>
      </c>
      <c r="Z173" s="10">
        <v>31</v>
      </c>
      <c r="AA173" s="10">
        <v>66537</v>
      </c>
      <c r="AB173" s="10">
        <v>1278</v>
      </c>
      <c r="AC173" s="10">
        <v>24</v>
      </c>
      <c r="AD173" s="10">
        <v>1.8779339999999999E-2</v>
      </c>
      <c r="AE173" s="13">
        <v>45339223.840942398</v>
      </c>
      <c r="AF173" s="12">
        <v>29912.705421524701</v>
      </c>
      <c r="AG173" s="1">
        <f>VLOOKUP(F173,'[1]Sheet 1'!$F$2:$S$557,5,0)</f>
        <v>3795</v>
      </c>
      <c r="AH173" s="1">
        <f>VLOOKUP(F173,'[1]Sheet 1'!$F$2:$S$557,6,0)</f>
        <v>307</v>
      </c>
      <c r="AI173" s="1">
        <f>VLOOKUP(F173,'[1]Sheet 1'!$F$2:$S$557,7,0)</f>
        <v>569</v>
      </c>
      <c r="AJ173" s="1">
        <f>VLOOKUP(F173,'[1]Sheet 1'!$F$2:$S$557,8,0)</f>
        <v>1319</v>
      </c>
      <c r="AK173" s="1">
        <f>VLOOKUP(F173,'[1]Sheet 1'!$F$2:$S$557,9,0)</f>
        <v>225</v>
      </c>
      <c r="AL173" s="1">
        <f>VLOOKUP(F173,'[1]Sheet 1'!$F$2:$S$557,10,0)</f>
        <v>1071</v>
      </c>
      <c r="AM173" s="1">
        <f>VLOOKUP(F173,'[1]Sheet 1'!$F$2:$S$557,11,0)</f>
        <v>264</v>
      </c>
      <c r="AN173" s="1">
        <f>VLOOKUP(F173,'[1]Sheet 1'!$F$2:$S$557,12,0)</f>
        <v>40</v>
      </c>
      <c r="AO173" s="1">
        <f>VLOOKUP(F173,'[1]Sheet 1'!$F$2:$S$557,13,0)</f>
        <v>0.28221343999999998</v>
      </c>
      <c r="AP173" s="1">
        <f>VLOOKUP(F173,'[1]Sheet 1'!$F$2:$S$557,14,0)</f>
        <v>6.9565219999999997E-2</v>
      </c>
      <c r="AQ173" s="1">
        <f>VLOOKUP(F173,'[2]Sheet 1'!$F$2:$Q$557,5,0)</f>
        <v>4557</v>
      </c>
      <c r="AR173" s="1">
        <f>VLOOKUP(F173,'[2]Sheet 1'!$F$2:$Q$557,6,0)</f>
        <v>3603</v>
      </c>
      <c r="AS173" s="1">
        <f>VLOOKUP(F173,'[2]Sheet 1'!$F$2:$Q$557,7,0)</f>
        <v>3591</v>
      </c>
      <c r="AT173" s="1">
        <f>VLOOKUP(F173,'[2]Sheet 1'!$F$2:$Q$557,8,0)</f>
        <v>3506</v>
      </c>
      <c r="AU173" s="1">
        <f>VLOOKUP(F173,'[2]Sheet 1'!$F$2:$Q$557,9,0)</f>
        <v>85</v>
      </c>
      <c r="AV173" s="1">
        <f>VLOOKUP(F173,'[2]Sheet 1'!$F$2:$Q$557,10,0)</f>
        <v>12</v>
      </c>
      <c r="AW173" s="1">
        <f>VLOOKUP(F173,'[2]Sheet 1'!$F$2:$Q$557,11,0)</f>
        <v>954</v>
      </c>
      <c r="AX173" s="1">
        <f>VLOOKUP(F173,'[2]Sheet 1'!$F$2:$Q$557,12,0)</f>
        <v>1.8652620000000002E-2</v>
      </c>
      <c r="AY173" s="1">
        <f>VLOOKUP(F173,'[3]Sheet 1'!$F$2:$AD$557,5,0)</f>
        <v>35.109154699999998</v>
      </c>
      <c r="AZ173" s="1">
        <f>VLOOKUP(F173,'[3]Sheet 1'!$F$2:$AD$557,6,0)</f>
        <v>-81.000602999999998</v>
      </c>
      <c r="BA173" s="1">
        <f>VLOOKUP(F173,'[3]Sheet 1'!$F$2:$AD$557,7,0)</f>
        <v>4224</v>
      </c>
      <c r="BB173" s="1">
        <f>VLOOKUP(F173,'[3]Sheet 1'!$F$2:$AD$557,8,0)</f>
        <v>2005</v>
      </c>
      <c r="BC173" s="1">
        <f>VLOOKUP(F173,'[3]Sheet 1'!$F$2:$AD$557,9,0)</f>
        <v>1410</v>
      </c>
      <c r="BD173" s="1">
        <f>VLOOKUP(F173,'[3]Sheet 1'!$F$2:$AD$557,10,0)</f>
        <v>21</v>
      </c>
      <c r="BE173" s="1">
        <f>VLOOKUP(F173,'[3]Sheet 1'!$F$2:$AD$557,11,0)</f>
        <v>189</v>
      </c>
      <c r="BF173" s="1">
        <f>VLOOKUP(F173,'[3]Sheet 1'!$F$2:$AD$557,12,0)</f>
        <v>1</v>
      </c>
      <c r="BG173" s="1">
        <f>VLOOKUP(F173,'[3]Sheet 1'!$F$2:$AD$557,13,0)</f>
        <v>443</v>
      </c>
      <c r="BH173" s="1">
        <f>VLOOKUP(F173,'[3]Sheet 1'!$F$2:$AD$557,14,0)</f>
        <v>155</v>
      </c>
      <c r="BI173" s="1">
        <f>VLOOKUP(F173,'[3]Sheet 1'!$F$2:$AD$557,15,0)</f>
        <v>965</v>
      </c>
      <c r="BJ173" s="1">
        <f>VLOOKUP(F173,'[3]Sheet 1'!$F$2:$AD$557,16,0)</f>
        <v>1797</v>
      </c>
      <c r="BK173" s="1">
        <f>VLOOKUP(F173,'[3]Sheet 1'!$F$2:$AD$557,17,0)</f>
        <v>1586</v>
      </c>
      <c r="BL173" s="1">
        <f>VLOOKUP(F173,'[3]Sheet 1'!$F$2:$AD$557,18,0)</f>
        <v>211</v>
      </c>
      <c r="BM173" s="1">
        <f>VLOOKUP(F173,'[3]Sheet 1'!$F$2:$AD$557,19,0)</f>
        <v>0.88258208000000005</v>
      </c>
      <c r="BN173" s="1">
        <f>VLOOKUP(F173,'[3]Sheet 1'!$F$2:$AD$557,20,0)</f>
        <v>0.47466856000000002</v>
      </c>
      <c r="BO173" s="1">
        <f>VLOOKUP(F173,'[3]Sheet 1'!$F$2:$AD$557,21,0)</f>
        <v>0.33380681000000001</v>
      </c>
      <c r="BP173" s="1">
        <f>VLOOKUP(F173,'[3]Sheet 1'!$F$2:$AD$557,22,0)</f>
        <v>4.4744310000000002E-2</v>
      </c>
      <c r="BQ173" s="1">
        <f>VLOOKUP(F173,'[3]Sheet 1'!$F$2:$AD$557,23,0)</f>
        <v>0.22845642999999999</v>
      </c>
      <c r="BR173" s="1">
        <f>VLOOKUP(F173,'[3]Sheet 1'!$F$2:$AD$557,24,0)</f>
        <v>2597.2734107800002</v>
      </c>
      <c r="BS173" s="1">
        <f>VLOOKUP(F173,'[3]Sheet 1'!$F$2:$AD$557,25,0)</f>
        <v>1.62632088</v>
      </c>
    </row>
    <row r="174" spans="1:71" ht="20" customHeight="1" x14ac:dyDescent="0.15">
      <c r="A174" s="8">
        <v>1837</v>
      </c>
      <c r="B174" s="9">
        <v>37</v>
      </c>
      <c r="C174" s="10">
        <v>119</v>
      </c>
      <c r="D174" s="10">
        <v>2002</v>
      </c>
      <c r="E174" s="10">
        <v>2</v>
      </c>
      <c r="F174" s="10">
        <v>371190020022</v>
      </c>
      <c r="G174" s="11" t="s">
        <v>33</v>
      </c>
      <c r="H174" s="10">
        <v>16232</v>
      </c>
      <c r="I174" s="11" t="s">
        <v>209</v>
      </c>
      <c r="J174" s="10">
        <v>582</v>
      </c>
      <c r="K174" s="10">
        <v>0</v>
      </c>
      <c r="L174" s="10">
        <v>0</v>
      </c>
      <c r="M174" s="10">
        <v>0</v>
      </c>
      <c r="N174" s="10">
        <v>16</v>
      </c>
      <c r="O174" s="10">
        <v>0</v>
      </c>
      <c r="P174" s="10">
        <v>28</v>
      </c>
      <c r="Q174" s="10">
        <v>0</v>
      </c>
      <c r="R174" s="10">
        <v>0</v>
      </c>
      <c r="S174" s="10">
        <v>9</v>
      </c>
      <c r="T174" s="10">
        <v>21</v>
      </c>
      <c r="U174" s="10">
        <v>27</v>
      </c>
      <c r="V174" s="10">
        <v>82</v>
      </c>
      <c r="W174" s="10">
        <v>40</v>
      </c>
      <c r="X174" s="10">
        <v>49</v>
      </c>
      <c r="Y174" s="10">
        <v>48</v>
      </c>
      <c r="Z174" s="10">
        <v>262</v>
      </c>
      <c r="AA174" s="10">
        <v>192661</v>
      </c>
      <c r="AB174" s="10">
        <v>467</v>
      </c>
      <c r="AC174" s="10">
        <v>17</v>
      </c>
      <c r="AD174" s="10">
        <v>3.6402570000000002E-2</v>
      </c>
      <c r="AE174" s="13">
        <v>21878625.809204102</v>
      </c>
      <c r="AF174" s="12">
        <v>21624.9033492952</v>
      </c>
      <c r="AG174" s="1">
        <f>VLOOKUP(F174,'[1]Sheet 1'!$F$2:$S$557,5,0)</f>
        <v>1143</v>
      </c>
      <c r="AH174" s="1">
        <f>VLOOKUP(F174,'[1]Sheet 1'!$F$2:$S$557,6,0)</f>
        <v>23</v>
      </c>
      <c r="AI174" s="1">
        <f>VLOOKUP(F174,'[1]Sheet 1'!$F$2:$S$557,7,0)</f>
        <v>116</v>
      </c>
      <c r="AJ174" s="1">
        <f>VLOOKUP(F174,'[1]Sheet 1'!$F$2:$S$557,8,0)</f>
        <v>121</v>
      </c>
      <c r="AK174" s="1">
        <f>VLOOKUP(F174,'[1]Sheet 1'!$F$2:$S$557,9,0)</f>
        <v>56</v>
      </c>
      <c r="AL174" s="1">
        <f>VLOOKUP(F174,'[1]Sheet 1'!$F$2:$S$557,10,0)</f>
        <v>447</v>
      </c>
      <c r="AM174" s="1">
        <f>VLOOKUP(F174,'[1]Sheet 1'!$F$2:$S$557,11,0)</f>
        <v>287</v>
      </c>
      <c r="AN174" s="1">
        <f>VLOOKUP(F174,'[1]Sheet 1'!$F$2:$S$557,12,0)</f>
        <v>93</v>
      </c>
      <c r="AO174" s="1">
        <f>VLOOKUP(F174,'[1]Sheet 1'!$F$2:$S$557,13,0)</f>
        <v>0.39107612000000003</v>
      </c>
      <c r="AP174" s="1">
        <f>VLOOKUP(F174,'[1]Sheet 1'!$F$2:$S$557,14,0)</f>
        <v>0.25109361000000002</v>
      </c>
      <c r="AQ174" s="1">
        <f>VLOOKUP(F174,'[2]Sheet 1'!$F$2:$Q$557,5,0)</f>
        <v>1219</v>
      </c>
      <c r="AR174" s="1">
        <f>VLOOKUP(F174,'[2]Sheet 1'!$F$2:$Q$557,6,0)</f>
        <v>784</v>
      </c>
      <c r="AS174" s="1">
        <f>VLOOKUP(F174,'[2]Sheet 1'!$F$2:$Q$557,7,0)</f>
        <v>784</v>
      </c>
      <c r="AT174" s="1">
        <f>VLOOKUP(F174,'[2]Sheet 1'!$F$2:$Q$557,8,0)</f>
        <v>725</v>
      </c>
      <c r="AU174" s="1">
        <f>VLOOKUP(F174,'[2]Sheet 1'!$F$2:$Q$557,9,0)</f>
        <v>59</v>
      </c>
      <c r="AV174" s="1">
        <f>VLOOKUP(F174,'[2]Sheet 1'!$F$2:$Q$557,10,0)</f>
        <v>0</v>
      </c>
      <c r="AW174" s="1">
        <f>VLOOKUP(F174,'[2]Sheet 1'!$F$2:$Q$557,11,0)</f>
        <v>435</v>
      </c>
      <c r="AX174" s="1">
        <f>VLOOKUP(F174,'[2]Sheet 1'!$F$2:$Q$557,12,0)</f>
        <v>4.8400329999999998E-2</v>
      </c>
      <c r="AY174" s="1">
        <f>VLOOKUP(F174,'[3]Sheet 1'!$F$2:$AD$557,5,0)</f>
        <v>35.167301199999997</v>
      </c>
      <c r="AZ174" s="1">
        <f>VLOOKUP(F174,'[3]Sheet 1'!$F$2:$AD$557,6,0)</f>
        <v>-80.788479300000006</v>
      </c>
      <c r="BA174" s="1">
        <f>VLOOKUP(F174,'[3]Sheet 1'!$F$2:$AD$557,7,0)</f>
        <v>1581</v>
      </c>
      <c r="BB174" s="1">
        <f>VLOOKUP(F174,'[3]Sheet 1'!$F$2:$AD$557,8,0)</f>
        <v>1484</v>
      </c>
      <c r="BC174" s="1">
        <f>VLOOKUP(F174,'[3]Sheet 1'!$F$2:$AD$557,9,0)</f>
        <v>41</v>
      </c>
      <c r="BD174" s="1">
        <f>VLOOKUP(F174,'[3]Sheet 1'!$F$2:$AD$557,10,0)</f>
        <v>5</v>
      </c>
      <c r="BE174" s="1">
        <f>VLOOKUP(F174,'[3]Sheet 1'!$F$2:$AD$557,11,0)</f>
        <v>27</v>
      </c>
      <c r="BF174" s="1">
        <f>VLOOKUP(F174,'[3]Sheet 1'!$F$2:$AD$557,12,0)</f>
        <v>1</v>
      </c>
      <c r="BG174" s="1">
        <f>VLOOKUP(F174,'[3]Sheet 1'!$F$2:$AD$557,13,0)</f>
        <v>9</v>
      </c>
      <c r="BH174" s="1">
        <f>VLOOKUP(F174,'[3]Sheet 1'!$F$2:$AD$557,14,0)</f>
        <v>14</v>
      </c>
      <c r="BI174" s="1">
        <f>VLOOKUP(F174,'[3]Sheet 1'!$F$2:$AD$557,15,0)</f>
        <v>24</v>
      </c>
      <c r="BJ174" s="1">
        <f>VLOOKUP(F174,'[3]Sheet 1'!$F$2:$AD$557,16,0)</f>
        <v>668</v>
      </c>
      <c r="BK174" s="1">
        <f>VLOOKUP(F174,'[3]Sheet 1'!$F$2:$AD$557,17,0)</f>
        <v>646</v>
      </c>
      <c r="BL174" s="1">
        <f>VLOOKUP(F174,'[3]Sheet 1'!$F$2:$AD$557,18,0)</f>
        <v>22</v>
      </c>
      <c r="BM174" s="1">
        <f>VLOOKUP(F174,'[3]Sheet 1'!$F$2:$AD$557,19,0)</f>
        <v>0.96706586000000005</v>
      </c>
      <c r="BN174" s="1">
        <f>VLOOKUP(F174,'[3]Sheet 1'!$F$2:$AD$557,20,0)</f>
        <v>0.93864641999999998</v>
      </c>
      <c r="BO174" s="1">
        <f>VLOOKUP(F174,'[3]Sheet 1'!$F$2:$AD$557,21,0)</f>
        <v>2.593295E-2</v>
      </c>
      <c r="BP174" s="1">
        <f>VLOOKUP(F174,'[3]Sheet 1'!$F$2:$AD$557,22,0)</f>
        <v>1.7077789999999999E-2</v>
      </c>
      <c r="BQ174" s="1">
        <f>VLOOKUP(F174,'[3]Sheet 1'!$F$2:$AD$557,23,0)</f>
        <v>1.5180259999999999E-2</v>
      </c>
      <c r="BR174" s="1">
        <f>VLOOKUP(F174,'[3]Sheet 1'!$F$2:$AD$557,24,0)</f>
        <v>2014.5575421799999</v>
      </c>
      <c r="BS174" s="1">
        <f>VLOOKUP(F174,'[3]Sheet 1'!$F$2:$AD$557,25,0)</f>
        <v>0.78478769999999998</v>
      </c>
    </row>
    <row r="175" spans="1:71" ht="20" customHeight="1" x14ac:dyDescent="0.15">
      <c r="A175" s="8">
        <v>1838</v>
      </c>
      <c r="B175" s="9">
        <v>37</v>
      </c>
      <c r="C175" s="10">
        <v>119</v>
      </c>
      <c r="D175" s="10">
        <v>5508</v>
      </c>
      <c r="E175" s="10">
        <v>1</v>
      </c>
      <c r="F175" s="10">
        <v>371190055081</v>
      </c>
      <c r="G175" s="11" t="s">
        <v>35</v>
      </c>
      <c r="H175" s="10">
        <v>16418</v>
      </c>
      <c r="I175" s="11" t="s">
        <v>210</v>
      </c>
      <c r="J175" s="10">
        <v>799</v>
      </c>
      <c r="K175" s="10">
        <v>6</v>
      </c>
      <c r="L175" s="10">
        <v>0</v>
      </c>
      <c r="M175" s="10">
        <v>20</v>
      </c>
      <c r="N175" s="10">
        <v>11</v>
      </c>
      <c r="O175" s="10">
        <v>42</v>
      </c>
      <c r="P175" s="10">
        <v>6</v>
      </c>
      <c r="Q175" s="10">
        <v>0</v>
      </c>
      <c r="R175" s="10">
        <v>7</v>
      </c>
      <c r="S175" s="10">
        <v>26</v>
      </c>
      <c r="T175" s="10">
        <v>39</v>
      </c>
      <c r="U175" s="10">
        <v>54</v>
      </c>
      <c r="V175" s="10">
        <v>181</v>
      </c>
      <c r="W175" s="10">
        <v>129</v>
      </c>
      <c r="X175" s="10">
        <v>70</v>
      </c>
      <c r="Y175" s="10">
        <v>115</v>
      </c>
      <c r="Z175" s="10">
        <v>93</v>
      </c>
      <c r="AA175" s="10">
        <v>103750</v>
      </c>
      <c r="AB175" s="10">
        <v>706</v>
      </c>
      <c r="AC175" s="10">
        <v>18</v>
      </c>
      <c r="AD175" s="10">
        <v>2.5495750000000001E-2</v>
      </c>
      <c r="AE175" s="13">
        <v>83220675.402038604</v>
      </c>
      <c r="AF175" s="12">
        <v>56999.4280738936</v>
      </c>
      <c r="AG175" s="1">
        <f>VLOOKUP(F175,'[1]Sheet 1'!$F$2:$S$557,5,0)</f>
        <v>1568</v>
      </c>
      <c r="AH175" s="1">
        <f>VLOOKUP(F175,'[1]Sheet 1'!$F$2:$S$557,6,0)</f>
        <v>35</v>
      </c>
      <c r="AI175" s="1">
        <f>VLOOKUP(F175,'[1]Sheet 1'!$F$2:$S$557,7,0)</f>
        <v>165</v>
      </c>
      <c r="AJ175" s="1">
        <f>VLOOKUP(F175,'[1]Sheet 1'!$F$2:$S$557,8,0)</f>
        <v>341</v>
      </c>
      <c r="AK175" s="1">
        <f>VLOOKUP(F175,'[1]Sheet 1'!$F$2:$S$557,9,0)</f>
        <v>153</v>
      </c>
      <c r="AL175" s="1">
        <f>VLOOKUP(F175,'[1]Sheet 1'!$F$2:$S$557,10,0)</f>
        <v>621</v>
      </c>
      <c r="AM175" s="1">
        <f>VLOOKUP(F175,'[1]Sheet 1'!$F$2:$S$557,11,0)</f>
        <v>209</v>
      </c>
      <c r="AN175" s="1">
        <f>VLOOKUP(F175,'[1]Sheet 1'!$F$2:$S$557,12,0)</f>
        <v>44</v>
      </c>
      <c r="AO175" s="1">
        <f>VLOOKUP(F175,'[1]Sheet 1'!$F$2:$S$557,13,0)</f>
        <v>0.39604592</v>
      </c>
      <c r="AP175" s="1">
        <f>VLOOKUP(F175,'[1]Sheet 1'!$F$2:$S$557,14,0)</f>
        <v>0.13329082</v>
      </c>
      <c r="AQ175" s="1">
        <f>VLOOKUP(F175,'[2]Sheet 1'!$F$2:$Q$557,5,0)</f>
        <v>1815</v>
      </c>
      <c r="AR175" s="1">
        <f>VLOOKUP(F175,'[2]Sheet 1'!$F$2:$Q$557,6,0)</f>
        <v>1363</v>
      </c>
      <c r="AS175" s="1">
        <f>VLOOKUP(F175,'[2]Sheet 1'!$F$2:$Q$557,7,0)</f>
        <v>1363</v>
      </c>
      <c r="AT175" s="1">
        <f>VLOOKUP(F175,'[2]Sheet 1'!$F$2:$Q$557,8,0)</f>
        <v>1303</v>
      </c>
      <c r="AU175" s="1">
        <f>VLOOKUP(F175,'[2]Sheet 1'!$F$2:$Q$557,9,0)</f>
        <v>60</v>
      </c>
      <c r="AV175" s="1">
        <f>VLOOKUP(F175,'[2]Sheet 1'!$F$2:$Q$557,10,0)</f>
        <v>0</v>
      </c>
      <c r="AW175" s="1">
        <f>VLOOKUP(F175,'[2]Sheet 1'!$F$2:$Q$557,11,0)</f>
        <v>452</v>
      </c>
      <c r="AX175" s="1">
        <f>VLOOKUP(F175,'[2]Sheet 1'!$F$2:$Q$557,12,0)</f>
        <v>3.305785E-2</v>
      </c>
      <c r="AY175" s="1">
        <f>VLOOKUP(F175,'[3]Sheet 1'!$F$2:$AD$557,5,0)</f>
        <v>35.356191500000001</v>
      </c>
      <c r="AZ175" s="1">
        <f>VLOOKUP(F175,'[3]Sheet 1'!$F$2:$AD$557,6,0)</f>
        <v>-80.826061999999993</v>
      </c>
      <c r="BA175" s="1">
        <f>VLOOKUP(F175,'[3]Sheet 1'!$F$2:$AD$557,7,0)</f>
        <v>2319</v>
      </c>
      <c r="BB175" s="1">
        <f>VLOOKUP(F175,'[3]Sheet 1'!$F$2:$AD$557,8,0)</f>
        <v>1626</v>
      </c>
      <c r="BC175" s="1">
        <f>VLOOKUP(F175,'[3]Sheet 1'!$F$2:$AD$557,9,0)</f>
        <v>509</v>
      </c>
      <c r="BD175" s="1">
        <f>VLOOKUP(F175,'[3]Sheet 1'!$F$2:$AD$557,10,0)</f>
        <v>5</v>
      </c>
      <c r="BE175" s="1">
        <f>VLOOKUP(F175,'[3]Sheet 1'!$F$2:$AD$557,11,0)</f>
        <v>98</v>
      </c>
      <c r="BF175" s="1">
        <f>VLOOKUP(F175,'[3]Sheet 1'!$F$2:$AD$557,12,0)</f>
        <v>1</v>
      </c>
      <c r="BG175" s="1">
        <f>VLOOKUP(F175,'[3]Sheet 1'!$F$2:$AD$557,13,0)</f>
        <v>25</v>
      </c>
      <c r="BH175" s="1">
        <f>VLOOKUP(F175,'[3]Sheet 1'!$F$2:$AD$557,14,0)</f>
        <v>55</v>
      </c>
      <c r="BI175" s="1">
        <f>VLOOKUP(F175,'[3]Sheet 1'!$F$2:$AD$557,15,0)</f>
        <v>124</v>
      </c>
      <c r="BJ175" s="1">
        <f>VLOOKUP(F175,'[3]Sheet 1'!$F$2:$AD$557,16,0)</f>
        <v>836</v>
      </c>
      <c r="BK175" s="1">
        <f>VLOOKUP(F175,'[3]Sheet 1'!$F$2:$AD$557,17,0)</f>
        <v>813</v>
      </c>
      <c r="BL175" s="1">
        <f>VLOOKUP(F175,'[3]Sheet 1'!$F$2:$AD$557,18,0)</f>
        <v>23</v>
      </c>
      <c r="BM175" s="1">
        <f>VLOOKUP(F175,'[3]Sheet 1'!$F$2:$AD$557,19,0)</f>
        <v>0.97248802999999995</v>
      </c>
      <c r="BN175" s="1">
        <f>VLOOKUP(F175,'[3]Sheet 1'!$F$2:$AD$557,20,0)</f>
        <v>0.70116429000000002</v>
      </c>
      <c r="BO175" s="1">
        <f>VLOOKUP(F175,'[3]Sheet 1'!$F$2:$AD$557,21,0)</f>
        <v>0.21949115</v>
      </c>
      <c r="BP175" s="1">
        <f>VLOOKUP(F175,'[3]Sheet 1'!$F$2:$AD$557,22,0)</f>
        <v>4.225959E-2</v>
      </c>
      <c r="BQ175" s="1">
        <f>VLOOKUP(F175,'[3]Sheet 1'!$F$2:$AD$557,23,0)</f>
        <v>5.3471320000000003E-2</v>
      </c>
      <c r="BR175" s="1">
        <f>VLOOKUP(F175,'[3]Sheet 1'!$F$2:$AD$557,24,0)</f>
        <v>776.85033533000001</v>
      </c>
      <c r="BS175" s="1">
        <f>VLOOKUP(F175,'[3]Sheet 1'!$F$2:$AD$557,25,0)</f>
        <v>2.9851309700000002</v>
      </c>
    </row>
    <row r="176" spans="1:71" ht="20" customHeight="1" x14ac:dyDescent="0.15">
      <c r="A176" s="8">
        <v>1839</v>
      </c>
      <c r="B176" s="9">
        <v>37</v>
      </c>
      <c r="C176" s="10">
        <v>119</v>
      </c>
      <c r="D176" s="10">
        <v>1509</v>
      </c>
      <c r="E176" s="10">
        <v>2</v>
      </c>
      <c r="F176" s="10">
        <v>371190015092</v>
      </c>
      <c r="G176" s="11" t="s">
        <v>33</v>
      </c>
      <c r="H176" s="10">
        <v>16173</v>
      </c>
      <c r="I176" s="11" t="s">
        <v>211</v>
      </c>
      <c r="J176" s="10">
        <v>749</v>
      </c>
      <c r="K176" s="10">
        <v>22</v>
      </c>
      <c r="L176" s="10">
        <v>33</v>
      </c>
      <c r="M176" s="10">
        <v>50</v>
      </c>
      <c r="N176" s="10">
        <v>51</v>
      </c>
      <c r="O176" s="10">
        <v>96</v>
      </c>
      <c r="P176" s="10">
        <v>48</v>
      </c>
      <c r="Q176" s="10">
        <v>103</v>
      </c>
      <c r="R176" s="10">
        <v>48</v>
      </c>
      <c r="S176" s="10">
        <v>0</v>
      </c>
      <c r="T176" s="10">
        <v>85</v>
      </c>
      <c r="U176" s="10">
        <v>99</v>
      </c>
      <c r="V176" s="10">
        <v>82</v>
      </c>
      <c r="W176" s="10">
        <v>15</v>
      </c>
      <c r="X176" s="10">
        <v>0</v>
      </c>
      <c r="Y176" s="10">
        <v>8</v>
      </c>
      <c r="Z176" s="10">
        <v>9</v>
      </c>
      <c r="AA176" s="10">
        <v>36920</v>
      </c>
      <c r="AB176" s="10">
        <v>387</v>
      </c>
      <c r="AC176" s="10">
        <v>65</v>
      </c>
      <c r="AD176" s="10">
        <v>0.16795866000000001</v>
      </c>
      <c r="AE176" s="13">
        <v>31592959.4147949</v>
      </c>
      <c r="AF176" s="12">
        <v>40530.595234457898</v>
      </c>
      <c r="AG176" s="1">
        <f>VLOOKUP(F176,'[1]Sheet 1'!$F$2:$S$557,5,0)</f>
        <v>1165</v>
      </c>
      <c r="AH176" s="1">
        <f>VLOOKUP(F176,'[1]Sheet 1'!$F$2:$S$557,6,0)</f>
        <v>257</v>
      </c>
      <c r="AI176" s="1">
        <f>VLOOKUP(F176,'[1]Sheet 1'!$F$2:$S$557,7,0)</f>
        <v>235</v>
      </c>
      <c r="AJ176" s="1">
        <f>VLOOKUP(F176,'[1]Sheet 1'!$F$2:$S$557,8,0)</f>
        <v>252</v>
      </c>
      <c r="AK176" s="1">
        <f>VLOOKUP(F176,'[1]Sheet 1'!$F$2:$S$557,9,0)</f>
        <v>153</v>
      </c>
      <c r="AL176" s="1">
        <f>VLOOKUP(F176,'[1]Sheet 1'!$F$2:$S$557,10,0)</f>
        <v>227</v>
      </c>
      <c r="AM176" s="1">
        <f>VLOOKUP(F176,'[1]Sheet 1'!$F$2:$S$557,11,0)</f>
        <v>14</v>
      </c>
      <c r="AN176" s="1">
        <f>VLOOKUP(F176,'[1]Sheet 1'!$F$2:$S$557,12,0)</f>
        <v>27</v>
      </c>
      <c r="AO176" s="1">
        <f>VLOOKUP(F176,'[1]Sheet 1'!$F$2:$S$557,13,0)</f>
        <v>0.19484978999999999</v>
      </c>
      <c r="AP176" s="1">
        <f>VLOOKUP(F176,'[1]Sheet 1'!$F$2:$S$557,14,0)</f>
        <v>1.2017170000000001E-2</v>
      </c>
      <c r="AQ176" s="1">
        <f>VLOOKUP(F176,'[2]Sheet 1'!$F$2:$Q$557,5,0)</f>
        <v>1453</v>
      </c>
      <c r="AR176" s="1">
        <f>VLOOKUP(F176,'[2]Sheet 1'!$F$2:$Q$557,6,0)</f>
        <v>1072</v>
      </c>
      <c r="AS176" s="1">
        <f>VLOOKUP(F176,'[2]Sheet 1'!$F$2:$Q$557,7,0)</f>
        <v>1072</v>
      </c>
      <c r="AT176" s="1">
        <f>VLOOKUP(F176,'[2]Sheet 1'!$F$2:$Q$557,8,0)</f>
        <v>1035</v>
      </c>
      <c r="AU176" s="1">
        <f>VLOOKUP(F176,'[2]Sheet 1'!$F$2:$Q$557,9,0)</f>
        <v>37</v>
      </c>
      <c r="AV176" s="1">
        <f>VLOOKUP(F176,'[2]Sheet 1'!$F$2:$Q$557,10,0)</f>
        <v>0</v>
      </c>
      <c r="AW176" s="1">
        <f>VLOOKUP(F176,'[2]Sheet 1'!$F$2:$Q$557,11,0)</f>
        <v>381</v>
      </c>
      <c r="AX176" s="1">
        <f>VLOOKUP(F176,'[2]Sheet 1'!$F$2:$Q$557,12,0)</f>
        <v>2.5464560000000001E-2</v>
      </c>
      <c r="AY176" s="1">
        <f>VLOOKUP(F176,'[3]Sheet 1'!$F$2:$AD$557,5,0)</f>
        <v>35.256909800000003</v>
      </c>
      <c r="AZ176" s="1">
        <f>VLOOKUP(F176,'[3]Sheet 1'!$F$2:$AD$557,6,0)</f>
        <v>-80.763945199999995</v>
      </c>
      <c r="BA176" s="1">
        <f>VLOOKUP(F176,'[3]Sheet 1'!$F$2:$AD$557,7,0)</f>
        <v>1813</v>
      </c>
      <c r="BB176" s="1">
        <f>VLOOKUP(F176,'[3]Sheet 1'!$F$2:$AD$557,8,0)</f>
        <v>172</v>
      </c>
      <c r="BC176" s="1">
        <f>VLOOKUP(F176,'[3]Sheet 1'!$F$2:$AD$557,9,0)</f>
        <v>1391</v>
      </c>
      <c r="BD176" s="1">
        <f>VLOOKUP(F176,'[3]Sheet 1'!$F$2:$AD$557,10,0)</f>
        <v>23</v>
      </c>
      <c r="BE176" s="1">
        <f>VLOOKUP(F176,'[3]Sheet 1'!$F$2:$AD$557,11,0)</f>
        <v>39</v>
      </c>
      <c r="BF176" s="1">
        <f>VLOOKUP(F176,'[3]Sheet 1'!$F$2:$AD$557,12,0)</f>
        <v>1</v>
      </c>
      <c r="BG176" s="1">
        <f>VLOOKUP(F176,'[3]Sheet 1'!$F$2:$AD$557,13,0)</f>
        <v>139</v>
      </c>
      <c r="BH176" s="1">
        <f>VLOOKUP(F176,'[3]Sheet 1'!$F$2:$AD$557,14,0)</f>
        <v>48</v>
      </c>
      <c r="BI176" s="1">
        <f>VLOOKUP(F176,'[3]Sheet 1'!$F$2:$AD$557,15,0)</f>
        <v>230</v>
      </c>
      <c r="BJ176" s="1">
        <f>VLOOKUP(F176,'[3]Sheet 1'!$F$2:$AD$557,16,0)</f>
        <v>765</v>
      </c>
      <c r="BK176" s="1">
        <f>VLOOKUP(F176,'[3]Sheet 1'!$F$2:$AD$557,17,0)</f>
        <v>709</v>
      </c>
      <c r="BL176" s="1">
        <f>VLOOKUP(F176,'[3]Sheet 1'!$F$2:$AD$557,18,0)</f>
        <v>56</v>
      </c>
      <c r="BM176" s="1">
        <f>VLOOKUP(F176,'[3]Sheet 1'!$F$2:$AD$557,19,0)</f>
        <v>0.92679738</v>
      </c>
      <c r="BN176" s="1">
        <f>VLOOKUP(F176,'[3]Sheet 1'!$F$2:$AD$557,20,0)</f>
        <v>9.4870380000000004E-2</v>
      </c>
      <c r="BO176" s="1">
        <f>VLOOKUP(F176,'[3]Sheet 1'!$F$2:$AD$557,21,0)</f>
        <v>0.76723662000000004</v>
      </c>
      <c r="BP176" s="1">
        <f>VLOOKUP(F176,'[3]Sheet 1'!$F$2:$AD$557,22,0)</f>
        <v>2.1511300000000001E-2</v>
      </c>
      <c r="BQ176" s="1">
        <f>VLOOKUP(F176,'[3]Sheet 1'!$F$2:$AD$557,23,0)</f>
        <v>0.12686154999999999</v>
      </c>
      <c r="BR176" s="1">
        <f>VLOOKUP(F176,'[3]Sheet 1'!$F$2:$AD$557,24,0)</f>
        <v>1599.8355691899999</v>
      </c>
      <c r="BS176" s="1">
        <f>VLOOKUP(F176,'[3]Sheet 1'!$F$2:$AD$557,25,0)</f>
        <v>1.13324146</v>
      </c>
    </row>
    <row r="177" spans="1:71" ht="20" customHeight="1" x14ac:dyDescent="0.15">
      <c r="A177" s="8">
        <v>1840</v>
      </c>
      <c r="B177" s="9">
        <v>37</v>
      </c>
      <c r="C177" s="10">
        <v>119</v>
      </c>
      <c r="D177" s="10">
        <v>6210</v>
      </c>
      <c r="E177" s="10">
        <v>2</v>
      </c>
      <c r="F177" s="10">
        <v>371190062102</v>
      </c>
      <c r="G177" s="11" t="s">
        <v>33</v>
      </c>
      <c r="H177" s="10">
        <v>16652</v>
      </c>
      <c r="I177" s="11" t="s">
        <v>212</v>
      </c>
      <c r="J177" s="10">
        <v>557</v>
      </c>
      <c r="K177" s="10">
        <v>0</v>
      </c>
      <c r="L177" s="10">
        <v>0</v>
      </c>
      <c r="M177" s="10">
        <v>10</v>
      </c>
      <c r="N177" s="10">
        <v>0</v>
      </c>
      <c r="O177" s="10">
        <v>12</v>
      </c>
      <c r="P177" s="10">
        <v>0</v>
      </c>
      <c r="Q177" s="10">
        <v>0</v>
      </c>
      <c r="R177" s="10">
        <v>16</v>
      </c>
      <c r="S177" s="10">
        <v>8</v>
      </c>
      <c r="T177" s="10">
        <v>0</v>
      </c>
      <c r="U177" s="10">
        <v>88</v>
      </c>
      <c r="V177" s="10">
        <v>54</v>
      </c>
      <c r="W177" s="10">
        <v>63</v>
      </c>
      <c r="X177" s="10">
        <v>113</v>
      </c>
      <c r="Y177" s="10">
        <v>137</v>
      </c>
      <c r="Z177" s="10">
        <v>56</v>
      </c>
      <c r="AA177" s="10">
        <v>129479</v>
      </c>
      <c r="AB177" s="10">
        <v>406</v>
      </c>
      <c r="AC177" s="10">
        <v>0</v>
      </c>
      <c r="AD177" s="10">
        <v>0</v>
      </c>
      <c r="AE177" s="13">
        <v>31750540.588256799</v>
      </c>
      <c r="AF177" s="12">
        <v>26048.410887738799</v>
      </c>
      <c r="AG177" s="1">
        <f>VLOOKUP(F177,'[1]Sheet 1'!$F$2:$S$557,5,0)</f>
        <v>1164</v>
      </c>
      <c r="AH177" s="1">
        <f>VLOOKUP(F177,'[1]Sheet 1'!$F$2:$S$557,6,0)</f>
        <v>4</v>
      </c>
      <c r="AI177" s="1">
        <f>VLOOKUP(F177,'[1]Sheet 1'!$F$2:$S$557,7,0)</f>
        <v>99</v>
      </c>
      <c r="AJ177" s="1">
        <f>VLOOKUP(F177,'[1]Sheet 1'!$F$2:$S$557,8,0)</f>
        <v>217</v>
      </c>
      <c r="AK177" s="1">
        <f>VLOOKUP(F177,'[1]Sheet 1'!$F$2:$S$557,9,0)</f>
        <v>130</v>
      </c>
      <c r="AL177" s="1">
        <f>VLOOKUP(F177,'[1]Sheet 1'!$F$2:$S$557,10,0)</f>
        <v>473</v>
      </c>
      <c r="AM177" s="1">
        <f>VLOOKUP(F177,'[1]Sheet 1'!$F$2:$S$557,11,0)</f>
        <v>215</v>
      </c>
      <c r="AN177" s="1">
        <f>VLOOKUP(F177,'[1]Sheet 1'!$F$2:$S$557,12,0)</f>
        <v>26</v>
      </c>
      <c r="AO177" s="1">
        <f>VLOOKUP(F177,'[1]Sheet 1'!$F$2:$S$557,13,0)</f>
        <v>0.40635738999999998</v>
      </c>
      <c r="AP177" s="1">
        <f>VLOOKUP(F177,'[1]Sheet 1'!$F$2:$S$557,14,0)</f>
        <v>0.18470790000000001</v>
      </c>
      <c r="AQ177" s="1">
        <f>VLOOKUP(F177,'[2]Sheet 1'!$F$2:$Q$557,5,0)</f>
        <v>1249</v>
      </c>
      <c r="AR177" s="1">
        <f>VLOOKUP(F177,'[2]Sheet 1'!$F$2:$Q$557,6,0)</f>
        <v>1028</v>
      </c>
      <c r="AS177" s="1">
        <f>VLOOKUP(F177,'[2]Sheet 1'!$F$2:$Q$557,7,0)</f>
        <v>1028</v>
      </c>
      <c r="AT177" s="1">
        <f>VLOOKUP(F177,'[2]Sheet 1'!$F$2:$Q$557,8,0)</f>
        <v>975</v>
      </c>
      <c r="AU177" s="1">
        <f>VLOOKUP(F177,'[2]Sheet 1'!$F$2:$Q$557,9,0)</f>
        <v>53</v>
      </c>
      <c r="AV177" s="1">
        <f>VLOOKUP(F177,'[2]Sheet 1'!$F$2:$Q$557,10,0)</f>
        <v>0</v>
      </c>
      <c r="AW177" s="1">
        <f>VLOOKUP(F177,'[2]Sheet 1'!$F$2:$Q$557,11,0)</f>
        <v>221</v>
      </c>
      <c r="AX177" s="1">
        <f>VLOOKUP(F177,'[2]Sheet 1'!$F$2:$Q$557,12,0)</f>
        <v>4.2433949999999998E-2</v>
      </c>
      <c r="AY177" s="1">
        <f>VLOOKUP(F177,'[3]Sheet 1'!$F$2:$AD$557,5,0)</f>
        <v>35.412393299999998</v>
      </c>
      <c r="AZ177" s="1">
        <f>VLOOKUP(F177,'[3]Sheet 1'!$F$2:$AD$557,6,0)</f>
        <v>-80.901320499999997</v>
      </c>
      <c r="BA177" s="1">
        <f>VLOOKUP(F177,'[3]Sheet 1'!$F$2:$AD$557,7,0)</f>
        <v>1193</v>
      </c>
      <c r="BB177" s="1">
        <f>VLOOKUP(F177,'[3]Sheet 1'!$F$2:$AD$557,8,0)</f>
        <v>901</v>
      </c>
      <c r="BC177" s="1">
        <f>VLOOKUP(F177,'[3]Sheet 1'!$F$2:$AD$557,9,0)</f>
        <v>161</v>
      </c>
      <c r="BD177" s="1">
        <f>VLOOKUP(F177,'[3]Sheet 1'!$F$2:$AD$557,10,0)</f>
        <v>1</v>
      </c>
      <c r="BE177" s="1">
        <f>VLOOKUP(F177,'[3]Sheet 1'!$F$2:$AD$557,11,0)</f>
        <v>88</v>
      </c>
      <c r="BF177" s="1">
        <f>VLOOKUP(F177,'[3]Sheet 1'!$F$2:$AD$557,12,0)</f>
        <v>1</v>
      </c>
      <c r="BG177" s="1">
        <f>VLOOKUP(F177,'[3]Sheet 1'!$F$2:$AD$557,13,0)</f>
        <v>7</v>
      </c>
      <c r="BH177" s="1">
        <f>VLOOKUP(F177,'[3]Sheet 1'!$F$2:$AD$557,14,0)</f>
        <v>34</v>
      </c>
      <c r="BI177" s="1">
        <f>VLOOKUP(F177,'[3]Sheet 1'!$F$2:$AD$557,15,0)</f>
        <v>46</v>
      </c>
      <c r="BJ177" s="1">
        <f>VLOOKUP(F177,'[3]Sheet 1'!$F$2:$AD$557,16,0)</f>
        <v>449</v>
      </c>
      <c r="BK177" s="1">
        <f>VLOOKUP(F177,'[3]Sheet 1'!$F$2:$AD$557,17,0)</f>
        <v>427</v>
      </c>
      <c r="BL177" s="1">
        <f>VLOOKUP(F177,'[3]Sheet 1'!$F$2:$AD$557,18,0)</f>
        <v>22</v>
      </c>
      <c r="BM177" s="1">
        <f>VLOOKUP(F177,'[3]Sheet 1'!$F$2:$AD$557,19,0)</f>
        <v>0.95100222000000001</v>
      </c>
      <c r="BN177" s="1">
        <f>VLOOKUP(F177,'[3]Sheet 1'!$F$2:$AD$557,20,0)</f>
        <v>0.75523889</v>
      </c>
      <c r="BO177" s="1">
        <f>VLOOKUP(F177,'[3]Sheet 1'!$F$2:$AD$557,21,0)</f>
        <v>0.13495388999999999</v>
      </c>
      <c r="BP177" s="1">
        <f>VLOOKUP(F177,'[3]Sheet 1'!$F$2:$AD$557,22,0)</f>
        <v>7.3763620000000002E-2</v>
      </c>
      <c r="BQ177" s="1">
        <f>VLOOKUP(F177,'[3]Sheet 1'!$F$2:$AD$557,23,0)</f>
        <v>3.8558250000000002E-2</v>
      </c>
      <c r="BR177" s="1">
        <f>VLOOKUP(F177,'[3]Sheet 1'!$F$2:$AD$557,24,0)</f>
        <v>1047.5075555799999</v>
      </c>
      <c r="BS177" s="1">
        <f>VLOOKUP(F177,'[3]Sheet 1'!$F$2:$AD$557,25,0)</f>
        <v>1.1388939300000001</v>
      </c>
    </row>
    <row r="178" spans="1:71" ht="20" customHeight="1" x14ac:dyDescent="0.15">
      <c r="A178" s="8">
        <v>1841</v>
      </c>
      <c r="B178" s="9">
        <v>37</v>
      </c>
      <c r="C178" s="10">
        <v>119</v>
      </c>
      <c r="D178" s="10">
        <v>5518</v>
      </c>
      <c r="E178" s="10">
        <v>2</v>
      </c>
      <c r="F178" s="10">
        <v>371190055182</v>
      </c>
      <c r="G178" s="11" t="s">
        <v>33</v>
      </c>
      <c r="H178" s="10">
        <v>16442</v>
      </c>
      <c r="I178" s="11" t="s">
        <v>213</v>
      </c>
      <c r="J178" s="10">
        <v>866</v>
      </c>
      <c r="K178" s="10">
        <v>32</v>
      </c>
      <c r="L178" s="10">
        <v>11</v>
      </c>
      <c r="M178" s="10">
        <v>0</v>
      </c>
      <c r="N178" s="10">
        <v>71</v>
      </c>
      <c r="O178" s="10">
        <v>37</v>
      </c>
      <c r="P178" s="10">
        <v>33</v>
      </c>
      <c r="Q178" s="10">
        <v>0</v>
      </c>
      <c r="R178" s="10">
        <v>52</v>
      </c>
      <c r="S178" s="10">
        <v>67</v>
      </c>
      <c r="T178" s="10">
        <v>107</v>
      </c>
      <c r="U178" s="10">
        <v>114</v>
      </c>
      <c r="V178" s="10">
        <v>237</v>
      </c>
      <c r="W178" s="10">
        <v>37</v>
      </c>
      <c r="X178" s="10">
        <v>7</v>
      </c>
      <c r="Y178" s="10">
        <v>61</v>
      </c>
      <c r="Z178" s="10">
        <v>0</v>
      </c>
      <c r="AA178" s="10">
        <v>62130</v>
      </c>
      <c r="AB178" s="10">
        <v>594</v>
      </c>
      <c r="AC178" s="10">
        <v>22</v>
      </c>
      <c r="AD178" s="10">
        <v>3.703704E-2</v>
      </c>
      <c r="AE178" s="13">
        <v>53567422.057922401</v>
      </c>
      <c r="AF178" s="12">
        <v>30567.982982302201</v>
      </c>
      <c r="AG178" s="1">
        <f>VLOOKUP(F178,'[1]Sheet 1'!$F$2:$S$557,5,0)</f>
        <v>1335</v>
      </c>
      <c r="AH178" s="1">
        <f>VLOOKUP(F178,'[1]Sheet 1'!$F$2:$S$557,6,0)</f>
        <v>77</v>
      </c>
      <c r="AI178" s="1">
        <f>VLOOKUP(F178,'[1]Sheet 1'!$F$2:$S$557,7,0)</f>
        <v>148</v>
      </c>
      <c r="AJ178" s="1">
        <f>VLOOKUP(F178,'[1]Sheet 1'!$F$2:$S$557,8,0)</f>
        <v>299</v>
      </c>
      <c r="AK178" s="1">
        <f>VLOOKUP(F178,'[1]Sheet 1'!$F$2:$S$557,9,0)</f>
        <v>179</v>
      </c>
      <c r="AL178" s="1">
        <f>VLOOKUP(F178,'[1]Sheet 1'!$F$2:$S$557,10,0)</f>
        <v>374</v>
      </c>
      <c r="AM178" s="1">
        <f>VLOOKUP(F178,'[1]Sheet 1'!$F$2:$S$557,11,0)</f>
        <v>228</v>
      </c>
      <c r="AN178" s="1">
        <f>VLOOKUP(F178,'[1]Sheet 1'!$F$2:$S$557,12,0)</f>
        <v>30</v>
      </c>
      <c r="AO178" s="1">
        <f>VLOOKUP(F178,'[1]Sheet 1'!$F$2:$S$557,13,0)</f>
        <v>0.28014981</v>
      </c>
      <c r="AP178" s="1">
        <f>VLOOKUP(F178,'[1]Sheet 1'!$F$2:$S$557,14,0)</f>
        <v>0.17078652</v>
      </c>
      <c r="AQ178" s="1">
        <f>VLOOKUP(F178,'[2]Sheet 1'!$F$2:$Q$557,5,0)</f>
        <v>1577</v>
      </c>
      <c r="AR178" s="1">
        <f>VLOOKUP(F178,'[2]Sheet 1'!$F$2:$Q$557,6,0)</f>
        <v>1037</v>
      </c>
      <c r="AS178" s="1">
        <f>VLOOKUP(F178,'[2]Sheet 1'!$F$2:$Q$557,7,0)</f>
        <v>1020</v>
      </c>
      <c r="AT178" s="1">
        <f>VLOOKUP(F178,'[2]Sheet 1'!$F$2:$Q$557,8,0)</f>
        <v>999</v>
      </c>
      <c r="AU178" s="1">
        <f>VLOOKUP(F178,'[2]Sheet 1'!$F$2:$Q$557,9,0)</f>
        <v>21</v>
      </c>
      <c r="AV178" s="1">
        <f>VLOOKUP(F178,'[2]Sheet 1'!$F$2:$Q$557,10,0)</f>
        <v>17</v>
      </c>
      <c r="AW178" s="1">
        <f>VLOOKUP(F178,'[2]Sheet 1'!$F$2:$Q$557,11,0)</f>
        <v>540</v>
      </c>
      <c r="AX178" s="1">
        <f>VLOOKUP(F178,'[2]Sheet 1'!$F$2:$Q$557,12,0)</f>
        <v>1.3316420000000001E-2</v>
      </c>
      <c r="AY178" s="1">
        <f>VLOOKUP(F178,'[3]Sheet 1'!$F$2:$AD$557,5,0)</f>
        <v>35.363495</v>
      </c>
      <c r="AZ178" s="1">
        <f>VLOOKUP(F178,'[3]Sheet 1'!$F$2:$AD$557,6,0)</f>
        <v>-80.773269600000006</v>
      </c>
      <c r="BA178" s="1">
        <f>VLOOKUP(F178,'[3]Sheet 1'!$F$2:$AD$557,7,0)</f>
        <v>1662</v>
      </c>
      <c r="BB178" s="1">
        <f>VLOOKUP(F178,'[3]Sheet 1'!$F$2:$AD$557,8,0)</f>
        <v>785</v>
      </c>
      <c r="BC178" s="1">
        <f>VLOOKUP(F178,'[3]Sheet 1'!$F$2:$AD$557,9,0)</f>
        <v>670</v>
      </c>
      <c r="BD178" s="1">
        <f>VLOOKUP(F178,'[3]Sheet 1'!$F$2:$AD$557,10,0)</f>
        <v>7</v>
      </c>
      <c r="BE178" s="1">
        <f>VLOOKUP(F178,'[3]Sheet 1'!$F$2:$AD$557,11,0)</f>
        <v>99</v>
      </c>
      <c r="BF178" s="1">
        <f>VLOOKUP(F178,'[3]Sheet 1'!$F$2:$AD$557,12,0)</f>
        <v>0</v>
      </c>
      <c r="BG178" s="1">
        <f>VLOOKUP(F178,'[3]Sheet 1'!$F$2:$AD$557,13,0)</f>
        <v>48</v>
      </c>
      <c r="BH178" s="1">
        <f>VLOOKUP(F178,'[3]Sheet 1'!$F$2:$AD$557,14,0)</f>
        <v>53</v>
      </c>
      <c r="BI178" s="1">
        <f>VLOOKUP(F178,'[3]Sheet 1'!$F$2:$AD$557,15,0)</f>
        <v>124</v>
      </c>
      <c r="BJ178" s="1">
        <f>VLOOKUP(F178,'[3]Sheet 1'!$F$2:$AD$557,16,0)</f>
        <v>697</v>
      </c>
      <c r="BK178" s="1">
        <f>VLOOKUP(F178,'[3]Sheet 1'!$F$2:$AD$557,17,0)</f>
        <v>656</v>
      </c>
      <c r="BL178" s="1">
        <f>VLOOKUP(F178,'[3]Sheet 1'!$F$2:$AD$557,18,0)</f>
        <v>41</v>
      </c>
      <c r="BM178" s="1">
        <f>VLOOKUP(F178,'[3]Sheet 1'!$F$2:$AD$557,19,0)</f>
        <v>0.94117647000000004</v>
      </c>
      <c r="BN178" s="1">
        <f>VLOOKUP(F178,'[3]Sheet 1'!$F$2:$AD$557,20,0)</f>
        <v>0.47232249999999998</v>
      </c>
      <c r="BO178" s="1">
        <f>VLOOKUP(F178,'[3]Sheet 1'!$F$2:$AD$557,21,0)</f>
        <v>0.40312875999999997</v>
      </c>
      <c r="BP178" s="1">
        <f>VLOOKUP(F178,'[3]Sheet 1'!$F$2:$AD$557,22,0)</f>
        <v>5.956678E-2</v>
      </c>
      <c r="BQ178" s="1">
        <f>VLOOKUP(F178,'[3]Sheet 1'!$F$2:$AD$557,23,0)</f>
        <v>7.4608900000000006E-2</v>
      </c>
      <c r="BR178" s="1">
        <f>VLOOKUP(F178,'[3]Sheet 1'!$F$2:$AD$557,24,0)</f>
        <v>864.96415646000003</v>
      </c>
      <c r="BS178" s="1">
        <f>VLOOKUP(F178,'[3]Sheet 1'!$F$2:$AD$557,25,0)</f>
        <v>1.9214669</v>
      </c>
    </row>
    <row r="179" spans="1:71" ht="20" customHeight="1" x14ac:dyDescent="0.15">
      <c r="A179" s="8">
        <v>1842</v>
      </c>
      <c r="B179" s="9">
        <v>37</v>
      </c>
      <c r="C179" s="10">
        <v>119</v>
      </c>
      <c r="D179" s="10">
        <v>5832</v>
      </c>
      <c r="E179" s="10">
        <v>1</v>
      </c>
      <c r="F179" s="10">
        <v>371190058321</v>
      </c>
      <c r="G179" s="11" t="s">
        <v>35</v>
      </c>
      <c r="H179" s="10">
        <v>16547</v>
      </c>
      <c r="I179" s="11" t="s">
        <v>214</v>
      </c>
      <c r="J179" s="10">
        <v>1027</v>
      </c>
      <c r="K179" s="10">
        <v>45</v>
      </c>
      <c r="L179" s="10">
        <v>6</v>
      </c>
      <c r="M179" s="10">
        <v>7</v>
      </c>
      <c r="N179" s="10">
        <v>41</v>
      </c>
      <c r="O179" s="10">
        <v>5</v>
      </c>
      <c r="P179" s="10">
        <v>18</v>
      </c>
      <c r="Q179" s="10">
        <v>45</v>
      </c>
      <c r="R179" s="10">
        <v>19</v>
      </c>
      <c r="S179" s="10">
        <v>5</v>
      </c>
      <c r="T179" s="10">
        <v>35</v>
      </c>
      <c r="U179" s="10">
        <v>35</v>
      </c>
      <c r="V179" s="10">
        <v>64</v>
      </c>
      <c r="W179" s="10">
        <v>65</v>
      </c>
      <c r="X179" s="10">
        <v>70</v>
      </c>
      <c r="Y179" s="10">
        <v>146</v>
      </c>
      <c r="Z179" s="10">
        <v>421</v>
      </c>
      <c r="AA179" s="10">
        <v>169250</v>
      </c>
      <c r="AB179" s="10">
        <v>852</v>
      </c>
      <c r="AC179" s="10">
        <v>17</v>
      </c>
      <c r="AD179" s="10">
        <v>1.995305E-2</v>
      </c>
      <c r="AE179" s="13">
        <v>32163174.495971698</v>
      </c>
      <c r="AF179" s="12">
        <v>27866.292514382501</v>
      </c>
      <c r="AG179" s="1">
        <f>VLOOKUP(F179,'[1]Sheet 1'!$F$2:$S$557,5,0)</f>
        <v>1923</v>
      </c>
      <c r="AH179" s="1">
        <f>VLOOKUP(F179,'[1]Sheet 1'!$F$2:$S$557,6,0)</f>
        <v>15</v>
      </c>
      <c r="AI179" s="1">
        <f>VLOOKUP(F179,'[1]Sheet 1'!$F$2:$S$557,7,0)</f>
        <v>93</v>
      </c>
      <c r="AJ179" s="1">
        <f>VLOOKUP(F179,'[1]Sheet 1'!$F$2:$S$557,8,0)</f>
        <v>213</v>
      </c>
      <c r="AK179" s="1">
        <f>VLOOKUP(F179,'[1]Sheet 1'!$F$2:$S$557,9,0)</f>
        <v>94</v>
      </c>
      <c r="AL179" s="1">
        <f>VLOOKUP(F179,'[1]Sheet 1'!$F$2:$S$557,10,0)</f>
        <v>898</v>
      </c>
      <c r="AM179" s="1">
        <f>VLOOKUP(F179,'[1]Sheet 1'!$F$2:$S$557,11,0)</f>
        <v>414</v>
      </c>
      <c r="AN179" s="1">
        <f>VLOOKUP(F179,'[1]Sheet 1'!$F$2:$S$557,12,0)</f>
        <v>196</v>
      </c>
      <c r="AO179" s="1">
        <f>VLOOKUP(F179,'[1]Sheet 1'!$F$2:$S$557,13,0)</f>
        <v>0.46697867999999998</v>
      </c>
      <c r="AP179" s="1">
        <f>VLOOKUP(F179,'[1]Sheet 1'!$F$2:$S$557,14,0)</f>
        <v>0.21528860999999999</v>
      </c>
      <c r="AQ179" s="1">
        <f>VLOOKUP(F179,'[2]Sheet 1'!$F$2:$Q$557,5,0)</f>
        <v>2354</v>
      </c>
      <c r="AR179" s="1">
        <f>VLOOKUP(F179,'[2]Sheet 1'!$F$2:$Q$557,6,0)</f>
        <v>1567</v>
      </c>
      <c r="AS179" s="1">
        <f>VLOOKUP(F179,'[2]Sheet 1'!$F$2:$Q$557,7,0)</f>
        <v>1567</v>
      </c>
      <c r="AT179" s="1">
        <f>VLOOKUP(F179,'[2]Sheet 1'!$F$2:$Q$557,8,0)</f>
        <v>1534</v>
      </c>
      <c r="AU179" s="1">
        <f>VLOOKUP(F179,'[2]Sheet 1'!$F$2:$Q$557,9,0)</f>
        <v>33</v>
      </c>
      <c r="AV179" s="1">
        <f>VLOOKUP(F179,'[2]Sheet 1'!$F$2:$Q$557,10,0)</f>
        <v>0</v>
      </c>
      <c r="AW179" s="1">
        <f>VLOOKUP(F179,'[2]Sheet 1'!$F$2:$Q$557,11,0)</f>
        <v>787</v>
      </c>
      <c r="AX179" s="1">
        <f>VLOOKUP(F179,'[2]Sheet 1'!$F$2:$Q$557,12,0)</f>
        <v>1.401869E-2</v>
      </c>
      <c r="AY179" s="1">
        <f>VLOOKUP(F179,'[3]Sheet 1'!$F$2:$AD$557,5,0)</f>
        <v>35.1012792</v>
      </c>
      <c r="AZ179" s="1">
        <f>VLOOKUP(F179,'[3]Sheet 1'!$F$2:$AD$557,6,0)</f>
        <v>-80.765297099999998</v>
      </c>
      <c r="BA179" s="1">
        <f>VLOOKUP(F179,'[3]Sheet 1'!$F$2:$AD$557,7,0)</f>
        <v>2810</v>
      </c>
      <c r="BB179" s="1">
        <f>VLOOKUP(F179,'[3]Sheet 1'!$F$2:$AD$557,8,0)</f>
        <v>2441</v>
      </c>
      <c r="BC179" s="1">
        <f>VLOOKUP(F179,'[3]Sheet 1'!$F$2:$AD$557,9,0)</f>
        <v>134</v>
      </c>
      <c r="BD179" s="1">
        <f>VLOOKUP(F179,'[3]Sheet 1'!$F$2:$AD$557,10,0)</f>
        <v>9</v>
      </c>
      <c r="BE179" s="1">
        <f>VLOOKUP(F179,'[3]Sheet 1'!$F$2:$AD$557,11,0)</f>
        <v>160</v>
      </c>
      <c r="BF179" s="1">
        <f>VLOOKUP(F179,'[3]Sheet 1'!$F$2:$AD$557,12,0)</f>
        <v>0</v>
      </c>
      <c r="BG179" s="1">
        <f>VLOOKUP(F179,'[3]Sheet 1'!$F$2:$AD$557,13,0)</f>
        <v>21</v>
      </c>
      <c r="BH179" s="1">
        <f>VLOOKUP(F179,'[3]Sheet 1'!$F$2:$AD$557,14,0)</f>
        <v>45</v>
      </c>
      <c r="BI179" s="1">
        <f>VLOOKUP(F179,'[3]Sheet 1'!$F$2:$AD$557,15,0)</f>
        <v>104</v>
      </c>
      <c r="BJ179" s="1">
        <f>VLOOKUP(F179,'[3]Sheet 1'!$F$2:$AD$557,16,0)</f>
        <v>996</v>
      </c>
      <c r="BK179" s="1">
        <f>VLOOKUP(F179,'[3]Sheet 1'!$F$2:$AD$557,17,0)</f>
        <v>945</v>
      </c>
      <c r="BL179" s="1">
        <f>VLOOKUP(F179,'[3]Sheet 1'!$F$2:$AD$557,18,0)</f>
        <v>51</v>
      </c>
      <c r="BM179" s="1">
        <f>VLOOKUP(F179,'[3]Sheet 1'!$F$2:$AD$557,19,0)</f>
        <v>0.94879517999999996</v>
      </c>
      <c r="BN179" s="1">
        <f>VLOOKUP(F179,'[3]Sheet 1'!$F$2:$AD$557,20,0)</f>
        <v>0.86868327000000001</v>
      </c>
      <c r="BO179" s="1">
        <f>VLOOKUP(F179,'[3]Sheet 1'!$F$2:$AD$557,21,0)</f>
        <v>4.7686829999999999E-2</v>
      </c>
      <c r="BP179" s="1">
        <f>VLOOKUP(F179,'[3]Sheet 1'!$F$2:$AD$557,22,0)</f>
        <v>5.6939499999999997E-2</v>
      </c>
      <c r="BQ179" s="1">
        <f>VLOOKUP(F179,'[3]Sheet 1'!$F$2:$AD$557,23,0)</f>
        <v>3.7010670000000002E-2</v>
      </c>
      <c r="BR179" s="1">
        <f>VLOOKUP(F179,'[3]Sheet 1'!$F$2:$AD$557,24,0)</f>
        <v>2435.6521306599998</v>
      </c>
      <c r="BS179" s="1">
        <f>VLOOKUP(F179,'[3]Sheet 1'!$F$2:$AD$557,25,0)</f>
        <v>1.1536951200000001</v>
      </c>
    </row>
    <row r="180" spans="1:71" ht="20" customHeight="1" x14ac:dyDescent="0.15">
      <c r="A180" s="8">
        <v>1843</v>
      </c>
      <c r="B180" s="9">
        <v>37</v>
      </c>
      <c r="C180" s="10">
        <v>119</v>
      </c>
      <c r="D180" s="10">
        <v>6214</v>
      </c>
      <c r="E180" s="10">
        <v>2</v>
      </c>
      <c r="F180" s="10">
        <v>371190062142</v>
      </c>
      <c r="G180" s="11" t="s">
        <v>33</v>
      </c>
      <c r="H180" s="10">
        <v>16660</v>
      </c>
      <c r="I180" s="11" t="s">
        <v>215</v>
      </c>
      <c r="J180" s="10">
        <v>1019</v>
      </c>
      <c r="K180" s="10">
        <v>17</v>
      </c>
      <c r="L180" s="10">
        <v>0</v>
      </c>
      <c r="M180" s="10">
        <v>0</v>
      </c>
      <c r="N180" s="10">
        <v>26</v>
      </c>
      <c r="O180" s="10">
        <v>17</v>
      </c>
      <c r="P180" s="10">
        <v>0</v>
      </c>
      <c r="Q180" s="10">
        <v>16</v>
      </c>
      <c r="R180" s="10">
        <v>70</v>
      </c>
      <c r="S180" s="10">
        <v>44</v>
      </c>
      <c r="T180" s="10">
        <v>83</v>
      </c>
      <c r="U180" s="10">
        <v>114</v>
      </c>
      <c r="V180" s="10">
        <v>178</v>
      </c>
      <c r="W180" s="10">
        <v>142</v>
      </c>
      <c r="X180" s="10">
        <v>125</v>
      </c>
      <c r="Y180" s="10">
        <v>80</v>
      </c>
      <c r="Z180" s="10">
        <v>107</v>
      </c>
      <c r="AA180" s="10">
        <v>84755</v>
      </c>
      <c r="AB180" s="10">
        <v>819</v>
      </c>
      <c r="AC180" s="10">
        <v>10</v>
      </c>
      <c r="AD180" s="10">
        <v>1.221001E-2</v>
      </c>
      <c r="AE180" s="13">
        <v>29336907.667236298</v>
      </c>
      <c r="AF180" s="12">
        <v>25830.1978482628</v>
      </c>
      <c r="AG180" s="1">
        <f>VLOOKUP(F180,'[1]Sheet 1'!$F$2:$S$557,5,0)</f>
        <v>1902</v>
      </c>
      <c r="AH180" s="1">
        <f>VLOOKUP(F180,'[1]Sheet 1'!$F$2:$S$557,6,0)</f>
        <v>30</v>
      </c>
      <c r="AI180" s="1">
        <f>VLOOKUP(F180,'[1]Sheet 1'!$F$2:$S$557,7,0)</f>
        <v>248</v>
      </c>
      <c r="AJ180" s="1">
        <f>VLOOKUP(F180,'[1]Sheet 1'!$F$2:$S$557,8,0)</f>
        <v>429</v>
      </c>
      <c r="AK180" s="1">
        <f>VLOOKUP(F180,'[1]Sheet 1'!$F$2:$S$557,9,0)</f>
        <v>217</v>
      </c>
      <c r="AL180" s="1">
        <f>VLOOKUP(F180,'[1]Sheet 1'!$F$2:$S$557,10,0)</f>
        <v>659</v>
      </c>
      <c r="AM180" s="1">
        <f>VLOOKUP(F180,'[1]Sheet 1'!$F$2:$S$557,11,0)</f>
        <v>261</v>
      </c>
      <c r="AN180" s="1">
        <f>VLOOKUP(F180,'[1]Sheet 1'!$F$2:$S$557,12,0)</f>
        <v>58</v>
      </c>
      <c r="AO180" s="1">
        <f>VLOOKUP(F180,'[1]Sheet 1'!$F$2:$S$557,13,0)</f>
        <v>0.34647739</v>
      </c>
      <c r="AP180" s="1">
        <f>VLOOKUP(F180,'[1]Sheet 1'!$F$2:$S$557,14,0)</f>
        <v>0.13722397</v>
      </c>
      <c r="AQ180" s="1">
        <f>VLOOKUP(F180,'[2]Sheet 1'!$F$2:$Q$557,5,0)</f>
        <v>2215</v>
      </c>
      <c r="AR180" s="1">
        <f>VLOOKUP(F180,'[2]Sheet 1'!$F$2:$Q$557,6,0)</f>
        <v>1711</v>
      </c>
      <c r="AS180" s="1">
        <f>VLOOKUP(F180,'[2]Sheet 1'!$F$2:$Q$557,7,0)</f>
        <v>1711</v>
      </c>
      <c r="AT180" s="1">
        <f>VLOOKUP(F180,'[2]Sheet 1'!$F$2:$Q$557,8,0)</f>
        <v>1677</v>
      </c>
      <c r="AU180" s="1">
        <f>VLOOKUP(F180,'[2]Sheet 1'!$F$2:$Q$557,9,0)</f>
        <v>34</v>
      </c>
      <c r="AV180" s="1">
        <f>VLOOKUP(F180,'[2]Sheet 1'!$F$2:$Q$557,10,0)</f>
        <v>0</v>
      </c>
      <c r="AW180" s="1">
        <f>VLOOKUP(F180,'[2]Sheet 1'!$F$2:$Q$557,11,0)</f>
        <v>504</v>
      </c>
      <c r="AX180" s="1">
        <f>VLOOKUP(F180,'[2]Sheet 1'!$F$2:$Q$557,12,0)</f>
        <v>1.534989E-2</v>
      </c>
      <c r="AY180" s="1">
        <f>VLOOKUP(F180,'[3]Sheet 1'!$F$2:$AD$557,5,0)</f>
        <v>35.401327999999999</v>
      </c>
      <c r="AZ180" s="1">
        <f>VLOOKUP(F180,'[3]Sheet 1'!$F$2:$AD$557,6,0)</f>
        <v>-80.881533000000005</v>
      </c>
      <c r="BA180" s="1">
        <f>VLOOKUP(F180,'[3]Sheet 1'!$F$2:$AD$557,7,0)</f>
        <v>2796</v>
      </c>
      <c r="BB180" s="1">
        <f>VLOOKUP(F180,'[3]Sheet 1'!$F$2:$AD$557,8,0)</f>
        <v>2480</v>
      </c>
      <c r="BC180" s="1">
        <f>VLOOKUP(F180,'[3]Sheet 1'!$F$2:$AD$557,9,0)</f>
        <v>168</v>
      </c>
      <c r="BD180" s="1">
        <f>VLOOKUP(F180,'[3]Sheet 1'!$F$2:$AD$557,10,0)</f>
        <v>7</v>
      </c>
      <c r="BE180" s="1">
        <f>VLOOKUP(F180,'[3]Sheet 1'!$F$2:$AD$557,11,0)</f>
        <v>58</v>
      </c>
      <c r="BF180" s="1">
        <f>VLOOKUP(F180,'[3]Sheet 1'!$F$2:$AD$557,12,0)</f>
        <v>1</v>
      </c>
      <c r="BG180" s="1">
        <f>VLOOKUP(F180,'[3]Sheet 1'!$F$2:$AD$557,13,0)</f>
        <v>17</v>
      </c>
      <c r="BH180" s="1">
        <f>VLOOKUP(F180,'[3]Sheet 1'!$F$2:$AD$557,14,0)</f>
        <v>65</v>
      </c>
      <c r="BI180" s="1">
        <f>VLOOKUP(F180,'[3]Sheet 1'!$F$2:$AD$557,15,0)</f>
        <v>128</v>
      </c>
      <c r="BJ180" s="1">
        <f>VLOOKUP(F180,'[3]Sheet 1'!$F$2:$AD$557,16,0)</f>
        <v>996</v>
      </c>
      <c r="BK180" s="1">
        <f>VLOOKUP(F180,'[3]Sheet 1'!$F$2:$AD$557,17,0)</f>
        <v>971</v>
      </c>
      <c r="BL180" s="1">
        <f>VLOOKUP(F180,'[3]Sheet 1'!$F$2:$AD$557,18,0)</f>
        <v>25</v>
      </c>
      <c r="BM180" s="1">
        <f>VLOOKUP(F180,'[3]Sheet 1'!$F$2:$AD$557,19,0)</f>
        <v>0.97489959000000004</v>
      </c>
      <c r="BN180" s="1">
        <f>VLOOKUP(F180,'[3]Sheet 1'!$F$2:$AD$557,20,0)</f>
        <v>0.88698140000000003</v>
      </c>
      <c r="BO180" s="1">
        <f>VLOOKUP(F180,'[3]Sheet 1'!$F$2:$AD$557,21,0)</f>
        <v>6.008583E-2</v>
      </c>
      <c r="BP180" s="1">
        <f>VLOOKUP(F180,'[3]Sheet 1'!$F$2:$AD$557,22,0)</f>
        <v>2.0743910000000001E-2</v>
      </c>
      <c r="BQ180" s="1">
        <f>VLOOKUP(F180,'[3]Sheet 1'!$F$2:$AD$557,23,0)</f>
        <v>4.5779680000000003E-2</v>
      </c>
      <c r="BR180" s="1">
        <f>VLOOKUP(F180,'[3]Sheet 1'!$F$2:$AD$557,24,0)</f>
        <v>2656.9945988499999</v>
      </c>
      <c r="BS180" s="1">
        <f>VLOOKUP(F180,'[3]Sheet 1'!$F$2:$AD$557,25,0)</f>
        <v>1.05231677</v>
      </c>
    </row>
    <row r="181" spans="1:71" ht="20" customHeight="1" x14ac:dyDescent="0.15">
      <c r="A181" s="8">
        <v>1844</v>
      </c>
      <c r="B181" s="9">
        <v>37</v>
      </c>
      <c r="C181" s="10">
        <v>119</v>
      </c>
      <c r="D181" s="10">
        <v>1507</v>
      </c>
      <c r="E181" s="10">
        <v>3</v>
      </c>
      <c r="F181" s="10">
        <v>371190015073</v>
      </c>
      <c r="G181" s="11" t="s">
        <v>44</v>
      </c>
      <c r="H181" s="10">
        <v>16168</v>
      </c>
      <c r="I181" s="11" t="s">
        <v>216</v>
      </c>
      <c r="J181" s="10">
        <v>445</v>
      </c>
      <c r="K181" s="10">
        <v>96</v>
      </c>
      <c r="L181" s="10">
        <v>41</v>
      </c>
      <c r="M181" s="10">
        <v>16</v>
      </c>
      <c r="N181" s="10">
        <v>45</v>
      </c>
      <c r="O181" s="10">
        <v>91</v>
      </c>
      <c r="P181" s="10">
        <v>45</v>
      </c>
      <c r="Q181" s="10">
        <v>69</v>
      </c>
      <c r="R181" s="10">
        <v>0</v>
      </c>
      <c r="S181" s="10">
        <v>0</v>
      </c>
      <c r="T181" s="10">
        <v>23</v>
      </c>
      <c r="U181" s="10">
        <v>0</v>
      </c>
      <c r="V181" s="10">
        <v>7</v>
      </c>
      <c r="W181" s="10">
        <v>0</v>
      </c>
      <c r="X181" s="10">
        <v>12</v>
      </c>
      <c r="Y181" s="10">
        <v>0</v>
      </c>
      <c r="Z181" s="10">
        <v>0</v>
      </c>
      <c r="AA181" s="10">
        <v>26303</v>
      </c>
      <c r="AB181" s="10">
        <v>202</v>
      </c>
      <c r="AC181" s="10">
        <v>42</v>
      </c>
      <c r="AD181" s="10">
        <v>0.20792078999999999</v>
      </c>
      <c r="AE181" s="10">
        <v>9069580.1650390606</v>
      </c>
      <c r="AF181" s="12">
        <v>13510.847104344501</v>
      </c>
      <c r="AG181" s="1">
        <f>VLOOKUP(F181,'[1]Sheet 1'!$F$2:$S$557,5,0)</f>
        <v>569</v>
      </c>
      <c r="AH181" s="1">
        <f>VLOOKUP(F181,'[1]Sheet 1'!$F$2:$S$557,6,0)</f>
        <v>190</v>
      </c>
      <c r="AI181" s="1">
        <f>VLOOKUP(F181,'[1]Sheet 1'!$F$2:$S$557,7,0)</f>
        <v>140</v>
      </c>
      <c r="AJ181" s="1">
        <f>VLOOKUP(F181,'[1]Sheet 1'!$F$2:$S$557,8,0)</f>
        <v>118</v>
      </c>
      <c r="AK181" s="1">
        <f>VLOOKUP(F181,'[1]Sheet 1'!$F$2:$S$557,9,0)</f>
        <v>59</v>
      </c>
      <c r="AL181" s="1">
        <f>VLOOKUP(F181,'[1]Sheet 1'!$F$2:$S$557,10,0)</f>
        <v>23</v>
      </c>
      <c r="AM181" s="1">
        <f>VLOOKUP(F181,'[1]Sheet 1'!$F$2:$S$557,11,0)</f>
        <v>39</v>
      </c>
      <c r="AN181" s="1">
        <f>VLOOKUP(F181,'[1]Sheet 1'!$F$2:$S$557,12,0)</f>
        <v>0</v>
      </c>
      <c r="AO181" s="1">
        <f>VLOOKUP(F181,'[1]Sheet 1'!$F$2:$S$557,13,0)</f>
        <v>4.0421789999999999E-2</v>
      </c>
      <c r="AP181" s="1">
        <f>VLOOKUP(F181,'[1]Sheet 1'!$F$2:$S$557,14,0)</f>
        <v>6.8541299999999999E-2</v>
      </c>
      <c r="AQ181" s="1">
        <f>VLOOKUP(F181,'[2]Sheet 1'!$F$2:$Q$557,5,0)</f>
        <v>859</v>
      </c>
      <c r="AR181" s="1">
        <f>VLOOKUP(F181,'[2]Sheet 1'!$F$2:$Q$557,6,0)</f>
        <v>543</v>
      </c>
      <c r="AS181" s="1">
        <f>VLOOKUP(F181,'[2]Sheet 1'!$F$2:$Q$557,7,0)</f>
        <v>527</v>
      </c>
      <c r="AT181" s="1">
        <f>VLOOKUP(F181,'[2]Sheet 1'!$F$2:$Q$557,8,0)</f>
        <v>475</v>
      </c>
      <c r="AU181" s="1">
        <f>VLOOKUP(F181,'[2]Sheet 1'!$F$2:$Q$557,9,0)</f>
        <v>52</v>
      </c>
      <c r="AV181" s="1">
        <f>VLOOKUP(F181,'[2]Sheet 1'!$F$2:$Q$557,10,0)</f>
        <v>16</v>
      </c>
      <c r="AW181" s="1">
        <f>VLOOKUP(F181,'[2]Sheet 1'!$F$2:$Q$557,11,0)</f>
        <v>316</v>
      </c>
      <c r="AX181" s="1">
        <f>VLOOKUP(F181,'[2]Sheet 1'!$F$2:$Q$557,12,0)</f>
        <v>6.0535510000000001E-2</v>
      </c>
      <c r="AY181" s="1">
        <f>VLOOKUP(F181,'[3]Sheet 1'!$F$2:$AD$557,5,0)</f>
        <v>35.240169700000003</v>
      </c>
      <c r="AZ181" s="1">
        <f>VLOOKUP(F181,'[3]Sheet 1'!$F$2:$AD$557,6,0)</f>
        <v>-80.740213699999998</v>
      </c>
      <c r="BA181" s="1">
        <f>VLOOKUP(F181,'[3]Sheet 1'!$F$2:$AD$557,7,0)</f>
        <v>1405</v>
      </c>
      <c r="BB181" s="1">
        <f>VLOOKUP(F181,'[3]Sheet 1'!$F$2:$AD$557,8,0)</f>
        <v>146</v>
      </c>
      <c r="BC181" s="1">
        <f>VLOOKUP(F181,'[3]Sheet 1'!$F$2:$AD$557,9,0)</f>
        <v>1093</v>
      </c>
      <c r="BD181" s="1">
        <f>VLOOKUP(F181,'[3]Sheet 1'!$F$2:$AD$557,10,0)</f>
        <v>9</v>
      </c>
      <c r="BE181" s="1">
        <f>VLOOKUP(F181,'[3]Sheet 1'!$F$2:$AD$557,11,0)</f>
        <v>46</v>
      </c>
      <c r="BF181" s="1">
        <f>VLOOKUP(F181,'[3]Sheet 1'!$F$2:$AD$557,12,0)</f>
        <v>0</v>
      </c>
      <c r="BG181" s="1">
        <f>VLOOKUP(F181,'[3]Sheet 1'!$F$2:$AD$557,13,0)</f>
        <v>69</v>
      </c>
      <c r="BH181" s="1">
        <f>VLOOKUP(F181,'[3]Sheet 1'!$F$2:$AD$557,14,0)</f>
        <v>42</v>
      </c>
      <c r="BI181" s="1">
        <f>VLOOKUP(F181,'[3]Sheet 1'!$F$2:$AD$557,15,0)</f>
        <v>153</v>
      </c>
      <c r="BJ181" s="1">
        <f>VLOOKUP(F181,'[3]Sheet 1'!$F$2:$AD$557,16,0)</f>
        <v>614</v>
      </c>
      <c r="BK181" s="1">
        <f>VLOOKUP(F181,'[3]Sheet 1'!$F$2:$AD$557,17,0)</f>
        <v>487</v>
      </c>
      <c r="BL181" s="1">
        <f>VLOOKUP(F181,'[3]Sheet 1'!$F$2:$AD$557,18,0)</f>
        <v>127</v>
      </c>
      <c r="BM181" s="1">
        <f>VLOOKUP(F181,'[3]Sheet 1'!$F$2:$AD$557,19,0)</f>
        <v>0.79315959999999996</v>
      </c>
      <c r="BN181" s="1">
        <f>VLOOKUP(F181,'[3]Sheet 1'!$F$2:$AD$557,20,0)</f>
        <v>0.10391459</v>
      </c>
      <c r="BO181" s="1">
        <f>VLOOKUP(F181,'[3]Sheet 1'!$F$2:$AD$557,21,0)</f>
        <v>0.77793593999999999</v>
      </c>
      <c r="BP181" s="1">
        <f>VLOOKUP(F181,'[3]Sheet 1'!$F$2:$AD$557,22,0)</f>
        <v>3.2740209999999999E-2</v>
      </c>
      <c r="BQ181" s="1">
        <f>VLOOKUP(F181,'[3]Sheet 1'!$F$2:$AD$557,23,0)</f>
        <v>0.10889678999999999</v>
      </c>
      <c r="BR181" s="1">
        <f>VLOOKUP(F181,'[3]Sheet 1'!$F$2:$AD$557,24,0)</f>
        <v>4318.7390992800001</v>
      </c>
      <c r="BS181" s="1">
        <f>VLOOKUP(F181,'[3]Sheet 1'!$F$2:$AD$557,25,0)</f>
        <v>0.32532643</v>
      </c>
    </row>
    <row r="182" spans="1:71" ht="20" customHeight="1" x14ac:dyDescent="0.15">
      <c r="A182" s="8">
        <v>1845</v>
      </c>
      <c r="B182" s="9">
        <v>37</v>
      </c>
      <c r="C182" s="10">
        <v>119</v>
      </c>
      <c r="D182" s="10">
        <v>6104</v>
      </c>
      <c r="E182" s="10">
        <v>3</v>
      </c>
      <c r="F182" s="10">
        <v>371190061043</v>
      </c>
      <c r="G182" s="11" t="s">
        <v>44</v>
      </c>
      <c r="H182" s="10">
        <v>16630</v>
      </c>
      <c r="I182" s="11" t="s">
        <v>217</v>
      </c>
      <c r="J182" s="10">
        <v>1432</v>
      </c>
      <c r="K182" s="10">
        <v>36</v>
      </c>
      <c r="L182" s="10">
        <v>62</v>
      </c>
      <c r="M182" s="10">
        <v>71</v>
      </c>
      <c r="N182" s="10">
        <v>16</v>
      </c>
      <c r="O182" s="10">
        <v>45</v>
      </c>
      <c r="P182" s="10">
        <v>101</v>
      </c>
      <c r="Q182" s="10">
        <v>30</v>
      </c>
      <c r="R182" s="10">
        <v>195</v>
      </c>
      <c r="S182" s="10">
        <v>127</v>
      </c>
      <c r="T182" s="10">
        <v>18</v>
      </c>
      <c r="U182" s="10">
        <v>85</v>
      </c>
      <c r="V182" s="10">
        <v>317</v>
      </c>
      <c r="W182" s="10">
        <v>30</v>
      </c>
      <c r="X182" s="10">
        <v>203</v>
      </c>
      <c r="Y182" s="10">
        <v>59</v>
      </c>
      <c r="Z182" s="10">
        <v>37</v>
      </c>
      <c r="AA182" s="10">
        <v>61705</v>
      </c>
      <c r="AB182" s="10">
        <v>1045</v>
      </c>
      <c r="AC182" s="10">
        <v>77</v>
      </c>
      <c r="AD182" s="10">
        <v>7.368421E-2</v>
      </c>
      <c r="AE182" s="13">
        <v>58364246.260192901</v>
      </c>
      <c r="AF182" s="12">
        <v>33820.081273673197</v>
      </c>
      <c r="AG182" s="1">
        <f>VLOOKUP(F182,'[1]Sheet 1'!$F$2:$S$557,5,0)</f>
        <v>2680</v>
      </c>
      <c r="AH182" s="1">
        <f>VLOOKUP(F182,'[1]Sheet 1'!$F$2:$S$557,6,0)</f>
        <v>121</v>
      </c>
      <c r="AI182" s="1">
        <f>VLOOKUP(F182,'[1]Sheet 1'!$F$2:$S$557,7,0)</f>
        <v>798</v>
      </c>
      <c r="AJ182" s="1">
        <f>VLOOKUP(F182,'[1]Sheet 1'!$F$2:$S$557,8,0)</f>
        <v>818</v>
      </c>
      <c r="AK182" s="1">
        <f>VLOOKUP(F182,'[1]Sheet 1'!$F$2:$S$557,9,0)</f>
        <v>179</v>
      </c>
      <c r="AL182" s="1">
        <f>VLOOKUP(F182,'[1]Sheet 1'!$F$2:$S$557,10,0)</f>
        <v>665</v>
      </c>
      <c r="AM182" s="1">
        <f>VLOOKUP(F182,'[1]Sheet 1'!$F$2:$S$557,11,0)</f>
        <v>99</v>
      </c>
      <c r="AN182" s="1">
        <f>VLOOKUP(F182,'[1]Sheet 1'!$F$2:$S$557,12,0)</f>
        <v>0</v>
      </c>
      <c r="AO182" s="1">
        <f>VLOOKUP(F182,'[1]Sheet 1'!$F$2:$S$557,13,0)</f>
        <v>0.24813432999999999</v>
      </c>
      <c r="AP182" s="1">
        <f>VLOOKUP(F182,'[1]Sheet 1'!$F$2:$S$557,14,0)</f>
        <v>3.6940300000000002E-2</v>
      </c>
      <c r="AQ182" s="1">
        <f>VLOOKUP(F182,'[2]Sheet 1'!$F$2:$Q$557,5,0)</f>
        <v>3152</v>
      </c>
      <c r="AR182" s="1">
        <f>VLOOKUP(F182,'[2]Sheet 1'!$F$2:$Q$557,6,0)</f>
        <v>2442</v>
      </c>
      <c r="AS182" s="1">
        <f>VLOOKUP(F182,'[2]Sheet 1'!$F$2:$Q$557,7,0)</f>
        <v>2442</v>
      </c>
      <c r="AT182" s="1">
        <f>VLOOKUP(F182,'[2]Sheet 1'!$F$2:$Q$557,8,0)</f>
        <v>2185</v>
      </c>
      <c r="AU182" s="1">
        <f>VLOOKUP(F182,'[2]Sheet 1'!$F$2:$Q$557,9,0)</f>
        <v>257</v>
      </c>
      <c r="AV182" s="1">
        <f>VLOOKUP(F182,'[2]Sheet 1'!$F$2:$Q$557,10,0)</f>
        <v>0</v>
      </c>
      <c r="AW182" s="1">
        <f>VLOOKUP(F182,'[2]Sheet 1'!$F$2:$Q$557,11,0)</f>
        <v>710</v>
      </c>
      <c r="AX182" s="1">
        <f>VLOOKUP(F182,'[2]Sheet 1'!$F$2:$Q$557,12,0)</f>
        <v>8.1535529999999995E-2</v>
      </c>
      <c r="AY182" s="1">
        <f>VLOOKUP(F182,'[3]Sheet 1'!$F$2:$AD$557,5,0)</f>
        <v>35.297219900000002</v>
      </c>
      <c r="AZ182" s="1">
        <f>VLOOKUP(F182,'[3]Sheet 1'!$F$2:$AD$557,6,0)</f>
        <v>-80.909272799999997</v>
      </c>
      <c r="BA182" s="1">
        <f>VLOOKUP(F182,'[3]Sheet 1'!$F$2:$AD$557,7,0)</f>
        <v>3630</v>
      </c>
      <c r="BB182" s="1">
        <f>VLOOKUP(F182,'[3]Sheet 1'!$F$2:$AD$557,8,0)</f>
        <v>958</v>
      </c>
      <c r="BC182" s="1">
        <f>VLOOKUP(F182,'[3]Sheet 1'!$F$2:$AD$557,9,0)</f>
        <v>2294</v>
      </c>
      <c r="BD182" s="1">
        <f>VLOOKUP(F182,'[3]Sheet 1'!$F$2:$AD$557,10,0)</f>
        <v>13</v>
      </c>
      <c r="BE182" s="1">
        <f>VLOOKUP(F182,'[3]Sheet 1'!$F$2:$AD$557,11,0)</f>
        <v>88</v>
      </c>
      <c r="BF182" s="1">
        <f>VLOOKUP(F182,'[3]Sheet 1'!$F$2:$AD$557,12,0)</f>
        <v>0</v>
      </c>
      <c r="BG182" s="1">
        <f>VLOOKUP(F182,'[3]Sheet 1'!$F$2:$AD$557,13,0)</f>
        <v>156</v>
      </c>
      <c r="BH182" s="1">
        <f>VLOOKUP(F182,'[3]Sheet 1'!$F$2:$AD$557,14,0)</f>
        <v>121</v>
      </c>
      <c r="BI182" s="1">
        <f>VLOOKUP(F182,'[3]Sheet 1'!$F$2:$AD$557,15,0)</f>
        <v>293</v>
      </c>
      <c r="BJ182" s="1">
        <f>VLOOKUP(F182,'[3]Sheet 1'!$F$2:$AD$557,16,0)</f>
        <v>1361</v>
      </c>
      <c r="BK182" s="1">
        <f>VLOOKUP(F182,'[3]Sheet 1'!$F$2:$AD$557,17,0)</f>
        <v>1265</v>
      </c>
      <c r="BL182" s="1">
        <f>VLOOKUP(F182,'[3]Sheet 1'!$F$2:$AD$557,18,0)</f>
        <v>96</v>
      </c>
      <c r="BM182" s="1">
        <f>VLOOKUP(F182,'[3]Sheet 1'!$F$2:$AD$557,19,0)</f>
        <v>0.92946362000000005</v>
      </c>
      <c r="BN182" s="1">
        <f>VLOOKUP(F182,'[3]Sheet 1'!$F$2:$AD$557,20,0)</f>
        <v>0.26391184000000001</v>
      </c>
      <c r="BO182" s="1">
        <f>VLOOKUP(F182,'[3]Sheet 1'!$F$2:$AD$557,21,0)</f>
        <v>0.63195592</v>
      </c>
      <c r="BP182" s="1">
        <f>VLOOKUP(F182,'[3]Sheet 1'!$F$2:$AD$557,22,0)</f>
        <v>2.4242420000000001E-2</v>
      </c>
      <c r="BQ182" s="1">
        <f>VLOOKUP(F182,'[3]Sheet 1'!$F$2:$AD$557,23,0)</f>
        <v>8.0716250000000003E-2</v>
      </c>
      <c r="BR182" s="1">
        <f>VLOOKUP(F182,'[3]Sheet 1'!$F$2:$AD$557,24,0)</f>
        <v>1733.91415693</v>
      </c>
      <c r="BS182" s="1">
        <f>VLOOKUP(F182,'[3]Sheet 1'!$F$2:$AD$557,25,0)</f>
        <v>2.0935292400000001</v>
      </c>
    </row>
    <row r="183" spans="1:71" ht="20" customHeight="1" x14ac:dyDescent="0.15">
      <c r="A183" s="8">
        <v>1846</v>
      </c>
      <c r="B183" s="9">
        <v>37</v>
      </c>
      <c r="C183" s="10">
        <v>119</v>
      </c>
      <c r="D183" s="10">
        <v>3106</v>
      </c>
      <c r="E183" s="10">
        <v>2</v>
      </c>
      <c r="F183" s="10">
        <v>371190031062</v>
      </c>
      <c r="G183" s="11" t="s">
        <v>33</v>
      </c>
      <c r="H183" s="10">
        <v>16316</v>
      </c>
      <c r="I183" s="11" t="s">
        <v>218</v>
      </c>
      <c r="J183" s="10">
        <v>635</v>
      </c>
      <c r="K183" s="10">
        <v>0</v>
      </c>
      <c r="L183" s="10">
        <v>17</v>
      </c>
      <c r="M183" s="10">
        <v>6</v>
      </c>
      <c r="N183" s="10">
        <v>16</v>
      </c>
      <c r="O183" s="10">
        <v>14</v>
      </c>
      <c r="P183" s="10">
        <v>39</v>
      </c>
      <c r="Q183" s="10">
        <v>0</v>
      </c>
      <c r="R183" s="10">
        <v>40</v>
      </c>
      <c r="S183" s="10">
        <v>9</v>
      </c>
      <c r="T183" s="10">
        <v>39</v>
      </c>
      <c r="U183" s="10">
        <v>23</v>
      </c>
      <c r="V183" s="10">
        <v>71</v>
      </c>
      <c r="W183" s="10">
        <v>105</v>
      </c>
      <c r="X183" s="10">
        <v>85</v>
      </c>
      <c r="Y183" s="10">
        <v>61</v>
      </c>
      <c r="Z183" s="10">
        <v>110</v>
      </c>
      <c r="AA183" s="10">
        <v>115223</v>
      </c>
      <c r="AB183" s="10">
        <v>329</v>
      </c>
      <c r="AC183" s="10">
        <v>18</v>
      </c>
      <c r="AD183" s="10">
        <v>5.4711250000000003E-2</v>
      </c>
      <c r="AE183" s="10">
        <v>9658504.38354492</v>
      </c>
      <c r="AF183" s="12">
        <v>15815.5621925222</v>
      </c>
      <c r="AG183" s="1">
        <f>VLOOKUP(F183,'[1]Sheet 1'!$F$2:$S$557,5,0)</f>
        <v>1008</v>
      </c>
      <c r="AH183" s="1">
        <f>VLOOKUP(F183,'[1]Sheet 1'!$F$2:$S$557,6,0)</f>
        <v>17</v>
      </c>
      <c r="AI183" s="1">
        <f>VLOOKUP(F183,'[1]Sheet 1'!$F$2:$S$557,7,0)</f>
        <v>83</v>
      </c>
      <c r="AJ183" s="1">
        <f>VLOOKUP(F183,'[1]Sheet 1'!$F$2:$S$557,8,0)</f>
        <v>136</v>
      </c>
      <c r="AK183" s="1">
        <f>VLOOKUP(F183,'[1]Sheet 1'!$F$2:$S$557,9,0)</f>
        <v>61</v>
      </c>
      <c r="AL183" s="1">
        <f>VLOOKUP(F183,'[1]Sheet 1'!$F$2:$S$557,10,0)</f>
        <v>467</v>
      </c>
      <c r="AM183" s="1">
        <f>VLOOKUP(F183,'[1]Sheet 1'!$F$2:$S$557,11,0)</f>
        <v>188</v>
      </c>
      <c r="AN183" s="1">
        <f>VLOOKUP(F183,'[1]Sheet 1'!$F$2:$S$557,12,0)</f>
        <v>56</v>
      </c>
      <c r="AO183" s="1">
        <f>VLOOKUP(F183,'[1]Sheet 1'!$F$2:$S$557,13,0)</f>
        <v>0.46329365</v>
      </c>
      <c r="AP183" s="1">
        <f>VLOOKUP(F183,'[1]Sheet 1'!$F$2:$S$557,14,0)</f>
        <v>0.18650794000000001</v>
      </c>
      <c r="AQ183" s="1">
        <f>VLOOKUP(F183,'[2]Sheet 1'!$F$2:$Q$557,5,0)</f>
        <v>1092</v>
      </c>
      <c r="AR183" s="1">
        <f>VLOOKUP(F183,'[2]Sheet 1'!$F$2:$Q$557,6,0)</f>
        <v>935</v>
      </c>
      <c r="AS183" s="1">
        <f>VLOOKUP(F183,'[2]Sheet 1'!$F$2:$Q$557,7,0)</f>
        <v>935</v>
      </c>
      <c r="AT183" s="1">
        <f>VLOOKUP(F183,'[2]Sheet 1'!$F$2:$Q$557,8,0)</f>
        <v>913</v>
      </c>
      <c r="AU183" s="1">
        <f>VLOOKUP(F183,'[2]Sheet 1'!$F$2:$Q$557,9,0)</f>
        <v>22</v>
      </c>
      <c r="AV183" s="1">
        <f>VLOOKUP(F183,'[2]Sheet 1'!$F$2:$Q$557,10,0)</f>
        <v>0</v>
      </c>
      <c r="AW183" s="1">
        <f>VLOOKUP(F183,'[2]Sheet 1'!$F$2:$Q$557,11,0)</f>
        <v>157</v>
      </c>
      <c r="AX183" s="1">
        <f>VLOOKUP(F183,'[2]Sheet 1'!$F$2:$Q$557,12,0)</f>
        <v>2.0146520000000001E-2</v>
      </c>
      <c r="AY183" s="1">
        <f>VLOOKUP(F183,'[3]Sheet 1'!$F$2:$AD$557,5,0)</f>
        <v>35.143751100000003</v>
      </c>
      <c r="AZ183" s="1">
        <f>VLOOKUP(F183,'[3]Sheet 1'!$F$2:$AD$557,6,0)</f>
        <v>-80.864742800000002</v>
      </c>
      <c r="BA183" s="1">
        <f>VLOOKUP(F183,'[3]Sheet 1'!$F$2:$AD$557,7,0)</f>
        <v>847</v>
      </c>
      <c r="BB183" s="1">
        <f>VLOOKUP(F183,'[3]Sheet 1'!$F$2:$AD$557,8,0)</f>
        <v>573</v>
      </c>
      <c r="BC183" s="1">
        <f>VLOOKUP(F183,'[3]Sheet 1'!$F$2:$AD$557,9,0)</f>
        <v>184</v>
      </c>
      <c r="BD183" s="1">
        <f>VLOOKUP(F183,'[3]Sheet 1'!$F$2:$AD$557,10,0)</f>
        <v>3</v>
      </c>
      <c r="BE183" s="1">
        <f>VLOOKUP(F183,'[3]Sheet 1'!$F$2:$AD$557,11,0)</f>
        <v>47</v>
      </c>
      <c r="BF183" s="1">
        <f>VLOOKUP(F183,'[3]Sheet 1'!$F$2:$AD$557,12,0)</f>
        <v>3</v>
      </c>
      <c r="BG183" s="1">
        <f>VLOOKUP(F183,'[3]Sheet 1'!$F$2:$AD$557,13,0)</f>
        <v>25</v>
      </c>
      <c r="BH183" s="1">
        <f>VLOOKUP(F183,'[3]Sheet 1'!$F$2:$AD$557,14,0)</f>
        <v>12</v>
      </c>
      <c r="BI183" s="1">
        <f>VLOOKUP(F183,'[3]Sheet 1'!$F$2:$AD$557,15,0)</f>
        <v>74</v>
      </c>
      <c r="BJ183" s="1">
        <f>VLOOKUP(F183,'[3]Sheet 1'!$F$2:$AD$557,16,0)</f>
        <v>452</v>
      </c>
      <c r="BK183" s="1">
        <f>VLOOKUP(F183,'[3]Sheet 1'!$F$2:$AD$557,17,0)</f>
        <v>388</v>
      </c>
      <c r="BL183" s="1">
        <f>VLOOKUP(F183,'[3]Sheet 1'!$F$2:$AD$557,18,0)</f>
        <v>64</v>
      </c>
      <c r="BM183" s="1">
        <f>VLOOKUP(F183,'[3]Sheet 1'!$F$2:$AD$557,19,0)</f>
        <v>0.85840707000000005</v>
      </c>
      <c r="BN183" s="1">
        <f>VLOOKUP(F183,'[3]Sheet 1'!$F$2:$AD$557,20,0)</f>
        <v>0.67650531000000003</v>
      </c>
      <c r="BO183" s="1">
        <f>VLOOKUP(F183,'[3]Sheet 1'!$F$2:$AD$557,21,0)</f>
        <v>0.21723729999999999</v>
      </c>
      <c r="BP183" s="1">
        <f>VLOOKUP(F183,'[3]Sheet 1'!$F$2:$AD$557,22,0)</f>
        <v>5.5489959999999998E-2</v>
      </c>
      <c r="BQ183" s="1">
        <f>VLOOKUP(F183,'[3]Sheet 1'!$F$2:$AD$557,23,0)</f>
        <v>8.7367169999999994E-2</v>
      </c>
      <c r="BR183" s="1">
        <f>VLOOKUP(F183,'[3]Sheet 1'!$F$2:$AD$557,24,0)</f>
        <v>2444.7889775100002</v>
      </c>
      <c r="BS183" s="1">
        <f>VLOOKUP(F183,'[3]Sheet 1'!$F$2:$AD$557,25,0)</f>
        <v>0.34645115999999998</v>
      </c>
    </row>
    <row r="184" spans="1:71" ht="20" customHeight="1" x14ac:dyDescent="0.15">
      <c r="A184" s="8">
        <v>1847</v>
      </c>
      <c r="B184" s="9">
        <v>37</v>
      </c>
      <c r="C184" s="10">
        <v>119</v>
      </c>
      <c r="D184" s="10">
        <v>1917</v>
      </c>
      <c r="E184" s="10">
        <v>2</v>
      </c>
      <c r="F184" s="10">
        <v>371190019172</v>
      </c>
      <c r="G184" s="11" t="s">
        <v>33</v>
      </c>
      <c r="H184" s="10">
        <v>16216</v>
      </c>
      <c r="I184" s="11" t="s">
        <v>219</v>
      </c>
      <c r="J184" s="10">
        <v>761</v>
      </c>
      <c r="K184" s="10">
        <v>27</v>
      </c>
      <c r="L184" s="10">
        <v>51</v>
      </c>
      <c r="M184" s="10">
        <v>46</v>
      </c>
      <c r="N184" s="10">
        <v>83</v>
      </c>
      <c r="O184" s="10">
        <v>76</v>
      </c>
      <c r="P184" s="10">
        <v>14</v>
      </c>
      <c r="Q184" s="10">
        <v>61</v>
      </c>
      <c r="R184" s="10">
        <v>22</v>
      </c>
      <c r="S184" s="10">
        <v>9</v>
      </c>
      <c r="T184" s="10">
        <v>117</v>
      </c>
      <c r="U184" s="10">
        <v>58</v>
      </c>
      <c r="V184" s="10">
        <v>128</v>
      </c>
      <c r="W184" s="10">
        <v>55</v>
      </c>
      <c r="X184" s="10">
        <v>14</v>
      </c>
      <c r="Y184" s="10">
        <v>0</v>
      </c>
      <c r="Z184" s="10">
        <v>0</v>
      </c>
      <c r="AA184" s="10">
        <v>47639</v>
      </c>
      <c r="AB184" s="10">
        <v>482</v>
      </c>
      <c r="AC184" s="10">
        <v>140</v>
      </c>
      <c r="AD184" s="10">
        <v>0.29045642999999999</v>
      </c>
      <c r="AE184" s="13">
        <v>19098507.918579102</v>
      </c>
      <c r="AF184" s="12">
        <v>21284.254196124701</v>
      </c>
      <c r="AG184" s="1">
        <f>VLOOKUP(F184,'[1]Sheet 1'!$F$2:$S$557,5,0)</f>
        <v>1481</v>
      </c>
      <c r="AH184" s="1">
        <f>VLOOKUP(F184,'[1]Sheet 1'!$F$2:$S$557,6,0)</f>
        <v>310</v>
      </c>
      <c r="AI184" s="1">
        <f>VLOOKUP(F184,'[1]Sheet 1'!$F$2:$S$557,7,0)</f>
        <v>571</v>
      </c>
      <c r="AJ184" s="1">
        <f>VLOOKUP(F184,'[1]Sheet 1'!$F$2:$S$557,8,0)</f>
        <v>317</v>
      </c>
      <c r="AK184" s="1">
        <f>VLOOKUP(F184,'[1]Sheet 1'!$F$2:$S$557,9,0)</f>
        <v>46</v>
      </c>
      <c r="AL184" s="1">
        <f>VLOOKUP(F184,'[1]Sheet 1'!$F$2:$S$557,10,0)</f>
        <v>215</v>
      </c>
      <c r="AM184" s="1">
        <f>VLOOKUP(F184,'[1]Sheet 1'!$F$2:$S$557,11,0)</f>
        <v>22</v>
      </c>
      <c r="AN184" s="1">
        <f>VLOOKUP(F184,'[1]Sheet 1'!$F$2:$S$557,12,0)</f>
        <v>0</v>
      </c>
      <c r="AO184" s="1">
        <f>VLOOKUP(F184,'[1]Sheet 1'!$F$2:$S$557,13,0)</f>
        <v>0.14517218000000001</v>
      </c>
      <c r="AP184" s="1">
        <f>VLOOKUP(F184,'[1]Sheet 1'!$F$2:$S$557,14,0)</f>
        <v>1.4854829999999999E-2</v>
      </c>
      <c r="AQ184" s="1">
        <f>VLOOKUP(F184,'[2]Sheet 1'!$F$2:$Q$557,5,0)</f>
        <v>1765</v>
      </c>
      <c r="AR184" s="1">
        <f>VLOOKUP(F184,'[2]Sheet 1'!$F$2:$Q$557,6,0)</f>
        <v>1004</v>
      </c>
      <c r="AS184" s="1">
        <f>VLOOKUP(F184,'[2]Sheet 1'!$F$2:$Q$557,7,0)</f>
        <v>1004</v>
      </c>
      <c r="AT184" s="1">
        <f>VLOOKUP(F184,'[2]Sheet 1'!$F$2:$Q$557,8,0)</f>
        <v>985</v>
      </c>
      <c r="AU184" s="1">
        <f>VLOOKUP(F184,'[2]Sheet 1'!$F$2:$Q$557,9,0)</f>
        <v>19</v>
      </c>
      <c r="AV184" s="1">
        <f>VLOOKUP(F184,'[2]Sheet 1'!$F$2:$Q$557,10,0)</f>
        <v>0</v>
      </c>
      <c r="AW184" s="1">
        <f>VLOOKUP(F184,'[2]Sheet 1'!$F$2:$Q$557,11,0)</f>
        <v>761</v>
      </c>
      <c r="AX184" s="1">
        <f>VLOOKUP(F184,'[2]Sheet 1'!$F$2:$Q$557,12,0)</f>
        <v>1.0764869999999999E-2</v>
      </c>
      <c r="AY184" s="1">
        <f>VLOOKUP(F184,'[3]Sheet 1'!$F$2:$AD$557,5,0)</f>
        <v>35.206556999999997</v>
      </c>
      <c r="AZ184" s="1">
        <f>VLOOKUP(F184,'[3]Sheet 1'!$F$2:$AD$557,6,0)</f>
        <v>-80.679402499999995</v>
      </c>
      <c r="BA184" s="1">
        <f>VLOOKUP(F184,'[3]Sheet 1'!$F$2:$AD$557,7,0)</f>
        <v>1692</v>
      </c>
      <c r="BB184" s="1">
        <f>VLOOKUP(F184,'[3]Sheet 1'!$F$2:$AD$557,8,0)</f>
        <v>1129</v>
      </c>
      <c r="BC184" s="1">
        <f>VLOOKUP(F184,'[3]Sheet 1'!$F$2:$AD$557,9,0)</f>
        <v>377</v>
      </c>
      <c r="BD184" s="1">
        <f>VLOOKUP(F184,'[3]Sheet 1'!$F$2:$AD$557,10,0)</f>
        <v>20</v>
      </c>
      <c r="BE184" s="1">
        <f>VLOOKUP(F184,'[3]Sheet 1'!$F$2:$AD$557,11,0)</f>
        <v>38</v>
      </c>
      <c r="BF184" s="1">
        <f>VLOOKUP(F184,'[3]Sheet 1'!$F$2:$AD$557,12,0)</f>
        <v>0</v>
      </c>
      <c r="BG184" s="1">
        <f>VLOOKUP(F184,'[3]Sheet 1'!$F$2:$AD$557,13,0)</f>
        <v>81</v>
      </c>
      <c r="BH184" s="1">
        <f>VLOOKUP(F184,'[3]Sheet 1'!$F$2:$AD$557,14,0)</f>
        <v>47</v>
      </c>
      <c r="BI184" s="1">
        <f>VLOOKUP(F184,'[3]Sheet 1'!$F$2:$AD$557,15,0)</f>
        <v>213</v>
      </c>
      <c r="BJ184" s="1">
        <f>VLOOKUP(F184,'[3]Sheet 1'!$F$2:$AD$557,16,0)</f>
        <v>652</v>
      </c>
      <c r="BK184" s="1">
        <f>VLOOKUP(F184,'[3]Sheet 1'!$F$2:$AD$557,17,0)</f>
        <v>617</v>
      </c>
      <c r="BL184" s="1">
        <f>VLOOKUP(F184,'[3]Sheet 1'!$F$2:$AD$557,18,0)</f>
        <v>35</v>
      </c>
      <c r="BM184" s="1">
        <f>VLOOKUP(F184,'[3]Sheet 1'!$F$2:$AD$557,19,0)</f>
        <v>0.94631900999999996</v>
      </c>
      <c r="BN184" s="1">
        <f>VLOOKUP(F184,'[3]Sheet 1'!$F$2:$AD$557,20,0)</f>
        <v>0.66725767999999996</v>
      </c>
      <c r="BO184" s="1">
        <f>VLOOKUP(F184,'[3]Sheet 1'!$F$2:$AD$557,21,0)</f>
        <v>0.22281323</v>
      </c>
      <c r="BP184" s="1">
        <f>VLOOKUP(F184,'[3]Sheet 1'!$F$2:$AD$557,22,0)</f>
        <v>2.2458619999999999E-2</v>
      </c>
      <c r="BQ184" s="1">
        <f>VLOOKUP(F184,'[3]Sheet 1'!$F$2:$AD$557,23,0)</f>
        <v>0.12588652</v>
      </c>
      <c r="BR184" s="1">
        <f>VLOOKUP(F184,'[3]Sheet 1'!$F$2:$AD$557,24,0)</f>
        <v>2469.8397036199999</v>
      </c>
      <c r="BS184" s="1">
        <f>VLOOKUP(F184,'[3]Sheet 1'!$F$2:$AD$557,25,0)</f>
        <v>0.68506469999999997</v>
      </c>
    </row>
    <row r="185" spans="1:71" ht="20" customHeight="1" x14ac:dyDescent="0.15">
      <c r="A185" s="8">
        <v>1848</v>
      </c>
      <c r="B185" s="9">
        <v>37</v>
      </c>
      <c r="C185" s="10">
        <v>119</v>
      </c>
      <c r="D185" s="10">
        <v>700</v>
      </c>
      <c r="E185" s="10">
        <v>1</v>
      </c>
      <c r="F185" s="10">
        <v>371190007001</v>
      </c>
      <c r="G185" s="11" t="s">
        <v>35</v>
      </c>
      <c r="H185" s="10">
        <v>16144</v>
      </c>
      <c r="I185" s="11" t="s">
        <v>220</v>
      </c>
      <c r="J185" s="10">
        <v>481</v>
      </c>
      <c r="K185" s="10">
        <v>25</v>
      </c>
      <c r="L185" s="10">
        <v>42</v>
      </c>
      <c r="M185" s="10">
        <v>6</v>
      </c>
      <c r="N185" s="10">
        <v>45</v>
      </c>
      <c r="O185" s="10">
        <v>24</v>
      </c>
      <c r="P185" s="10">
        <v>6</v>
      </c>
      <c r="Q185" s="10">
        <v>12</v>
      </c>
      <c r="R185" s="10">
        <v>27</v>
      </c>
      <c r="S185" s="10">
        <v>44</v>
      </c>
      <c r="T185" s="10">
        <v>9</v>
      </c>
      <c r="U185" s="10">
        <v>74</v>
      </c>
      <c r="V185" s="10">
        <v>61</v>
      </c>
      <c r="W185" s="10">
        <v>51</v>
      </c>
      <c r="X185" s="10">
        <v>5</v>
      </c>
      <c r="Y185" s="10">
        <v>33</v>
      </c>
      <c r="Z185" s="10">
        <v>17</v>
      </c>
      <c r="AA185" s="10">
        <v>62543</v>
      </c>
      <c r="AB185" s="10">
        <v>193</v>
      </c>
      <c r="AC185" s="10">
        <v>9</v>
      </c>
      <c r="AD185" s="10">
        <v>4.6632119999999999E-2</v>
      </c>
      <c r="AE185" s="13">
        <v>13685137.0819092</v>
      </c>
      <c r="AF185" s="12">
        <v>23242.270654567699</v>
      </c>
      <c r="AG185" s="1">
        <f>VLOOKUP(F185,'[1]Sheet 1'!$F$2:$S$557,5,0)</f>
        <v>760</v>
      </c>
      <c r="AH185" s="1">
        <f>VLOOKUP(F185,'[1]Sheet 1'!$F$2:$S$557,6,0)</f>
        <v>73</v>
      </c>
      <c r="AI185" s="1">
        <f>VLOOKUP(F185,'[1]Sheet 1'!$F$2:$S$557,7,0)</f>
        <v>107</v>
      </c>
      <c r="AJ185" s="1">
        <f>VLOOKUP(F185,'[1]Sheet 1'!$F$2:$S$557,8,0)</f>
        <v>158</v>
      </c>
      <c r="AK185" s="1">
        <f>VLOOKUP(F185,'[1]Sheet 1'!$F$2:$S$557,9,0)</f>
        <v>74</v>
      </c>
      <c r="AL185" s="1">
        <f>VLOOKUP(F185,'[1]Sheet 1'!$F$2:$S$557,10,0)</f>
        <v>285</v>
      </c>
      <c r="AM185" s="1">
        <f>VLOOKUP(F185,'[1]Sheet 1'!$F$2:$S$557,11,0)</f>
        <v>63</v>
      </c>
      <c r="AN185" s="1">
        <f>VLOOKUP(F185,'[1]Sheet 1'!$F$2:$S$557,12,0)</f>
        <v>0</v>
      </c>
      <c r="AO185" s="1">
        <f>VLOOKUP(F185,'[1]Sheet 1'!$F$2:$S$557,13,0)</f>
        <v>0.375</v>
      </c>
      <c r="AP185" s="1">
        <f>VLOOKUP(F185,'[1]Sheet 1'!$F$2:$S$557,14,0)</f>
        <v>8.2894739999999995E-2</v>
      </c>
      <c r="AQ185" s="1">
        <f>VLOOKUP(F185,'[2]Sheet 1'!$F$2:$Q$557,5,0)</f>
        <v>844</v>
      </c>
      <c r="AR185" s="1">
        <f>VLOOKUP(F185,'[2]Sheet 1'!$F$2:$Q$557,6,0)</f>
        <v>697</v>
      </c>
      <c r="AS185" s="1">
        <f>VLOOKUP(F185,'[2]Sheet 1'!$F$2:$Q$557,7,0)</f>
        <v>697</v>
      </c>
      <c r="AT185" s="1">
        <f>VLOOKUP(F185,'[2]Sheet 1'!$F$2:$Q$557,8,0)</f>
        <v>671</v>
      </c>
      <c r="AU185" s="1">
        <f>VLOOKUP(F185,'[2]Sheet 1'!$F$2:$Q$557,9,0)</f>
        <v>26</v>
      </c>
      <c r="AV185" s="1">
        <f>VLOOKUP(F185,'[2]Sheet 1'!$F$2:$Q$557,10,0)</f>
        <v>0</v>
      </c>
      <c r="AW185" s="1">
        <f>VLOOKUP(F185,'[2]Sheet 1'!$F$2:$Q$557,11,0)</f>
        <v>147</v>
      </c>
      <c r="AX185" s="1">
        <f>VLOOKUP(F185,'[2]Sheet 1'!$F$2:$Q$557,12,0)</f>
        <v>3.080569E-2</v>
      </c>
      <c r="AY185" s="1">
        <f>VLOOKUP(F185,'[3]Sheet 1'!$F$2:$AD$557,5,0)</f>
        <v>35.238593999999999</v>
      </c>
      <c r="AZ185" s="1">
        <f>VLOOKUP(F185,'[3]Sheet 1'!$F$2:$AD$557,6,0)</f>
        <v>-80.819026899999997</v>
      </c>
      <c r="BA185" s="1">
        <f>VLOOKUP(F185,'[3]Sheet 1'!$F$2:$AD$557,7,0)</f>
        <v>736</v>
      </c>
      <c r="BB185" s="1">
        <f>VLOOKUP(F185,'[3]Sheet 1'!$F$2:$AD$557,8,0)</f>
        <v>288</v>
      </c>
      <c r="BC185" s="1">
        <f>VLOOKUP(F185,'[3]Sheet 1'!$F$2:$AD$557,9,0)</f>
        <v>370</v>
      </c>
      <c r="BD185" s="1">
        <f>VLOOKUP(F185,'[3]Sheet 1'!$F$2:$AD$557,10,0)</f>
        <v>1</v>
      </c>
      <c r="BE185" s="1">
        <f>VLOOKUP(F185,'[3]Sheet 1'!$F$2:$AD$557,11,0)</f>
        <v>60</v>
      </c>
      <c r="BF185" s="1">
        <f>VLOOKUP(F185,'[3]Sheet 1'!$F$2:$AD$557,12,0)</f>
        <v>0</v>
      </c>
      <c r="BG185" s="1">
        <f>VLOOKUP(F185,'[3]Sheet 1'!$F$2:$AD$557,13,0)</f>
        <v>3</v>
      </c>
      <c r="BH185" s="1">
        <f>VLOOKUP(F185,'[3]Sheet 1'!$F$2:$AD$557,14,0)</f>
        <v>14</v>
      </c>
      <c r="BI185" s="1">
        <f>VLOOKUP(F185,'[3]Sheet 1'!$F$2:$AD$557,15,0)</f>
        <v>19</v>
      </c>
      <c r="BJ185" s="1">
        <f>VLOOKUP(F185,'[3]Sheet 1'!$F$2:$AD$557,16,0)</f>
        <v>443</v>
      </c>
      <c r="BK185" s="1">
        <f>VLOOKUP(F185,'[3]Sheet 1'!$F$2:$AD$557,17,0)</f>
        <v>373</v>
      </c>
      <c r="BL185" s="1">
        <f>VLOOKUP(F185,'[3]Sheet 1'!$F$2:$AD$557,18,0)</f>
        <v>70</v>
      </c>
      <c r="BM185" s="1">
        <f>VLOOKUP(F185,'[3]Sheet 1'!$F$2:$AD$557,19,0)</f>
        <v>0.84198645000000005</v>
      </c>
      <c r="BN185" s="1">
        <f>VLOOKUP(F185,'[3]Sheet 1'!$F$2:$AD$557,20,0)</f>
        <v>0.39130433999999997</v>
      </c>
      <c r="BO185" s="1">
        <f>VLOOKUP(F185,'[3]Sheet 1'!$F$2:$AD$557,21,0)</f>
        <v>0.50271739000000004</v>
      </c>
      <c r="BP185" s="1">
        <f>VLOOKUP(F185,'[3]Sheet 1'!$F$2:$AD$557,22,0)</f>
        <v>8.1521730000000001E-2</v>
      </c>
      <c r="BQ185" s="1">
        <f>VLOOKUP(F185,'[3]Sheet 1'!$F$2:$AD$557,23,0)</f>
        <v>2.5815210000000002E-2</v>
      </c>
      <c r="BR185" s="1">
        <f>VLOOKUP(F185,'[3]Sheet 1'!$F$2:$AD$557,24,0)</f>
        <v>1499.3274523699999</v>
      </c>
      <c r="BS185" s="1">
        <f>VLOOKUP(F185,'[3]Sheet 1'!$F$2:$AD$557,25,0)</f>
        <v>0.49088675999999998</v>
      </c>
    </row>
    <row r="186" spans="1:71" ht="20" customHeight="1" x14ac:dyDescent="0.15">
      <c r="A186" s="8">
        <v>1849</v>
      </c>
      <c r="B186" s="9">
        <v>37</v>
      </c>
      <c r="C186" s="10">
        <v>119</v>
      </c>
      <c r="D186" s="10">
        <v>2800</v>
      </c>
      <c r="E186" s="10">
        <v>2</v>
      </c>
      <c r="F186" s="10">
        <v>371190028002</v>
      </c>
      <c r="G186" s="11" t="s">
        <v>33</v>
      </c>
      <c r="H186" s="10">
        <v>16264</v>
      </c>
      <c r="I186" s="11" t="s">
        <v>221</v>
      </c>
      <c r="J186" s="10">
        <v>410</v>
      </c>
      <c r="K186" s="10">
        <v>0</v>
      </c>
      <c r="L186" s="10">
        <v>0</v>
      </c>
      <c r="M186" s="10">
        <v>0</v>
      </c>
      <c r="N186" s="10">
        <v>0</v>
      </c>
      <c r="O186" s="10">
        <v>0</v>
      </c>
      <c r="P186" s="10">
        <v>10</v>
      </c>
      <c r="Q186" s="10">
        <v>0</v>
      </c>
      <c r="R186" s="10">
        <v>0</v>
      </c>
      <c r="S186" s="10">
        <v>0</v>
      </c>
      <c r="T186" s="10">
        <v>0</v>
      </c>
      <c r="U186" s="10">
        <v>67</v>
      </c>
      <c r="V186" s="10">
        <v>0</v>
      </c>
      <c r="W186" s="10">
        <v>9</v>
      </c>
      <c r="X186" s="10">
        <v>20</v>
      </c>
      <c r="Y186" s="10">
        <v>47</v>
      </c>
      <c r="Z186" s="10">
        <v>257</v>
      </c>
      <c r="AA186" s="10">
        <v>250000</v>
      </c>
      <c r="AB186" s="10">
        <v>312</v>
      </c>
      <c r="AC186" s="10">
        <v>0</v>
      </c>
      <c r="AD186" s="10">
        <v>0</v>
      </c>
      <c r="AE186" s="10">
        <v>9356399.3056640606</v>
      </c>
      <c r="AF186" s="12">
        <v>14519.2296081605</v>
      </c>
      <c r="AG186" s="1">
        <f>VLOOKUP(F186,'[1]Sheet 1'!$F$2:$S$557,5,0)</f>
        <v>843</v>
      </c>
      <c r="AH186" s="1">
        <f>VLOOKUP(F186,'[1]Sheet 1'!$F$2:$S$557,6,0)</f>
        <v>19</v>
      </c>
      <c r="AI186" s="1">
        <f>VLOOKUP(F186,'[1]Sheet 1'!$F$2:$S$557,7,0)</f>
        <v>20</v>
      </c>
      <c r="AJ186" s="1">
        <f>VLOOKUP(F186,'[1]Sheet 1'!$F$2:$S$557,8,0)</f>
        <v>77</v>
      </c>
      <c r="AK186" s="1">
        <f>VLOOKUP(F186,'[1]Sheet 1'!$F$2:$S$557,9,0)</f>
        <v>11</v>
      </c>
      <c r="AL186" s="1">
        <f>VLOOKUP(F186,'[1]Sheet 1'!$F$2:$S$557,10,0)</f>
        <v>402</v>
      </c>
      <c r="AM186" s="1">
        <f>VLOOKUP(F186,'[1]Sheet 1'!$F$2:$S$557,11,0)</f>
        <v>214</v>
      </c>
      <c r="AN186" s="1">
        <f>VLOOKUP(F186,'[1]Sheet 1'!$F$2:$S$557,12,0)</f>
        <v>100</v>
      </c>
      <c r="AO186" s="1">
        <f>VLOOKUP(F186,'[1]Sheet 1'!$F$2:$S$557,13,0)</f>
        <v>0.47686833000000001</v>
      </c>
      <c r="AP186" s="1">
        <f>VLOOKUP(F186,'[1]Sheet 1'!$F$2:$S$557,14,0)</f>
        <v>0.25385528000000002</v>
      </c>
      <c r="AQ186" s="1">
        <f>VLOOKUP(F186,'[2]Sheet 1'!$F$2:$Q$557,5,0)</f>
        <v>928</v>
      </c>
      <c r="AR186" s="1">
        <f>VLOOKUP(F186,'[2]Sheet 1'!$F$2:$Q$557,6,0)</f>
        <v>616</v>
      </c>
      <c r="AS186" s="1">
        <f>VLOOKUP(F186,'[2]Sheet 1'!$F$2:$Q$557,7,0)</f>
        <v>616</v>
      </c>
      <c r="AT186" s="1">
        <f>VLOOKUP(F186,'[2]Sheet 1'!$F$2:$Q$557,8,0)</f>
        <v>585</v>
      </c>
      <c r="AU186" s="1">
        <f>VLOOKUP(F186,'[2]Sheet 1'!$F$2:$Q$557,9,0)</f>
        <v>31</v>
      </c>
      <c r="AV186" s="1">
        <f>VLOOKUP(F186,'[2]Sheet 1'!$F$2:$Q$557,10,0)</f>
        <v>0</v>
      </c>
      <c r="AW186" s="1">
        <f>VLOOKUP(F186,'[2]Sheet 1'!$F$2:$Q$557,11,0)</f>
        <v>312</v>
      </c>
      <c r="AX186" s="1">
        <f>VLOOKUP(F186,'[2]Sheet 1'!$F$2:$Q$557,12,0)</f>
        <v>3.3405169999999998E-2</v>
      </c>
      <c r="AY186" s="1">
        <f>VLOOKUP(F186,'[3]Sheet 1'!$F$2:$AD$557,5,0)</f>
        <v>35.188011199999998</v>
      </c>
      <c r="AZ186" s="1">
        <f>VLOOKUP(F186,'[3]Sheet 1'!$F$2:$AD$557,6,0)</f>
        <v>-80.827164300000007</v>
      </c>
      <c r="BA186" s="1">
        <f>VLOOKUP(F186,'[3]Sheet 1'!$F$2:$AD$557,7,0)</f>
        <v>1201</v>
      </c>
      <c r="BB186" s="1">
        <f>VLOOKUP(F186,'[3]Sheet 1'!$F$2:$AD$557,8,0)</f>
        <v>1162</v>
      </c>
      <c r="BC186" s="1">
        <f>VLOOKUP(F186,'[3]Sheet 1'!$F$2:$AD$557,9,0)</f>
        <v>10</v>
      </c>
      <c r="BD186" s="1">
        <f>VLOOKUP(F186,'[3]Sheet 1'!$F$2:$AD$557,10,0)</f>
        <v>0</v>
      </c>
      <c r="BE186" s="1">
        <f>VLOOKUP(F186,'[3]Sheet 1'!$F$2:$AD$557,11,0)</f>
        <v>13</v>
      </c>
      <c r="BF186" s="1">
        <f>VLOOKUP(F186,'[3]Sheet 1'!$F$2:$AD$557,12,0)</f>
        <v>0</v>
      </c>
      <c r="BG186" s="1">
        <f>VLOOKUP(F186,'[3]Sheet 1'!$F$2:$AD$557,13,0)</f>
        <v>0</v>
      </c>
      <c r="BH186" s="1">
        <f>VLOOKUP(F186,'[3]Sheet 1'!$F$2:$AD$557,14,0)</f>
        <v>16</v>
      </c>
      <c r="BI186" s="1">
        <f>VLOOKUP(F186,'[3]Sheet 1'!$F$2:$AD$557,15,0)</f>
        <v>17</v>
      </c>
      <c r="BJ186" s="1">
        <f>VLOOKUP(F186,'[3]Sheet 1'!$F$2:$AD$557,16,0)</f>
        <v>455</v>
      </c>
      <c r="BK186" s="1">
        <f>VLOOKUP(F186,'[3]Sheet 1'!$F$2:$AD$557,17,0)</f>
        <v>414</v>
      </c>
      <c r="BL186" s="1">
        <f>VLOOKUP(F186,'[3]Sheet 1'!$F$2:$AD$557,18,0)</f>
        <v>41</v>
      </c>
      <c r="BM186" s="1">
        <f>VLOOKUP(F186,'[3]Sheet 1'!$F$2:$AD$557,19,0)</f>
        <v>0.90989010000000003</v>
      </c>
      <c r="BN186" s="1">
        <f>VLOOKUP(F186,'[3]Sheet 1'!$F$2:$AD$557,20,0)</f>
        <v>0.96752705999999999</v>
      </c>
      <c r="BO186" s="1">
        <f>VLOOKUP(F186,'[3]Sheet 1'!$F$2:$AD$557,21,0)</f>
        <v>8.3263899999999995E-3</v>
      </c>
      <c r="BP186" s="1">
        <f>VLOOKUP(F186,'[3]Sheet 1'!$F$2:$AD$557,22,0)</f>
        <v>1.082431E-2</v>
      </c>
      <c r="BQ186" s="1">
        <f>VLOOKUP(F186,'[3]Sheet 1'!$F$2:$AD$557,23,0)</f>
        <v>1.415487E-2</v>
      </c>
      <c r="BR186" s="1">
        <f>VLOOKUP(F186,'[3]Sheet 1'!$F$2:$AD$557,24,0)</f>
        <v>3578.50922425</v>
      </c>
      <c r="BS186" s="1">
        <f>VLOOKUP(F186,'[3]Sheet 1'!$F$2:$AD$557,25,0)</f>
        <v>0.33561460999999998</v>
      </c>
    </row>
    <row r="187" spans="1:71" ht="20" customHeight="1" x14ac:dyDescent="0.15">
      <c r="A187" s="8">
        <v>1850</v>
      </c>
      <c r="B187" s="9">
        <v>37</v>
      </c>
      <c r="C187" s="10">
        <v>119</v>
      </c>
      <c r="D187" s="10">
        <v>5508</v>
      </c>
      <c r="E187" s="10">
        <v>2</v>
      </c>
      <c r="F187" s="10">
        <v>371190055082</v>
      </c>
      <c r="G187" s="11" t="s">
        <v>33</v>
      </c>
      <c r="H187" s="10">
        <v>16419</v>
      </c>
      <c r="I187" s="11" t="s">
        <v>222</v>
      </c>
      <c r="J187" s="10">
        <v>730</v>
      </c>
      <c r="K187" s="10">
        <v>5</v>
      </c>
      <c r="L187" s="10">
        <v>0</v>
      </c>
      <c r="M187" s="10">
        <v>0</v>
      </c>
      <c r="N187" s="10">
        <v>7</v>
      </c>
      <c r="O187" s="10">
        <v>73</v>
      </c>
      <c r="P187" s="10">
        <v>13</v>
      </c>
      <c r="Q187" s="10">
        <v>54</v>
      </c>
      <c r="R187" s="10">
        <v>7</v>
      </c>
      <c r="S187" s="10">
        <v>0</v>
      </c>
      <c r="T187" s="10">
        <v>85</v>
      </c>
      <c r="U187" s="10">
        <v>92</v>
      </c>
      <c r="V187" s="10">
        <v>179</v>
      </c>
      <c r="W187" s="10">
        <v>93</v>
      </c>
      <c r="X187" s="10">
        <v>55</v>
      </c>
      <c r="Y187" s="10">
        <v>21</v>
      </c>
      <c r="Z187" s="10">
        <v>46</v>
      </c>
      <c r="AA187" s="10">
        <v>83882</v>
      </c>
      <c r="AB187" s="10">
        <v>496</v>
      </c>
      <c r="AC187" s="10">
        <v>0</v>
      </c>
      <c r="AD187" s="10">
        <v>0</v>
      </c>
      <c r="AE187" s="13">
        <v>17878641.9921875</v>
      </c>
      <c r="AF187" s="12">
        <v>25482.8594614555</v>
      </c>
      <c r="AG187" s="1">
        <f>VLOOKUP(F187,'[1]Sheet 1'!$F$2:$S$557,5,0)</f>
        <v>1286</v>
      </c>
      <c r="AH187" s="1">
        <f>VLOOKUP(F187,'[1]Sheet 1'!$F$2:$S$557,6,0)</f>
        <v>10</v>
      </c>
      <c r="AI187" s="1">
        <f>VLOOKUP(F187,'[1]Sheet 1'!$F$2:$S$557,7,0)</f>
        <v>265</v>
      </c>
      <c r="AJ187" s="1">
        <f>VLOOKUP(F187,'[1]Sheet 1'!$F$2:$S$557,8,0)</f>
        <v>290</v>
      </c>
      <c r="AK187" s="1">
        <f>VLOOKUP(F187,'[1]Sheet 1'!$F$2:$S$557,9,0)</f>
        <v>116</v>
      </c>
      <c r="AL187" s="1">
        <f>VLOOKUP(F187,'[1]Sheet 1'!$F$2:$S$557,10,0)</f>
        <v>467</v>
      </c>
      <c r="AM187" s="1">
        <f>VLOOKUP(F187,'[1]Sheet 1'!$F$2:$S$557,11,0)</f>
        <v>120</v>
      </c>
      <c r="AN187" s="1">
        <f>VLOOKUP(F187,'[1]Sheet 1'!$F$2:$S$557,12,0)</f>
        <v>18</v>
      </c>
      <c r="AO187" s="1">
        <f>VLOOKUP(F187,'[1]Sheet 1'!$F$2:$S$557,13,0)</f>
        <v>0.36314152</v>
      </c>
      <c r="AP187" s="1">
        <f>VLOOKUP(F187,'[1]Sheet 1'!$F$2:$S$557,14,0)</f>
        <v>9.3312599999999996E-2</v>
      </c>
      <c r="AQ187" s="1">
        <f>VLOOKUP(F187,'[2]Sheet 1'!$F$2:$Q$557,5,0)</f>
        <v>1538</v>
      </c>
      <c r="AR187" s="1">
        <f>VLOOKUP(F187,'[2]Sheet 1'!$F$2:$Q$557,6,0)</f>
        <v>1164</v>
      </c>
      <c r="AS187" s="1">
        <f>VLOOKUP(F187,'[2]Sheet 1'!$F$2:$Q$557,7,0)</f>
        <v>1164</v>
      </c>
      <c r="AT187" s="1">
        <f>VLOOKUP(F187,'[2]Sheet 1'!$F$2:$Q$557,8,0)</f>
        <v>1096</v>
      </c>
      <c r="AU187" s="1">
        <f>VLOOKUP(F187,'[2]Sheet 1'!$F$2:$Q$557,9,0)</f>
        <v>68</v>
      </c>
      <c r="AV187" s="1">
        <f>VLOOKUP(F187,'[2]Sheet 1'!$F$2:$Q$557,10,0)</f>
        <v>0</v>
      </c>
      <c r="AW187" s="1">
        <f>VLOOKUP(F187,'[2]Sheet 1'!$F$2:$Q$557,11,0)</f>
        <v>374</v>
      </c>
      <c r="AX187" s="1">
        <f>VLOOKUP(F187,'[2]Sheet 1'!$F$2:$Q$557,12,0)</f>
        <v>4.4213259999999997E-2</v>
      </c>
      <c r="AY187" s="1">
        <f>VLOOKUP(F187,'[3]Sheet 1'!$F$2:$AD$557,5,0)</f>
        <v>35.347469500000003</v>
      </c>
      <c r="AZ187" s="1">
        <f>VLOOKUP(F187,'[3]Sheet 1'!$F$2:$AD$557,6,0)</f>
        <v>-80.811897000000002</v>
      </c>
      <c r="BA187" s="1">
        <f>VLOOKUP(F187,'[3]Sheet 1'!$F$2:$AD$557,7,0)</f>
        <v>1871</v>
      </c>
      <c r="BB187" s="1">
        <f>VLOOKUP(F187,'[3]Sheet 1'!$F$2:$AD$557,8,0)</f>
        <v>1126</v>
      </c>
      <c r="BC187" s="1">
        <f>VLOOKUP(F187,'[3]Sheet 1'!$F$2:$AD$557,9,0)</f>
        <v>557</v>
      </c>
      <c r="BD187" s="1">
        <f>VLOOKUP(F187,'[3]Sheet 1'!$F$2:$AD$557,10,0)</f>
        <v>7</v>
      </c>
      <c r="BE187" s="1">
        <f>VLOOKUP(F187,'[3]Sheet 1'!$F$2:$AD$557,11,0)</f>
        <v>92</v>
      </c>
      <c r="BF187" s="1">
        <f>VLOOKUP(F187,'[3]Sheet 1'!$F$2:$AD$557,12,0)</f>
        <v>1</v>
      </c>
      <c r="BG187" s="1">
        <f>VLOOKUP(F187,'[3]Sheet 1'!$F$2:$AD$557,13,0)</f>
        <v>41</v>
      </c>
      <c r="BH187" s="1">
        <f>VLOOKUP(F187,'[3]Sheet 1'!$F$2:$AD$557,14,0)</f>
        <v>47</v>
      </c>
      <c r="BI187" s="1">
        <f>VLOOKUP(F187,'[3]Sheet 1'!$F$2:$AD$557,15,0)</f>
        <v>140</v>
      </c>
      <c r="BJ187" s="1">
        <f>VLOOKUP(F187,'[3]Sheet 1'!$F$2:$AD$557,16,0)</f>
        <v>661</v>
      </c>
      <c r="BK187" s="1">
        <f>VLOOKUP(F187,'[3]Sheet 1'!$F$2:$AD$557,17,0)</f>
        <v>634</v>
      </c>
      <c r="BL187" s="1">
        <f>VLOOKUP(F187,'[3]Sheet 1'!$F$2:$AD$557,18,0)</f>
        <v>27</v>
      </c>
      <c r="BM187" s="1">
        <f>VLOOKUP(F187,'[3]Sheet 1'!$F$2:$AD$557,19,0)</f>
        <v>0.95915278999999998</v>
      </c>
      <c r="BN187" s="1">
        <f>VLOOKUP(F187,'[3]Sheet 1'!$F$2:$AD$557,20,0)</f>
        <v>0.60181720999999999</v>
      </c>
      <c r="BO187" s="1">
        <f>VLOOKUP(F187,'[3]Sheet 1'!$F$2:$AD$557,21,0)</f>
        <v>0.29770175999999998</v>
      </c>
      <c r="BP187" s="1">
        <f>VLOOKUP(F187,'[3]Sheet 1'!$F$2:$AD$557,22,0)</f>
        <v>4.9171560000000003E-2</v>
      </c>
      <c r="BQ187" s="1">
        <f>VLOOKUP(F187,'[3]Sheet 1'!$F$2:$AD$557,23,0)</f>
        <v>7.4826290000000004E-2</v>
      </c>
      <c r="BR187" s="1">
        <f>VLOOKUP(F187,'[3]Sheet 1'!$F$2:$AD$557,24,0)</f>
        <v>2917.4747761600001</v>
      </c>
      <c r="BS187" s="1">
        <f>VLOOKUP(F187,'[3]Sheet 1'!$F$2:$AD$557,25,0)</f>
        <v>0.64130801999999998</v>
      </c>
    </row>
    <row r="188" spans="1:71" ht="20" customHeight="1" x14ac:dyDescent="0.15">
      <c r="A188" s="8">
        <v>1851</v>
      </c>
      <c r="B188" s="9">
        <v>37</v>
      </c>
      <c r="C188" s="10">
        <v>119</v>
      </c>
      <c r="D188" s="10">
        <v>1508</v>
      </c>
      <c r="E188" s="10">
        <v>1</v>
      </c>
      <c r="F188" s="10">
        <v>371190015081</v>
      </c>
      <c r="G188" s="11" t="s">
        <v>35</v>
      </c>
      <c r="H188" s="10">
        <v>16169</v>
      </c>
      <c r="I188" s="11" t="s">
        <v>223</v>
      </c>
      <c r="J188" s="10">
        <v>951</v>
      </c>
      <c r="K188" s="10">
        <v>0</v>
      </c>
      <c r="L188" s="10">
        <v>69</v>
      </c>
      <c r="M188" s="10">
        <v>13</v>
      </c>
      <c r="N188" s="10">
        <v>94</v>
      </c>
      <c r="O188" s="10">
        <v>25</v>
      </c>
      <c r="P188" s="10">
        <v>14</v>
      </c>
      <c r="Q188" s="10">
        <v>45</v>
      </c>
      <c r="R188" s="10">
        <v>43</v>
      </c>
      <c r="S188" s="10">
        <v>79</v>
      </c>
      <c r="T188" s="10">
        <v>133</v>
      </c>
      <c r="U188" s="10">
        <v>42</v>
      </c>
      <c r="V188" s="10">
        <v>233</v>
      </c>
      <c r="W188" s="10">
        <v>28</v>
      </c>
      <c r="X188" s="10">
        <v>88</v>
      </c>
      <c r="Y188" s="10">
        <v>31</v>
      </c>
      <c r="Z188" s="10">
        <v>14</v>
      </c>
      <c r="AA188" s="10">
        <v>58137</v>
      </c>
      <c r="AB188" s="10">
        <v>522</v>
      </c>
      <c r="AC188" s="10">
        <v>29</v>
      </c>
      <c r="AD188" s="10">
        <v>5.5555559999999997E-2</v>
      </c>
      <c r="AE188" s="13">
        <v>29615063.248046901</v>
      </c>
      <c r="AF188" s="12">
        <v>24126.016493700401</v>
      </c>
      <c r="AG188" s="1">
        <f>VLOOKUP(F188,'[1]Sheet 1'!$F$2:$S$557,5,0)</f>
        <v>1676</v>
      </c>
      <c r="AH188" s="1">
        <f>VLOOKUP(F188,'[1]Sheet 1'!$F$2:$S$557,6,0)</f>
        <v>143</v>
      </c>
      <c r="AI188" s="1">
        <f>VLOOKUP(F188,'[1]Sheet 1'!$F$2:$S$557,7,0)</f>
        <v>388</v>
      </c>
      <c r="AJ188" s="1">
        <f>VLOOKUP(F188,'[1]Sheet 1'!$F$2:$S$557,8,0)</f>
        <v>285</v>
      </c>
      <c r="AK188" s="1">
        <f>VLOOKUP(F188,'[1]Sheet 1'!$F$2:$S$557,9,0)</f>
        <v>146</v>
      </c>
      <c r="AL188" s="1">
        <f>VLOOKUP(F188,'[1]Sheet 1'!$F$2:$S$557,10,0)</f>
        <v>503</v>
      </c>
      <c r="AM188" s="1">
        <f>VLOOKUP(F188,'[1]Sheet 1'!$F$2:$S$557,11,0)</f>
        <v>120</v>
      </c>
      <c r="AN188" s="1">
        <f>VLOOKUP(F188,'[1]Sheet 1'!$F$2:$S$557,12,0)</f>
        <v>91</v>
      </c>
      <c r="AO188" s="1">
        <f>VLOOKUP(F188,'[1]Sheet 1'!$F$2:$S$557,13,0)</f>
        <v>0.30011933000000002</v>
      </c>
      <c r="AP188" s="1">
        <f>VLOOKUP(F188,'[1]Sheet 1'!$F$2:$S$557,14,0)</f>
        <v>7.1599049999999997E-2</v>
      </c>
      <c r="AQ188" s="1">
        <f>VLOOKUP(F188,'[2]Sheet 1'!$F$2:$Q$557,5,0)</f>
        <v>1850</v>
      </c>
      <c r="AR188" s="1">
        <f>VLOOKUP(F188,'[2]Sheet 1'!$F$2:$Q$557,6,0)</f>
        <v>1409</v>
      </c>
      <c r="AS188" s="1">
        <f>VLOOKUP(F188,'[2]Sheet 1'!$F$2:$Q$557,7,0)</f>
        <v>1409</v>
      </c>
      <c r="AT188" s="1">
        <f>VLOOKUP(F188,'[2]Sheet 1'!$F$2:$Q$557,8,0)</f>
        <v>1287</v>
      </c>
      <c r="AU188" s="1">
        <f>VLOOKUP(F188,'[2]Sheet 1'!$F$2:$Q$557,9,0)</f>
        <v>122</v>
      </c>
      <c r="AV188" s="1">
        <f>VLOOKUP(F188,'[2]Sheet 1'!$F$2:$Q$557,10,0)</f>
        <v>0</v>
      </c>
      <c r="AW188" s="1">
        <f>VLOOKUP(F188,'[2]Sheet 1'!$F$2:$Q$557,11,0)</f>
        <v>441</v>
      </c>
      <c r="AX188" s="1">
        <f>VLOOKUP(F188,'[2]Sheet 1'!$F$2:$Q$557,12,0)</f>
        <v>6.5945950000000003E-2</v>
      </c>
      <c r="AY188" s="1">
        <f>VLOOKUP(F188,'[3]Sheet 1'!$F$2:$AD$557,5,0)</f>
        <v>35.249827000000003</v>
      </c>
      <c r="AZ188" s="1">
        <f>VLOOKUP(F188,'[3]Sheet 1'!$F$2:$AD$557,6,0)</f>
        <v>-80.727176700000001</v>
      </c>
      <c r="BA188" s="1">
        <f>VLOOKUP(F188,'[3]Sheet 1'!$F$2:$AD$557,7,0)</f>
        <v>2494</v>
      </c>
      <c r="BB188" s="1">
        <f>VLOOKUP(F188,'[3]Sheet 1'!$F$2:$AD$557,8,0)</f>
        <v>821</v>
      </c>
      <c r="BC188" s="1">
        <f>VLOOKUP(F188,'[3]Sheet 1'!$F$2:$AD$557,9,0)</f>
        <v>1195</v>
      </c>
      <c r="BD188" s="1">
        <f>VLOOKUP(F188,'[3]Sheet 1'!$F$2:$AD$557,10,0)</f>
        <v>11</v>
      </c>
      <c r="BE188" s="1">
        <f>VLOOKUP(F188,'[3]Sheet 1'!$F$2:$AD$557,11,0)</f>
        <v>62</v>
      </c>
      <c r="BF188" s="1">
        <f>VLOOKUP(F188,'[3]Sheet 1'!$F$2:$AD$557,12,0)</f>
        <v>7</v>
      </c>
      <c r="BG188" s="1">
        <f>VLOOKUP(F188,'[3]Sheet 1'!$F$2:$AD$557,13,0)</f>
        <v>282</v>
      </c>
      <c r="BH188" s="1">
        <f>VLOOKUP(F188,'[3]Sheet 1'!$F$2:$AD$557,14,0)</f>
        <v>116</v>
      </c>
      <c r="BI188" s="1">
        <f>VLOOKUP(F188,'[3]Sheet 1'!$F$2:$AD$557,15,0)</f>
        <v>498</v>
      </c>
      <c r="BJ188" s="1">
        <f>VLOOKUP(F188,'[3]Sheet 1'!$F$2:$AD$557,16,0)</f>
        <v>884</v>
      </c>
      <c r="BK188" s="1">
        <f>VLOOKUP(F188,'[3]Sheet 1'!$F$2:$AD$557,17,0)</f>
        <v>831</v>
      </c>
      <c r="BL188" s="1">
        <f>VLOOKUP(F188,'[3]Sheet 1'!$F$2:$AD$557,18,0)</f>
        <v>53</v>
      </c>
      <c r="BM188" s="1">
        <f>VLOOKUP(F188,'[3]Sheet 1'!$F$2:$AD$557,19,0)</f>
        <v>0.94004524</v>
      </c>
      <c r="BN188" s="1">
        <f>VLOOKUP(F188,'[3]Sheet 1'!$F$2:$AD$557,20,0)</f>
        <v>0.32919005000000001</v>
      </c>
      <c r="BO188" s="1">
        <f>VLOOKUP(F188,'[3]Sheet 1'!$F$2:$AD$557,21,0)</f>
        <v>0.47914994999999999</v>
      </c>
      <c r="BP188" s="1">
        <f>VLOOKUP(F188,'[3]Sheet 1'!$F$2:$AD$557,22,0)</f>
        <v>2.4859659999999999E-2</v>
      </c>
      <c r="BQ188" s="1">
        <f>VLOOKUP(F188,'[3]Sheet 1'!$F$2:$AD$557,23,0)</f>
        <v>0.19967923000000001</v>
      </c>
      <c r="BR188" s="1">
        <f>VLOOKUP(F188,'[3]Sheet 1'!$F$2:$AD$557,24,0)</f>
        <v>2347.7488294700001</v>
      </c>
      <c r="BS188" s="1">
        <f>VLOOKUP(F188,'[3]Sheet 1'!$F$2:$AD$557,25,0)</f>
        <v>1.0622942099999999</v>
      </c>
    </row>
    <row r="189" spans="1:71" ht="20" customHeight="1" x14ac:dyDescent="0.15">
      <c r="A189" s="8">
        <v>1852</v>
      </c>
      <c r="B189" s="9">
        <v>37</v>
      </c>
      <c r="C189" s="10">
        <v>119</v>
      </c>
      <c r="D189" s="10">
        <v>5611</v>
      </c>
      <c r="E189" s="10">
        <v>1</v>
      </c>
      <c r="F189" s="10">
        <v>371190056111</v>
      </c>
      <c r="G189" s="11" t="s">
        <v>35</v>
      </c>
      <c r="H189" s="10">
        <v>16471</v>
      </c>
      <c r="I189" s="11" t="s">
        <v>224</v>
      </c>
      <c r="J189" s="10">
        <v>1094</v>
      </c>
      <c r="K189" s="10">
        <v>49</v>
      </c>
      <c r="L189" s="10">
        <v>26</v>
      </c>
      <c r="M189" s="10">
        <v>8</v>
      </c>
      <c r="N189" s="10">
        <v>27</v>
      </c>
      <c r="O189" s="10">
        <v>64</v>
      </c>
      <c r="P189" s="10">
        <v>78</v>
      </c>
      <c r="Q189" s="10">
        <v>54</v>
      </c>
      <c r="R189" s="10">
        <v>86</v>
      </c>
      <c r="S189" s="10">
        <v>61</v>
      </c>
      <c r="T189" s="10">
        <v>130</v>
      </c>
      <c r="U189" s="10">
        <v>163</v>
      </c>
      <c r="V189" s="10">
        <v>198</v>
      </c>
      <c r="W189" s="10">
        <v>88</v>
      </c>
      <c r="X189" s="10">
        <v>22</v>
      </c>
      <c r="Y189" s="10">
        <v>21</v>
      </c>
      <c r="Z189" s="10">
        <v>19</v>
      </c>
      <c r="AA189" s="10">
        <v>54663</v>
      </c>
      <c r="AB189" s="10">
        <v>637</v>
      </c>
      <c r="AC189" s="10">
        <v>51</v>
      </c>
      <c r="AD189" s="10">
        <v>8.0062789999999995E-2</v>
      </c>
      <c r="AE189" s="13">
        <v>54337579.838317901</v>
      </c>
      <c r="AF189" s="14">
        <v>35341.396993085997</v>
      </c>
      <c r="AG189" s="1">
        <f>VLOOKUP(F189,'[1]Sheet 1'!$F$2:$S$557,5,0)</f>
        <v>1983</v>
      </c>
      <c r="AH189" s="1">
        <f>VLOOKUP(F189,'[1]Sheet 1'!$F$2:$S$557,6,0)</f>
        <v>147</v>
      </c>
      <c r="AI189" s="1">
        <f>VLOOKUP(F189,'[1]Sheet 1'!$F$2:$S$557,7,0)</f>
        <v>316</v>
      </c>
      <c r="AJ189" s="1">
        <f>VLOOKUP(F189,'[1]Sheet 1'!$F$2:$S$557,8,0)</f>
        <v>569</v>
      </c>
      <c r="AK189" s="1">
        <f>VLOOKUP(F189,'[1]Sheet 1'!$F$2:$S$557,9,0)</f>
        <v>152</v>
      </c>
      <c r="AL189" s="1">
        <f>VLOOKUP(F189,'[1]Sheet 1'!$F$2:$S$557,10,0)</f>
        <v>627</v>
      </c>
      <c r="AM189" s="1">
        <f>VLOOKUP(F189,'[1]Sheet 1'!$F$2:$S$557,11,0)</f>
        <v>154</v>
      </c>
      <c r="AN189" s="1">
        <f>VLOOKUP(F189,'[1]Sheet 1'!$F$2:$S$557,12,0)</f>
        <v>18</v>
      </c>
      <c r="AO189" s="1">
        <f>VLOOKUP(F189,'[1]Sheet 1'!$F$2:$S$557,13,0)</f>
        <v>0.31618759000000002</v>
      </c>
      <c r="AP189" s="1">
        <f>VLOOKUP(F189,'[1]Sheet 1'!$F$2:$S$557,14,0)</f>
        <v>7.7660110000000004E-2</v>
      </c>
      <c r="AQ189" s="1">
        <f>VLOOKUP(F189,'[2]Sheet 1'!$F$2:$Q$557,5,0)</f>
        <v>2275</v>
      </c>
      <c r="AR189" s="1">
        <f>VLOOKUP(F189,'[2]Sheet 1'!$F$2:$Q$557,6,0)</f>
        <v>1660</v>
      </c>
      <c r="AS189" s="1">
        <f>VLOOKUP(F189,'[2]Sheet 1'!$F$2:$Q$557,7,0)</f>
        <v>1660</v>
      </c>
      <c r="AT189" s="1">
        <f>VLOOKUP(F189,'[2]Sheet 1'!$F$2:$Q$557,8,0)</f>
        <v>1558</v>
      </c>
      <c r="AU189" s="1">
        <f>VLOOKUP(F189,'[2]Sheet 1'!$F$2:$Q$557,9,0)</f>
        <v>102</v>
      </c>
      <c r="AV189" s="1">
        <f>VLOOKUP(F189,'[2]Sheet 1'!$F$2:$Q$557,10,0)</f>
        <v>0</v>
      </c>
      <c r="AW189" s="1">
        <f>VLOOKUP(F189,'[2]Sheet 1'!$F$2:$Q$557,11,0)</f>
        <v>615</v>
      </c>
      <c r="AX189" s="1">
        <f>VLOOKUP(F189,'[2]Sheet 1'!$F$2:$Q$557,12,0)</f>
        <v>4.4835159999999999E-2</v>
      </c>
      <c r="AY189" s="1">
        <f>VLOOKUP(F189,'[3]Sheet 1'!$F$2:$AD$557,5,0)</f>
        <v>35.329233500000001</v>
      </c>
      <c r="AZ189" s="1">
        <f>VLOOKUP(F189,'[3]Sheet 1'!$F$2:$AD$557,6,0)</f>
        <v>-80.698909</v>
      </c>
      <c r="BA189" s="1">
        <f>VLOOKUP(F189,'[3]Sheet 1'!$F$2:$AD$557,7,0)</f>
        <v>2383</v>
      </c>
      <c r="BB189" s="1">
        <f>VLOOKUP(F189,'[3]Sheet 1'!$F$2:$AD$557,8,0)</f>
        <v>943</v>
      </c>
      <c r="BC189" s="1">
        <f>VLOOKUP(F189,'[3]Sheet 1'!$F$2:$AD$557,9,0)</f>
        <v>1064</v>
      </c>
      <c r="BD189" s="1">
        <f>VLOOKUP(F189,'[3]Sheet 1'!$F$2:$AD$557,10,0)</f>
        <v>11</v>
      </c>
      <c r="BE189" s="1">
        <f>VLOOKUP(F189,'[3]Sheet 1'!$F$2:$AD$557,11,0)</f>
        <v>100</v>
      </c>
      <c r="BF189" s="1">
        <f>VLOOKUP(F189,'[3]Sheet 1'!$F$2:$AD$557,12,0)</f>
        <v>0</v>
      </c>
      <c r="BG189" s="1">
        <f>VLOOKUP(F189,'[3]Sheet 1'!$F$2:$AD$557,13,0)</f>
        <v>161</v>
      </c>
      <c r="BH189" s="1">
        <f>VLOOKUP(F189,'[3]Sheet 1'!$F$2:$AD$557,14,0)</f>
        <v>104</v>
      </c>
      <c r="BI189" s="1">
        <f>VLOOKUP(F189,'[3]Sheet 1'!$F$2:$AD$557,15,0)</f>
        <v>293</v>
      </c>
      <c r="BJ189" s="1">
        <f>VLOOKUP(F189,'[3]Sheet 1'!$F$2:$AD$557,16,0)</f>
        <v>956</v>
      </c>
      <c r="BK189" s="1">
        <f>VLOOKUP(F189,'[3]Sheet 1'!$F$2:$AD$557,17,0)</f>
        <v>862</v>
      </c>
      <c r="BL189" s="1">
        <f>VLOOKUP(F189,'[3]Sheet 1'!$F$2:$AD$557,18,0)</f>
        <v>94</v>
      </c>
      <c r="BM189" s="1">
        <f>VLOOKUP(F189,'[3]Sheet 1'!$F$2:$AD$557,19,0)</f>
        <v>0.90167364000000005</v>
      </c>
      <c r="BN189" s="1">
        <f>VLOOKUP(F189,'[3]Sheet 1'!$F$2:$AD$557,20,0)</f>
        <v>0.39571968000000002</v>
      </c>
      <c r="BO189" s="1">
        <f>VLOOKUP(F189,'[3]Sheet 1'!$F$2:$AD$557,21,0)</f>
        <v>0.44649601</v>
      </c>
      <c r="BP189" s="1">
        <f>VLOOKUP(F189,'[3]Sheet 1'!$F$2:$AD$557,22,0)</f>
        <v>4.196391E-2</v>
      </c>
      <c r="BQ189" s="1">
        <f>VLOOKUP(F189,'[3]Sheet 1'!$F$2:$AD$557,23,0)</f>
        <v>0.12295425</v>
      </c>
      <c r="BR189" s="1">
        <f>VLOOKUP(F189,'[3]Sheet 1'!$F$2:$AD$557,24,0)</f>
        <v>1222.62021654</v>
      </c>
      <c r="BS189" s="1">
        <f>VLOOKUP(F189,'[3]Sheet 1'!$F$2:$AD$557,25,0)</f>
        <v>1.9490925800000001</v>
      </c>
    </row>
    <row r="190" spans="1:71" ht="20" customHeight="1" x14ac:dyDescent="0.15">
      <c r="A190" s="8">
        <v>1853</v>
      </c>
      <c r="B190" s="9">
        <v>37</v>
      </c>
      <c r="C190" s="10">
        <v>119</v>
      </c>
      <c r="D190" s="10">
        <v>5612</v>
      </c>
      <c r="E190" s="10">
        <v>1</v>
      </c>
      <c r="F190" s="10">
        <v>371190056121</v>
      </c>
      <c r="G190" s="11" t="s">
        <v>35</v>
      </c>
      <c r="H190" s="10">
        <v>16472</v>
      </c>
      <c r="I190" s="11" t="s">
        <v>225</v>
      </c>
      <c r="J190" s="10">
        <v>1163</v>
      </c>
      <c r="K190" s="10">
        <v>44</v>
      </c>
      <c r="L190" s="10">
        <v>9</v>
      </c>
      <c r="M190" s="10">
        <v>45</v>
      </c>
      <c r="N190" s="10">
        <v>8</v>
      </c>
      <c r="O190" s="10">
        <v>85</v>
      </c>
      <c r="P190" s="10">
        <v>31</v>
      </c>
      <c r="Q190" s="10">
        <v>59</v>
      </c>
      <c r="R190" s="10">
        <v>85</v>
      </c>
      <c r="S190" s="10">
        <v>52</v>
      </c>
      <c r="T190" s="10">
        <v>129</v>
      </c>
      <c r="U190" s="10">
        <v>162</v>
      </c>
      <c r="V190" s="10">
        <v>191</v>
      </c>
      <c r="W190" s="10">
        <v>71</v>
      </c>
      <c r="X190" s="10">
        <v>111</v>
      </c>
      <c r="Y190" s="10">
        <v>71</v>
      </c>
      <c r="Z190" s="10">
        <v>10</v>
      </c>
      <c r="AA190" s="10">
        <v>64938</v>
      </c>
      <c r="AB190" s="10">
        <v>603</v>
      </c>
      <c r="AC190" s="10">
        <v>34</v>
      </c>
      <c r="AD190" s="10">
        <v>5.6384740000000003E-2</v>
      </c>
      <c r="AE190" s="13">
        <v>21309192.545288101</v>
      </c>
      <c r="AF190" s="12">
        <v>23255.2000455993</v>
      </c>
      <c r="AG190" s="1">
        <f>VLOOKUP(F190,'[1]Sheet 1'!$F$2:$S$557,5,0)</f>
        <v>2232</v>
      </c>
      <c r="AH190" s="1">
        <f>VLOOKUP(F190,'[1]Sheet 1'!$F$2:$S$557,6,0)</f>
        <v>307</v>
      </c>
      <c r="AI190" s="1">
        <f>VLOOKUP(F190,'[1]Sheet 1'!$F$2:$S$557,7,0)</f>
        <v>228</v>
      </c>
      <c r="AJ190" s="1">
        <f>VLOOKUP(F190,'[1]Sheet 1'!$F$2:$S$557,8,0)</f>
        <v>525</v>
      </c>
      <c r="AK190" s="1">
        <f>VLOOKUP(F190,'[1]Sheet 1'!$F$2:$S$557,9,0)</f>
        <v>154</v>
      </c>
      <c r="AL190" s="1">
        <f>VLOOKUP(F190,'[1]Sheet 1'!$F$2:$S$557,10,0)</f>
        <v>731</v>
      </c>
      <c r="AM190" s="1">
        <f>VLOOKUP(F190,'[1]Sheet 1'!$F$2:$S$557,11,0)</f>
        <v>252</v>
      </c>
      <c r="AN190" s="1">
        <f>VLOOKUP(F190,'[1]Sheet 1'!$F$2:$S$557,12,0)</f>
        <v>35</v>
      </c>
      <c r="AO190" s="1">
        <f>VLOOKUP(F190,'[1]Sheet 1'!$F$2:$S$557,13,0)</f>
        <v>0.32750896000000002</v>
      </c>
      <c r="AP190" s="1">
        <f>VLOOKUP(F190,'[1]Sheet 1'!$F$2:$S$557,14,0)</f>
        <v>0.11290322999999999</v>
      </c>
      <c r="AQ190" s="1">
        <f>VLOOKUP(F190,'[2]Sheet 1'!$F$2:$Q$557,5,0)</f>
        <v>2493</v>
      </c>
      <c r="AR190" s="1">
        <f>VLOOKUP(F190,'[2]Sheet 1'!$F$2:$Q$557,6,0)</f>
        <v>1948</v>
      </c>
      <c r="AS190" s="1">
        <f>VLOOKUP(F190,'[2]Sheet 1'!$F$2:$Q$557,7,0)</f>
        <v>1948</v>
      </c>
      <c r="AT190" s="1">
        <f>VLOOKUP(F190,'[2]Sheet 1'!$F$2:$Q$557,8,0)</f>
        <v>1812</v>
      </c>
      <c r="AU190" s="1">
        <f>VLOOKUP(F190,'[2]Sheet 1'!$F$2:$Q$557,9,0)</f>
        <v>136</v>
      </c>
      <c r="AV190" s="1">
        <f>VLOOKUP(F190,'[2]Sheet 1'!$F$2:$Q$557,10,0)</f>
        <v>0</v>
      </c>
      <c r="AW190" s="1">
        <f>VLOOKUP(F190,'[2]Sheet 1'!$F$2:$Q$557,11,0)</f>
        <v>545</v>
      </c>
      <c r="AX190" s="1">
        <f>VLOOKUP(F190,'[2]Sheet 1'!$F$2:$Q$557,12,0)</f>
        <v>5.4552749999999997E-2</v>
      </c>
      <c r="AY190" s="1">
        <f>VLOOKUP(F190,'[3]Sheet 1'!$F$2:$AD$557,5,0)</f>
        <v>35.303116500000002</v>
      </c>
      <c r="AZ190" s="1">
        <f>VLOOKUP(F190,'[3]Sheet 1'!$F$2:$AD$557,6,0)</f>
        <v>-80.720676499999996</v>
      </c>
      <c r="BA190" s="1">
        <f>VLOOKUP(F190,'[3]Sheet 1'!$F$2:$AD$557,7,0)</f>
        <v>2541</v>
      </c>
      <c r="BB190" s="1">
        <f>VLOOKUP(F190,'[3]Sheet 1'!$F$2:$AD$557,8,0)</f>
        <v>892</v>
      </c>
      <c r="BC190" s="1">
        <f>VLOOKUP(F190,'[3]Sheet 1'!$F$2:$AD$557,9,0)</f>
        <v>1233</v>
      </c>
      <c r="BD190" s="1">
        <f>VLOOKUP(F190,'[3]Sheet 1'!$F$2:$AD$557,10,0)</f>
        <v>5</v>
      </c>
      <c r="BE190" s="1">
        <f>VLOOKUP(F190,'[3]Sheet 1'!$F$2:$AD$557,11,0)</f>
        <v>130</v>
      </c>
      <c r="BF190" s="1">
        <f>VLOOKUP(F190,'[3]Sheet 1'!$F$2:$AD$557,12,0)</f>
        <v>0</v>
      </c>
      <c r="BG190" s="1">
        <f>VLOOKUP(F190,'[3]Sheet 1'!$F$2:$AD$557,13,0)</f>
        <v>208</v>
      </c>
      <c r="BH190" s="1">
        <f>VLOOKUP(F190,'[3]Sheet 1'!$F$2:$AD$557,14,0)</f>
        <v>73</v>
      </c>
      <c r="BI190" s="1">
        <f>VLOOKUP(F190,'[3]Sheet 1'!$F$2:$AD$557,15,0)</f>
        <v>359</v>
      </c>
      <c r="BJ190" s="1">
        <f>VLOOKUP(F190,'[3]Sheet 1'!$F$2:$AD$557,16,0)</f>
        <v>1071</v>
      </c>
      <c r="BK190" s="1">
        <f>VLOOKUP(F190,'[3]Sheet 1'!$F$2:$AD$557,17,0)</f>
        <v>964</v>
      </c>
      <c r="BL190" s="1">
        <f>VLOOKUP(F190,'[3]Sheet 1'!$F$2:$AD$557,18,0)</f>
        <v>107</v>
      </c>
      <c r="BM190" s="1">
        <f>VLOOKUP(F190,'[3]Sheet 1'!$F$2:$AD$557,19,0)</f>
        <v>0.90009337</v>
      </c>
      <c r="BN190" s="1">
        <f>VLOOKUP(F190,'[3]Sheet 1'!$F$2:$AD$557,20,0)</f>
        <v>0.35104289</v>
      </c>
      <c r="BO190" s="1">
        <f>VLOOKUP(F190,'[3]Sheet 1'!$F$2:$AD$557,21,0)</f>
        <v>0.48524202999999999</v>
      </c>
      <c r="BP190" s="1">
        <f>VLOOKUP(F190,'[3]Sheet 1'!$F$2:$AD$557,22,0)</f>
        <v>5.1160959999999998E-2</v>
      </c>
      <c r="BQ190" s="1">
        <f>VLOOKUP(F190,'[3]Sheet 1'!$F$2:$AD$557,23,0)</f>
        <v>0.14128294999999999</v>
      </c>
      <c r="BR190" s="1">
        <f>VLOOKUP(F190,'[3]Sheet 1'!$F$2:$AD$557,24,0)</f>
        <v>3324.3404911799998</v>
      </c>
      <c r="BS190" s="1">
        <f>VLOOKUP(F190,'[3]Sheet 1'!$F$2:$AD$557,25,0)</f>
        <v>0.76436212999999997</v>
      </c>
    </row>
    <row r="191" spans="1:71" ht="20" customHeight="1" x14ac:dyDescent="0.15">
      <c r="A191" s="8">
        <v>1854</v>
      </c>
      <c r="B191" s="9">
        <v>37</v>
      </c>
      <c r="C191" s="10">
        <v>119</v>
      </c>
      <c r="D191" s="10">
        <v>6006</v>
      </c>
      <c r="E191" s="10">
        <v>3</v>
      </c>
      <c r="F191" s="10">
        <v>371190060063</v>
      </c>
      <c r="G191" s="11" t="s">
        <v>44</v>
      </c>
      <c r="H191" s="10">
        <v>16614</v>
      </c>
      <c r="I191" s="11" t="s">
        <v>226</v>
      </c>
      <c r="J191" s="10">
        <v>509</v>
      </c>
      <c r="K191" s="10">
        <v>15</v>
      </c>
      <c r="L191" s="10">
        <v>69</v>
      </c>
      <c r="M191" s="10">
        <v>0</v>
      </c>
      <c r="N191" s="10">
        <v>15</v>
      </c>
      <c r="O191" s="10">
        <v>36</v>
      </c>
      <c r="P191" s="10">
        <v>29</v>
      </c>
      <c r="Q191" s="10">
        <v>90</v>
      </c>
      <c r="R191" s="10">
        <v>23</v>
      </c>
      <c r="S191" s="10">
        <v>12</v>
      </c>
      <c r="T191" s="10">
        <v>33</v>
      </c>
      <c r="U191" s="10">
        <v>40</v>
      </c>
      <c r="V191" s="10">
        <v>44</v>
      </c>
      <c r="W191" s="10">
        <v>0</v>
      </c>
      <c r="X191" s="10">
        <v>60</v>
      </c>
      <c r="Y191" s="10">
        <v>43</v>
      </c>
      <c r="Z191" s="10">
        <v>0</v>
      </c>
      <c r="AA191" s="10">
        <v>40125</v>
      </c>
      <c r="AB191" s="10">
        <v>324</v>
      </c>
      <c r="AC191" s="10">
        <v>49</v>
      </c>
      <c r="AD191" s="10">
        <v>0.15123457000000001</v>
      </c>
      <c r="AE191" s="13">
        <v>44480060.867370598</v>
      </c>
      <c r="AF191" s="12">
        <v>32546.8840305044</v>
      </c>
      <c r="AG191" s="1">
        <f>VLOOKUP(F191,'[1]Sheet 1'!$F$2:$S$557,5,0)</f>
        <v>1205</v>
      </c>
      <c r="AH191" s="1">
        <f>VLOOKUP(F191,'[1]Sheet 1'!$F$2:$S$557,6,0)</f>
        <v>275</v>
      </c>
      <c r="AI191" s="1">
        <f>VLOOKUP(F191,'[1]Sheet 1'!$F$2:$S$557,7,0)</f>
        <v>674</v>
      </c>
      <c r="AJ191" s="1">
        <f>VLOOKUP(F191,'[1]Sheet 1'!$F$2:$S$557,8,0)</f>
        <v>161</v>
      </c>
      <c r="AK191" s="1">
        <f>VLOOKUP(F191,'[1]Sheet 1'!$F$2:$S$557,9,0)</f>
        <v>66</v>
      </c>
      <c r="AL191" s="1">
        <f>VLOOKUP(F191,'[1]Sheet 1'!$F$2:$S$557,10,0)</f>
        <v>20</v>
      </c>
      <c r="AM191" s="1">
        <f>VLOOKUP(F191,'[1]Sheet 1'!$F$2:$S$557,11,0)</f>
        <v>0</v>
      </c>
      <c r="AN191" s="1">
        <f>VLOOKUP(F191,'[1]Sheet 1'!$F$2:$S$557,12,0)</f>
        <v>9</v>
      </c>
      <c r="AO191" s="1">
        <f>VLOOKUP(F191,'[1]Sheet 1'!$F$2:$S$557,13,0)</f>
        <v>1.6597509999999999E-2</v>
      </c>
      <c r="AP191" s="1">
        <f>VLOOKUP(F191,'[1]Sheet 1'!$F$2:$S$557,14,0)</f>
        <v>0</v>
      </c>
      <c r="AQ191" s="1">
        <f>VLOOKUP(F191,'[2]Sheet 1'!$F$2:$Q$557,5,0)</f>
        <v>1479</v>
      </c>
      <c r="AR191" s="1">
        <f>VLOOKUP(F191,'[2]Sheet 1'!$F$2:$Q$557,6,0)</f>
        <v>945</v>
      </c>
      <c r="AS191" s="1">
        <f>VLOOKUP(F191,'[2]Sheet 1'!$F$2:$Q$557,7,0)</f>
        <v>945</v>
      </c>
      <c r="AT191" s="1">
        <f>VLOOKUP(F191,'[2]Sheet 1'!$F$2:$Q$557,8,0)</f>
        <v>888</v>
      </c>
      <c r="AU191" s="1">
        <f>VLOOKUP(F191,'[2]Sheet 1'!$F$2:$Q$557,9,0)</f>
        <v>57</v>
      </c>
      <c r="AV191" s="1">
        <f>VLOOKUP(F191,'[2]Sheet 1'!$F$2:$Q$557,10,0)</f>
        <v>0</v>
      </c>
      <c r="AW191" s="1">
        <f>VLOOKUP(F191,'[2]Sheet 1'!$F$2:$Q$557,11,0)</f>
        <v>534</v>
      </c>
      <c r="AX191" s="1">
        <f>VLOOKUP(F191,'[2]Sheet 1'!$F$2:$Q$557,12,0)</f>
        <v>3.8539549999999999E-2</v>
      </c>
      <c r="AY191" s="1">
        <f>VLOOKUP(F191,'[3]Sheet 1'!$F$2:$AD$557,5,0)</f>
        <v>35.249321100000003</v>
      </c>
      <c r="AZ191" s="1">
        <f>VLOOKUP(F191,'[3]Sheet 1'!$F$2:$AD$557,6,0)</f>
        <v>-80.951847099999995</v>
      </c>
      <c r="BA191" s="1">
        <f>VLOOKUP(F191,'[3]Sheet 1'!$F$2:$AD$557,7,0)</f>
        <v>1311</v>
      </c>
      <c r="BB191" s="1">
        <f>VLOOKUP(F191,'[3]Sheet 1'!$F$2:$AD$557,8,0)</f>
        <v>605</v>
      </c>
      <c r="BC191" s="1">
        <f>VLOOKUP(F191,'[3]Sheet 1'!$F$2:$AD$557,9,0)</f>
        <v>301</v>
      </c>
      <c r="BD191" s="1">
        <f>VLOOKUP(F191,'[3]Sheet 1'!$F$2:$AD$557,10,0)</f>
        <v>10</v>
      </c>
      <c r="BE191" s="1">
        <f>VLOOKUP(F191,'[3]Sheet 1'!$F$2:$AD$557,11,0)</f>
        <v>278</v>
      </c>
      <c r="BF191" s="1">
        <f>VLOOKUP(F191,'[3]Sheet 1'!$F$2:$AD$557,12,0)</f>
        <v>8</v>
      </c>
      <c r="BG191" s="1">
        <f>VLOOKUP(F191,'[3]Sheet 1'!$F$2:$AD$557,13,0)</f>
        <v>75</v>
      </c>
      <c r="BH191" s="1">
        <f>VLOOKUP(F191,'[3]Sheet 1'!$F$2:$AD$557,14,0)</f>
        <v>34</v>
      </c>
      <c r="BI191" s="1">
        <f>VLOOKUP(F191,'[3]Sheet 1'!$F$2:$AD$557,15,0)</f>
        <v>156</v>
      </c>
      <c r="BJ191" s="1">
        <f>VLOOKUP(F191,'[3]Sheet 1'!$F$2:$AD$557,16,0)</f>
        <v>468</v>
      </c>
      <c r="BK191" s="1">
        <f>VLOOKUP(F191,'[3]Sheet 1'!$F$2:$AD$557,17,0)</f>
        <v>440</v>
      </c>
      <c r="BL191" s="1">
        <f>VLOOKUP(F191,'[3]Sheet 1'!$F$2:$AD$557,18,0)</f>
        <v>28</v>
      </c>
      <c r="BM191" s="1">
        <f>VLOOKUP(F191,'[3]Sheet 1'!$F$2:$AD$557,19,0)</f>
        <v>0.94017094000000001</v>
      </c>
      <c r="BN191" s="1">
        <f>VLOOKUP(F191,'[3]Sheet 1'!$F$2:$AD$557,20,0)</f>
        <v>0.46147978000000001</v>
      </c>
      <c r="BO191" s="1">
        <f>VLOOKUP(F191,'[3]Sheet 1'!$F$2:$AD$557,21,0)</f>
        <v>0.22959572</v>
      </c>
      <c r="BP191" s="1">
        <f>VLOOKUP(F191,'[3]Sheet 1'!$F$2:$AD$557,22,0)</f>
        <v>0.21205186000000001</v>
      </c>
      <c r="BQ191" s="1">
        <f>VLOOKUP(F191,'[3]Sheet 1'!$F$2:$AD$557,23,0)</f>
        <v>0.11899313</v>
      </c>
      <c r="BR191" s="1">
        <f>VLOOKUP(F191,'[3]Sheet 1'!$F$2:$AD$557,24,0)</f>
        <v>821.68464276999998</v>
      </c>
      <c r="BS191" s="1">
        <f>VLOOKUP(F191,'[3]Sheet 1'!$F$2:$AD$557,25,0)</f>
        <v>1.59550261</v>
      </c>
    </row>
    <row r="192" spans="1:71" ht="20" customHeight="1" x14ac:dyDescent="0.15">
      <c r="A192" s="8">
        <v>1855</v>
      </c>
      <c r="B192" s="9">
        <v>37</v>
      </c>
      <c r="C192" s="10">
        <v>119</v>
      </c>
      <c r="D192" s="10">
        <v>5911</v>
      </c>
      <c r="E192" s="10">
        <v>1</v>
      </c>
      <c r="F192" s="10">
        <v>371190059111</v>
      </c>
      <c r="G192" s="11" t="s">
        <v>35</v>
      </c>
      <c r="H192" s="10">
        <v>16595</v>
      </c>
      <c r="I192" s="11" t="s">
        <v>227</v>
      </c>
      <c r="J192" s="10">
        <v>1272</v>
      </c>
      <c r="K192" s="10">
        <v>43</v>
      </c>
      <c r="L192" s="10">
        <v>8</v>
      </c>
      <c r="M192" s="10">
        <v>24</v>
      </c>
      <c r="N192" s="10">
        <v>12</v>
      </c>
      <c r="O192" s="10">
        <v>9</v>
      </c>
      <c r="P192" s="10">
        <v>0</v>
      </c>
      <c r="Q192" s="10">
        <v>46</v>
      </c>
      <c r="R192" s="10">
        <v>40</v>
      </c>
      <c r="S192" s="10">
        <v>0</v>
      </c>
      <c r="T192" s="10">
        <v>39</v>
      </c>
      <c r="U192" s="10">
        <v>121</v>
      </c>
      <c r="V192" s="10">
        <v>140</v>
      </c>
      <c r="W192" s="10">
        <v>130</v>
      </c>
      <c r="X192" s="10">
        <v>129</v>
      </c>
      <c r="Y192" s="10">
        <v>188</v>
      </c>
      <c r="Z192" s="10">
        <v>343</v>
      </c>
      <c r="AA192" s="10">
        <v>130357</v>
      </c>
      <c r="AB192" s="10">
        <v>1088</v>
      </c>
      <c r="AC192" s="10">
        <v>21</v>
      </c>
      <c r="AD192" s="10">
        <v>1.9301470000000001E-2</v>
      </c>
      <c r="AE192" s="16">
        <v>216603803.83898899</v>
      </c>
      <c r="AF192" s="12">
        <v>62114.8787318041</v>
      </c>
      <c r="AG192" s="1">
        <f>VLOOKUP(F192,'[1]Sheet 1'!$F$2:$S$557,5,0)</f>
        <v>2401</v>
      </c>
      <c r="AH192" s="1">
        <f>VLOOKUP(F192,'[1]Sheet 1'!$F$2:$S$557,6,0)</f>
        <v>92</v>
      </c>
      <c r="AI192" s="1">
        <f>VLOOKUP(F192,'[1]Sheet 1'!$F$2:$S$557,7,0)</f>
        <v>300</v>
      </c>
      <c r="AJ192" s="1">
        <f>VLOOKUP(F192,'[1]Sheet 1'!$F$2:$S$557,8,0)</f>
        <v>363</v>
      </c>
      <c r="AK192" s="1">
        <f>VLOOKUP(F192,'[1]Sheet 1'!$F$2:$S$557,9,0)</f>
        <v>113</v>
      </c>
      <c r="AL192" s="1">
        <f>VLOOKUP(F192,'[1]Sheet 1'!$F$2:$S$557,10,0)</f>
        <v>891</v>
      </c>
      <c r="AM192" s="1">
        <f>VLOOKUP(F192,'[1]Sheet 1'!$F$2:$S$557,11,0)</f>
        <v>442</v>
      </c>
      <c r="AN192" s="1">
        <f>VLOOKUP(F192,'[1]Sheet 1'!$F$2:$S$557,12,0)</f>
        <v>200</v>
      </c>
      <c r="AO192" s="1">
        <f>VLOOKUP(F192,'[1]Sheet 1'!$F$2:$S$557,13,0)</f>
        <v>0.37109537999999997</v>
      </c>
      <c r="AP192" s="1">
        <f>VLOOKUP(F192,'[1]Sheet 1'!$F$2:$S$557,14,0)</f>
        <v>0.18408996</v>
      </c>
      <c r="AQ192" s="1">
        <f>VLOOKUP(F192,'[2]Sheet 1'!$F$2:$Q$557,5,0)</f>
        <v>2592</v>
      </c>
      <c r="AR192" s="1">
        <f>VLOOKUP(F192,'[2]Sheet 1'!$F$2:$Q$557,6,0)</f>
        <v>1890</v>
      </c>
      <c r="AS192" s="1">
        <f>VLOOKUP(F192,'[2]Sheet 1'!$F$2:$Q$557,7,0)</f>
        <v>1890</v>
      </c>
      <c r="AT192" s="1">
        <f>VLOOKUP(F192,'[2]Sheet 1'!$F$2:$Q$557,8,0)</f>
        <v>1771</v>
      </c>
      <c r="AU192" s="1">
        <f>VLOOKUP(F192,'[2]Sheet 1'!$F$2:$Q$557,9,0)</f>
        <v>119</v>
      </c>
      <c r="AV192" s="1">
        <f>VLOOKUP(F192,'[2]Sheet 1'!$F$2:$Q$557,10,0)</f>
        <v>0</v>
      </c>
      <c r="AW192" s="1">
        <f>VLOOKUP(F192,'[2]Sheet 1'!$F$2:$Q$557,11,0)</f>
        <v>702</v>
      </c>
      <c r="AX192" s="1">
        <f>VLOOKUP(F192,'[2]Sheet 1'!$F$2:$Q$557,12,0)</f>
        <v>4.5910489999999998E-2</v>
      </c>
      <c r="AY192" s="1">
        <f>VLOOKUP(F192,'[3]Sheet 1'!$F$2:$AD$557,5,0)</f>
        <v>35.073501100000001</v>
      </c>
      <c r="AZ192" s="1">
        <f>VLOOKUP(F192,'[3]Sheet 1'!$F$2:$AD$557,6,0)</f>
        <v>-81.036924999999997</v>
      </c>
      <c r="BA192" s="1">
        <f>VLOOKUP(F192,'[3]Sheet 1'!$F$2:$AD$557,7,0)</f>
        <v>2182</v>
      </c>
      <c r="BB192" s="1">
        <f>VLOOKUP(F192,'[3]Sheet 1'!$F$2:$AD$557,8,0)</f>
        <v>1832</v>
      </c>
      <c r="BC192" s="1">
        <f>VLOOKUP(F192,'[3]Sheet 1'!$F$2:$AD$557,9,0)</f>
        <v>209</v>
      </c>
      <c r="BD192" s="1">
        <f>VLOOKUP(F192,'[3]Sheet 1'!$F$2:$AD$557,10,0)</f>
        <v>3</v>
      </c>
      <c r="BE192" s="1">
        <f>VLOOKUP(F192,'[3]Sheet 1'!$F$2:$AD$557,11,0)</f>
        <v>93</v>
      </c>
      <c r="BF192" s="1">
        <f>VLOOKUP(F192,'[3]Sheet 1'!$F$2:$AD$557,12,0)</f>
        <v>0</v>
      </c>
      <c r="BG192" s="1">
        <f>VLOOKUP(F192,'[3]Sheet 1'!$F$2:$AD$557,13,0)</f>
        <v>14</v>
      </c>
      <c r="BH192" s="1">
        <f>VLOOKUP(F192,'[3]Sheet 1'!$F$2:$AD$557,14,0)</f>
        <v>31</v>
      </c>
      <c r="BI192" s="1">
        <f>VLOOKUP(F192,'[3]Sheet 1'!$F$2:$AD$557,15,0)</f>
        <v>75</v>
      </c>
      <c r="BJ192" s="1">
        <f>VLOOKUP(F192,'[3]Sheet 1'!$F$2:$AD$557,16,0)</f>
        <v>993</v>
      </c>
      <c r="BK192" s="1">
        <f>VLOOKUP(F192,'[3]Sheet 1'!$F$2:$AD$557,17,0)</f>
        <v>811</v>
      </c>
      <c r="BL192" s="1">
        <f>VLOOKUP(F192,'[3]Sheet 1'!$F$2:$AD$557,18,0)</f>
        <v>182</v>
      </c>
      <c r="BM192" s="1">
        <f>VLOOKUP(F192,'[3]Sheet 1'!$F$2:$AD$557,19,0)</f>
        <v>0.81671700999999997</v>
      </c>
      <c r="BN192" s="1">
        <f>VLOOKUP(F192,'[3]Sheet 1'!$F$2:$AD$557,20,0)</f>
        <v>0.83959669999999997</v>
      </c>
      <c r="BO192" s="1">
        <f>VLOOKUP(F192,'[3]Sheet 1'!$F$2:$AD$557,21,0)</f>
        <v>9.5783679999999996E-2</v>
      </c>
      <c r="BP192" s="1">
        <f>VLOOKUP(F192,'[3]Sheet 1'!$F$2:$AD$557,22,0)</f>
        <v>4.2621439999999997E-2</v>
      </c>
      <c r="BQ192" s="1">
        <f>VLOOKUP(F192,'[3]Sheet 1'!$F$2:$AD$557,23,0)</f>
        <v>3.4372130000000001E-2</v>
      </c>
      <c r="BR192" s="1">
        <f>VLOOKUP(F192,'[3]Sheet 1'!$F$2:$AD$557,24,0)</f>
        <v>280.83841180000002</v>
      </c>
      <c r="BS192" s="1">
        <f>VLOOKUP(F192,'[3]Sheet 1'!$F$2:$AD$557,25,0)</f>
        <v>7.7695924300000003</v>
      </c>
    </row>
    <row r="193" spans="1:71" ht="20" customHeight="1" x14ac:dyDescent="0.15">
      <c r="A193" s="8">
        <v>1856</v>
      </c>
      <c r="B193" s="9">
        <v>37</v>
      </c>
      <c r="C193" s="10">
        <v>119</v>
      </c>
      <c r="D193" s="10">
        <v>1702</v>
      </c>
      <c r="E193" s="10">
        <v>4</v>
      </c>
      <c r="F193" s="10">
        <v>371190017024</v>
      </c>
      <c r="G193" s="11" t="s">
        <v>40</v>
      </c>
      <c r="H193" s="10">
        <v>16191</v>
      </c>
      <c r="I193" s="11" t="s">
        <v>228</v>
      </c>
      <c r="J193" s="10">
        <v>868</v>
      </c>
      <c r="K193" s="10">
        <v>51</v>
      </c>
      <c r="L193" s="10">
        <v>60</v>
      </c>
      <c r="M193" s="10">
        <v>134</v>
      </c>
      <c r="N193" s="10">
        <v>118</v>
      </c>
      <c r="O193" s="10">
        <v>133</v>
      </c>
      <c r="P193" s="10">
        <v>57</v>
      </c>
      <c r="Q193" s="10">
        <v>44</v>
      </c>
      <c r="R193" s="10">
        <v>58</v>
      </c>
      <c r="S193" s="10">
        <v>15</v>
      </c>
      <c r="T193" s="10">
        <v>46</v>
      </c>
      <c r="U193" s="10">
        <v>52</v>
      </c>
      <c r="V193" s="10">
        <v>91</v>
      </c>
      <c r="W193" s="10">
        <v>9</v>
      </c>
      <c r="X193" s="10">
        <v>0</v>
      </c>
      <c r="Y193" s="10">
        <v>0</v>
      </c>
      <c r="Z193" s="10">
        <v>0</v>
      </c>
      <c r="AA193" s="10">
        <v>27247</v>
      </c>
      <c r="AB193" s="10">
        <v>546</v>
      </c>
      <c r="AC193" s="10">
        <v>234</v>
      </c>
      <c r="AD193" s="10">
        <v>0.42857142999999998</v>
      </c>
      <c r="AE193" s="10">
        <v>9038153.6217651404</v>
      </c>
      <c r="AF193" s="12">
        <v>15806.3893684009</v>
      </c>
      <c r="AG193" s="1">
        <f>VLOOKUP(F193,'[1]Sheet 1'!$F$2:$S$557,5,0)</f>
        <v>1571</v>
      </c>
      <c r="AH193" s="1">
        <f>VLOOKUP(F193,'[1]Sheet 1'!$F$2:$S$557,6,0)</f>
        <v>895</v>
      </c>
      <c r="AI193" s="1">
        <f>VLOOKUP(F193,'[1]Sheet 1'!$F$2:$S$557,7,0)</f>
        <v>290</v>
      </c>
      <c r="AJ193" s="1">
        <f>VLOOKUP(F193,'[1]Sheet 1'!$F$2:$S$557,8,0)</f>
        <v>177</v>
      </c>
      <c r="AK193" s="1">
        <f>VLOOKUP(F193,'[1]Sheet 1'!$F$2:$S$557,9,0)</f>
        <v>73</v>
      </c>
      <c r="AL193" s="1">
        <f>VLOOKUP(F193,'[1]Sheet 1'!$F$2:$S$557,10,0)</f>
        <v>136</v>
      </c>
      <c r="AM193" s="1">
        <f>VLOOKUP(F193,'[1]Sheet 1'!$F$2:$S$557,11,0)</f>
        <v>0</v>
      </c>
      <c r="AN193" s="1">
        <f>VLOOKUP(F193,'[1]Sheet 1'!$F$2:$S$557,12,0)</f>
        <v>0</v>
      </c>
      <c r="AO193" s="1">
        <f>VLOOKUP(F193,'[1]Sheet 1'!$F$2:$S$557,13,0)</f>
        <v>8.6569060000000003E-2</v>
      </c>
      <c r="AP193" s="1">
        <f>VLOOKUP(F193,'[1]Sheet 1'!$F$2:$S$557,14,0)</f>
        <v>0</v>
      </c>
      <c r="AQ193" s="1">
        <f>VLOOKUP(F193,'[2]Sheet 1'!$F$2:$Q$557,5,0)</f>
        <v>2112</v>
      </c>
      <c r="AR193" s="1">
        <f>VLOOKUP(F193,'[2]Sheet 1'!$F$2:$Q$557,6,0)</f>
        <v>1649</v>
      </c>
      <c r="AS193" s="1">
        <f>VLOOKUP(F193,'[2]Sheet 1'!$F$2:$Q$557,7,0)</f>
        <v>1625</v>
      </c>
      <c r="AT193" s="1">
        <f>VLOOKUP(F193,'[2]Sheet 1'!$F$2:$Q$557,8,0)</f>
        <v>1489</v>
      </c>
      <c r="AU193" s="1">
        <f>VLOOKUP(F193,'[2]Sheet 1'!$F$2:$Q$557,9,0)</f>
        <v>136</v>
      </c>
      <c r="AV193" s="1">
        <f>VLOOKUP(F193,'[2]Sheet 1'!$F$2:$Q$557,10,0)</f>
        <v>24</v>
      </c>
      <c r="AW193" s="1">
        <f>VLOOKUP(F193,'[2]Sheet 1'!$F$2:$Q$557,11,0)</f>
        <v>463</v>
      </c>
      <c r="AX193" s="1">
        <f>VLOOKUP(F193,'[2]Sheet 1'!$F$2:$Q$557,12,0)</f>
        <v>6.4393939999999997E-2</v>
      </c>
      <c r="AY193" s="1">
        <f>VLOOKUP(F193,'[3]Sheet 1'!$F$2:$AD$557,5,0)</f>
        <v>35.207779000000002</v>
      </c>
      <c r="AZ193" s="1">
        <f>VLOOKUP(F193,'[3]Sheet 1'!$F$2:$AD$557,6,0)</f>
        <v>-80.758273700000004</v>
      </c>
      <c r="BA193" s="1">
        <f>VLOOKUP(F193,'[3]Sheet 1'!$F$2:$AD$557,7,0)</f>
        <v>2135</v>
      </c>
      <c r="BB193" s="1">
        <f>VLOOKUP(F193,'[3]Sheet 1'!$F$2:$AD$557,8,0)</f>
        <v>590</v>
      </c>
      <c r="BC193" s="1">
        <f>VLOOKUP(F193,'[3]Sheet 1'!$F$2:$AD$557,9,0)</f>
        <v>686</v>
      </c>
      <c r="BD193" s="1">
        <f>VLOOKUP(F193,'[3]Sheet 1'!$F$2:$AD$557,10,0)</f>
        <v>53</v>
      </c>
      <c r="BE193" s="1">
        <f>VLOOKUP(F193,'[3]Sheet 1'!$F$2:$AD$557,11,0)</f>
        <v>35</v>
      </c>
      <c r="BF193" s="1">
        <f>VLOOKUP(F193,'[3]Sheet 1'!$F$2:$AD$557,12,0)</f>
        <v>4</v>
      </c>
      <c r="BG193" s="1">
        <f>VLOOKUP(F193,'[3]Sheet 1'!$F$2:$AD$557,13,0)</f>
        <v>661</v>
      </c>
      <c r="BH193" s="1">
        <f>VLOOKUP(F193,'[3]Sheet 1'!$F$2:$AD$557,14,0)</f>
        <v>106</v>
      </c>
      <c r="BI193" s="1">
        <f>VLOOKUP(F193,'[3]Sheet 1'!$F$2:$AD$557,15,0)</f>
        <v>1152</v>
      </c>
      <c r="BJ193" s="1">
        <f>VLOOKUP(F193,'[3]Sheet 1'!$F$2:$AD$557,16,0)</f>
        <v>1041</v>
      </c>
      <c r="BK193" s="1">
        <f>VLOOKUP(F193,'[3]Sheet 1'!$F$2:$AD$557,17,0)</f>
        <v>730</v>
      </c>
      <c r="BL193" s="1">
        <f>VLOOKUP(F193,'[3]Sheet 1'!$F$2:$AD$557,18,0)</f>
        <v>311</v>
      </c>
      <c r="BM193" s="1">
        <f>VLOOKUP(F193,'[3]Sheet 1'!$F$2:$AD$557,19,0)</f>
        <v>0.70124878999999996</v>
      </c>
      <c r="BN193" s="1">
        <f>VLOOKUP(F193,'[3]Sheet 1'!$F$2:$AD$557,20,0)</f>
        <v>0.2763466</v>
      </c>
      <c r="BO193" s="1">
        <f>VLOOKUP(F193,'[3]Sheet 1'!$F$2:$AD$557,21,0)</f>
        <v>0.32131146999999999</v>
      </c>
      <c r="BP193" s="1">
        <f>VLOOKUP(F193,'[3]Sheet 1'!$F$2:$AD$557,22,0)</f>
        <v>1.6393439999999999E-2</v>
      </c>
      <c r="BQ193" s="1">
        <f>VLOOKUP(F193,'[3]Sheet 1'!$F$2:$AD$557,23,0)</f>
        <v>0.53957845000000004</v>
      </c>
      <c r="BR193" s="1">
        <f>VLOOKUP(F193,'[3]Sheet 1'!$F$2:$AD$557,24,0)</f>
        <v>6585.4585267100001</v>
      </c>
      <c r="BS193" s="1">
        <f>VLOOKUP(F193,'[3]Sheet 1'!$F$2:$AD$557,25,0)</f>
        <v>0.32419914</v>
      </c>
    </row>
    <row r="194" spans="1:71" ht="20" customHeight="1" x14ac:dyDescent="0.15">
      <c r="A194" s="8">
        <v>1857</v>
      </c>
      <c r="B194" s="9">
        <v>37</v>
      </c>
      <c r="C194" s="10">
        <v>119</v>
      </c>
      <c r="D194" s="10">
        <v>5717</v>
      </c>
      <c r="E194" s="10">
        <v>3</v>
      </c>
      <c r="F194" s="10">
        <v>371190057173</v>
      </c>
      <c r="G194" s="11" t="s">
        <v>44</v>
      </c>
      <c r="H194" s="10">
        <v>16515</v>
      </c>
      <c r="I194" s="11" t="s">
        <v>229</v>
      </c>
      <c r="J194" s="10">
        <v>1123</v>
      </c>
      <c r="K194" s="10">
        <v>0</v>
      </c>
      <c r="L194" s="10">
        <v>107</v>
      </c>
      <c r="M194" s="10">
        <v>19</v>
      </c>
      <c r="N194" s="10">
        <v>25</v>
      </c>
      <c r="O194" s="10">
        <v>86</v>
      </c>
      <c r="P194" s="10">
        <v>70</v>
      </c>
      <c r="Q194" s="10">
        <v>12</v>
      </c>
      <c r="R194" s="10">
        <v>28</v>
      </c>
      <c r="S194" s="10">
        <v>17</v>
      </c>
      <c r="T194" s="10">
        <v>59</v>
      </c>
      <c r="U194" s="10">
        <v>125</v>
      </c>
      <c r="V194" s="10">
        <v>173</v>
      </c>
      <c r="W194" s="10">
        <v>249</v>
      </c>
      <c r="X194" s="10">
        <v>32</v>
      </c>
      <c r="Y194" s="10">
        <v>102</v>
      </c>
      <c r="Z194" s="10">
        <v>19</v>
      </c>
      <c r="AA194" s="10">
        <v>76089</v>
      </c>
      <c r="AB194" s="10">
        <v>828</v>
      </c>
      <c r="AC194" s="10">
        <v>32</v>
      </c>
      <c r="AD194" s="10">
        <v>3.8647340000000002E-2</v>
      </c>
      <c r="AE194" s="13">
        <v>43883948.912658699</v>
      </c>
      <c r="AF194" s="12">
        <v>31178.298442980202</v>
      </c>
      <c r="AG194" s="1">
        <f>VLOOKUP(F194,'[1]Sheet 1'!$F$2:$S$557,5,0)</f>
        <v>1958</v>
      </c>
      <c r="AH194" s="1">
        <f>VLOOKUP(F194,'[1]Sheet 1'!$F$2:$S$557,6,0)</f>
        <v>212</v>
      </c>
      <c r="AI194" s="1">
        <f>VLOOKUP(F194,'[1]Sheet 1'!$F$2:$S$557,7,0)</f>
        <v>382</v>
      </c>
      <c r="AJ194" s="1">
        <f>VLOOKUP(F194,'[1]Sheet 1'!$F$2:$S$557,8,0)</f>
        <v>346</v>
      </c>
      <c r="AK194" s="1">
        <f>VLOOKUP(F194,'[1]Sheet 1'!$F$2:$S$557,9,0)</f>
        <v>171</v>
      </c>
      <c r="AL194" s="1">
        <f>VLOOKUP(F194,'[1]Sheet 1'!$F$2:$S$557,10,0)</f>
        <v>696</v>
      </c>
      <c r="AM194" s="1">
        <f>VLOOKUP(F194,'[1]Sheet 1'!$F$2:$S$557,11,0)</f>
        <v>136</v>
      </c>
      <c r="AN194" s="1">
        <f>VLOOKUP(F194,'[1]Sheet 1'!$F$2:$S$557,12,0)</f>
        <v>15</v>
      </c>
      <c r="AO194" s="1">
        <f>VLOOKUP(F194,'[1]Sheet 1'!$F$2:$S$557,13,0)</f>
        <v>0.35546475999999999</v>
      </c>
      <c r="AP194" s="1">
        <f>VLOOKUP(F194,'[1]Sheet 1'!$F$2:$S$557,14,0)</f>
        <v>6.9458629999999993E-2</v>
      </c>
      <c r="AQ194" s="1">
        <f>VLOOKUP(F194,'[2]Sheet 1'!$F$2:$Q$557,5,0)</f>
        <v>2387</v>
      </c>
      <c r="AR194" s="1">
        <f>VLOOKUP(F194,'[2]Sheet 1'!$F$2:$Q$557,6,0)</f>
        <v>1656</v>
      </c>
      <c r="AS194" s="1">
        <f>VLOOKUP(F194,'[2]Sheet 1'!$F$2:$Q$557,7,0)</f>
        <v>1656</v>
      </c>
      <c r="AT194" s="1">
        <f>VLOOKUP(F194,'[2]Sheet 1'!$F$2:$Q$557,8,0)</f>
        <v>1615</v>
      </c>
      <c r="AU194" s="1">
        <f>VLOOKUP(F194,'[2]Sheet 1'!$F$2:$Q$557,9,0)</f>
        <v>41</v>
      </c>
      <c r="AV194" s="1">
        <f>VLOOKUP(F194,'[2]Sheet 1'!$F$2:$Q$557,10,0)</f>
        <v>0</v>
      </c>
      <c r="AW194" s="1">
        <f>VLOOKUP(F194,'[2]Sheet 1'!$F$2:$Q$557,11,0)</f>
        <v>731</v>
      </c>
      <c r="AX194" s="1">
        <f>VLOOKUP(F194,'[2]Sheet 1'!$F$2:$Q$557,12,0)</f>
        <v>1.717637E-2</v>
      </c>
      <c r="AY194" s="1">
        <f>VLOOKUP(F194,'[3]Sheet 1'!$F$2:$AD$557,5,0)</f>
        <v>35.155310999999998</v>
      </c>
      <c r="AZ194" s="1">
        <f>VLOOKUP(F194,'[3]Sheet 1'!$F$2:$AD$557,6,0)</f>
        <v>-80.707086399999994</v>
      </c>
      <c r="BA194" s="1">
        <f>VLOOKUP(F194,'[3]Sheet 1'!$F$2:$AD$557,7,0)</f>
        <v>2626</v>
      </c>
      <c r="BB194" s="1">
        <f>VLOOKUP(F194,'[3]Sheet 1'!$F$2:$AD$557,8,0)</f>
        <v>1743</v>
      </c>
      <c r="BC194" s="1">
        <f>VLOOKUP(F194,'[3]Sheet 1'!$F$2:$AD$557,9,0)</f>
        <v>536</v>
      </c>
      <c r="BD194" s="1">
        <f>VLOOKUP(F194,'[3]Sheet 1'!$F$2:$AD$557,10,0)</f>
        <v>16</v>
      </c>
      <c r="BE194" s="1">
        <f>VLOOKUP(F194,'[3]Sheet 1'!$F$2:$AD$557,11,0)</f>
        <v>173</v>
      </c>
      <c r="BF194" s="1">
        <f>VLOOKUP(F194,'[3]Sheet 1'!$F$2:$AD$557,12,0)</f>
        <v>0</v>
      </c>
      <c r="BG194" s="1">
        <f>VLOOKUP(F194,'[3]Sheet 1'!$F$2:$AD$557,13,0)</f>
        <v>89</v>
      </c>
      <c r="BH194" s="1">
        <f>VLOOKUP(F194,'[3]Sheet 1'!$F$2:$AD$557,14,0)</f>
        <v>69</v>
      </c>
      <c r="BI194" s="1">
        <f>VLOOKUP(F194,'[3]Sheet 1'!$F$2:$AD$557,15,0)</f>
        <v>229</v>
      </c>
      <c r="BJ194" s="1">
        <f>VLOOKUP(F194,'[3]Sheet 1'!$F$2:$AD$557,16,0)</f>
        <v>978</v>
      </c>
      <c r="BK194" s="1">
        <f>VLOOKUP(F194,'[3]Sheet 1'!$F$2:$AD$557,17,0)</f>
        <v>923</v>
      </c>
      <c r="BL194" s="1">
        <f>VLOOKUP(F194,'[3]Sheet 1'!$F$2:$AD$557,18,0)</f>
        <v>55</v>
      </c>
      <c r="BM194" s="1">
        <f>VLOOKUP(F194,'[3]Sheet 1'!$F$2:$AD$557,19,0)</f>
        <v>0.94376278000000002</v>
      </c>
      <c r="BN194" s="1">
        <f>VLOOKUP(F194,'[3]Sheet 1'!$F$2:$AD$557,20,0)</f>
        <v>0.66374714000000001</v>
      </c>
      <c r="BO194" s="1">
        <f>VLOOKUP(F194,'[3]Sheet 1'!$F$2:$AD$557,21,0)</f>
        <v>0.20411271</v>
      </c>
      <c r="BP194" s="1">
        <f>VLOOKUP(F194,'[3]Sheet 1'!$F$2:$AD$557,22,0)</f>
        <v>6.5879660000000007E-2</v>
      </c>
      <c r="BQ194" s="1">
        <f>VLOOKUP(F194,'[3]Sheet 1'!$F$2:$AD$557,23,0)</f>
        <v>8.7204870000000004E-2</v>
      </c>
      <c r="BR194" s="1">
        <f>VLOOKUP(F194,'[3]Sheet 1'!$F$2:$AD$557,24,0)</f>
        <v>1668.23361615</v>
      </c>
      <c r="BS194" s="1">
        <f>VLOOKUP(F194,'[3]Sheet 1'!$F$2:$AD$557,25,0)</f>
        <v>1.57412006</v>
      </c>
    </row>
    <row r="195" spans="1:71" ht="20" customHeight="1" x14ac:dyDescent="0.15">
      <c r="A195" s="8">
        <v>1858</v>
      </c>
      <c r="B195" s="9">
        <v>37</v>
      </c>
      <c r="C195" s="10">
        <v>119</v>
      </c>
      <c r="D195" s="10">
        <v>1300</v>
      </c>
      <c r="E195" s="10">
        <v>1</v>
      </c>
      <c r="F195" s="10">
        <v>371190013001</v>
      </c>
      <c r="G195" s="11" t="s">
        <v>35</v>
      </c>
      <c r="H195" s="10">
        <v>16157</v>
      </c>
      <c r="I195" s="11" t="s">
        <v>230</v>
      </c>
      <c r="J195" s="10">
        <v>899</v>
      </c>
      <c r="K195" s="10">
        <v>106</v>
      </c>
      <c r="L195" s="10">
        <v>60</v>
      </c>
      <c r="M195" s="10">
        <v>66</v>
      </c>
      <c r="N195" s="10">
        <v>69</v>
      </c>
      <c r="O195" s="10">
        <v>25</v>
      </c>
      <c r="P195" s="10">
        <v>91</v>
      </c>
      <c r="Q195" s="10">
        <v>13</v>
      </c>
      <c r="R195" s="10">
        <v>32</v>
      </c>
      <c r="S195" s="10">
        <v>37</v>
      </c>
      <c r="T195" s="10">
        <v>115</v>
      </c>
      <c r="U195" s="10">
        <v>21</v>
      </c>
      <c r="V195" s="10">
        <v>76</v>
      </c>
      <c r="W195" s="10">
        <v>72</v>
      </c>
      <c r="X195" s="10">
        <v>51</v>
      </c>
      <c r="Y195" s="10">
        <v>26</v>
      </c>
      <c r="Z195" s="10">
        <v>39</v>
      </c>
      <c r="AA195" s="10">
        <v>43641</v>
      </c>
      <c r="AB195" s="10">
        <v>477</v>
      </c>
      <c r="AC195" s="10">
        <v>105</v>
      </c>
      <c r="AD195" s="10">
        <v>0.22012578999999999</v>
      </c>
      <c r="AE195" s="16">
        <v>19088086.479247998</v>
      </c>
      <c r="AF195" s="12">
        <v>20238.214784983302</v>
      </c>
      <c r="AG195" s="1">
        <f>VLOOKUP(F195,'[1]Sheet 1'!$F$2:$S$557,5,0)</f>
        <v>1830</v>
      </c>
      <c r="AH195" s="1">
        <f>VLOOKUP(F195,'[1]Sheet 1'!$F$2:$S$557,6,0)</f>
        <v>421</v>
      </c>
      <c r="AI195" s="1">
        <f>VLOOKUP(F195,'[1]Sheet 1'!$F$2:$S$557,7,0)</f>
        <v>430</v>
      </c>
      <c r="AJ195" s="1">
        <f>VLOOKUP(F195,'[1]Sheet 1'!$F$2:$S$557,8,0)</f>
        <v>387</v>
      </c>
      <c r="AK195" s="1">
        <f>VLOOKUP(F195,'[1]Sheet 1'!$F$2:$S$557,9,0)</f>
        <v>99</v>
      </c>
      <c r="AL195" s="1">
        <f>VLOOKUP(F195,'[1]Sheet 1'!$F$2:$S$557,10,0)</f>
        <v>375</v>
      </c>
      <c r="AM195" s="1">
        <f>VLOOKUP(F195,'[1]Sheet 1'!$F$2:$S$557,11,0)</f>
        <v>102</v>
      </c>
      <c r="AN195" s="1">
        <f>VLOOKUP(F195,'[1]Sheet 1'!$F$2:$S$557,12,0)</f>
        <v>16</v>
      </c>
      <c r="AO195" s="1">
        <f>VLOOKUP(F195,'[1]Sheet 1'!$F$2:$S$557,13,0)</f>
        <v>0.20491803</v>
      </c>
      <c r="AP195" s="1">
        <f>VLOOKUP(F195,'[1]Sheet 1'!$F$2:$S$557,14,0)</f>
        <v>5.5737700000000001E-2</v>
      </c>
      <c r="AQ195" s="1">
        <f>VLOOKUP(F195,'[2]Sheet 1'!$F$2:$Q$557,5,0)</f>
        <v>2075</v>
      </c>
      <c r="AR195" s="1">
        <f>VLOOKUP(F195,'[2]Sheet 1'!$F$2:$Q$557,6,0)</f>
        <v>1371</v>
      </c>
      <c r="AS195" s="1">
        <f>VLOOKUP(F195,'[2]Sheet 1'!$F$2:$Q$557,7,0)</f>
        <v>1371</v>
      </c>
      <c r="AT195" s="1">
        <f>VLOOKUP(F195,'[2]Sheet 1'!$F$2:$Q$557,8,0)</f>
        <v>1277</v>
      </c>
      <c r="AU195" s="1">
        <f>VLOOKUP(F195,'[2]Sheet 1'!$F$2:$Q$557,9,0)</f>
        <v>94</v>
      </c>
      <c r="AV195" s="1">
        <f>VLOOKUP(F195,'[2]Sheet 1'!$F$2:$Q$557,10,0)</f>
        <v>0</v>
      </c>
      <c r="AW195" s="1">
        <f>VLOOKUP(F195,'[2]Sheet 1'!$F$2:$Q$557,11,0)</f>
        <v>704</v>
      </c>
      <c r="AX195" s="1">
        <f>VLOOKUP(F195,'[2]Sheet 1'!$F$2:$Q$557,12,0)</f>
        <v>4.53012E-2</v>
      </c>
      <c r="AY195" s="1">
        <f>VLOOKUP(F195,'[3]Sheet 1'!$F$2:$AD$557,5,0)</f>
        <v>35.240375999999998</v>
      </c>
      <c r="AZ195" s="1">
        <f>VLOOKUP(F195,'[3]Sheet 1'!$F$2:$AD$557,6,0)</f>
        <v>-80.782260500000007</v>
      </c>
      <c r="BA195" s="1">
        <f>VLOOKUP(F195,'[3]Sheet 1'!$F$2:$AD$557,7,0)</f>
        <v>2339</v>
      </c>
      <c r="BB195" s="1">
        <f>VLOOKUP(F195,'[3]Sheet 1'!$F$2:$AD$557,8,0)</f>
        <v>859</v>
      </c>
      <c r="BC195" s="1">
        <f>VLOOKUP(F195,'[3]Sheet 1'!$F$2:$AD$557,9,0)</f>
        <v>1255</v>
      </c>
      <c r="BD195" s="1">
        <f>VLOOKUP(F195,'[3]Sheet 1'!$F$2:$AD$557,10,0)</f>
        <v>6</v>
      </c>
      <c r="BE195" s="1">
        <f>VLOOKUP(F195,'[3]Sheet 1'!$F$2:$AD$557,11,0)</f>
        <v>38</v>
      </c>
      <c r="BF195" s="1">
        <f>VLOOKUP(F195,'[3]Sheet 1'!$F$2:$AD$557,12,0)</f>
        <v>0</v>
      </c>
      <c r="BG195" s="1">
        <f>VLOOKUP(F195,'[3]Sheet 1'!$F$2:$AD$557,13,0)</f>
        <v>126</v>
      </c>
      <c r="BH195" s="1">
        <f>VLOOKUP(F195,'[3]Sheet 1'!$F$2:$AD$557,14,0)</f>
        <v>55</v>
      </c>
      <c r="BI195" s="1">
        <f>VLOOKUP(F195,'[3]Sheet 1'!$F$2:$AD$557,15,0)</f>
        <v>235</v>
      </c>
      <c r="BJ195" s="1">
        <f>VLOOKUP(F195,'[3]Sheet 1'!$F$2:$AD$557,16,0)</f>
        <v>1047</v>
      </c>
      <c r="BK195" s="1">
        <f>VLOOKUP(F195,'[3]Sheet 1'!$F$2:$AD$557,17,0)</f>
        <v>912</v>
      </c>
      <c r="BL195" s="1">
        <f>VLOOKUP(F195,'[3]Sheet 1'!$F$2:$AD$557,18,0)</f>
        <v>135</v>
      </c>
      <c r="BM195" s="1">
        <f>VLOOKUP(F195,'[3]Sheet 1'!$F$2:$AD$557,19,0)</f>
        <v>0.87106017000000002</v>
      </c>
      <c r="BN195" s="1">
        <f>VLOOKUP(F195,'[3]Sheet 1'!$F$2:$AD$557,20,0)</f>
        <v>0.36725096000000002</v>
      </c>
      <c r="BO195" s="1">
        <f>VLOOKUP(F195,'[3]Sheet 1'!$F$2:$AD$557,21,0)</f>
        <v>0.53655408000000004</v>
      </c>
      <c r="BP195" s="1">
        <f>VLOOKUP(F195,'[3]Sheet 1'!$F$2:$AD$557,22,0)</f>
        <v>1.624625E-2</v>
      </c>
      <c r="BQ195" s="1">
        <f>VLOOKUP(F195,'[3]Sheet 1'!$F$2:$AD$557,23,0)</f>
        <v>0.10047028</v>
      </c>
      <c r="BR195" s="1">
        <f>VLOOKUP(F195,'[3]Sheet 1'!$F$2:$AD$557,24,0)</f>
        <v>3416.1400742599999</v>
      </c>
      <c r="BS195" s="1">
        <f>VLOOKUP(F195,'[3]Sheet 1'!$F$2:$AD$557,25,0)</f>
        <v>0.68469089000000005</v>
      </c>
    </row>
    <row r="196" spans="1:71" ht="20" customHeight="1" x14ac:dyDescent="0.15">
      <c r="A196" s="8">
        <v>1859</v>
      </c>
      <c r="B196" s="9">
        <v>37</v>
      </c>
      <c r="C196" s="10">
        <v>119</v>
      </c>
      <c r="D196" s="10">
        <v>5524</v>
      </c>
      <c r="E196" s="10">
        <v>2</v>
      </c>
      <c r="F196" s="10">
        <v>371190055242</v>
      </c>
      <c r="G196" s="11" t="s">
        <v>33</v>
      </c>
      <c r="H196" s="10">
        <v>16457</v>
      </c>
      <c r="I196" s="11" t="s">
        <v>231</v>
      </c>
      <c r="J196" s="10">
        <v>608</v>
      </c>
      <c r="K196" s="10">
        <v>0</v>
      </c>
      <c r="L196" s="10">
        <v>0</v>
      </c>
      <c r="M196" s="10">
        <v>0</v>
      </c>
      <c r="N196" s="10">
        <v>19</v>
      </c>
      <c r="O196" s="10">
        <v>13</v>
      </c>
      <c r="P196" s="10">
        <v>44</v>
      </c>
      <c r="Q196" s="10">
        <v>25</v>
      </c>
      <c r="R196" s="10">
        <v>15</v>
      </c>
      <c r="S196" s="10">
        <v>75</v>
      </c>
      <c r="T196" s="10">
        <v>84</v>
      </c>
      <c r="U196" s="10">
        <v>49</v>
      </c>
      <c r="V196" s="10">
        <v>180</v>
      </c>
      <c r="W196" s="10">
        <v>0</v>
      </c>
      <c r="X196" s="10">
        <v>0</v>
      </c>
      <c r="Y196" s="10">
        <v>104</v>
      </c>
      <c r="Z196" s="10">
        <v>0</v>
      </c>
      <c r="AA196" s="10">
        <v>62014</v>
      </c>
      <c r="AB196" s="10">
        <v>277</v>
      </c>
      <c r="AC196" s="10">
        <v>24</v>
      </c>
      <c r="AD196" s="13">
        <v>8.66426E-2</v>
      </c>
      <c r="AE196" s="13">
        <v>11282621.435363799</v>
      </c>
      <c r="AF196" s="12">
        <v>16086.467963822201</v>
      </c>
      <c r="AG196" s="1">
        <f>VLOOKUP(F196,'[1]Sheet 1'!$F$2:$S$557,5,0)</f>
        <v>935</v>
      </c>
      <c r="AH196" s="1">
        <f>VLOOKUP(F196,'[1]Sheet 1'!$F$2:$S$557,6,0)</f>
        <v>48</v>
      </c>
      <c r="AI196" s="1">
        <f>VLOOKUP(F196,'[1]Sheet 1'!$F$2:$S$557,7,0)</f>
        <v>42</v>
      </c>
      <c r="AJ196" s="1">
        <f>VLOOKUP(F196,'[1]Sheet 1'!$F$2:$S$557,8,0)</f>
        <v>56</v>
      </c>
      <c r="AK196" s="1">
        <f>VLOOKUP(F196,'[1]Sheet 1'!$F$2:$S$557,9,0)</f>
        <v>112</v>
      </c>
      <c r="AL196" s="1">
        <f>VLOOKUP(F196,'[1]Sheet 1'!$F$2:$S$557,10,0)</f>
        <v>437</v>
      </c>
      <c r="AM196" s="1">
        <f>VLOOKUP(F196,'[1]Sheet 1'!$F$2:$S$557,11,0)</f>
        <v>240</v>
      </c>
      <c r="AN196" s="1">
        <f>VLOOKUP(F196,'[1]Sheet 1'!$F$2:$S$557,12,0)</f>
        <v>0</v>
      </c>
      <c r="AO196" s="1">
        <f>VLOOKUP(F196,'[1]Sheet 1'!$F$2:$S$557,13,0)</f>
        <v>0.46737968000000002</v>
      </c>
      <c r="AP196" s="1">
        <f>VLOOKUP(F196,'[1]Sheet 1'!$F$2:$S$557,14,0)</f>
        <v>0.25668448999999999</v>
      </c>
      <c r="AQ196" s="1">
        <f>VLOOKUP(F196,'[2]Sheet 1'!$F$2:$Q$557,5,0)</f>
        <v>1008</v>
      </c>
      <c r="AR196" s="1">
        <f>VLOOKUP(F196,'[2]Sheet 1'!$F$2:$Q$557,6,0)</f>
        <v>833</v>
      </c>
      <c r="AS196" s="1">
        <f>VLOOKUP(F196,'[2]Sheet 1'!$F$2:$Q$557,7,0)</f>
        <v>833</v>
      </c>
      <c r="AT196" s="1">
        <f>VLOOKUP(F196,'[2]Sheet 1'!$F$2:$Q$557,8,0)</f>
        <v>818</v>
      </c>
      <c r="AU196" s="1">
        <f>VLOOKUP(F196,'[2]Sheet 1'!$F$2:$Q$557,9,0)</f>
        <v>15</v>
      </c>
      <c r="AV196" s="1">
        <f>VLOOKUP(F196,'[2]Sheet 1'!$F$2:$Q$557,10,0)</f>
        <v>0</v>
      </c>
      <c r="AW196" s="1">
        <f>VLOOKUP(F196,'[2]Sheet 1'!$F$2:$Q$557,11,0)</f>
        <v>175</v>
      </c>
      <c r="AX196" s="1">
        <f>VLOOKUP(F196,'[2]Sheet 1'!$F$2:$Q$557,12,0)</f>
        <v>1.488095E-2</v>
      </c>
      <c r="AY196" s="1">
        <f>VLOOKUP(F196,'[3]Sheet 1'!$F$2:$AD$557,5,0)</f>
        <v>35.311408100000001</v>
      </c>
      <c r="AZ196" s="1">
        <f>VLOOKUP(F196,'[3]Sheet 1'!$F$2:$AD$557,6,0)</f>
        <v>-80.784641500000006</v>
      </c>
      <c r="BA196" s="1">
        <f>VLOOKUP(F196,'[3]Sheet 1'!$F$2:$AD$557,7,0)</f>
        <v>1259</v>
      </c>
      <c r="BB196" s="1">
        <f>VLOOKUP(F196,'[3]Sheet 1'!$F$2:$AD$557,8,0)</f>
        <v>215</v>
      </c>
      <c r="BC196" s="1">
        <f>VLOOKUP(F196,'[3]Sheet 1'!$F$2:$AD$557,9,0)</f>
        <v>385</v>
      </c>
      <c r="BD196" s="1">
        <f>VLOOKUP(F196,'[3]Sheet 1'!$F$2:$AD$557,10,0)</f>
        <v>18</v>
      </c>
      <c r="BE196" s="1">
        <f>VLOOKUP(F196,'[3]Sheet 1'!$F$2:$AD$557,11,0)</f>
        <v>564</v>
      </c>
      <c r="BF196" s="1">
        <f>VLOOKUP(F196,'[3]Sheet 1'!$F$2:$AD$557,12,0)</f>
        <v>0</v>
      </c>
      <c r="BG196" s="1">
        <f>VLOOKUP(F196,'[3]Sheet 1'!$F$2:$AD$557,13,0)</f>
        <v>19</v>
      </c>
      <c r="BH196" s="1">
        <f>VLOOKUP(F196,'[3]Sheet 1'!$F$2:$AD$557,14,0)</f>
        <v>58</v>
      </c>
      <c r="BI196" s="1">
        <f>VLOOKUP(F196,'[3]Sheet 1'!$F$2:$AD$557,15,0)</f>
        <v>89</v>
      </c>
      <c r="BJ196" s="1">
        <f>VLOOKUP(F196,'[3]Sheet 1'!$F$2:$AD$557,16,0)</f>
        <v>602</v>
      </c>
      <c r="BK196" s="1">
        <f>VLOOKUP(F196,'[3]Sheet 1'!$F$2:$AD$557,17,0)</f>
        <v>579</v>
      </c>
      <c r="BL196" s="1">
        <f>VLOOKUP(F196,'[3]Sheet 1'!$F$2:$AD$557,18,0)</f>
        <v>23</v>
      </c>
      <c r="BM196" s="1">
        <f>VLOOKUP(F196,'[3]Sheet 1'!$F$2:$AD$557,19,0)</f>
        <v>0.96179400999999998</v>
      </c>
      <c r="BN196" s="1">
        <f>VLOOKUP(F196,'[3]Sheet 1'!$F$2:$AD$557,20,0)</f>
        <v>0.17077044999999999</v>
      </c>
      <c r="BO196" s="1">
        <f>VLOOKUP(F196,'[3]Sheet 1'!$F$2:$AD$557,21,0)</f>
        <v>0.30579824999999999</v>
      </c>
      <c r="BP196" s="1">
        <f>VLOOKUP(F196,'[3]Sheet 1'!$F$2:$AD$557,22,0)</f>
        <v>0.44797458000000001</v>
      </c>
      <c r="BQ196" s="1">
        <f>VLOOKUP(F196,'[3]Sheet 1'!$F$2:$AD$557,23,0)</f>
        <v>7.0691019999999993E-2</v>
      </c>
      <c r="BR196" s="1">
        <f>VLOOKUP(F196,'[3]Sheet 1'!$F$2:$AD$557,24,0)</f>
        <v>3110.8820391700001</v>
      </c>
      <c r="BS196" s="1">
        <f>VLOOKUP(F196,'[3]Sheet 1'!$F$2:$AD$557,25,0)</f>
        <v>0.40470836999999998</v>
      </c>
    </row>
    <row r="197" spans="1:71" ht="20" customHeight="1" x14ac:dyDescent="0.15">
      <c r="A197" s="8">
        <v>1860</v>
      </c>
      <c r="B197" s="9">
        <v>37</v>
      </c>
      <c r="C197" s="10">
        <v>119</v>
      </c>
      <c r="D197" s="10">
        <v>6212</v>
      </c>
      <c r="E197" s="10">
        <v>1</v>
      </c>
      <c r="F197" s="10">
        <v>371190062121</v>
      </c>
      <c r="G197" s="11" t="s">
        <v>35</v>
      </c>
      <c r="H197" s="10">
        <v>16655</v>
      </c>
      <c r="I197" s="11" t="s">
        <v>232</v>
      </c>
      <c r="J197" s="10">
        <v>805</v>
      </c>
      <c r="K197" s="10">
        <v>0</v>
      </c>
      <c r="L197" s="10">
        <v>21</v>
      </c>
      <c r="M197" s="10">
        <v>10</v>
      </c>
      <c r="N197" s="10">
        <v>11</v>
      </c>
      <c r="O197" s="10">
        <v>25</v>
      </c>
      <c r="P197" s="10">
        <v>9</v>
      </c>
      <c r="Q197" s="10">
        <v>10</v>
      </c>
      <c r="R197" s="10">
        <v>11</v>
      </c>
      <c r="S197" s="10">
        <v>11</v>
      </c>
      <c r="T197" s="10">
        <v>62</v>
      </c>
      <c r="U197" s="10">
        <v>116</v>
      </c>
      <c r="V197" s="10">
        <v>157</v>
      </c>
      <c r="W197" s="10">
        <v>79</v>
      </c>
      <c r="X197" s="10">
        <v>115</v>
      </c>
      <c r="Y197" s="10">
        <v>61</v>
      </c>
      <c r="Z197" s="10">
        <v>107</v>
      </c>
      <c r="AA197" s="10">
        <v>95434</v>
      </c>
      <c r="AB197" s="10">
        <v>573</v>
      </c>
      <c r="AC197" s="10">
        <v>9</v>
      </c>
      <c r="AD197" s="10">
        <v>1.5706810000000002E-2</v>
      </c>
      <c r="AE197" s="13">
        <v>29869665.544860799</v>
      </c>
      <c r="AF197" s="12">
        <v>25289.251538448101</v>
      </c>
      <c r="AG197" s="1">
        <f>VLOOKUP(F197,'[1]Sheet 1'!$F$2:$S$557,5,0)</f>
        <v>1720</v>
      </c>
      <c r="AH197" s="1">
        <f>VLOOKUP(F197,'[1]Sheet 1'!$F$2:$S$557,6,0)</f>
        <v>45</v>
      </c>
      <c r="AI197" s="1">
        <f>VLOOKUP(F197,'[1]Sheet 1'!$F$2:$S$557,7,0)</f>
        <v>269</v>
      </c>
      <c r="AJ197" s="1">
        <f>VLOOKUP(F197,'[1]Sheet 1'!$F$2:$S$557,8,0)</f>
        <v>323</v>
      </c>
      <c r="AK197" s="1">
        <f>VLOOKUP(F197,'[1]Sheet 1'!$F$2:$S$557,9,0)</f>
        <v>110</v>
      </c>
      <c r="AL197" s="1">
        <f>VLOOKUP(F197,'[1]Sheet 1'!$F$2:$S$557,10,0)</f>
        <v>632</v>
      </c>
      <c r="AM197" s="1">
        <f>VLOOKUP(F197,'[1]Sheet 1'!$F$2:$S$557,11,0)</f>
        <v>322</v>
      </c>
      <c r="AN197" s="1">
        <f>VLOOKUP(F197,'[1]Sheet 1'!$F$2:$S$557,12,0)</f>
        <v>19</v>
      </c>
      <c r="AO197" s="1">
        <f>VLOOKUP(F197,'[1]Sheet 1'!$F$2:$S$557,13,0)</f>
        <v>0.36744186000000001</v>
      </c>
      <c r="AP197" s="1">
        <f>VLOOKUP(F197,'[1]Sheet 1'!$F$2:$S$557,14,0)</f>
        <v>0.1872093</v>
      </c>
      <c r="AQ197" s="1">
        <f>VLOOKUP(F197,'[2]Sheet 1'!$F$2:$Q$557,5,0)</f>
        <v>1795</v>
      </c>
      <c r="AR197" s="1">
        <f>VLOOKUP(F197,'[2]Sheet 1'!$F$2:$Q$557,6,0)</f>
        <v>1194</v>
      </c>
      <c r="AS197" s="1">
        <f>VLOOKUP(F197,'[2]Sheet 1'!$F$2:$Q$557,7,0)</f>
        <v>1194</v>
      </c>
      <c r="AT197" s="1">
        <f>VLOOKUP(F197,'[2]Sheet 1'!$F$2:$Q$557,8,0)</f>
        <v>1162</v>
      </c>
      <c r="AU197" s="1">
        <f>VLOOKUP(F197,'[2]Sheet 1'!$F$2:$Q$557,9,0)</f>
        <v>32</v>
      </c>
      <c r="AV197" s="1">
        <f>VLOOKUP(F197,'[2]Sheet 1'!$F$2:$Q$557,10,0)</f>
        <v>0</v>
      </c>
      <c r="AW197" s="1">
        <f>VLOOKUP(F197,'[2]Sheet 1'!$F$2:$Q$557,11,0)</f>
        <v>601</v>
      </c>
      <c r="AX197" s="1">
        <f>VLOOKUP(F197,'[2]Sheet 1'!$F$2:$Q$557,12,0)</f>
        <v>1.7827300000000001E-2</v>
      </c>
      <c r="AY197" s="1">
        <f>VLOOKUP(F197,'[3]Sheet 1'!$F$2:$AD$557,5,0)</f>
        <v>35.414184200000001</v>
      </c>
      <c r="AZ197" s="1">
        <f>VLOOKUP(F197,'[3]Sheet 1'!$F$2:$AD$557,6,0)</f>
        <v>-80.868128600000006</v>
      </c>
      <c r="BA197" s="1">
        <f>VLOOKUP(F197,'[3]Sheet 1'!$F$2:$AD$557,7,0)</f>
        <v>1904</v>
      </c>
      <c r="BB197" s="1">
        <f>VLOOKUP(F197,'[3]Sheet 1'!$F$2:$AD$557,8,0)</f>
        <v>1485</v>
      </c>
      <c r="BC197" s="1">
        <f>VLOOKUP(F197,'[3]Sheet 1'!$F$2:$AD$557,9,0)</f>
        <v>209</v>
      </c>
      <c r="BD197" s="1">
        <f>VLOOKUP(F197,'[3]Sheet 1'!$F$2:$AD$557,10,0)</f>
        <v>2</v>
      </c>
      <c r="BE197" s="1">
        <f>VLOOKUP(F197,'[3]Sheet 1'!$F$2:$AD$557,11,0)</f>
        <v>108</v>
      </c>
      <c r="BF197" s="1">
        <f>VLOOKUP(F197,'[3]Sheet 1'!$F$2:$AD$557,12,0)</f>
        <v>4</v>
      </c>
      <c r="BG197" s="1">
        <f>VLOOKUP(F197,'[3]Sheet 1'!$F$2:$AD$557,13,0)</f>
        <v>52</v>
      </c>
      <c r="BH197" s="1">
        <f>VLOOKUP(F197,'[3]Sheet 1'!$F$2:$AD$557,14,0)</f>
        <v>44</v>
      </c>
      <c r="BI197" s="1">
        <f>VLOOKUP(F197,'[3]Sheet 1'!$F$2:$AD$557,15,0)</f>
        <v>139</v>
      </c>
      <c r="BJ197" s="1">
        <f>VLOOKUP(F197,'[3]Sheet 1'!$F$2:$AD$557,16,0)</f>
        <v>650</v>
      </c>
      <c r="BK197" s="1">
        <f>VLOOKUP(F197,'[3]Sheet 1'!$F$2:$AD$557,17,0)</f>
        <v>624</v>
      </c>
      <c r="BL197" s="1">
        <f>VLOOKUP(F197,'[3]Sheet 1'!$F$2:$AD$557,18,0)</f>
        <v>26</v>
      </c>
      <c r="BM197" s="1">
        <f>VLOOKUP(F197,'[3]Sheet 1'!$F$2:$AD$557,19,0)</f>
        <v>0.96</v>
      </c>
      <c r="BN197" s="1">
        <f>VLOOKUP(F197,'[3]Sheet 1'!$F$2:$AD$557,20,0)</f>
        <v>0.77993696999999995</v>
      </c>
      <c r="BO197" s="1">
        <f>VLOOKUP(F197,'[3]Sheet 1'!$F$2:$AD$557,21,0)</f>
        <v>0.1097689</v>
      </c>
      <c r="BP197" s="1">
        <f>VLOOKUP(F197,'[3]Sheet 1'!$F$2:$AD$557,22,0)</f>
        <v>5.6722679999999998E-2</v>
      </c>
      <c r="BQ197" s="1">
        <f>VLOOKUP(F197,'[3]Sheet 1'!$F$2:$AD$557,23,0)</f>
        <v>7.3004200000000005E-2</v>
      </c>
      <c r="BR197" s="1">
        <f>VLOOKUP(F197,'[3]Sheet 1'!$F$2:$AD$557,24,0)</f>
        <v>1777.0696157</v>
      </c>
      <c r="BS197" s="1">
        <f>VLOOKUP(F197,'[3]Sheet 1'!$F$2:$AD$557,25,0)</f>
        <v>1.0714267900000001</v>
      </c>
    </row>
    <row r="198" spans="1:71" ht="20" customHeight="1" x14ac:dyDescent="0.15">
      <c r="A198" s="8">
        <v>1861</v>
      </c>
      <c r="B198" s="9">
        <v>37</v>
      </c>
      <c r="C198" s="10">
        <v>119</v>
      </c>
      <c r="D198" s="10">
        <v>6215</v>
      </c>
      <c r="E198" s="10">
        <v>1</v>
      </c>
      <c r="F198" s="10">
        <v>371190062151</v>
      </c>
      <c r="G198" s="11" t="s">
        <v>35</v>
      </c>
      <c r="H198" s="10">
        <v>16661</v>
      </c>
      <c r="I198" s="11" t="s">
        <v>233</v>
      </c>
      <c r="J198" s="10">
        <v>919</v>
      </c>
      <c r="K198" s="10">
        <v>32</v>
      </c>
      <c r="L198" s="10">
        <v>7</v>
      </c>
      <c r="M198" s="10">
        <v>26</v>
      </c>
      <c r="N198" s="10">
        <v>8</v>
      </c>
      <c r="O198" s="10">
        <v>63</v>
      </c>
      <c r="P198" s="10">
        <v>79</v>
      </c>
      <c r="Q198" s="10">
        <v>82</v>
      </c>
      <c r="R198" s="10">
        <v>33</v>
      </c>
      <c r="S198" s="10">
        <v>6</v>
      </c>
      <c r="T198" s="10">
        <v>139</v>
      </c>
      <c r="U198" s="10">
        <v>128</v>
      </c>
      <c r="V198" s="10">
        <v>68</v>
      </c>
      <c r="W198" s="10">
        <v>93</v>
      </c>
      <c r="X198" s="10">
        <v>42</v>
      </c>
      <c r="Y198" s="10">
        <v>83</v>
      </c>
      <c r="Z198" s="10">
        <v>30</v>
      </c>
      <c r="AA198" s="10">
        <v>57371</v>
      </c>
      <c r="AB198" s="10">
        <v>434</v>
      </c>
      <c r="AC198" s="10">
        <v>40</v>
      </c>
      <c r="AD198" s="13">
        <v>9.2165899999999995E-2</v>
      </c>
      <c r="AE198" s="16">
        <v>138189698.28924599</v>
      </c>
      <c r="AF198" s="12">
        <v>51262.3733605425</v>
      </c>
      <c r="AG198" s="1">
        <f>VLOOKUP(F198,'[1]Sheet 1'!$F$2:$S$557,5,0)</f>
        <v>1545</v>
      </c>
      <c r="AH198" s="1">
        <f>VLOOKUP(F198,'[1]Sheet 1'!$F$2:$S$557,6,0)</f>
        <v>160</v>
      </c>
      <c r="AI198" s="1">
        <f>VLOOKUP(F198,'[1]Sheet 1'!$F$2:$S$557,7,0)</f>
        <v>328</v>
      </c>
      <c r="AJ198" s="1">
        <f>VLOOKUP(F198,'[1]Sheet 1'!$F$2:$S$557,8,0)</f>
        <v>311</v>
      </c>
      <c r="AK198" s="1">
        <f>VLOOKUP(F198,'[1]Sheet 1'!$F$2:$S$557,9,0)</f>
        <v>147</v>
      </c>
      <c r="AL198" s="1">
        <f>VLOOKUP(F198,'[1]Sheet 1'!$F$2:$S$557,10,0)</f>
        <v>443</v>
      </c>
      <c r="AM198" s="1">
        <f>VLOOKUP(F198,'[1]Sheet 1'!$F$2:$S$557,11,0)</f>
        <v>103</v>
      </c>
      <c r="AN198" s="1">
        <f>VLOOKUP(F198,'[1]Sheet 1'!$F$2:$S$557,12,0)</f>
        <v>53</v>
      </c>
      <c r="AO198" s="1">
        <f>VLOOKUP(F198,'[1]Sheet 1'!$F$2:$S$557,13,0)</f>
        <v>0.28673138999999997</v>
      </c>
      <c r="AP198" s="1">
        <f>VLOOKUP(F198,'[1]Sheet 1'!$F$2:$S$557,14,0)</f>
        <v>6.6666669999999997E-2</v>
      </c>
      <c r="AQ198" s="1">
        <f>VLOOKUP(F198,'[2]Sheet 1'!$F$2:$Q$557,5,0)</f>
        <v>1737</v>
      </c>
      <c r="AR198" s="1">
        <f>VLOOKUP(F198,'[2]Sheet 1'!$F$2:$Q$557,6,0)</f>
        <v>1283</v>
      </c>
      <c r="AS198" s="1">
        <f>VLOOKUP(F198,'[2]Sheet 1'!$F$2:$Q$557,7,0)</f>
        <v>1283</v>
      </c>
      <c r="AT198" s="1">
        <f>VLOOKUP(F198,'[2]Sheet 1'!$F$2:$Q$557,8,0)</f>
        <v>1226</v>
      </c>
      <c r="AU198" s="1">
        <f>VLOOKUP(F198,'[2]Sheet 1'!$F$2:$Q$557,9,0)</f>
        <v>57</v>
      </c>
      <c r="AV198" s="1">
        <f>VLOOKUP(F198,'[2]Sheet 1'!$F$2:$Q$557,10,0)</f>
        <v>0</v>
      </c>
      <c r="AW198" s="1">
        <f>VLOOKUP(F198,'[2]Sheet 1'!$F$2:$Q$557,11,0)</f>
        <v>454</v>
      </c>
      <c r="AX198" s="1">
        <f>VLOOKUP(F198,'[2]Sheet 1'!$F$2:$Q$557,12,0)</f>
        <v>3.2815200000000003E-2</v>
      </c>
      <c r="AY198" s="1">
        <f>VLOOKUP(F198,'[3]Sheet 1'!$F$2:$AD$557,5,0)</f>
        <v>35.380746600000002</v>
      </c>
      <c r="AZ198" s="1">
        <f>VLOOKUP(F198,'[3]Sheet 1'!$F$2:$AD$557,6,0)</f>
        <v>-80.859744399999997</v>
      </c>
      <c r="BA198" s="1">
        <f>VLOOKUP(F198,'[3]Sheet 1'!$F$2:$AD$557,7,0)</f>
        <v>1878</v>
      </c>
      <c r="BB198" s="1">
        <f>VLOOKUP(F198,'[3]Sheet 1'!$F$2:$AD$557,8,0)</f>
        <v>1327</v>
      </c>
      <c r="BC198" s="1">
        <f>VLOOKUP(F198,'[3]Sheet 1'!$F$2:$AD$557,9,0)</f>
        <v>141</v>
      </c>
      <c r="BD198" s="1">
        <f>VLOOKUP(F198,'[3]Sheet 1'!$F$2:$AD$557,10,0)</f>
        <v>21</v>
      </c>
      <c r="BE198" s="1">
        <f>VLOOKUP(F198,'[3]Sheet 1'!$F$2:$AD$557,11,0)</f>
        <v>20</v>
      </c>
      <c r="BF198" s="1">
        <f>VLOOKUP(F198,'[3]Sheet 1'!$F$2:$AD$557,12,0)</f>
        <v>0</v>
      </c>
      <c r="BG198" s="1">
        <f>VLOOKUP(F198,'[3]Sheet 1'!$F$2:$AD$557,13,0)</f>
        <v>311</v>
      </c>
      <c r="BH198" s="1">
        <f>VLOOKUP(F198,'[3]Sheet 1'!$F$2:$AD$557,14,0)</f>
        <v>58</v>
      </c>
      <c r="BI198" s="1">
        <f>VLOOKUP(F198,'[3]Sheet 1'!$F$2:$AD$557,15,0)</f>
        <v>439</v>
      </c>
      <c r="BJ198" s="1">
        <f>VLOOKUP(F198,'[3]Sheet 1'!$F$2:$AD$557,16,0)</f>
        <v>811</v>
      </c>
      <c r="BK198" s="1">
        <f>VLOOKUP(F198,'[3]Sheet 1'!$F$2:$AD$557,17,0)</f>
        <v>717</v>
      </c>
      <c r="BL198" s="1">
        <f>VLOOKUP(F198,'[3]Sheet 1'!$F$2:$AD$557,18,0)</f>
        <v>94</v>
      </c>
      <c r="BM198" s="1">
        <f>VLOOKUP(F198,'[3]Sheet 1'!$F$2:$AD$557,19,0)</f>
        <v>0.88409371000000003</v>
      </c>
      <c r="BN198" s="1">
        <f>VLOOKUP(F198,'[3]Sheet 1'!$F$2:$AD$557,20,0)</f>
        <v>0.70660276</v>
      </c>
      <c r="BO198" s="1">
        <f>VLOOKUP(F198,'[3]Sheet 1'!$F$2:$AD$557,21,0)</f>
        <v>7.5079870000000007E-2</v>
      </c>
      <c r="BP198" s="1">
        <f>VLOOKUP(F198,'[3]Sheet 1'!$F$2:$AD$557,22,0)</f>
        <v>1.064962E-2</v>
      </c>
      <c r="BQ198" s="1">
        <f>VLOOKUP(F198,'[3]Sheet 1'!$F$2:$AD$557,23,0)</f>
        <v>0.23375931</v>
      </c>
      <c r="BR198" s="1">
        <f>VLOOKUP(F198,'[3]Sheet 1'!$F$2:$AD$557,24,0)</f>
        <v>378.86785951000002</v>
      </c>
      <c r="BS198" s="1">
        <f>VLOOKUP(F198,'[3]Sheet 1'!$F$2:$AD$557,25,0)</f>
        <v>4.9568733600000003</v>
      </c>
    </row>
    <row r="199" spans="1:71" ht="20" customHeight="1" x14ac:dyDescent="0.15">
      <c r="A199" s="8">
        <v>1862</v>
      </c>
      <c r="B199" s="9">
        <v>37</v>
      </c>
      <c r="C199" s="10">
        <v>119</v>
      </c>
      <c r="D199" s="10">
        <v>400</v>
      </c>
      <c r="E199" s="10">
        <v>2</v>
      </c>
      <c r="F199" s="10">
        <v>371190004002</v>
      </c>
      <c r="G199" s="11" t="s">
        <v>33</v>
      </c>
      <c r="H199" s="10">
        <v>16138</v>
      </c>
      <c r="I199" s="11" t="s">
        <v>234</v>
      </c>
      <c r="J199" s="10">
        <v>891</v>
      </c>
      <c r="K199" s="10">
        <v>123</v>
      </c>
      <c r="L199" s="10">
        <v>79</v>
      </c>
      <c r="M199" s="10">
        <v>0</v>
      </c>
      <c r="N199" s="10">
        <v>35</v>
      </c>
      <c r="O199" s="10">
        <v>10</v>
      </c>
      <c r="P199" s="10">
        <v>62</v>
      </c>
      <c r="Q199" s="10">
        <v>60</v>
      </c>
      <c r="R199" s="10">
        <v>26</v>
      </c>
      <c r="S199" s="10">
        <v>0</v>
      </c>
      <c r="T199" s="10">
        <v>65</v>
      </c>
      <c r="U199" s="10">
        <v>61</v>
      </c>
      <c r="V199" s="10">
        <v>81</v>
      </c>
      <c r="W199" s="10">
        <v>119</v>
      </c>
      <c r="X199" s="10">
        <v>47</v>
      </c>
      <c r="Y199" s="10">
        <v>78</v>
      </c>
      <c r="Z199" s="10">
        <v>45</v>
      </c>
      <c r="AA199" s="10">
        <v>55990</v>
      </c>
      <c r="AB199" s="10">
        <v>188</v>
      </c>
      <c r="AC199" s="10">
        <v>33</v>
      </c>
      <c r="AD199" s="10">
        <v>0.17553191000000001</v>
      </c>
      <c r="AE199" s="10">
        <v>3698216.9266967801</v>
      </c>
      <c r="AF199" s="17">
        <v>8191.1922963609104</v>
      </c>
      <c r="AG199" s="1">
        <f>VLOOKUP(F199,'[1]Sheet 1'!$F$2:$S$557,5,0)</f>
        <v>1072</v>
      </c>
      <c r="AH199" s="1">
        <f>VLOOKUP(F199,'[1]Sheet 1'!$F$2:$S$557,6,0)</f>
        <v>56</v>
      </c>
      <c r="AI199" s="1">
        <f>VLOOKUP(F199,'[1]Sheet 1'!$F$2:$S$557,7,0)</f>
        <v>50</v>
      </c>
      <c r="AJ199" s="1">
        <f>VLOOKUP(F199,'[1]Sheet 1'!$F$2:$S$557,8,0)</f>
        <v>144</v>
      </c>
      <c r="AK199" s="1">
        <f>VLOOKUP(F199,'[1]Sheet 1'!$F$2:$S$557,9,0)</f>
        <v>54</v>
      </c>
      <c r="AL199" s="1">
        <f>VLOOKUP(F199,'[1]Sheet 1'!$F$2:$S$557,10,0)</f>
        <v>482</v>
      </c>
      <c r="AM199" s="1">
        <f>VLOOKUP(F199,'[1]Sheet 1'!$F$2:$S$557,11,0)</f>
        <v>216</v>
      </c>
      <c r="AN199" s="1">
        <f>VLOOKUP(F199,'[1]Sheet 1'!$F$2:$S$557,12,0)</f>
        <v>70</v>
      </c>
      <c r="AO199" s="1">
        <f>VLOOKUP(F199,'[1]Sheet 1'!$F$2:$S$557,13,0)</f>
        <v>0.44962687000000001</v>
      </c>
      <c r="AP199" s="1">
        <f>VLOOKUP(F199,'[1]Sheet 1'!$F$2:$S$557,14,0)</f>
        <v>0.20149254</v>
      </c>
      <c r="AQ199" s="1">
        <f>VLOOKUP(F199,'[2]Sheet 1'!$F$2:$Q$557,5,0)</f>
        <v>1343</v>
      </c>
      <c r="AR199" s="1">
        <f>VLOOKUP(F199,'[2]Sheet 1'!$F$2:$Q$557,6,0)</f>
        <v>1170</v>
      </c>
      <c r="AS199" s="1">
        <f>VLOOKUP(F199,'[2]Sheet 1'!$F$2:$Q$557,7,0)</f>
        <v>1170</v>
      </c>
      <c r="AT199" s="1">
        <f>VLOOKUP(F199,'[2]Sheet 1'!$F$2:$Q$557,8,0)</f>
        <v>1117</v>
      </c>
      <c r="AU199" s="1">
        <f>VLOOKUP(F199,'[2]Sheet 1'!$F$2:$Q$557,9,0)</f>
        <v>53</v>
      </c>
      <c r="AV199" s="1">
        <f>VLOOKUP(F199,'[2]Sheet 1'!$F$2:$Q$557,10,0)</f>
        <v>0</v>
      </c>
      <c r="AW199" s="1">
        <f>VLOOKUP(F199,'[2]Sheet 1'!$F$2:$Q$557,11,0)</f>
        <v>173</v>
      </c>
      <c r="AX199" s="1">
        <f>VLOOKUP(F199,'[2]Sheet 1'!$F$2:$Q$557,12,0)</f>
        <v>3.9463890000000001E-2</v>
      </c>
      <c r="AY199" s="1">
        <f>VLOOKUP(F199,'[3]Sheet 1'!$F$2:$AD$557,5,0)</f>
        <v>35.215418200000002</v>
      </c>
      <c r="AZ199" s="1">
        <f>VLOOKUP(F199,'[3]Sheet 1'!$F$2:$AD$557,6,0)</f>
        <v>-80.851708900000006</v>
      </c>
      <c r="BA199" s="1">
        <f>VLOOKUP(F199,'[3]Sheet 1'!$F$2:$AD$557,7,0)</f>
        <v>933</v>
      </c>
      <c r="BB199" s="1">
        <f>VLOOKUP(F199,'[3]Sheet 1'!$F$2:$AD$557,8,0)</f>
        <v>544</v>
      </c>
      <c r="BC199" s="1">
        <f>VLOOKUP(F199,'[3]Sheet 1'!$F$2:$AD$557,9,0)</f>
        <v>337</v>
      </c>
      <c r="BD199" s="1">
        <f>VLOOKUP(F199,'[3]Sheet 1'!$F$2:$AD$557,10,0)</f>
        <v>0</v>
      </c>
      <c r="BE199" s="1">
        <f>VLOOKUP(F199,'[3]Sheet 1'!$F$2:$AD$557,11,0)</f>
        <v>32</v>
      </c>
      <c r="BF199" s="1">
        <f>VLOOKUP(F199,'[3]Sheet 1'!$F$2:$AD$557,12,0)</f>
        <v>0</v>
      </c>
      <c r="BG199" s="1">
        <f>VLOOKUP(F199,'[3]Sheet 1'!$F$2:$AD$557,13,0)</f>
        <v>8</v>
      </c>
      <c r="BH199" s="1">
        <f>VLOOKUP(F199,'[3]Sheet 1'!$F$2:$AD$557,14,0)</f>
        <v>12</v>
      </c>
      <c r="BI199" s="1">
        <f>VLOOKUP(F199,'[3]Sheet 1'!$F$2:$AD$557,15,0)</f>
        <v>25</v>
      </c>
      <c r="BJ199" s="1">
        <f>VLOOKUP(F199,'[3]Sheet 1'!$F$2:$AD$557,16,0)</f>
        <v>967</v>
      </c>
      <c r="BK199" s="1">
        <f>VLOOKUP(F199,'[3]Sheet 1'!$F$2:$AD$557,17,0)</f>
        <v>724</v>
      </c>
      <c r="BL199" s="1">
        <f>VLOOKUP(F199,'[3]Sheet 1'!$F$2:$AD$557,18,0)</f>
        <v>243</v>
      </c>
      <c r="BM199" s="1">
        <f>VLOOKUP(F199,'[3]Sheet 1'!$F$2:$AD$557,19,0)</f>
        <v>0.74870734000000005</v>
      </c>
      <c r="BN199" s="1">
        <f>VLOOKUP(F199,'[3]Sheet 1'!$F$2:$AD$557,20,0)</f>
        <v>0.58306537999999997</v>
      </c>
      <c r="BO199" s="1">
        <f>VLOOKUP(F199,'[3]Sheet 1'!$F$2:$AD$557,21,0)</f>
        <v>0.36120042000000002</v>
      </c>
      <c r="BP199" s="1">
        <f>VLOOKUP(F199,'[3]Sheet 1'!$F$2:$AD$557,22,0)</f>
        <v>3.4297960000000002E-2</v>
      </c>
      <c r="BQ199" s="1">
        <f>VLOOKUP(F199,'[3]Sheet 1'!$F$2:$AD$557,23,0)</f>
        <v>2.6795280000000001E-2</v>
      </c>
      <c r="BR199" s="1">
        <f>VLOOKUP(F199,'[3]Sheet 1'!$F$2:$AD$557,24,0)</f>
        <v>7033.2676535099999</v>
      </c>
      <c r="BS199" s="1">
        <f>VLOOKUP(F199,'[3]Sheet 1'!$F$2:$AD$557,25,0)</f>
        <v>0.13265526</v>
      </c>
    </row>
    <row r="200" spans="1:71" ht="20" customHeight="1" x14ac:dyDescent="0.15">
      <c r="A200" s="8">
        <v>1863</v>
      </c>
      <c r="B200" s="9">
        <v>37</v>
      </c>
      <c r="C200" s="10">
        <v>119</v>
      </c>
      <c r="D200" s="10">
        <v>3300</v>
      </c>
      <c r="E200" s="10">
        <v>1</v>
      </c>
      <c r="F200" s="10">
        <v>371190033001</v>
      </c>
      <c r="G200" s="11" t="s">
        <v>35</v>
      </c>
      <c r="H200" s="10">
        <v>16328</v>
      </c>
      <c r="I200" s="11" t="s">
        <v>235</v>
      </c>
      <c r="J200" s="10">
        <v>778</v>
      </c>
      <c r="K200" s="10">
        <v>44</v>
      </c>
      <c r="L200" s="10">
        <v>56</v>
      </c>
      <c r="M200" s="10">
        <v>7</v>
      </c>
      <c r="N200" s="10">
        <v>27</v>
      </c>
      <c r="O200" s="10">
        <v>13</v>
      </c>
      <c r="P200" s="10">
        <v>43</v>
      </c>
      <c r="Q200" s="10">
        <v>21</v>
      </c>
      <c r="R200" s="10">
        <v>34</v>
      </c>
      <c r="S200" s="10">
        <v>26</v>
      </c>
      <c r="T200" s="10">
        <v>59</v>
      </c>
      <c r="U200" s="10">
        <v>65</v>
      </c>
      <c r="V200" s="10">
        <v>114</v>
      </c>
      <c r="W200" s="10">
        <v>81</v>
      </c>
      <c r="X200" s="10">
        <v>46</v>
      </c>
      <c r="Y200" s="10">
        <v>86</v>
      </c>
      <c r="Z200" s="10">
        <v>56</v>
      </c>
      <c r="AA200" s="10">
        <v>72857</v>
      </c>
      <c r="AB200" s="10">
        <v>322</v>
      </c>
      <c r="AC200" s="10">
        <v>61</v>
      </c>
      <c r="AD200" s="10">
        <v>0.18944099</v>
      </c>
      <c r="AE200" s="10">
        <v>9958977.5240478497</v>
      </c>
      <c r="AF200" s="12">
        <v>12824.9091466429</v>
      </c>
      <c r="AG200" s="1">
        <f>VLOOKUP(F200,'[1]Sheet 1'!$F$2:$S$557,5,0)</f>
        <v>1271</v>
      </c>
      <c r="AH200" s="1">
        <f>VLOOKUP(F200,'[1]Sheet 1'!$F$2:$S$557,6,0)</f>
        <v>17</v>
      </c>
      <c r="AI200" s="1">
        <f>VLOOKUP(F200,'[1]Sheet 1'!$F$2:$S$557,7,0)</f>
        <v>12</v>
      </c>
      <c r="AJ200" s="1">
        <f>VLOOKUP(F200,'[1]Sheet 1'!$F$2:$S$557,8,0)</f>
        <v>187</v>
      </c>
      <c r="AK200" s="1">
        <f>VLOOKUP(F200,'[1]Sheet 1'!$F$2:$S$557,9,0)</f>
        <v>82</v>
      </c>
      <c r="AL200" s="1">
        <f>VLOOKUP(F200,'[1]Sheet 1'!$F$2:$S$557,10,0)</f>
        <v>629</v>
      </c>
      <c r="AM200" s="1">
        <f>VLOOKUP(F200,'[1]Sheet 1'!$F$2:$S$557,11,0)</f>
        <v>228</v>
      </c>
      <c r="AN200" s="1">
        <f>VLOOKUP(F200,'[1]Sheet 1'!$F$2:$S$557,12,0)</f>
        <v>116</v>
      </c>
      <c r="AO200" s="1">
        <f>VLOOKUP(F200,'[1]Sheet 1'!$F$2:$S$557,13,0)</f>
        <v>0.49488591999999998</v>
      </c>
      <c r="AP200" s="1">
        <f>VLOOKUP(F200,'[1]Sheet 1'!$F$2:$S$557,14,0)</f>
        <v>0.17938630999999999</v>
      </c>
      <c r="AQ200" s="1">
        <f>VLOOKUP(F200,'[2]Sheet 1'!$F$2:$Q$557,5,0)</f>
        <v>1353</v>
      </c>
      <c r="AR200" s="1">
        <f>VLOOKUP(F200,'[2]Sheet 1'!$F$2:$Q$557,6,0)</f>
        <v>1110</v>
      </c>
      <c r="AS200" s="1">
        <f>VLOOKUP(F200,'[2]Sheet 1'!$F$2:$Q$557,7,0)</f>
        <v>1110</v>
      </c>
      <c r="AT200" s="1">
        <f>VLOOKUP(F200,'[2]Sheet 1'!$F$2:$Q$557,8,0)</f>
        <v>1077</v>
      </c>
      <c r="AU200" s="1">
        <f>VLOOKUP(F200,'[2]Sheet 1'!$F$2:$Q$557,9,0)</f>
        <v>33</v>
      </c>
      <c r="AV200" s="1">
        <f>VLOOKUP(F200,'[2]Sheet 1'!$F$2:$Q$557,10,0)</f>
        <v>0</v>
      </c>
      <c r="AW200" s="1">
        <f>VLOOKUP(F200,'[2]Sheet 1'!$F$2:$Q$557,11,0)</f>
        <v>243</v>
      </c>
      <c r="AX200" s="1">
        <f>VLOOKUP(F200,'[2]Sheet 1'!$F$2:$Q$557,12,0)</f>
        <v>2.4390240000000001E-2</v>
      </c>
      <c r="AY200" s="1">
        <f>VLOOKUP(F200,'[3]Sheet 1'!$F$2:$AD$557,5,0)</f>
        <v>35.192698499999999</v>
      </c>
      <c r="AZ200" s="1">
        <f>VLOOKUP(F200,'[3]Sheet 1'!$F$2:$AD$557,6,0)</f>
        <v>-80.856789699999993</v>
      </c>
      <c r="BA200" s="1">
        <f>VLOOKUP(F200,'[3]Sheet 1'!$F$2:$AD$557,7,0)</f>
        <v>1374</v>
      </c>
      <c r="BB200" s="1">
        <f>VLOOKUP(F200,'[3]Sheet 1'!$F$2:$AD$557,8,0)</f>
        <v>1108</v>
      </c>
      <c r="BC200" s="1">
        <f>VLOOKUP(F200,'[3]Sheet 1'!$F$2:$AD$557,9,0)</f>
        <v>206</v>
      </c>
      <c r="BD200" s="1">
        <f>VLOOKUP(F200,'[3]Sheet 1'!$F$2:$AD$557,10,0)</f>
        <v>4</v>
      </c>
      <c r="BE200" s="1">
        <f>VLOOKUP(F200,'[3]Sheet 1'!$F$2:$AD$557,11,0)</f>
        <v>24</v>
      </c>
      <c r="BF200" s="1">
        <f>VLOOKUP(F200,'[3]Sheet 1'!$F$2:$AD$557,12,0)</f>
        <v>0</v>
      </c>
      <c r="BG200" s="1">
        <f>VLOOKUP(F200,'[3]Sheet 1'!$F$2:$AD$557,13,0)</f>
        <v>14</v>
      </c>
      <c r="BH200" s="1">
        <f>VLOOKUP(F200,'[3]Sheet 1'!$F$2:$AD$557,14,0)</f>
        <v>18</v>
      </c>
      <c r="BI200" s="1">
        <f>VLOOKUP(F200,'[3]Sheet 1'!$F$2:$AD$557,15,0)</f>
        <v>29</v>
      </c>
      <c r="BJ200" s="1">
        <f>VLOOKUP(F200,'[3]Sheet 1'!$F$2:$AD$557,16,0)</f>
        <v>797</v>
      </c>
      <c r="BK200" s="1">
        <f>VLOOKUP(F200,'[3]Sheet 1'!$F$2:$AD$557,17,0)</f>
        <v>722</v>
      </c>
      <c r="BL200" s="1">
        <f>VLOOKUP(F200,'[3]Sheet 1'!$F$2:$AD$557,18,0)</f>
        <v>75</v>
      </c>
      <c r="BM200" s="1">
        <f>VLOOKUP(F200,'[3]Sheet 1'!$F$2:$AD$557,19,0)</f>
        <v>0.90589710999999995</v>
      </c>
      <c r="BN200" s="1">
        <f>VLOOKUP(F200,'[3]Sheet 1'!$F$2:$AD$557,20,0)</f>
        <v>0.80640464999999995</v>
      </c>
      <c r="BO200" s="1">
        <f>VLOOKUP(F200,'[3]Sheet 1'!$F$2:$AD$557,21,0)</f>
        <v>0.14992721000000001</v>
      </c>
      <c r="BP200" s="1">
        <f>VLOOKUP(F200,'[3]Sheet 1'!$F$2:$AD$557,22,0)</f>
        <v>1.7467239999999998E-2</v>
      </c>
      <c r="BQ200" s="1">
        <f>VLOOKUP(F200,'[3]Sheet 1'!$F$2:$AD$557,23,0)</f>
        <v>2.110625E-2</v>
      </c>
      <c r="BR200" s="1">
        <f>VLOOKUP(F200,'[3]Sheet 1'!$F$2:$AD$557,24,0)</f>
        <v>3846.2705948799999</v>
      </c>
      <c r="BS200" s="1">
        <f>VLOOKUP(F200,'[3]Sheet 1'!$F$2:$AD$557,25,0)</f>
        <v>0.35722915</v>
      </c>
    </row>
    <row r="201" spans="1:71" ht="20" customHeight="1" x14ac:dyDescent="0.15">
      <c r="A201" s="8">
        <v>1864</v>
      </c>
      <c r="B201" s="9">
        <v>37</v>
      </c>
      <c r="C201" s="10">
        <v>119</v>
      </c>
      <c r="D201" s="10">
        <v>3109</v>
      </c>
      <c r="E201" s="10">
        <v>2</v>
      </c>
      <c r="F201" s="10">
        <v>371190031092</v>
      </c>
      <c r="G201" s="11" t="s">
        <v>33</v>
      </c>
      <c r="H201" s="10">
        <v>16320</v>
      </c>
      <c r="I201" s="11" t="s">
        <v>236</v>
      </c>
      <c r="J201" s="10">
        <v>576</v>
      </c>
      <c r="K201" s="10">
        <v>19</v>
      </c>
      <c r="L201" s="10">
        <v>24</v>
      </c>
      <c r="M201" s="10">
        <v>69</v>
      </c>
      <c r="N201" s="10">
        <v>74</v>
      </c>
      <c r="O201" s="10">
        <v>39</v>
      </c>
      <c r="P201" s="10">
        <v>32</v>
      </c>
      <c r="Q201" s="10">
        <v>85</v>
      </c>
      <c r="R201" s="10">
        <v>68</v>
      </c>
      <c r="S201" s="10">
        <v>13</v>
      </c>
      <c r="T201" s="10">
        <v>42</v>
      </c>
      <c r="U201" s="10">
        <v>80</v>
      </c>
      <c r="V201" s="10">
        <v>17</v>
      </c>
      <c r="W201" s="10">
        <v>14</v>
      </c>
      <c r="X201" s="10">
        <v>0</v>
      </c>
      <c r="Y201" s="10">
        <v>0</v>
      </c>
      <c r="Z201" s="10">
        <v>0</v>
      </c>
      <c r="AA201" s="10">
        <v>36845</v>
      </c>
      <c r="AB201" s="10">
        <v>377</v>
      </c>
      <c r="AC201" s="10">
        <v>111</v>
      </c>
      <c r="AD201" s="10">
        <v>0.29442971000000001</v>
      </c>
      <c r="AE201" s="10">
        <v>2723502.76171875</v>
      </c>
      <c r="AF201" s="17">
        <v>7958.9750514893203</v>
      </c>
      <c r="AG201" s="1">
        <f>VLOOKUP(F201,'[1]Sheet 1'!$F$2:$S$557,5,0)</f>
        <v>910</v>
      </c>
      <c r="AH201" s="1">
        <f>VLOOKUP(F201,'[1]Sheet 1'!$F$2:$S$557,6,0)</f>
        <v>240</v>
      </c>
      <c r="AI201" s="1">
        <f>VLOOKUP(F201,'[1]Sheet 1'!$F$2:$S$557,7,0)</f>
        <v>223</v>
      </c>
      <c r="AJ201" s="1">
        <f>VLOOKUP(F201,'[1]Sheet 1'!$F$2:$S$557,8,0)</f>
        <v>236</v>
      </c>
      <c r="AK201" s="1">
        <f>VLOOKUP(F201,'[1]Sheet 1'!$F$2:$S$557,9,0)</f>
        <v>44</v>
      </c>
      <c r="AL201" s="1">
        <f>VLOOKUP(F201,'[1]Sheet 1'!$F$2:$S$557,10,0)</f>
        <v>120</v>
      </c>
      <c r="AM201" s="1">
        <f>VLOOKUP(F201,'[1]Sheet 1'!$F$2:$S$557,11,0)</f>
        <v>47</v>
      </c>
      <c r="AN201" s="1">
        <f>VLOOKUP(F201,'[1]Sheet 1'!$F$2:$S$557,12,0)</f>
        <v>0</v>
      </c>
      <c r="AO201" s="1">
        <f>VLOOKUP(F201,'[1]Sheet 1'!$F$2:$S$557,13,0)</f>
        <v>0.13186813</v>
      </c>
      <c r="AP201" s="1">
        <f>VLOOKUP(F201,'[1]Sheet 1'!$F$2:$S$557,14,0)</f>
        <v>5.1648350000000003E-2</v>
      </c>
      <c r="AQ201" s="1">
        <f>VLOOKUP(F201,'[2]Sheet 1'!$F$2:$Q$557,5,0)</f>
        <v>1145</v>
      </c>
      <c r="AR201" s="1">
        <f>VLOOKUP(F201,'[2]Sheet 1'!$F$2:$Q$557,6,0)</f>
        <v>942</v>
      </c>
      <c r="AS201" s="1">
        <f>VLOOKUP(F201,'[2]Sheet 1'!$F$2:$Q$557,7,0)</f>
        <v>942</v>
      </c>
      <c r="AT201" s="1">
        <f>VLOOKUP(F201,'[2]Sheet 1'!$F$2:$Q$557,8,0)</f>
        <v>797</v>
      </c>
      <c r="AU201" s="1">
        <f>VLOOKUP(F201,'[2]Sheet 1'!$F$2:$Q$557,9,0)</f>
        <v>145</v>
      </c>
      <c r="AV201" s="1">
        <f>VLOOKUP(F201,'[2]Sheet 1'!$F$2:$Q$557,10,0)</f>
        <v>0</v>
      </c>
      <c r="AW201" s="1">
        <f>VLOOKUP(F201,'[2]Sheet 1'!$F$2:$Q$557,11,0)</f>
        <v>203</v>
      </c>
      <c r="AX201" s="1">
        <f>VLOOKUP(F201,'[2]Sheet 1'!$F$2:$Q$557,12,0)</f>
        <v>0.12663754999999999</v>
      </c>
      <c r="AY201" s="1">
        <f>VLOOKUP(F201,'[3]Sheet 1'!$F$2:$AD$557,5,0)</f>
        <v>35.122778400000001</v>
      </c>
      <c r="AZ201" s="1">
        <f>VLOOKUP(F201,'[3]Sheet 1'!$F$2:$AD$557,6,0)</f>
        <v>-80.8712436</v>
      </c>
      <c r="BA201" s="1">
        <f>VLOOKUP(F201,'[3]Sheet 1'!$F$2:$AD$557,7,0)</f>
        <v>1220</v>
      </c>
      <c r="BB201" s="1">
        <f>VLOOKUP(F201,'[3]Sheet 1'!$F$2:$AD$557,8,0)</f>
        <v>275</v>
      </c>
      <c r="BC201" s="1">
        <f>VLOOKUP(F201,'[3]Sheet 1'!$F$2:$AD$557,9,0)</f>
        <v>580</v>
      </c>
      <c r="BD201" s="1">
        <f>VLOOKUP(F201,'[3]Sheet 1'!$F$2:$AD$557,10,0)</f>
        <v>12</v>
      </c>
      <c r="BE201" s="1">
        <f>VLOOKUP(F201,'[3]Sheet 1'!$F$2:$AD$557,11,0)</f>
        <v>112</v>
      </c>
      <c r="BF201" s="1">
        <f>VLOOKUP(F201,'[3]Sheet 1'!$F$2:$AD$557,12,0)</f>
        <v>0</v>
      </c>
      <c r="BG201" s="1">
        <f>VLOOKUP(F201,'[3]Sheet 1'!$F$2:$AD$557,13,0)</f>
        <v>161</v>
      </c>
      <c r="BH201" s="1">
        <f>VLOOKUP(F201,'[3]Sheet 1'!$F$2:$AD$557,14,0)</f>
        <v>80</v>
      </c>
      <c r="BI201" s="1">
        <f>VLOOKUP(F201,'[3]Sheet 1'!$F$2:$AD$557,15,0)</f>
        <v>344</v>
      </c>
      <c r="BJ201" s="1">
        <f>VLOOKUP(F201,'[3]Sheet 1'!$F$2:$AD$557,16,0)</f>
        <v>568</v>
      </c>
      <c r="BK201" s="1">
        <f>VLOOKUP(F201,'[3]Sheet 1'!$F$2:$AD$557,17,0)</f>
        <v>487</v>
      </c>
      <c r="BL201" s="1">
        <f>VLOOKUP(F201,'[3]Sheet 1'!$F$2:$AD$557,18,0)</f>
        <v>81</v>
      </c>
      <c r="BM201" s="1">
        <f>VLOOKUP(F201,'[3]Sheet 1'!$F$2:$AD$557,19,0)</f>
        <v>0.85739436000000002</v>
      </c>
      <c r="BN201" s="1">
        <f>VLOOKUP(F201,'[3]Sheet 1'!$F$2:$AD$557,20,0)</f>
        <v>0.22540983000000001</v>
      </c>
      <c r="BO201" s="1">
        <f>VLOOKUP(F201,'[3]Sheet 1'!$F$2:$AD$557,21,0)</f>
        <v>0.47540982999999998</v>
      </c>
      <c r="BP201" s="1">
        <f>VLOOKUP(F201,'[3]Sheet 1'!$F$2:$AD$557,22,0)</f>
        <v>9.1803270000000006E-2</v>
      </c>
      <c r="BQ201" s="1">
        <f>VLOOKUP(F201,'[3]Sheet 1'!$F$2:$AD$557,23,0)</f>
        <v>0.28196721000000002</v>
      </c>
      <c r="BR201" s="1">
        <f>VLOOKUP(F201,'[3]Sheet 1'!$F$2:$AD$557,24,0)</f>
        <v>12488.19984634</v>
      </c>
      <c r="BS201" s="1">
        <f>VLOOKUP(F201,'[3]Sheet 1'!$F$2:$AD$557,25,0)</f>
        <v>9.7692219999999996E-2</v>
      </c>
    </row>
    <row r="202" spans="1:71" ht="20" customHeight="1" x14ac:dyDescent="0.15">
      <c r="A202" s="8">
        <v>1865</v>
      </c>
      <c r="B202" s="9">
        <v>37</v>
      </c>
      <c r="C202" s="10">
        <v>119</v>
      </c>
      <c r="D202" s="10">
        <v>6010</v>
      </c>
      <c r="E202" s="10">
        <v>3</v>
      </c>
      <c r="F202" s="10">
        <v>371190060103</v>
      </c>
      <c r="G202" s="11" t="s">
        <v>44</v>
      </c>
      <c r="H202" s="10">
        <v>16624</v>
      </c>
      <c r="I202" s="11" t="s">
        <v>237</v>
      </c>
      <c r="J202" s="10">
        <v>658</v>
      </c>
      <c r="K202" s="10">
        <v>18</v>
      </c>
      <c r="L202" s="10">
        <v>44</v>
      </c>
      <c r="M202" s="10">
        <v>61</v>
      </c>
      <c r="N202" s="10">
        <v>106</v>
      </c>
      <c r="O202" s="10">
        <v>76</v>
      </c>
      <c r="P202" s="10">
        <v>0</v>
      </c>
      <c r="Q202" s="10">
        <v>0</v>
      </c>
      <c r="R202" s="10">
        <v>0</v>
      </c>
      <c r="S202" s="10">
        <v>0</v>
      </c>
      <c r="T202" s="10">
        <v>108</v>
      </c>
      <c r="U202" s="10">
        <v>87</v>
      </c>
      <c r="V202" s="10">
        <v>127</v>
      </c>
      <c r="W202" s="10">
        <v>31</v>
      </c>
      <c r="X202" s="10">
        <v>0</v>
      </c>
      <c r="Y202" s="10">
        <v>0</v>
      </c>
      <c r="Z202" s="10">
        <v>0</v>
      </c>
      <c r="AA202" s="10">
        <v>51154</v>
      </c>
      <c r="AB202" s="10">
        <v>466</v>
      </c>
      <c r="AC202" s="10">
        <v>128</v>
      </c>
      <c r="AD202" s="10">
        <v>0.27467810999999998</v>
      </c>
      <c r="AE202" s="13">
        <v>31993729.018188499</v>
      </c>
      <c r="AF202" s="12">
        <v>34092.117219118401</v>
      </c>
      <c r="AG202" s="1">
        <f>VLOOKUP(F202,'[1]Sheet 1'!$F$2:$S$557,5,0)</f>
        <v>1182</v>
      </c>
      <c r="AH202" s="1">
        <f>VLOOKUP(F202,'[1]Sheet 1'!$F$2:$S$557,6,0)</f>
        <v>368</v>
      </c>
      <c r="AI202" s="1">
        <f>VLOOKUP(F202,'[1]Sheet 1'!$F$2:$S$557,7,0)</f>
        <v>233</v>
      </c>
      <c r="AJ202" s="1">
        <f>VLOOKUP(F202,'[1]Sheet 1'!$F$2:$S$557,8,0)</f>
        <v>357</v>
      </c>
      <c r="AK202" s="1">
        <f>VLOOKUP(F202,'[1]Sheet 1'!$F$2:$S$557,9,0)</f>
        <v>154</v>
      </c>
      <c r="AL202" s="1">
        <f>VLOOKUP(F202,'[1]Sheet 1'!$F$2:$S$557,10,0)</f>
        <v>50</v>
      </c>
      <c r="AM202" s="1">
        <f>VLOOKUP(F202,'[1]Sheet 1'!$F$2:$S$557,11,0)</f>
        <v>20</v>
      </c>
      <c r="AN202" s="1">
        <f>VLOOKUP(F202,'[1]Sheet 1'!$F$2:$S$557,12,0)</f>
        <v>0</v>
      </c>
      <c r="AO202" s="1">
        <f>VLOOKUP(F202,'[1]Sheet 1'!$F$2:$S$557,13,0)</f>
        <v>4.2301180000000001E-2</v>
      </c>
      <c r="AP202" s="1">
        <f>VLOOKUP(F202,'[1]Sheet 1'!$F$2:$S$557,14,0)</f>
        <v>1.692047E-2</v>
      </c>
      <c r="AQ202" s="1">
        <f>VLOOKUP(F202,'[2]Sheet 1'!$F$2:$Q$557,5,0)</f>
        <v>1361</v>
      </c>
      <c r="AR202" s="1">
        <f>VLOOKUP(F202,'[2]Sheet 1'!$F$2:$Q$557,6,0)</f>
        <v>1102</v>
      </c>
      <c r="AS202" s="1">
        <f>VLOOKUP(F202,'[2]Sheet 1'!$F$2:$Q$557,7,0)</f>
        <v>1102</v>
      </c>
      <c r="AT202" s="1">
        <f>VLOOKUP(F202,'[2]Sheet 1'!$F$2:$Q$557,8,0)</f>
        <v>1062</v>
      </c>
      <c r="AU202" s="1">
        <f>VLOOKUP(F202,'[2]Sheet 1'!$F$2:$Q$557,9,0)</f>
        <v>40</v>
      </c>
      <c r="AV202" s="1">
        <f>VLOOKUP(F202,'[2]Sheet 1'!$F$2:$Q$557,10,0)</f>
        <v>0</v>
      </c>
      <c r="AW202" s="1">
        <f>VLOOKUP(F202,'[2]Sheet 1'!$F$2:$Q$557,11,0)</f>
        <v>259</v>
      </c>
      <c r="AX202" s="1">
        <f>VLOOKUP(F202,'[2]Sheet 1'!$F$2:$Q$557,12,0)</f>
        <v>2.939015E-2</v>
      </c>
      <c r="AY202" s="1">
        <f>VLOOKUP(F202,'[3]Sheet 1'!$F$2:$AD$557,5,0)</f>
        <v>35.292865800000001</v>
      </c>
      <c r="AZ202" s="1">
        <f>VLOOKUP(F202,'[3]Sheet 1'!$F$2:$AD$557,6,0)</f>
        <v>-80.919693300000006</v>
      </c>
      <c r="BA202" s="1">
        <f>VLOOKUP(F202,'[3]Sheet 1'!$F$2:$AD$557,7,0)</f>
        <v>1839</v>
      </c>
      <c r="BB202" s="1">
        <f>VLOOKUP(F202,'[3]Sheet 1'!$F$2:$AD$557,8,0)</f>
        <v>425</v>
      </c>
      <c r="BC202" s="1">
        <f>VLOOKUP(F202,'[3]Sheet 1'!$F$2:$AD$557,9,0)</f>
        <v>970</v>
      </c>
      <c r="BD202" s="1">
        <f>VLOOKUP(F202,'[3]Sheet 1'!$F$2:$AD$557,10,0)</f>
        <v>30</v>
      </c>
      <c r="BE202" s="1">
        <f>VLOOKUP(F202,'[3]Sheet 1'!$F$2:$AD$557,11,0)</f>
        <v>33</v>
      </c>
      <c r="BF202" s="1">
        <f>VLOOKUP(F202,'[3]Sheet 1'!$F$2:$AD$557,12,0)</f>
        <v>0</v>
      </c>
      <c r="BG202" s="1">
        <f>VLOOKUP(F202,'[3]Sheet 1'!$F$2:$AD$557,13,0)</f>
        <v>327</v>
      </c>
      <c r="BH202" s="1">
        <f>VLOOKUP(F202,'[3]Sheet 1'!$F$2:$AD$557,14,0)</f>
        <v>54</v>
      </c>
      <c r="BI202" s="1">
        <f>VLOOKUP(F202,'[3]Sheet 1'!$F$2:$AD$557,15,0)</f>
        <v>532</v>
      </c>
      <c r="BJ202" s="1">
        <f>VLOOKUP(F202,'[3]Sheet 1'!$F$2:$AD$557,16,0)</f>
        <v>644</v>
      </c>
      <c r="BK202" s="1">
        <f>VLOOKUP(F202,'[3]Sheet 1'!$F$2:$AD$557,17,0)</f>
        <v>574</v>
      </c>
      <c r="BL202" s="1">
        <f>VLOOKUP(F202,'[3]Sheet 1'!$F$2:$AD$557,18,0)</f>
        <v>70</v>
      </c>
      <c r="BM202" s="1">
        <f>VLOOKUP(F202,'[3]Sheet 1'!$F$2:$AD$557,19,0)</f>
        <v>0.89130434000000003</v>
      </c>
      <c r="BN202" s="1">
        <f>VLOOKUP(F202,'[3]Sheet 1'!$F$2:$AD$557,20,0)</f>
        <v>0.23110385999999999</v>
      </c>
      <c r="BO202" s="1">
        <f>VLOOKUP(F202,'[3]Sheet 1'!$F$2:$AD$557,21,0)</f>
        <v>0.52746057000000002</v>
      </c>
      <c r="BP202" s="1">
        <f>VLOOKUP(F202,'[3]Sheet 1'!$F$2:$AD$557,22,0)</f>
        <v>1.794453E-2</v>
      </c>
      <c r="BQ202" s="1">
        <f>VLOOKUP(F202,'[3]Sheet 1'!$F$2:$AD$557,23,0)</f>
        <v>0.28928765000000001</v>
      </c>
      <c r="BR202" s="1">
        <f>VLOOKUP(F202,'[3]Sheet 1'!$F$2:$AD$557,24,0)</f>
        <v>1602.4508345199999</v>
      </c>
      <c r="BS202" s="1">
        <f>VLOOKUP(F202,'[3]Sheet 1'!$F$2:$AD$557,25,0)</f>
        <v>1.1476171100000001</v>
      </c>
    </row>
    <row r="203" spans="1:71" ht="20" customHeight="1" x14ac:dyDescent="0.15">
      <c r="A203" s="8">
        <v>1866</v>
      </c>
      <c r="B203" s="9">
        <v>37</v>
      </c>
      <c r="C203" s="10">
        <v>119</v>
      </c>
      <c r="D203" s="10">
        <v>1609</v>
      </c>
      <c r="E203" s="10">
        <v>1</v>
      </c>
      <c r="F203" s="10">
        <v>371190016091</v>
      </c>
      <c r="G203" s="11" t="s">
        <v>35</v>
      </c>
      <c r="H203" s="10">
        <v>16184</v>
      </c>
      <c r="I203" s="11" t="s">
        <v>238</v>
      </c>
      <c r="J203" s="10">
        <v>359</v>
      </c>
      <c r="K203" s="10">
        <v>10</v>
      </c>
      <c r="L203" s="10">
        <v>43</v>
      </c>
      <c r="M203" s="10">
        <v>65</v>
      </c>
      <c r="N203" s="10">
        <v>22</v>
      </c>
      <c r="O203" s="10">
        <v>39</v>
      </c>
      <c r="P203" s="10">
        <v>43</v>
      </c>
      <c r="Q203" s="10">
        <v>18</v>
      </c>
      <c r="R203" s="10">
        <v>37</v>
      </c>
      <c r="S203" s="10">
        <v>25</v>
      </c>
      <c r="T203" s="10">
        <v>23</v>
      </c>
      <c r="U203" s="10">
        <v>0</v>
      </c>
      <c r="V203" s="10">
        <v>29</v>
      </c>
      <c r="W203" s="10">
        <v>5</v>
      </c>
      <c r="X203" s="10">
        <v>0</v>
      </c>
      <c r="Y203" s="10">
        <v>0</v>
      </c>
      <c r="Z203" s="10">
        <v>0</v>
      </c>
      <c r="AA203" s="10">
        <v>30050</v>
      </c>
      <c r="AB203" s="10">
        <v>190</v>
      </c>
      <c r="AC203" s="10">
        <v>48</v>
      </c>
      <c r="AD203" s="10">
        <v>0.25263158000000002</v>
      </c>
      <c r="AE203" s="10">
        <v>8008858.5927734403</v>
      </c>
      <c r="AF203" s="12">
        <v>12012.412577560601</v>
      </c>
      <c r="AG203" s="1">
        <f>VLOOKUP(F203,'[1]Sheet 1'!$F$2:$S$557,5,0)</f>
        <v>432</v>
      </c>
      <c r="AH203" s="1">
        <f>VLOOKUP(F203,'[1]Sheet 1'!$F$2:$S$557,6,0)</f>
        <v>46</v>
      </c>
      <c r="AI203" s="1">
        <f>VLOOKUP(F203,'[1]Sheet 1'!$F$2:$S$557,7,0)</f>
        <v>172</v>
      </c>
      <c r="AJ203" s="1">
        <f>VLOOKUP(F203,'[1]Sheet 1'!$F$2:$S$557,8,0)</f>
        <v>106</v>
      </c>
      <c r="AK203" s="1">
        <f>VLOOKUP(F203,'[1]Sheet 1'!$F$2:$S$557,9,0)</f>
        <v>23</v>
      </c>
      <c r="AL203" s="1">
        <f>VLOOKUP(F203,'[1]Sheet 1'!$F$2:$S$557,10,0)</f>
        <v>77</v>
      </c>
      <c r="AM203" s="1">
        <f>VLOOKUP(F203,'[1]Sheet 1'!$F$2:$S$557,11,0)</f>
        <v>8</v>
      </c>
      <c r="AN203" s="1">
        <f>VLOOKUP(F203,'[1]Sheet 1'!$F$2:$S$557,12,0)</f>
        <v>0</v>
      </c>
      <c r="AO203" s="1">
        <f>VLOOKUP(F203,'[1]Sheet 1'!$F$2:$S$557,13,0)</f>
        <v>0.17824074000000001</v>
      </c>
      <c r="AP203" s="1">
        <f>VLOOKUP(F203,'[1]Sheet 1'!$F$2:$S$557,14,0)</f>
        <v>1.851852E-2</v>
      </c>
      <c r="AQ203" s="1">
        <f>VLOOKUP(F203,'[2]Sheet 1'!$F$2:$Q$557,5,0)</f>
        <v>533</v>
      </c>
      <c r="AR203" s="1">
        <f>VLOOKUP(F203,'[2]Sheet 1'!$F$2:$Q$557,6,0)</f>
        <v>451</v>
      </c>
      <c r="AS203" s="1">
        <f>VLOOKUP(F203,'[2]Sheet 1'!$F$2:$Q$557,7,0)</f>
        <v>451</v>
      </c>
      <c r="AT203" s="1">
        <f>VLOOKUP(F203,'[2]Sheet 1'!$F$2:$Q$557,8,0)</f>
        <v>436</v>
      </c>
      <c r="AU203" s="1">
        <f>VLOOKUP(F203,'[2]Sheet 1'!$F$2:$Q$557,9,0)</f>
        <v>15</v>
      </c>
      <c r="AV203" s="1">
        <f>VLOOKUP(F203,'[2]Sheet 1'!$F$2:$Q$557,10,0)</f>
        <v>0</v>
      </c>
      <c r="AW203" s="1">
        <f>VLOOKUP(F203,'[2]Sheet 1'!$F$2:$Q$557,11,0)</f>
        <v>82</v>
      </c>
      <c r="AX203" s="1">
        <f>VLOOKUP(F203,'[2]Sheet 1'!$F$2:$Q$557,12,0)</f>
        <v>2.8142589999999999E-2</v>
      </c>
      <c r="AY203" s="1">
        <f>VLOOKUP(F203,'[3]Sheet 1'!$F$2:$AD$557,5,0)</f>
        <v>35.226936899999998</v>
      </c>
      <c r="AZ203" s="1">
        <f>VLOOKUP(F203,'[3]Sheet 1'!$F$2:$AD$557,6,0)</f>
        <v>-80.741069800000005</v>
      </c>
      <c r="BA203" s="1">
        <f>VLOOKUP(F203,'[3]Sheet 1'!$F$2:$AD$557,7,0)</f>
        <v>765</v>
      </c>
      <c r="BB203" s="1">
        <f>VLOOKUP(F203,'[3]Sheet 1'!$F$2:$AD$557,8,0)</f>
        <v>134</v>
      </c>
      <c r="BC203" s="1">
        <f>VLOOKUP(F203,'[3]Sheet 1'!$F$2:$AD$557,9,0)</f>
        <v>449</v>
      </c>
      <c r="BD203" s="1">
        <f>VLOOKUP(F203,'[3]Sheet 1'!$F$2:$AD$557,10,0)</f>
        <v>4</v>
      </c>
      <c r="BE203" s="1">
        <f>VLOOKUP(F203,'[3]Sheet 1'!$F$2:$AD$557,11,0)</f>
        <v>33</v>
      </c>
      <c r="BF203" s="1">
        <f>VLOOKUP(F203,'[3]Sheet 1'!$F$2:$AD$557,12,0)</f>
        <v>0</v>
      </c>
      <c r="BG203" s="1">
        <f>VLOOKUP(F203,'[3]Sheet 1'!$F$2:$AD$557,13,0)</f>
        <v>101</v>
      </c>
      <c r="BH203" s="1">
        <f>VLOOKUP(F203,'[3]Sheet 1'!$F$2:$AD$557,14,0)</f>
        <v>44</v>
      </c>
      <c r="BI203" s="1">
        <f>VLOOKUP(F203,'[3]Sheet 1'!$F$2:$AD$557,15,0)</f>
        <v>184</v>
      </c>
      <c r="BJ203" s="1">
        <f>VLOOKUP(F203,'[3]Sheet 1'!$F$2:$AD$557,16,0)</f>
        <v>352</v>
      </c>
      <c r="BK203" s="1">
        <f>VLOOKUP(F203,'[3]Sheet 1'!$F$2:$AD$557,17,0)</f>
        <v>336</v>
      </c>
      <c r="BL203" s="1">
        <f>VLOOKUP(F203,'[3]Sheet 1'!$F$2:$AD$557,18,0)</f>
        <v>16</v>
      </c>
      <c r="BM203" s="1">
        <f>VLOOKUP(F203,'[3]Sheet 1'!$F$2:$AD$557,19,0)</f>
        <v>0.95454545000000002</v>
      </c>
      <c r="BN203" s="1">
        <f>VLOOKUP(F203,'[3]Sheet 1'!$F$2:$AD$557,20,0)</f>
        <v>0.17516339</v>
      </c>
      <c r="BO203" s="1">
        <f>VLOOKUP(F203,'[3]Sheet 1'!$F$2:$AD$557,21,0)</f>
        <v>0.58692809999999995</v>
      </c>
      <c r="BP203" s="1">
        <f>VLOOKUP(F203,'[3]Sheet 1'!$F$2:$AD$557,22,0)</f>
        <v>4.3137250000000002E-2</v>
      </c>
      <c r="BQ203" s="1">
        <f>VLOOKUP(F203,'[3]Sheet 1'!$F$2:$AD$557,23,0)</f>
        <v>0.24052287</v>
      </c>
      <c r="BR203" s="1">
        <f>VLOOKUP(F203,'[3]Sheet 1'!$F$2:$AD$557,24,0)</f>
        <v>2662.92337559</v>
      </c>
      <c r="BS203" s="1">
        <f>VLOOKUP(F203,'[3]Sheet 1'!$F$2:$AD$557,25,0)</f>
        <v>0.28727826000000001</v>
      </c>
    </row>
    <row r="204" spans="1:71" ht="20" customHeight="1" x14ac:dyDescent="0.15">
      <c r="A204" s="8">
        <v>1867</v>
      </c>
      <c r="B204" s="9">
        <v>37</v>
      </c>
      <c r="C204" s="10">
        <v>119</v>
      </c>
      <c r="D204" s="10">
        <v>5706</v>
      </c>
      <c r="E204" s="10">
        <v>1</v>
      </c>
      <c r="F204" s="10">
        <v>371190057061</v>
      </c>
      <c r="G204" s="11" t="s">
        <v>35</v>
      </c>
      <c r="H204" s="10">
        <v>16492</v>
      </c>
      <c r="I204" s="11" t="s">
        <v>239</v>
      </c>
      <c r="J204" s="10">
        <v>712</v>
      </c>
      <c r="K204" s="10">
        <v>52</v>
      </c>
      <c r="L204" s="10">
        <v>14</v>
      </c>
      <c r="M204" s="10">
        <v>19</v>
      </c>
      <c r="N204" s="10">
        <v>28</v>
      </c>
      <c r="O204" s="10">
        <v>10</v>
      </c>
      <c r="P204" s="10">
        <v>76</v>
      </c>
      <c r="Q204" s="10">
        <v>61</v>
      </c>
      <c r="R204" s="10">
        <v>0</v>
      </c>
      <c r="S204" s="10">
        <v>24</v>
      </c>
      <c r="T204" s="10">
        <v>162</v>
      </c>
      <c r="U204" s="10">
        <v>38</v>
      </c>
      <c r="V204" s="10">
        <v>101</v>
      </c>
      <c r="W204" s="10">
        <v>29</v>
      </c>
      <c r="X204" s="10">
        <v>43</v>
      </c>
      <c r="Y204" s="10">
        <v>35</v>
      </c>
      <c r="Z204" s="10">
        <v>20</v>
      </c>
      <c r="AA204" s="10">
        <v>55179</v>
      </c>
      <c r="AB204" s="10">
        <v>498</v>
      </c>
      <c r="AC204" s="10">
        <v>11</v>
      </c>
      <c r="AD204" s="10">
        <v>2.208835E-2</v>
      </c>
      <c r="AE204" s="13">
        <v>31581713.652587902</v>
      </c>
      <c r="AF204" s="12">
        <v>26769.254955121301</v>
      </c>
      <c r="AG204" s="1">
        <f>VLOOKUP(F204,'[1]Sheet 1'!$F$2:$S$557,5,0)</f>
        <v>1208</v>
      </c>
      <c r="AH204" s="1">
        <f>VLOOKUP(F204,'[1]Sheet 1'!$F$2:$S$557,6,0)</f>
        <v>159</v>
      </c>
      <c r="AI204" s="1">
        <f>VLOOKUP(F204,'[1]Sheet 1'!$F$2:$S$557,7,0)</f>
        <v>279</v>
      </c>
      <c r="AJ204" s="1">
        <f>VLOOKUP(F204,'[1]Sheet 1'!$F$2:$S$557,8,0)</f>
        <v>279</v>
      </c>
      <c r="AK204" s="1">
        <f>VLOOKUP(F204,'[1]Sheet 1'!$F$2:$S$557,9,0)</f>
        <v>123</v>
      </c>
      <c r="AL204" s="1">
        <f>VLOOKUP(F204,'[1]Sheet 1'!$F$2:$S$557,10,0)</f>
        <v>325</v>
      </c>
      <c r="AM204" s="1">
        <f>VLOOKUP(F204,'[1]Sheet 1'!$F$2:$S$557,11,0)</f>
        <v>28</v>
      </c>
      <c r="AN204" s="1">
        <f>VLOOKUP(F204,'[1]Sheet 1'!$F$2:$S$557,12,0)</f>
        <v>15</v>
      </c>
      <c r="AO204" s="1">
        <f>VLOOKUP(F204,'[1]Sheet 1'!$F$2:$S$557,13,0)</f>
        <v>0.26903974000000003</v>
      </c>
      <c r="AP204" s="1">
        <f>VLOOKUP(F204,'[1]Sheet 1'!$F$2:$S$557,14,0)</f>
        <v>2.3178810000000001E-2</v>
      </c>
      <c r="AQ204" s="1">
        <f>VLOOKUP(F204,'[2]Sheet 1'!$F$2:$Q$557,5,0)</f>
        <v>1495</v>
      </c>
      <c r="AR204" s="1">
        <f>VLOOKUP(F204,'[2]Sheet 1'!$F$2:$Q$557,6,0)</f>
        <v>857</v>
      </c>
      <c r="AS204" s="1">
        <f>VLOOKUP(F204,'[2]Sheet 1'!$F$2:$Q$557,7,0)</f>
        <v>857</v>
      </c>
      <c r="AT204" s="1">
        <f>VLOOKUP(F204,'[2]Sheet 1'!$F$2:$Q$557,8,0)</f>
        <v>773</v>
      </c>
      <c r="AU204" s="1">
        <f>VLOOKUP(F204,'[2]Sheet 1'!$F$2:$Q$557,9,0)</f>
        <v>84</v>
      </c>
      <c r="AV204" s="1">
        <f>VLOOKUP(F204,'[2]Sheet 1'!$F$2:$Q$557,10,0)</f>
        <v>0</v>
      </c>
      <c r="AW204" s="1">
        <f>VLOOKUP(F204,'[2]Sheet 1'!$F$2:$Q$557,11,0)</f>
        <v>638</v>
      </c>
      <c r="AX204" s="1">
        <f>VLOOKUP(F204,'[2]Sheet 1'!$F$2:$Q$557,12,0)</f>
        <v>5.6187290000000001E-2</v>
      </c>
      <c r="AY204" s="1">
        <f>VLOOKUP(F204,'[3]Sheet 1'!$F$2:$AD$557,5,0)</f>
        <v>35.191028299999999</v>
      </c>
      <c r="AZ204" s="1">
        <f>VLOOKUP(F204,'[3]Sheet 1'!$F$2:$AD$557,6,0)</f>
        <v>-80.666369700000004</v>
      </c>
      <c r="BA204" s="1">
        <f>VLOOKUP(F204,'[3]Sheet 1'!$F$2:$AD$557,7,0)</f>
        <v>1778</v>
      </c>
      <c r="BB204" s="1">
        <f>VLOOKUP(F204,'[3]Sheet 1'!$F$2:$AD$557,8,0)</f>
        <v>1254</v>
      </c>
      <c r="BC204" s="1">
        <f>VLOOKUP(F204,'[3]Sheet 1'!$F$2:$AD$557,9,0)</f>
        <v>272</v>
      </c>
      <c r="BD204" s="1">
        <f>VLOOKUP(F204,'[3]Sheet 1'!$F$2:$AD$557,10,0)</f>
        <v>8</v>
      </c>
      <c r="BE204" s="1">
        <f>VLOOKUP(F204,'[3]Sheet 1'!$F$2:$AD$557,11,0)</f>
        <v>46</v>
      </c>
      <c r="BF204" s="1">
        <f>VLOOKUP(F204,'[3]Sheet 1'!$F$2:$AD$557,12,0)</f>
        <v>0</v>
      </c>
      <c r="BG204" s="1">
        <f>VLOOKUP(F204,'[3]Sheet 1'!$F$2:$AD$557,13,0)</f>
        <v>143</v>
      </c>
      <c r="BH204" s="1">
        <f>VLOOKUP(F204,'[3]Sheet 1'!$F$2:$AD$557,14,0)</f>
        <v>55</v>
      </c>
      <c r="BI204" s="1">
        <f>VLOOKUP(F204,'[3]Sheet 1'!$F$2:$AD$557,15,0)</f>
        <v>269</v>
      </c>
      <c r="BJ204" s="1">
        <f>VLOOKUP(F204,'[3]Sheet 1'!$F$2:$AD$557,16,0)</f>
        <v>686</v>
      </c>
      <c r="BK204" s="1">
        <f>VLOOKUP(F204,'[3]Sheet 1'!$F$2:$AD$557,17,0)</f>
        <v>659</v>
      </c>
      <c r="BL204" s="1">
        <f>VLOOKUP(F204,'[3]Sheet 1'!$F$2:$AD$557,18,0)</f>
        <v>27</v>
      </c>
      <c r="BM204" s="1">
        <f>VLOOKUP(F204,'[3]Sheet 1'!$F$2:$AD$557,19,0)</f>
        <v>0.96064139000000004</v>
      </c>
      <c r="BN204" s="1">
        <f>VLOOKUP(F204,'[3]Sheet 1'!$F$2:$AD$557,20,0)</f>
        <v>0.70528683000000003</v>
      </c>
      <c r="BO204" s="1">
        <f>VLOOKUP(F204,'[3]Sheet 1'!$F$2:$AD$557,21,0)</f>
        <v>0.15298086999999999</v>
      </c>
      <c r="BP204" s="1">
        <f>VLOOKUP(F204,'[3]Sheet 1'!$F$2:$AD$557,22,0)</f>
        <v>2.5871760000000001E-2</v>
      </c>
      <c r="BQ204" s="1">
        <f>VLOOKUP(F204,'[3]Sheet 1'!$F$2:$AD$557,23,0)</f>
        <v>0.15129358000000001</v>
      </c>
      <c r="BR204" s="1">
        <f>VLOOKUP(F204,'[3]Sheet 1'!$F$2:$AD$557,24,0)</f>
        <v>1569.50936488</v>
      </c>
      <c r="BS204" s="1">
        <f>VLOOKUP(F204,'[3]Sheet 1'!$F$2:$AD$557,25,0)</f>
        <v>1.1328380899999999</v>
      </c>
    </row>
    <row r="205" spans="1:71" ht="20" customHeight="1" x14ac:dyDescent="0.15">
      <c r="A205" s="8">
        <v>1868</v>
      </c>
      <c r="B205" s="9">
        <v>37</v>
      </c>
      <c r="C205" s="10">
        <v>119</v>
      </c>
      <c r="D205" s="10">
        <v>5916</v>
      </c>
      <c r="E205" s="10">
        <v>1</v>
      </c>
      <c r="F205" s="10">
        <v>371190059161</v>
      </c>
      <c r="G205" s="11" t="s">
        <v>35</v>
      </c>
      <c r="H205" s="10">
        <v>16606</v>
      </c>
      <c r="I205" s="11" t="s">
        <v>240</v>
      </c>
      <c r="J205" s="10">
        <v>573</v>
      </c>
      <c r="K205" s="10">
        <v>0</v>
      </c>
      <c r="L205" s="10">
        <v>58</v>
      </c>
      <c r="M205" s="10">
        <v>8</v>
      </c>
      <c r="N205" s="10">
        <v>32</v>
      </c>
      <c r="O205" s="10">
        <v>81</v>
      </c>
      <c r="P205" s="10">
        <v>47</v>
      </c>
      <c r="Q205" s="10">
        <v>83</v>
      </c>
      <c r="R205" s="10">
        <v>34</v>
      </c>
      <c r="S205" s="10">
        <v>13</v>
      </c>
      <c r="T205" s="10">
        <v>82</v>
      </c>
      <c r="U205" s="10">
        <v>67</v>
      </c>
      <c r="V205" s="10">
        <v>52</v>
      </c>
      <c r="W205" s="10">
        <v>0</v>
      </c>
      <c r="X205" s="10">
        <v>16</v>
      </c>
      <c r="Y205" s="10">
        <v>0</v>
      </c>
      <c r="Z205" s="10">
        <v>0</v>
      </c>
      <c r="AA205" s="10">
        <v>38125</v>
      </c>
      <c r="AB205" s="10">
        <v>267</v>
      </c>
      <c r="AC205" s="10">
        <v>61</v>
      </c>
      <c r="AD205" s="10">
        <v>0.22846442</v>
      </c>
      <c r="AE205" s="13">
        <v>25740265.833862301</v>
      </c>
      <c r="AF205" s="12">
        <v>22102.088547780098</v>
      </c>
      <c r="AG205" s="1">
        <f>VLOOKUP(F205,'[1]Sheet 1'!$F$2:$S$557,5,0)</f>
        <v>938</v>
      </c>
      <c r="AH205" s="1">
        <f>VLOOKUP(F205,'[1]Sheet 1'!$F$2:$S$557,6,0)</f>
        <v>118</v>
      </c>
      <c r="AI205" s="1">
        <f>VLOOKUP(F205,'[1]Sheet 1'!$F$2:$S$557,7,0)</f>
        <v>236</v>
      </c>
      <c r="AJ205" s="1">
        <f>VLOOKUP(F205,'[1]Sheet 1'!$F$2:$S$557,8,0)</f>
        <v>126</v>
      </c>
      <c r="AK205" s="1">
        <f>VLOOKUP(F205,'[1]Sheet 1'!$F$2:$S$557,9,0)</f>
        <v>116</v>
      </c>
      <c r="AL205" s="1">
        <f>VLOOKUP(F205,'[1]Sheet 1'!$F$2:$S$557,10,0)</f>
        <v>238</v>
      </c>
      <c r="AM205" s="1">
        <f>VLOOKUP(F205,'[1]Sheet 1'!$F$2:$S$557,11,0)</f>
        <v>52</v>
      </c>
      <c r="AN205" s="1">
        <f>VLOOKUP(F205,'[1]Sheet 1'!$F$2:$S$557,12,0)</f>
        <v>52</v>
      </c>
      <c r="AO205" s="1">
        <f>VLOOKUP(F205,'[1]Sheet 1'!$F$2:$S$557,13,0)</f>
        <v>0.25373134000000003</v>
      </c>
      <c r="AP205" s="1">
        <f>VLOOKUP(F205,'[1]Sheet 1'!$F$2:$S$557,14,0)</f>
        <v>5.5437100000000003E-2</v>
      </c>
      <c r="AQ205" s="1">
        <f>VLOOKUP(F205,'[2]Sheet 1'!$F$2:$Q$557,5,0)</f>
        <v>1077</v>
      </c>
      <c r="AR205" s="1">
        <f>VLOOKUP(F205,'[2]Sheet 1'!$F$2:$Q$557,6,0)</f>
        <v>822</v>
      </c>
      <c r="AS205" s="1">
        <f>VLOOKUP(F205,'[2]Sheet 1'!$F$2:$Q$557,7,0)</f>
        <v>822</v>
      </c>
      <c r="AT205" s="1">
        <f>VLOOKUP(F205,'[2]Sheet 1'!$F$2:$Q$557,8,0)</f>
        <v>816</v>
      </c>
      <c r="AU205" s="1">
        <f>VLOOKUP(F205,'[2]Sheet 1'!$F$2:$Q$557,9,0)</f>
        <v>6</v>
      </c>
      <c r="AV205" s="1">
        <f>VLOOKUP(F205,'[2]Sheet 1'!$F$2:$Q$557,10,0)</f>
        <v>0</v>
      </c>
      <c r="AW205" s="1">
        <f>VLOOKUP(F205,'[2]Sheet 1'!$F$2:$Q$557,11,0)</f>
        <v>255</v>
      </c>
      <c r="AX205" s="1">
        <f>VLOOKUP(F205,'[2]Sheet 1'!$F$2:$Q$557,12,0)</f>
        <v>5.5710300000000003E-3</v>
      </c>
      <c r="AY205" s="1">
        <f>VLOOKUP(F205,'[3]Sheet 1'!$F$2:$AD$557,5,0)</f>
        <v>35.138230399999998</v>
      </c>
      <c r="AZ205" s="1">
        <f>VLOOKUP(F205,'[3]Sheet 1'!$F$2:$AD$557,6,0)</f>
        <v>-80.919728000000006</v>
      </c>
      <c r="BA205" s="1">
        <f>VLOOKUP(F205,'[3]Sheet 1'!$F$2:$AD$557,7,0)</f>
        <v>1236</v>
      </c>
      <c r="BB205" s="1">
        <f>VLOOKUP(F205,'[3]Sheet 1'!$F$2:$AD$557,8,0)</f>
        <v>284</v>
      </c>
      <c r="BC205" s="1">
        <f>VLOOKUP(F205,'[3]Sheet 1'!$F$2:$AD$557,9,0)</f>
        <v>648</v>
      </c>
      <c r="BD205" s="1">
        <f>VLOOKUP(F205,'[3]Sheet 1'!$F$2:$AD$557,10,0)</f>
        <v>8</v>
      </c>
      <c r="BE205" s="1">
        <f>VLOOKUP(F205,'[3]Sheet 1'!$F$2:$AD$557,11,0)</f>
        <v>79</v>
      </c>
      <c r="BF205" s="1">
        <f>VLOOKUP(F205,'[3]Sheet 1'!$F$2:$AD$557,12,0)</f>
        <v>0</v>
      </c>
      <c r="BG205" s="1">
        <f>VLOOKUP(F205,'[3]Sheet 1'!$F$2:$AD$557,13,0)</f>
        <v>180</v>
      </c>
      <c r="BH205" s="1">
        <f>VLOOKUP(F205,'[3]Sheet 1'!$F$2:$AD$557,14,0)</f>
        <v>37</v>
      </c>
      <c r="BI205" s="1">
        <f>VLOOKUP(F205,'[3]Sheet 1'!$F$2:$AD$557,15,0)</f>
        <v>261</v>
      </c>
      <c r="BJ205" s="1">
        <f>VLOOKUP(F205,'[3]Sheet 1'!$F$2:$AD$557,16,0)</f>
        <v>624</v>
      </c>
      <c r="BK205" s="1">
        <f>VLOOKUP(F205,'[3]Sheet 1'!$F$2:$AD$557,17,0)</f>
        <v>558</v>
      </c>
      <c r="BL205" s="1">
        <f>VLOOKUP(F205,'[3]Sheet 1'!$F$2:$AD$557,18,0)</f>
        <v>66</v>
      </c>
      <c r="BM205" s="1">
        <f>VLOOKUP(F205,'[3]Sheet 1'!$F$2:$AD$557,19,0)</f>
        <v>0.89423076000000001</v>
      </c>
      <c r="BN205" s="1">
        <f>VLOOKUP(F205,'[3]Sheet 1'!$F$2:$AD$557,20,0)</f>
        <v>0.22977346000000001</v>
      </c>
      <c r="BO205" s="1">
        <f>VLOOKUP(F205,'[3]Sheet 1'!$F$2:$AD$557,21,0)</f>
        <v>0.52427184000000004</v>
      </c>
      <c r="BP205" s="1">
        <f>VLOOKUP(F205,'[3]Sheet 1'!$F$2:$AD$557,22,0)</f>
        <v>6.3915849999999996E-2</v>
      </c>
      <c r="BQ205" s="1">
        <f>VLOOKUP(F205,'[3]Sheet 1'!$F$2:$AD$557,23,0)</f>
        <v>0.21116504</v>
      </c>
      <c r="BR205" s="1">
        <f>VLOOKUP(F205,'[3]Sheet 1'!$F$2:$AD$557,24,0)</f>
        <v>1338.66923367</v>
      </c>
      <c r="BS205" s="1">
        <f>VLOOKUP(F205,'[3]Sheet 1'!$F$2:$AD$557,25,0)</f>
        <v>0.92330500000000004</v>
      </c>
    </row>
    <row r="206" spans="1:71" ht="20" customHeight="1" x14ac:dyDescent="0.15">
      <c r="A206" s="8">
        <v>1869</v>
      </c>
      <c r="B206" s="9">
        <v>37</v>
      </c>
      <c r="C206" s="10">
        <v>119</v>
      </c>
      <c r="D206" s="10">
        <v>5509</v>
      </c>
      <c r="E206" s="10">
        <v>3</v>
      </c>
      <c r="F206" s="10">
        <v>371190055093</v>
      </c>
      <c r="G206" s="11" t="s">
        <v>44</v>
      </c>
      <c r="H206" s="10">
        <v>16422</v>
      </c>
      <c r="I206" s="11" t="s">
        <v>241</v>
      </c>
      <c r="J206" s="10">
        <v>1133</v>
      </c>
      <c r="K206" s="10">
        <v>19</v>
      </c>
      <c r="L206" s="10">
        <v>0</v>
      </c>
      <c r="M206" s="10">
        <v>38</v>
      </c>
      <c r="N206" s="10">
        <v>0</v>
      </c>
      <c r="O206" s="10">
        <v>38</v>
      </c>
      <c r="P206" s="10">
        <v>106</v>
      </c>
      <c r="Q206" s="10">
        <v>0</v>
      </c>
      <c r="R206" s="10">
        <v>57</v>
      </c>
      <c r="S206" s="10">
        <v>16</v>
      </c>
      <c r="T206" s="10">
        <v>330</v>
      </c>
      <c r="U206" s="10">
        <v>129</v>
      </c>
      <c r="V206" s="10">
        <v>126</v>
      </c>
      <c r="W206" s="10">
        <v>107</v>
      </c>
      <c r="X206" s="10">
        <v>103</v>
      </c>
      <c r="Y206" s="10">
        <v>38</v>
      </c>
      <c r="Z206" s="10">
        <v>26</v>
      </c>
      <c r="AA206" s="10">
        <v>58558</v>
      </c>
      <c r="AB206" s="10">
        <v>574</v>
      </c>
      <c r="AC206" s="10">
        <v>30</v>
      </c>
      <c r="AD206" s="10">
        <v>5.2264810000000002E-2</v>
      </c>
      <c r="AE206" s="13">
        <v>20529889.541198701</v>
      </c>
      <c r="AF206" s="12">
        <v>19600.575933762699</v>
      </c>
      <c r="AG206" s="1">
        <f>VLOOKUP(F206,'[1]Sheet 1'!$F$2:$S$557,5,0)</f>
        <v>1961</v>
      </c>
      <c r="AH206" s="1">
        <f>VLOOKUP(F206,'[1]Sheet 1'!$F$2:$S$557,6,0)</f>
        <v>28</v>
      </c>
      <c r="AI206" s="1">
        <f>VLOOKUP(F206,'[1]Sheet 1'!$F$2:$S$557,7,0)</f>
        <v>396</v>
      </c>
      <c r="AJ206" s="1">
        <f>VLOOKUP(F206,'[1]Sheet 1'!$F$2:$S$557,8,0)</f>
        <v>497</v>
      </c>
      <c r="AK206" s="1">
        <f>VLOOKUP(F206,'[1]Sheet 1'!$F$2:$S$557,9,0)</f>
        <v>137</v>
      </c>
      <c r="AL206" s="1">
        <f>VLOOKUP(F206,'[1]Sheet 1'!$F$2:$S$557,10,0)</f>
        <v>631</v>
      </c>
      <c r="AM206" s="1">
        <f>VLOOKUP(F206,'[1]Sheet 1'!$F$2:$S$557,11,0)</f>
        <v>190</v>
      </c>
      <c r="AN206" s="1">
        <f>VLOOKUP(F206,'[1]Sheet 1'!$F$2:$S$557,12,0)</f>
        <v>82</v>
      </c>
      <c r="AO206" s="1">
        <f>VLOOKUP(F206,'[1]Sheet 1'!$F$2:$S$557,13,0)</f>
        <v>0.32177460000000002</v>
      </c>
      <c r="AP206" s="1">
        <f>VLOOKUP(F206,'[1]Sheet 1'!$F$2:$S$557,14,0)</f>
        <v>9.6889340000000004E-2</v>
      </c>
      <c r="AQ206" s="1">
        <f>VLOOKUP(F206,'[2]Sheet 1'!$F$2:$Q$557,5,0)</f>
        <v>2077</v>
      </c>
      <c r="AR206" s="1">
        <f>VLOOKUP(F206,'[2]Sheet 1'!$F$2:$Q$557,6,0)</f>
        <v>1584</v>
      </c>
      <c r="AS206" s="1">
        <f>VLOOKUP(F206,'[2]Sheet 1'!$F$2:$Q$557,7,0)</f>
        <v>1584</v>
      </c>
      <c r="AT206" s="1">
        <f>VLOOKUP(F206,'[2]Sheet 1'!$F$2:$Q$557,8,0)</f>
        <v>1533</v>
      </c>
      <c r="AU206" s="1">
        <f>VLOOKUP(F206,'[2]Sheet 1'!$F$2:$Q$557,9,0)</f>
        <v>51</v>
      </c>
      <c r="AV206" s="1">
        <f>VLOOKUP(F206,'[2]Sheet 1'!$F$2:$Q$557,10,0)</f>
        <v>0</v>
      </c>
      <c r="AW206" s="1">
        <f>VLOOKUP(F206,'[2]Sheet 1'!$F$2:$Q$557,11,0)</f>
        <v>493</v>
      </c>
      <c r="AX206" s="1">
        <f>VLOOKUP(F206,'[2]Sheet 1'!$F$2:$Q$557,12,0)</f>
        <v>2.4554650000000001E-2</v>
      </c>
      <c r="AY206" s="1">
        <f>VLOOKUP(F206,'[3]Sheet 1'!$F$2:$AD$557,5,0)</f>
        <v>35.376967800000003</v>
      </c>
      <c r="AZ206" s="1">
        <f>VLOOKUP(F206,'[3]Sheet 1'!$F$2:$AD$557,6,0)</f>
        <v>-80.794685999999999</v>
      </c>
      <c r="BA206" s="1">
        <f>VLOOKUP(F206,'[3]Sheet 1'!$F$2:$AD$557,7,0)</f>
        <v>2515</v>
      </c>
      <c r="BB206" s="1">
        <f>VLOOKUP(F206,'[3]Sheet 1'!$F$2:$AD$557,8,0)</f>
        <v>1171</v>
      </c>
      <c r="BC206" s="1">
        <f>VLOOKUP(F206,'[3]Sheet 1'!$F$2:$AD$557,9,0)</f>
        <v>949</v>
      </c>
      <c r="BD206" s="1">
        <f>VLOOKUP(F206,'[3]Sheet 1'!$F$2:$AD$557,10,0)</f>
        <v>5</v>
      </c>
      <c r="BE206" s="1">
        <f>VLOOKUP(F206,'[3]Sheet 1'!$F$2:$AD$557,11,0)</f>
        <v>111</v>
      </c>
      <c r="BF206" s="1">
        <f>VLOOKUP(F206,'[3]Sheet 1'!$F$2:$AD$557,12,0)</f>
        <v>3</v>
      </c>
      <c r="BG206" s="1">
        <f>VLOOKUP(F206,'[3]Sheet 1'!$F$2:$AD$557,13,0)</f>
        <v>187</v>
      </c>
      <c r="BH206" s="1">
        <f>VLOOKUP(F206,'[3]Sheet 1'!$F$2:$AD$557,14,0)</f>
        <v>89</v>
      </c>
      <c r="BI206" s="1">
        <f>VLOOKUP(F206,'[3]Sheet 1'!$F$2:$AD$557,15,0)</f>
        <v>403</v>
      </c>
      <c r="BJ206" s="1">
        <f>VLOOKUP(F206,'[3]Sheet 1'!$F$2:$AD$557,16,0)</f>
        <v>971</v>
      </c>
      <c r="BK206" s="1">
        <f>VLOOKUP(F206,'[3]Sheet 1'!$F$2:$AD$557,17,0)</f>
        <v>923</v>
      </c>
      <c r="BL206" s="1">
        <f>VLOOKUP(F206,'[3]Sheet 1'!$F$2:$AD$557,18,0)</f>
        <v>48</v>
      </c>
      <c r="BM206" s="1">
        <f>VLOOKUP(F206,'[3]Sheet 1'!$F$2:$AD$557,19,0)</f>
        <v>0.95056642000000002</v>
      </c>
      <c r="BN206" s="1">
        <f>VLOOKUP(F206,'[3]Sheet 1'!$F$2:$AD$557,20,0)</f>
        <v>0.46560636</v>
      </c>
      <c r="BO206" s="1">
        <f>VLOOKUP(F206,'[3]Sheet 1'!$F$2:$AD$557,21,0)</f>
        <v>0.37733598000000002</v>
      </c>
      <c r="BP206" s="1">
        <f>VLOOKUP(F206,'[3]Sheet 1'!$F$2:$AD$557,22,0)</f>
        <v>4.4135180000000003E-2</v>
      </c>
      <c r="BQ206" s="1">
        <f>VLOOKUP(F206,'[3]Sheet 1'!$F$2:$AD$557,23,0)</f>
        <v>0.16023856</v>
      </c>
      <c r="BR206" s="1">
        <f>VLOOKUP(F206,'[3]Sheet 1'!$F$2:$AD$557,24,0)</f>
        <v>3415.22418595</v>
      </c>
      <c r="BS206" s="1">
        <f>VLOOKUP(F206,'[3]Sheet 1'!$F$2:$AD$557,25,0)</f>
        <v>0.73640846000000004</v>
      </c>
    </row>
    <row r="207" spans="1:71" ht="20" customHeight="1" x14ac:dyDescent="0.15">
      <c r="A207" s="8">
        <v>1870</v>
      </c>
      <c r="B207" s="9">
        <v>37</v>
      </c>
      <c r="C207" s="10">
        <v>119</v>
      </c>
      <c r="D207" s="10">
        <v>5301</v>
      </c>
      <c r="E207" s="10">
        <v>2</v>
      </c>
      <c r="F207" s="10">
        <v>371190053012</v>
      </c>
      <c r="G207" s="11" t="s">
        <v>33</v>
      </c>
      <c r="H207" s="10">
        <v>16401</v>
      </c>
      <c r="I207" s="11" t="s">
        <v>242</v>
      </c>
      <c r="J207" s="10">
        <v>295</v>
      </c>
      <c r="K207" s="10">
        <v>50</v>
      </c>
      <c r="L207" s="10">
        <v>0</v>
      </c>
      <c r="M207" s="10">
        <v>34</v>
      </c>
      <c r="N207" s="10">
        <v>21</v>
      </c>
      <c r="O207" s="10">
        <v>30</v>
      </c>
      <c r="P207" s="10">
        <v>7</v>
      </c>
      <c r="Q207" s="10">
        <v>0</v>
      </c>
      <c r="R207" s="10">
        <v>7</v>
      </c>
      <c r="S207" s="10">
        <v>21</v>
      </c>
      <c r="T207" s="10">
        <v>47</v>
      </c>
      <c r="U207" s="10">
        <v>48</v>
      </c>
      <c r="V207" s="10">
        <v>10</v>
      </c>
      <c r="W207" s="10">
        <v>20</v>
      </c>
      <c r="X207" s="10">
        <v>0</v>
      </c>
      <c r="Y207" s="10">
        <v>0</v>
      </c>
      <c r="Z207" s="10">
        <v>0</v>
      </c>
      <c r="AA207" s="10">
        <v>41964</v>
      </c>
      <c r="AB207" s="10">
        <v>194</v>
      </c>
      <c r="AC207" s="10">
        <v>44</v>
      </c>
      <c r="AD207" s="10">
        <v>0.22680412</v>
      </c>
      <c r="AE207" s="13">
        <v>22161287.039611802</v>
      </c>
      <c r="AF207" s="12">
        <v>20169.858301735399</v>
      </c>
      <c r="AG207" s="1">
        <f>VLOOKUP(F207,'[1]Sheet 1'!$F$2:$S$557,5,0)</f>
        <v>486</v>
      </c>
      <c r="AH207" s="1">
        <f>VLOOKUP(F207,'[1]Sheet 1'!$F$2:$S$557,6,0)</f>
        <v>89</v>
      </c>
      <c r="AI207" s="1">
        <f>VLOOKUP(F207,'[1]Sheet 1'!$F$2:$S$557,7,0)</f>
        <v>150</v>
      </c>
      <c r="AJ207" s="1">
        <f>VLOOKUP(F207,'[1]Sheet 1'!$F$2:$S$557,8,0)</f>
        <v>180</v>
      </c>
      <c r="AK207" s="1">
        <f>VLOOKUP(F207,'[1]Sheet 1'!$F$2:$S$557,9,0)</f>
        <v>33</v>
      </c>
      <c r="AL207" s="1">
        <f>VLOOKUP(F207,'[1]Sheet 1'!$F$2:$S$557,10,0)</f>
        <v>34</v>
      </c>
      <c r="AM207" s="1">
        <f>VLOOKUP(F207,'[1]Sheet 1'!$F$2:$S$557,11,0)</f>
        <v>0</v>
      </c>
      <c r="AN207" s="1">
        <f>VLOOKUP(F207,'[1]Sheet 1'!$F$2:$S$557,12,0)</f>
        <v>0</v>
      </c>
      <c r="AO207" s="1">
        <f>VLOOKUP(F207,'[1]Sheet 1'!$F$2:$S$557,13,0)</f>
        <v>6.9958850000000003E-2</v>
      </c>
      <c r="AP207" s="1">
        <f>VLOOKUP(F207,'[1]Sheet 1'!$F$2:$S$557,14,0)</f>
        <v>0</v>
      </c>
      <c r="AQ207" s="1">
        <f>VLOOKUP(F207,'[2]Sheet 1'!$F$2:$Q$557,5,0)</f>
        <v>572</v>
      </c>
      <c r="AR207" s="1">
        <f>VLOOKUP(F207,'[2]Sheet 1'!$F$2:$Q$557,6,0)</f>
        <v>328</v>
      </c>
      <c r="AS207" s="1">
        <f>VLOOKUP(F207,'[2]Sheet 1'!$F$2:$Q$557,7,0)</f>
        <v>328</v>
      </c>
      <c r="AT207" s="1">
        <f>VLOOKUP(F207,'[2]Sheet 1'!$F$2:$Q$557,8,0)</f>
        <v>277</v>
      </c>
      <c r="AU207" s="1">
        <f>VLOOKUP(F207,'[2]Sheet 1'!$F$2:$Q$557,9,0)</f>
        <v>51</v>
      </c>
      <c r="AV207" s="1">
        <f>VLOOKUP(F207,'[2]Sheet 1'!$F$2:$Q$557,10,0)</f>
        <v>0</v>
      </c>
      <c r="AW207" s="1">
        <f>VLOOKUP(F207,'[2]Sheet 1'!$F$2:$Q$557,11,0)</f>
        <v>244</v>
      </c>
      <c r="AX207" s="1">
        <f>VLOOKUP(F207,'[2]Sheet 1'!$F$2:$Q$557,12,0)</f>
        <v>8.9160840000000005E-2</v>
      </c>
      <c r="AY207" s="1">
        <f>VLOOKUP(F207,'[3]Sheet 1'!$F$2:$AD$557,5,0)</f>
        <v>35.272342799999997</v>
      </c>
      <c r="AZ207" s="1">
        <f>VLOOKUP(F207,'[3]Sheet 1'!$F$2:$AD$557,6,0)</f>
        <v>-80.797501299999993</v>
      </c>
      <c r="BA207" s="1">
        <f>VLOOKUP(F207,'[3]Sheet 1'!$F$2:$AD$557,7,0)</f>
        <v>704</v>
      </c>
      <c r="BB207" s="1">
        <f>VLOOKUP(F207,'[3]Sheet 1'!$F$2:$AD$557,8,0)</f>
        <v>185</v>
      </c>
      <c r="BC207" s="1">
        <f>VLOOKUP(F207,'[3]Sheet 1'!$F$2:$AD$557,9,0)</f>
        <v>272</v>
      </c>
      <c r="BD207" s="1">
        <f>VLOOKUP(F207,'[3]Sheet 1'!$F$2:$AD$557,10,0)</f>
        <v>11</v>
      </c>
      <c r="BE207" s="1">
        <f>VLOOKUP(F207,'[3]Sheet 1'!$F$2:$AD$557,11,0)</f>
        <v>34</v>
      </c>
      <c r="BF207" s="1">
        <f>VLOOKUP(F207,'[3]Sheet 1'!$F$2:$AD$557,12,0)</f>
        <v>0</v>
      </c>
      <c r="BG207" s="1">
        <f>VLOOKUP(F207,'[3]Sheet 1'!$F$2:$AD$557,13,0)</f>
        <v>180</v>
      </c>
      <c r="BH207" s="1">
        <f>VLOOKUP(F207,'[3]Sheet 1'!$F$2:$AD$557,14,0)</f>
        <v>22</v>
      </c>
      <c r="BI207" s="1">
        <f>VLOOKUP(F207,'[3]Sheet 1'!$F$2:$AD$557,15,0)</f>
        <v>220</v>
      </c>
      <c r="BJ207" s="1">
        <f>VLOOKUP(F207,'[3]Sheet 1'!$F$2:$AD$557,16,0)</f>
        <v>253</v>
      </c>
      <c r="BK207" s="1">
        <f>VLOOKUP(F207,'[3]Sheet 1'!$F$2:$AD$557,17,0)</f>
        <v>225</v>
      </c>
      <c r="BL207" s="1">
        <f>VLOOKUP(F207,'[3]Sheet 1'!$F$2:$AD$557,18,0)</f>
        <v>28</v>
      </c>
      <c r="BM207" s="1">
        <f>VLOOKUP(F207,'[3]Sheet 1'!$F$2:$AD$557,19,0)</f>
        <v>0.88932805999999998</v>
      </c>
      <c r="BN207" s="1">
        <f>VLOOKUP(F207,'[3]Sheet 1'!$F$2:$AD$557,20,0)</f>
        <v>0.26278409000000003</v>
      </c>
      <c r="BO207" s="1">
        <f>VLOOKUP(F207,'[3]Sheet 1'!$F$2:$AD$557,21,0)</f>
        <v>0.38636363000000001</v>
      </c>
      <c r="BP207" s="1">
        <f>VLOOKUP(F207,'[3]Sheet 1'!$F$2:$AD$557,22,0)</f>
        <v>4.8295449999999997E-2</v>
      </c>
      <c r="BQ207" s="1">
        <f>VLOOKUP(F207,'[3]Sheet 1'!$F$2:$AD$557,23,0)</f>
        <v>0.3125</v>
      </c>
      <c r="BR207" s="1">
        <f>VLOOKUP(F207,'[3]Sheet 1'!$F$2:$AD$557,24,0)</f>
        <v>885.61613160000002</v>
      </c>
      <c r="BS207" s="1">
        <f>VLOOKUP(F207,'[3]Sheet 1'!$F$2:$AD$557,25,0)</f>
        <v>0.79492680000000004</v>
      </c>
    </row>
    <row r="208" spans="1:71" ht="20" customHeight="1" x14ac:dyDescent="0.15">
      <c r="A208" s="8">
        <v>1871</v>
      </c>
      <c r="B208" s="9">
        <v>37</v>
      </c>
      <c r="C208" s="10">
        <v>119</v>
      </c>
      <c r="D208" s="10">
        <v>5524</v>
      </c>
      <c r="E208" s="10">
        <v>1</v>
      </c>
      <c r="F208" s="10">
        <v>371190055241</v>
      </c>
      <c r="G208" s="11" t="s">
        <v>35</v>
      </c>
      <c r="H208" s="10">
        <v>16456</v>
      </c>
      <c r="I208" s="11" t="s">
        <v>243</v>
      </c>
      <c r="J208" s="10">
        <v>350</v>
      </c>
      <c r="K208" s="10">
        <v>0</v>
      </c>
      <c r="L208" s="10">
        <v>0</v>
      </c>
      <c r="M208" s="10">
        <v>0</v>
      </c>
      <c r="N208" s="10">
        <v>0</v>
      </c>
      <c r="O208" s="10">
        <v>0</v>
      </c>
      <c r="P208" s="10">
        <v>0</v>
      </c>
      <c r="Q208" s="10">
        <v>0</v>
      </c>
      <c r="R208" s="10">
        <v>0</v>
      </c>
      <c r="S208" s="10">
        <v>0</v>
      </c>
      <c r="T208" s="10">
        <v>55</v>
      </c>
      <c r="U208" s="10">
        <v>111</v>
      </c>
      <c r="V208" s="10">
        <v>45</v>
      </c>
      <c r="W208" s="10">
        <v>47</v>
      </c>
      <c r="X208" s="10">
        <v>14</v>
      </c>
      <c r="Y208" s="10">
        <v>78</v>
      </c>
      <c r="Z208" s="10">
        <v>0</v>
      </c>
      <c r="AA208" s="10">
        <v>84107</v>
      </c>
      <c r="AB208" s="10">
        <v>341</v>
      </c>
      <c r="AC208" s="10">
        <v>20</v>
      </c>
      <c r="AD208" s="10">
        <v>5.865103E-2</v>
      </c>
      <c r="AE208" s="13">
        <v>17431308.9682617</v>
      </c>
      <c r="AF208" s="12">
        <v>16147.1801963944</v>
      </c>
      <c r="AG208" s="1">
        <f>VLOOKUP(F208,'[1]Sheet 1'!$F$2:$S$557,5,0)</f>
        <v>635</v>
      </c>
      <c r="AH208" s="1">
        <f>VLOOKUP(F208,'[1]Sheet 1'!$F$2:$S$557,6,0)</f>
        <v>0</v>
      </c>
      <c r="AI208" s="1">
        <f>VLOOKUP(F208,'[1]Sheet 1'!$F$2:$S$557,7,0)</f>
        <v>0</v>
      </c>
      <c r="AJ208" s="1">
        <f>VLOOKUP(F208,'[1]Sheet 1'!$F$2:$S$557,8,0)</f>
        <v>68</v>
      </c>
      <c r="AK208" s="1">
        <f>VLOOKUP(F208,'[1]Sheet 1'!$F$2:$S$557,9,0)</f>
        <v>0</v>
      </c>
      <c r="AL208" s="1">
        <f>VLOOKUP(F208,'[1]Sheet 1'!$F$2:$S$557,10,0)</f>
        <v>305</v>
      </c>
      <c r="AM208" s="1">
        <f>VLOOKUP(F208,'[1]Sheet 1'!$F$2:$S$557,11,0)</f>
        <v>262</v>
      </c>
      <c r="AN208" s="1">
        <f>VLOOKUP(F208,'[1]Sheet 1'!$F$2:$S$557,12,0)</f>
        <v>0</v>
      </c>
      <c r="AO208" s="1">
        <f>VLOOKUP(F208,'[1]Sheet 1'!$F$2:$S$557,13,0)</f>
        <v>0.48031496000000001</v>
      </c>
      <c r="AP208" s="1">
        <f>VLOOKUP(F208,'[1]Sheet 1'!$F$2:$S$557,14,0)</f>
        <v>0.41259843000000002</v>
      </c>
      <c r="AQ208" s="1">
        <f>VLOOKUP(F208,'[2]Sheet 1'!$F$2:$Q$557,5,0)</f>
        <v>648</v>
      </c>
      <c r="AR208" s="1">
        <f>VLOOKUP(F208,'[2]Sheet 1'!$F$2:$Q$557,6,0)</f>
        <v>520</v>
      </c>
      <c r="AS208" s="1">
        <f>VLOOKUP(F208,'[2]Sheet 1'!$F$2:$Q$557,7,0)</f>
        <v>520</v>
      </c>
      <c r="AT208" s="1">
        <f>VLOOKUP(F208,'[2]Sheet 1'!$F$2:$Q$557,8,0)</f>
        <v>520</v>
      </c>
      <c r="AU208" s="1">
        <f>VLOOKUP(F208,'[2]Sheet 1'!$F$2:$Q$557,9,0)</f>
        <v>0</v>
      </c>
      <c r="AV208" s="1">
        <f>VLOOKUP(F208,'[2]Sheet 1'!$F$2:$Q$557,10,0)</f>
        <v>0</v>
      </c>
      <c r="AW208" s="1">
        <f>VLOOKUP(F208,'[2]Sheet 1'!$F$2:$Q$557,11,0)</f>
        <v>128</v>
      </c>
      <c r="AX208" s="1">
        <f>VLOOKUP(F208,'[2]Sheet 1'!$F$2:$Q$557,12,0)</f>
        <v>0</v>
      </c>
      <c r="AY208" s="1">
        <f>VLOOKUP(F208,'[3]Sheet 1'!$F$2:$AD$557,5,0)</f>
        <v>35.3075768</v>
      </c>
      <c r="AZ208" s="1">
        <f>VLOOKUP(F208,'[3]Sheet 1'!$F$2:$AD$557,6,0)</f>
        <v>-80.768632600000004</v>
      </c>
      <c r="BA208" s="1">
        <f>VLOOKUP(F208,'[3]Sheet 1'!$F$2:$AD$557,7,0)</f>
        <v>725</v>
      </c>
      <c r="BB208" s="1">
        <f>VLOOKUP(F208,'[3]Sheet 1'!$F$2:$AD$557,8,0)</f>
        <v>134</v>
      </c>
      <c r="BC208" s="1">
        <f>VLOOKUP(F208,'[3]Sheet 1'!$F$2:$AD$557,9,0)</f>
        <v>160</v>
      </c>
      <c r="BD208" s="1">
        <f>VLOOKUP(F208,'[3]Sheet 1'!$F$2:$AD$557,10,0)</f>
        <v>8</v>
      </c>
      <c r="BE208" s="1">
        <f>VLOOKUP(F208,'[3]Sheet 1'!$F$2:$AD$557,11,0)</f>
        <v>380</v>
      </c>
      <c r="BF208" s="1">
        <f>VLOOKUP(F208,'[3]Sheet 1'!$F$2:$AD$557,12,0)</f>
        <v>0</v>
      </c>
      <c r="BG208" s="1">
        <f>VLOOKUP(F208,'[3]Sheet 1'!$F$2:$AD$557,13,0)</f>
        <v>20</v>
      </c>
      <c r="BH208" s="1">
        <f>VLOOKUP(F208,'[3]Sheet 1'!$F$2:$AD$557,14,0)</f>
        <v>23</v>
      </c>
      <c r="BI208" s="1">
        <f>VLOOKUP(F208,'[3]Sheet 1'!$F$2:$AD$557,15,0)</f>
        <v>29</v>
      </c>
      <c r="BJ208" s="1">
        <f>VLOOKUP(F208,'[3]Sheet 1'!$F$2:$AD$557,16,0)</f>
        <v>356</v>
      </c>
      <c r="BK208" s="1">
        <f>VLOOKUP(F208,'[3]Sheet 1'!$F$2:$AD$557,17,0)</f>
        <v>344</v>
      </c>
      <c r="BL208" s="1">
        <f>VLOOKUP(F208,'[3]Sheet 1'!$F$2:$AD$557,18,0)</f>
        <v>12</v>
      </c>
      <c r="BM208" s="1">
        <f>VLOOKUP(F208,'[3]Sheet 1'!$F$2:$AD$557,19,0)</f>
        <v>0.96629213000000003</v>
      </c>
      <c r="BN208" s="1">
        <f>VLOOKUP(F208,'[3]Sheet 1'!$F$2:$AD$557,20,0)</f>
        <v>0.18482757999999999</v>
      </c>
      <c r="BO208" s="1">
        <f>VLOOKUP(F208,'[3]Sheet 1'!$F$2:$AD$557,21,0)</f>
        <v>0.22068964999999999</v>
      </c>
      <c r="BP208" s="1">
        <f>VLOOKUP(F208,'[3]Sheet 1'!$F$2:$AD$557,22,0)</f>
        <v>0.52413792999999997</v>
      </c>
      <c r="BQ208" s="1">
        <f>VLOOKUP(F208,'[3]Sheet 1'!$F$2:$AD$557,23,0)</f>
        <v>0.04</v>
      </c>
      <c r="BR208" s="1">
        <f>VLOOKUP(F208,'[3]Sheet 1'!$F$2:$AD$557,24,0)</f>
        <v>1159.5136652799999</v>
      </c>
      <c r="BS208" s="1">
        <f>VLOOKUP(F208,'[3]Sheet 1'!$F$2:$AD$557,25,0)</f>
        <v>0.62526214000000002</v>
      </c>
    </row>
    <row r="209" spans="1:71" ht="20" customHeight="1" x14ac:dyDescent="0.15">
      <c r="A209" s="8">
        <v>1872</v>
      </c>
      <c r="B209" s="9">
        <v>37</v>
      </c>
      <c r="C209" s="10">
        <v>119</v>
      </c>
      <c r="D209" s="10">
        <v>6407</v>
      </c>
      <c r="E209" s="10">
        <v>1</v>
      </c>
      <c r="F209" s="10">
        <v>371190064071</v>
      </c>
      <c r="G209" s="11" t="s">
        <v>35</v>
      </c>
      <c r="H209" s="10">
        <v>16681</v>
      </c>
      <c r="I209" s="11" t="s">
        <v>244</v>
      </c>
      <c r="J209" s="10">
        <v>624</v>
      </c>
      <c r="K209" s="10">
        <v>76</v>
      </c>
      <c r="L209" s="10">
        <v>0</v>
      </c>
      <c r="M209" s="10">
        <v>11</v>
      </c>
      <c r="N209" s="10">
        <v>12</v>
      </c>
      <c r="O209" s="10">
        <v>0</v>
      </c>
      <c r="P209" s="10">
        <v>26</v>
      </c>
      <c r="Q209" s="10">
        <v>11</v>
      </c>
      <c r="R209" s="10">
        <v>0</v>
      </c>
      <c r="S209" s="10">
        <v>26</v>
      </c>
      <c r="T209" s="10">
        <v>11</v>
      </c>
      <c r="U209" s="10">
        <v>64</v>
      </c>
      <c r="V209" s="10">
        <v>131</v>
      </c>
      <c r="W209" s="10">
        <v>108</v>
      </c>
      <c r="X209" s="10">
        <v>109</v>
      </c>
      <c r="Y209" s="10">
        <v>29</v>
      </c>
      <c r="Z209" s="10">
        <v>10</v>
      </c>
      <c r="AA209" s="10">
        <v>92283</v>
      </c>
      <c r="AB209" s="10">
        <v>391</v>
      </c>
      <c r="AC209" s="10">
        <v>26</v>
      </c>
      <c r="AD209" s="10">
        <v>6.6496159999999999E-2</v>
      </c>
      <c r="AE209" s="13">
        <v>22855505.701538101</v>
      </c>
      <c r="AF209" s="12">
        <v>27086.414120107602</v>
      </c>
      <c r="AG209" s="1">
        <f>VLOOKUP(F209,'[1]Sheet 1'!$F$2:$S$557,5,0)</f>
        <v>983</v>
      </c>
      <c r="AH209" s="1">
        <f>VLOOKUP(F209,'[1]Sheet 1'!$F$2:$S$557,6,0)</f>
        <v>78</v>
      </c>
      <c r="AI209" s="1">
        <f>VLOOKUP(F209,'[1]Sheet 1'!$F$2:$S$557,7,0)</f>
        <v>83</v>
      </c>
      <c r="AJ209" s="1">
        <f>VLOOKUP(F209,'[1]Sheet 1'!$F$2:$S$557,8,0)</f>
        <v>197</v>
      </c>
      <c r="AK209" s="1">
        <f>VLOOKUP(F209,'[1]Sheet 1'!$F$2:$S$557,9,0)</f>
        <v>128</v>
      </c>
      <c r="AL209" s="1">
        <f>VLOOKUP(F209,'[1]Sheet 1'!$F$2:$S$557,10,0)</f>
        <v>379</v>
      </c>
      <c r="AM209" s="1">
        <f>VLOOKUP(F209,'[1]Sheet 1'!$F$2:$S$557,11,0)</f>
        <v>68</v>
      </c>
      <c r="AN209" s="1">
        <f>VLOOKUP(F209,'[1]Sheet 1'!$F$2:$S$557,12,0)</f>
        <v>50</v>
      </c>
      <c r="AO209" s="1">
        <f>VLOOKUP(F209,'[1]Sheet 1'!$F$2:$S$557,13,0)</f>
        <v>0.38555443</v>
      </c>
      <c r="AP209" s="1">
        <f>VLOOKUP(F209,'[1]Sheet 1'!$F$2:$S$557,14,0)</f>
        <v>6.9175990000000007E-2</v>
      </c>
      <c r="AQ209" s="1">
        <f>VLOOKUP(F209,'[2]Sheet 1'!$F$2:$Q$557,5,0)</f>
        <v>1235</v>
      </c>
      <c r="AR209" s="1">
        <f>VLOOKUP(F209,'[2]Sheet 1'!$F$2:$Q$557,6,0)</f>
        <v>859</v>
      </c>
      <c r="AS209" s="1">
        <f>VLOOKUP(F209,'[2]Sheet 1'!$F$2:$Q$557,7,0)</f>
        <v>859</v>
      </c>
      <c r="AT209" s="1">
        <f>VLOOKUP(F209,'[2]Sheet 1'!$F$2:$Q$557,8,0)</f>
        <v>773</v>
      </c>
      <c r="AU209" s="1">
        <f>VLOOKUP(F209,'[2]Sheet 1'!$F$2:$Q$557,9,0)</f>
        <v>86</v>
      </c>
      <c r="AV209" s="1">
        <f>VLOOKUP(F209,'[2]Sheet 1'!$F$2:$Q$557,10,0)</f>
        <v>0</v>
      </c>
      <c r="AW209" s="1">
        <f>VLOOKUP(F209,'[2]Sheet 1'!$F$2:$Q$557,11,0)</f>
        <v>376</v>
      </c>
      <c r="AX209" s="1">
        <f>VLOOKUP(F209,'[2]Sheet 1'!$F$2:$Q$557,12,0)</f>
        <v>6.9635630000000004E-2</v>
      </c>
      <c r="AY209" s="1">
        <f>VLOOKUP(F209,'[3]Sheet 1'!$F$2:$AD$557,5,0)</f>
        <v>35.4596296</v>
      </c>
      <c r="AZ209" s="1">
        <f>VLOOKUP(F209,'[3]Sheet 1'!$F$2:$AD$557,6,0)</f>
        <v>-80.849996000000004</v>
      </c>
      <c r="BA209" s="1">
        <f>VLOOKUP(F209,'[3]Sheet 1'!$F$2:$AD$557,7,0)</f>
        <v>1392</v>
      </c>
      <c r="BB209" s="1">
        <f>VLOOKUP(F209,'[3]Sheet 1'!$F$2:$AD$557,8,0)</f>
        <v>1162</v>
      </c>
      <c r="BC209" s="1">
        <f>VLOOKUP(F209,'[3]Sheet 1'!$F$2:$AD$557,9,0)</f>
        <v>125</v>
      </c>
      <c r="BD209" s="1">
        <f>VLOOKUP(F209,'[3]Sheet 1'!$F$2:$AD$557,10,0)</f>
        <v>0</v>
      </c>
      <c r="BE209" s="1">
        <f>VLOOKUP(F209,'[3]Sheet 1'!$F$2:$AD$557,11,0)</f>
        <v>21</v>
      </c>
      <c r="BF209" s="1">
        <f>VLOOKUP(F209,'[3]Sheet 1'!$F$2:$AD$557,12,0)</f>
        <v>0</v>
      </c>
      <c r="BG209" s="1">
        <f>VLOOKUP(F209,'[3]Sheet 1'!$F$2:$AD$557,13,0)</f>
        <v>53</v>
      </c>
      <c r="BH209" s="1">
        <f>VLOOKUP(F209,'[3]Sheet 1'!$F$2:$AD$557,14,0)</f>
        <v>31</v>
      </c>
      <c r="BI209" s="1">
        <f>VLOOKUP(F209,'[3]Sheet 1'!$F$2:$AD$557,15,0)</f>
        <v>128</v>
      </c>
      <c r="BJ209" s="1">
        <f>VLOOKUP(F209,'[3]Sheet 1'!$F$2:$AD$557,16,0)</f>
        <v>594</v>
      </c>
      <c r="BK209" s="1">
        <f>VLOOKUP(F209,'[3]Sheet 1'!$F$2:$AD$557,17,0)</f>
        <v>554</v>
      </c>
      <c r="BL209" s="1">
        <f>VLOOKUP(F209,'[3]Sheet 1'!$F$2:$AD$557,18,0)</f>
        <v>40</v>
      </c>
      <c r="BM209" s="1">
        <f>VLOOKUP(F209,'[3]Sheet 1'!$F$2:$AD$557,19,0)</f>
        <v>0.93265993000000003</v>
      </c>
      <c r="BN209" s="1">
        <f>VLOOKUP(F209,'[3]Sheet 1'!$F$2:$AD$557,20,0)</f>
        <v>0.83477011000000001</v>
      </c>
      <c r="BO209" s="1">
        <f>VLOOKUP(F209,'[3]Sheet 1'!$F$2:$AD$557,21,0)</f>
        <v>8.979885E-2</v>
      </c>
      <c r="BP209" s="1">
        <f>VLOOKUP(F209,'[3]Sheet 1'!$F$2:$AD$557,22,0)</f>
        <v>1.5086199999999999E-2</v>
      </c>
      <c r="BQ209" s="1">
        <f>VLOOKUP(F209,'[3]Sheet 1'!$F$2:$AD$557,23,0)</f>
        <v>9.1954019999999997E-2</v>
      </c>
      <c r="BR209" s="1">
        <f>VLOOKUP(F209,'[3]Sheet 1'!$F$2:$AD$557,24,0)</f>
        <v>1697.91619537</v>
      </c>
      <c r="BS209" s="1">
        <f>VLOOKUP(F209,'[3]Sheet 1'!$F$2:$AD$557,25,0)</f>
        <v>0.81982843999999999</v>
      </c>
    </row>
    <row r="210" spans="1:71" ht="20" customHeight="1" x14ac:dyDescent="0.15">
      <c r="A210" s="8">
        <v>1873</v>
      </c>
      <c r="B210" s="9">
        <v>37</v>
      </c>
      <c r="C210" s="10">
        <v>119</v>
      </c>
      <c r="D210" s="10">
        <v>3806</v>
      </c>
      <c r="E210" s="10">
        <v>2</v>
      </c>
      <c r="F210" s="10">
        <v>371190038062</v>
      </c>
      <c r="G210" s="11" t="s">
        <v>33</v>
      </c>
      <c r="H210" s="10">
        <v>16348</v>
      </c>
      <c r="I210" s="11" t="s">
        <v>245</v>
      </c>
      <c r="J210" s="10">
        <v>426</v>
      </c>
      <c r="K210" s="10">
        <v>12</v>
      </c>
      <c r="L210" s="10">
        <v>23</v>
      </c>
      <c r="M210" s="10">
        <v>0</v>
      </c>
      <c r="N210" s="10">
        <v>10</v>
      </c>
      <c r="O210" s="10">
        <v>32</v>
      </c>
      <c r="P210" s="10">
        <v>54</v>
      </c>
      <c r="Q210" s="10">
        <v>5</v>
      </c>
      <c r="R210" s="10">
        <v>0</v>
      </c>
      <c r="S210" s="10">
        <v>77</v>
      </c>
      <c r="T210" s="10">
        <v>0</v>
      </c>
      <c r="U210" s="10">
        <v>111</v>
      </c>
      <c r="V210" s="10">
        <v>27</v>
      </c>
      <c r="W210" s="10">
        <v>42</v>
      </c>
      <c r="X210" s="10">
        <v>17</v>
      </c>
      <c r="Y210" s="10">
        <v>16</v>
      </c>
      <c r="Z210" s="10">
        <v>0</v>
      </c>
      <c r="AA210" s="10">
        <v>55000</v>
      </c>
      <c r="AB210" s="10">
        <v>296</v>
      </c>
      <c r="AC210" s="10">
        <v>18</v>
      </c>
      <c r="AD210" s="10">
        <v>6.081081E-2</v>
      </c>
      <c r="AE210" s="13">
        <v>36563328.079040498</v>
      </c>
      <c r="AF210" s="14">
        <v>30252.408740523999</v>
      </c>
      <c r="AG210" s="1">
        <f>VLOOKUP(F210,'[1]Sheet 1'!$F$2:$S$557,5,0)</f>
        <v>936</v>
      </c>
      <c r="AH210" s="1">
        <f>VLOOKUP(F210,'[1]Sheet 1'!$F$2:$S$557,6,0)</f>
        <v>272</v>
      </c>
      <c r="AI210" s="1">
        <f>VLOOKUP(F210,'[1]Sheet 1'!$F$2:$S$557,7,0)</f>
        <v>173</v>
      </c>
      <c r="AJ210" s="1">
        <f>VLOOKUP(F210,'[1]Sheet 1'!$F$2:$S$557,8,0)</f>
        <v>284</v>
      </c>
      <c r="AK210" s="1">
        <f>VLOOKUP(F210,'[1]Sheet 1'!$F$2:$S$557,9,0)</f>
        <v>109</v>
      </c>
      <c r="AL210" s="1">
        <f>VLOOKUP(F210,'[1]Sheet 1'!$F$2:$S$557,10,0)</f>
        <v>0</v>
      </c>
      <c r="AM210" s="1">
        <f>VLOOKUP(F210,'[1]Sheet 1'!$F$2:$S$557,11,0)</f>
        <v>88</v>
      </c>
      <c r="AN210" s="1">
        <f>VLOOKUP(F210,'[1]Sheet 1'!$F$2:$S$557,12,0)</f>
        <v>10</v>
      </c>
      <c r="AO210" s="1">
        <f>VLOOKUP(F210,'[1]Sheet 1'!$F$2:$S$557,13,0)</f>
        <v>0</v>
      </c>
      <c r="AP210" s="1">
        <f>VLOOKUP(F210,'[1]Sheet 1'!$F$2:$S$557,14,0)</f>
        <v>9.4017089999999998E-2</v>
      </c>
      <c r="AQ210" s="1">
        <f>VLOOKUP(F210,'[2]Sheet 1'!$F$2:$Q$557,5,0)</f>
        <v>1012</v>
      </c>
      <c r="AR210" s="1">
        <f>VLOOKUP(F210,'[2]Sheet 1'!$F$2:$Q$557,6,0)</f>
        <v>733</v>
      </c>
      <c r="AS210" s="1">
        <f>VLOOKUP(F210,'[2]Sheet 1'!$F$2:$Q$557,7,0)</f>
        <v>733</v>
      </c>
      <c r="AT210" s="1">
        <f>VLOOKUP(F210,'[2]Sheet 1'!$F$2:$Q$557,8,0)</f>
        <v>636</v>
      </c>
      <c r="AU210" s="1">
        <f>VLOOKUP(F210,'[2]Sheet 1'!$F$2:$Q$557,9,0)</f>
        <v>97</v>
      </c>
      <c r="AV210" s="1">
        <f>VLOOKUP(F210,'[2]Sheet 1'!$F$2:$Q$557,10,0)</f>
        <v>0</v>
      </c>
      <c r="AW210" s="1">
        <f>VLOOKUP(F210,'[2]Sheet 1'!$F$2:$Q$557,11,0)</f>
        <v>279</v>
      </c>
      <c r="AX210" s="1">
        <f>VLOOKUP(F210,'[2]Sheet 1'!$F$2:$Q$557,12,0)</f>
        <v>9.5849799999999999E-2</v>
      </c>
      <c r="AY210" s="1">
        <f>VLOOKUP(F210,'[3]Sheet 1'!$F$2:$AD$557,5,0)</f>
        <v>35.152808999999998</v>
      </c>
      <c r="AZ210" s="1">
        <f>VLOOKUP(F210,'[3]Sheet 1'!$F$2:$AD$557,6,0)</f>
        <v>-80.906862200000006</v>
      </c>
      <c r="BA210" s="1">
        <f>VLOOKUP(F210,'[3]Sheet 1'!$F$2:$AD$557,7,0)</f>
        <v>1587</v>
      </c>
      <c r="BB210" s="1">
        <f>VLOOKUP(F210,'[3]Sheet 1'!$F$2:$AD$557,8,0)</f>
        <v>660</v>
      </c>
      <c r="BC210" s="1">
        <f>VLOOKUP(F210,'[3]Sheet 1'!$F$2:$AD$557,9,0)</f>
        <v>442</v>
      </c>
      <c r="BD210" s="1">
        <f>VLOOKUP(F210,'[3]Sheet 1'!$F$2:$AD$557,10,0)</f>
        <v>28</v>
      </c>
      <c r="BE210" s="1">
        <f>VLOOKUP(F210,'[3]Sheet 1'!$F$2:$AD$557,11,0)</f>
        <v>36</v>
      </c>
      <c r="BF210" s="1">
        <f>VLOOKUP(F210,'[3]Sheet 1'!$F$2:$AD$557,12,0)</f>
        <v>1</v>
      </c>
      <c r="BG210" s="1">
        <f>VLOOKUP(F210,'[3]Sheet 1'!$F$2:$AD$557,13,0)</f>
        <v>366</v>
      </c>
      <c r="BH210" s="1">
        <f>VLOOKUP(F210,'[3]Sheet 1'!$F$2:$AD$557,14,0)</f>
        <v>54</v>
      </c>
      <c r="BI210" s="1">
        <f>VLOOKUP(F210,'[3]Sheet 1'!$F$2:$AD$557,15,0)</f>
        <v>671</v>
      </c>
      <c r="BJ210" s="1">
        <f>VLOOKUP(F210,'[3]Sheet 1'!$F$2:$AD$557,16,0)</f>
        <v>562</v>
      </c>
      <c r="BK210" s="1">
        <f>VLOOKUP(F210,'[3]Sheet 1'!$F$2:$AD$557,17,0)</f>
        <v>491</v>
      </c>
      <c r="BL210" s="1">
        <f>VLOOKUP(F210,'[3]Sheet 1'!$F$2:$AD$557,18,0)</f>
        <v>71</v>
      </c>
      <c r="BM210" s="1">
        <f>VLOOKUP(F210,'[3]Sheet 1'!$F$2:$AD$557,19,0)</f>
        <v>0.87366547999999999</v>
      </c>
      <c r="BN210" s="1">
        <f>VLOOKUP(F210,'[3]Sheet 1'!$F$2:$AD$557,20,0)</f>
        <v>0.41587900999999999</v>
      </c>
      <c r="BO210" s="1">
        <f>VLOOKUP(F210,'[3]Sheet 1'!$F$2:$AD$557,21,0)</f>
        <v>0.27851291</v>
      </c>
      <c r="BP210" s="1">
        <f>VLOOKUP(F210,'[3]Sheet 1'!$F$2:$AD$557,22,0)</f>
        <v>2.2684309999999999E-2</v>
      </c>
      <c r="BQ210" s="1">
        <f>VLOOKUP(F210,'[3]Sheet 1'!$F$2:$AD$557,23,0)</f>
        <v>0.42281033000000001</v>
      </c>
      <c r="BR210" s="1">
        <f>VLOOKUP(F210,'[3]Sheet 1'!$F$2:$AD$557,24,0)</f>
        <v>1210.03809404</v>
      </c>
      <c r="BS210" s="1">
        <f>VLOOKUP(F210,'[3]Sheet 1'!$F$2:$AD$557,25,0)</f>
        <v>1.31152895</v>
      </c>
    </row>
    <row r="211" spans="1:71" ht="20" customHeight="1" x14ac:dyDescent="0.15">
      <c r="A211" s="8">
        <v>1874</v>
      </c>
      <c r="B211" s="9">
        <v>37</v>
      </c>
      <c r="C211" s="10">
        <v>119</v>
      </c>
      <c r="D211" s="10">
        <v>5617</v>
      </c>
      <c r="E211" s="10">
        <v>1</v>
      </c>
      <c r="F211" s="10">
        <v>371190056171</v>
      </c>
      <c r="G211" s="11" t="s">
        <v>35</v>
      </c>
      <c r="H211" s="10">
        <v>16480</v>
      </c>
      <c r="I211" s="11" t="s">
        <v>246</v>
      </c>
      <c r="J211" s="10">
        <v>699</v>
      </c>
      <c r="K211" s="10">
        <v>15</v>
      </c>
      <c r="L211" s="10">
        <v>16</v>
      </c>
      <c r="M211" s="10">
        <v>51</v>
      </c>
      <c r="N211" s="10">
        <v>64</v>
      </c>
      <c r="O211" s="10">
        <v>22</v>
      </c>
      <c r="P211" s="10">
        <v>57</v>
      </c>
      <c r="Q211" s="10">
        <v>23</v>
      </c>
      <c r="R211" s="10">
        <v>25</v>
      </c>
      <c r="S211" s="10">
        <v>10</v>
      </c>
      <c r="T211" s="10">
        <v>49</v>
      </c>
      <c r="U211" s="10">
        <v>67</v>
      </c>
      <c r="V211" s="10">
        <v>78</v>
      </c>
      <c r="W211" s="10">
        <v>166</v>
      </c>
      <c r="X211" s="10">
        <v>29</v>
      </c>
      <c r="Y211" s="10">
        <v>27</v>
      </c>
      <c r="Z211" s="10">
        <v>0</v>
      </c>
      <c r="AA211" s="10">
        <v>63098</v>
      </c>
      <c r="AB211" s="10">
        <v>494</v>
      </c>
      <c r="AC211" s="10">
        <v>86</v>
      </c>
      <c r="AD211" s="10">
        <v>0.17408907000000001</v>
      </c>
      <c r="AE211" s="13">
        <v>30371262.845336899</v>
      </c>
      <c r="AF211" s="12">
        <v>32745.111339138901</v>
      </c>
      <c r="AG211" s="1">
        <f>VLOOKUP(F211,'[1]Sheet 1'!$F$2:$S$557,5,0)</f>
        <v>1258</v>
      </c>
      <c r="AH211" s="1">
        <f>VLOOKUP(F211,'[1]Sheet 1'!$F$2:$S$557,6,0)</f>
        <v>94</v>
      </c>
      <c r="AI211" s="1">
        <f>VLOOKUP(F211,'[1]Sheet 1'!$F$2:$S$557,7,0)</f>
        <v>302</v>
      </c>
      <c r="AJ211" s="1">
        <f>VLOOKUP(F211,'[1]Sheet 1'!$F$2:$S$557,8,0)</f>
        <v>235</v>
      </c>
      <c r="AK211" s="1">
        <f>VLOOKUP(F211,'[1]Sheet 1'!$F$2:$S$557,9,0)</f>
        <v>150</v>
      </c>
      <c r="AL211" s="1">
        <f>VLOOKUP(F211,'[1]Sheet 1'!$F$2:$S$557,10,0)</f>
        <v>310</v>
      </c>
      <c r="AM211" s="1">
        <f>VLOOKUP(F211,'[1]Sheet 1'!$F$2:$S$557,11,0)</f>
        <v>130</v>
      </c>
      <c r="AN211" s="1">
        <f>VLOOKUP(F211,'[1]Sheet 1'!$F$2:$S$557,12,0)</f>
        <v>37</v>
      </c>
      <c r="AO211" s="1">
        <f>VLOOKUP(F211,'[1]Sheet 1'!$F$2:$S$557,13,0)</f>
        <v>0.24642289000000001</v>
      </c>
      <c r="AP211" s="1">
        <f>VLOOKUP(F211,'[1]Sheet 1'!$F$2:$S$557,14,0)</f>
        <v>0.10333863</v>
      </c>
      <c r="AQ211" s="1">
        <f>VLOOKUP(F211,'[2]Sheet 1'!$F$2:$Q$557,5,0)</f>
        <v>1555</v>
      </c>
      <c r="AR211" s="1">
        <f>VLOOKUP(F211,'[2]Sheet 1'!$F$2:$Q$557,6,0)</f>
        <v>1126</v>
      </c>
      <c r="AS211" s="1">
        <f>VLOOKUP(F211,'[2]Sheet 1'!$F$2:$Q$557,7,0)</f>
        <v>1126</v>
      </c>
      <c r="AT211" s="1">
        <f>VLOOKUP(F211,'[2]Sheet 1'!$F$2:$Q$557,8,0)</f>
        <v>1060</v>
      </c>
      <c r="AU211" s="1">
        <f>VLOOKUP(F211,'[2]Sheet 1'!$F$2:$Q$557,9,0)</f>
        <v>66</v>
      </c>
      <c r="AV211" s="1">
        <f>VLOOKUP(F211,'[2]Sheet 1'!$F$2:$Q$557,10,0)</f>
        <v>0</v>
      </c>
      <c r="AW211" s="1">
        <f>VLOOKUP(F211,'[2]Sheet 1'!$F$2:$Q$557,11,0)</f>
        <v>429</v>
      </c>
      <c r="AX211" s="1">
        <f>VLOOKUP(F211,'[2]Sheet 1'!$F$2:$Q$557,12,0)</f>
        <v>4.2443729999999999E-2</v>
      </c>
      <c r="AY211" s="1">
        <f>VLOOKUP(F211,'[3]Sheet 1'!$F$2:$AD$557,5,0)</f>
        <v>35.236736800000003</v>
      </c>
      <c r="AZ211" s="1">
        <f>VLOOKUP(F211,'[3]Sheet 1'!$F$2:$AD$557,6,0)</f>
        <v>-80.712789400000005</v>
      </c>
      <c r="BA211" s="1">
        <f>VLOOKUP(F211,'[3]Sheet 1'!$F$2:$AD$557,7,0)</f>
        <v>1826</v>
      </c>
      <c r="BB211" s="1">
        <f>VLOOKUP(F211,'[3]Sheet 1'!$F$2:$AD$557,8,0)</f>
        <v>560</v>
      </c>
      <c r="BC211" s="1">
        <f>VLOOKUP(F211,'[3]Sheet 1'!$F$2:$AD$557,9,0)</f>
        <v>954</v>
      </c>
      <c r="BD211" s="1">
        <f>VLOOKUP(F211,'[3]Sheet 1'!$F$2:$AD$557,10,0)</f>
        <v>6</v>
      </c>
      <c r="BE211" s="1">
        <f>VLOOKUP(F211,'[3]Sheet 1'!$F$2:$AD$557,11,0)</f>
        <v>90</v>
      </c>
      <c r="BF211" s="1">
        <f>VLOOKUP(F211,'[3]Sheet 1'!$F$2:$AD$557,12,0)</f>
        <v>0</v>
      </c>
      <c r="BG211" s="1">
        <f>VLOOKUP(F211,'[3]Sheet 1'!$F$2:$AD$557,13,0)</f>
        <v>157</v>
      </c>
      <c r="BH211" s="1">
        <f>VLOOKUP(F211,'[3]Sheet 1'!$F$2:$AD$557,14,0)</f>
        <v>59</v>
      </c>
      <c r="BI211" s="1">
        <f>VLOOKUP(F211,'[3]Sheet 1'!$F$2:$AD$557,15,0)</f>
        <v>287</v>
      </c>
      <c r="BJ211" s="1">
        <f>VLOOKUP(F211,'[3]Sheet 1'!$F$2:$AD$557,16,0)</f>
        <v>694</v>
      </c>
      <c r="BK211" s="1">
        <f>VLOOKUP(F211,'[3]Sheet 1'!$F$2:$AD$557,17,0)</f>
        <v>657</v>
      </c>
      <c r="BL211" s="1">
        <f>VLOOKUP(F211,'[3]Sheet 1'!$F$2:$AD$557,18,0)</f>
        <v>37</v>
      </c>
      <c r="BM211" s="1">
        <f>VLOOKUP(F211,'[3]Sheet 1'!$F$2:$AD$557,19,0)</f>
        <v>0.94668587000000004</v>
      </c>
      <c r="BN211" s="1">
        <f>VLOOKUP(F211,'[3]Sheet 1'!$F$2:$AD$557,20,0)</f>
        <v>0.30668127000000001</v>
      </c>
      <c r="BO211" s="1">
        <f>VLOOKUP(F211,'[3]Sheet 1'!$F$2:$AD$557,21,0)</f>
        <v>0.52245344999999999</v>
      </c>
      <c r="BP211" s="1">
        <f>VLOOKUP(F211,'[3]Sheet 1'!$F$2:$AD$557,22,0)</f>
        <v>4.9288060000000002E-2</v>
      </c>
      <c r="BQ211" s="1">
        <f>VLOOKUP(F211,'[3]Sheet 1'!$F$2:$AD$557,23,0)</f>
        <v>0.15717415000000001</v>
      </c>
      <c r="BR211" s="1">
        <f>VLOOKUP(F211,'[3]Sheet 1'!$F$2:$AD$557,24,0)</f>
        <v>1676.12256538</v>
      </c>
      <c r="BS211" s="1">
        <f>VLOOKUP(F211,'[3]Sheet 1'!$F$2:$AD$557,25,0)</f>
        <v>1.08941913</v>
      </c>
    </row>
    <row r="212" spans="1:71" ht="20" customHeight="1" x14ac:dyDescent="0.15">
      <c r="A212" s="8">
        <v>1875</v>
      </c>
      <c r="B212" s="9">
        <v>37</v>
      </c>
      <c r="C212" s="10">
        <v>119</v>
      </c>
      <c r="D212" s="10">
        <v>6211</v>
      </c>
      <c r="E212" s="10">
        <v>2</v>
      </c>
      <c r="F212" s="10">
        <v>371190062112</v>
      </c>
      <c r="G212" s="11" t="s">
        <v>33</v>
      </c>
      <c r="H212" s="10">
        <v>16654</v>
      </c>
      <c r="I212" s="11" t="s">
        <v>247</v>
      </c>
      <c r="J212" s="10">
        <v>822</v>
      </c>
      <c r="K212" s="10">
        <v>0</v>
      </c>
      <c r="L212" s="10">
        <v>15</v>
      </c>
      <c r="M212" s="10">
        <v>0</v>
      </c>
      <c r="N212" s="10">
        <v>19</v>
      </c>
      <c r="O212" s="10">
        <v>0</v>
      </c>
      <c r="P212" s="10">
        <v>0</v>
      </c>
      <c r="Q212" s="10">
        <v>0</v>
      </c>
      <c r="R212" s="10">
        <v>27</v>
      </c>
      <c r="S212" s="10">
        <v>43</v>
      </c>
      <c r="T212" s="10">
        <v>44</v>
      </c>
      <c r="U212" s="10">
        <v>83</v>
      </c>
      <c r="V212" s="10">
        <v>49</v>
      </c>
      <c r="W212" s="10">
        <v>139</v>
      </c>
      <c r="X212" s="10">
        <v>190</v>
      </c>
      <c r="Y212" s="10">
        <v>86</v>
      </c>
      <c r="Z212" s="10">
        <v>127</v>
      </c>
      <c r="AA212" s="10">
        <v>124600</v>
      </c>
      <c r="AB212" s="10">
        <v>785</v>
      </c>
      <c r="AC212" s="10">
        <v>0</v>
      </c>
      <c r="AD212" s="10">
        <v>0</v>
      </c>
      <c r="AE212" s="13">
        <v>24646060.044982899</v>
      </c>
      <c r="AF212" s="12">
        <v>28557.4032607068</v>
      </c>
      <c r="AG212" s="1">
        <f>VLOOKUP(F212,'[1]Sheet 1'!$F$2:$S$557,5,0)</f>
        <v>1550</v>
      </c>
      <c r="AH212" s="1">
        <f>VLOOKUP(F212,'[1]Sheet 1'!$F$2:$S$557,6,0)</f>
        <v>0</v>
      </c>
      <c r="AI212" s="1">
        <f>VLOOKUP(F212,'[1]Sheet 1'!$F$2:$S$557,7,0)</f>
        <v>69</v>
      </c>
      <c r="AJ212" s="1">
        <f>VLOOKUP(F212,'[1]Sheet 1'!$F$2:$S$557,8,0)</f>
        <v>229</v>
      </c>
      <c r="AK212" s="1">
        <f>VLOOKUP(F212,'[1]Sheet 1'!$F$2:$S$557,9,0)</f>
        <v>122</v>
      </c>
      <c r="AL212" s="1">
        <f>VLOOKUP(F212,'[1]Sheet 1'!$F$2:$S$557,10,0)</f>
        <v>796</v>
      </c>
      <c r="AM212" s="1">
        <f>VLOOKUP(F212,'[1]Sheet 1'!$F$2:$S$557,11,0)</f>
        <v>254</v>
      </c>
      <c r="AN212" s="1">
        <f>VLOOKUP(F212,'[1]Sheet 1'!$F$2:$S$557,12,0)</f>
        <v>80</v>
      </c>
      <c r="AO212" s="1">
        <f>VLOOKUP(F212,'[1]Sheet 1'!$F$2:$S$557,13,0)</f>
        <v>0.51354838999999997</v>
      </c>
      <c r="AP212" s="1">
        <f>VLOOKUP(F212,'[1]Sheet 1'!$F$2:$S$557,14,0)</f>
        <v>0.16387097</v>
      </c>
      <c r="AQ212" s="1">
        <f>VLOOKUP(F212,'[2]Sheet 1'!$F$2:$Q$557,5,0)</f>
        <v>1754</v>
      </c>
      <c r="AR212" s="1">
        <f>VLOOKUP(F212,'[2]Sheet 1'!$F$2:$Q$557,6,0)</f>
        <v>1375</v>
      </c>
      <c r="AS212" s="1">
        <f>VLOOKUP(F212,'[2]Sheet 1'!$F$2:$Q$557,7,0)</f>
        <v>1375</v>
      </c>
      <c r="AT212" s="1">
        <f>VLOOKUP(F212,'[2]Sheet 1'!$F$2:$Q$557,8,0)</f>
        <v>1349</v>
      </c>
      <c r="AU212" s="1">
        <f>VLOOKUP(F212,'[2]Sheet 1'!$F$2:$Q$557,9,0)</f>
        <v>26</v>
      </c>
      <c r="AV212" s="1">
        <f>VLOOKUP(F212,'[2]Sheet 1'!$F$2:$Q$557,10,0)</f>
        <v>0</v>
      </c>
      <c r="AW212" s="1">
        <f>VLOOKUP(F212,'[2]Sheet 1'!$F$2:$Q$557,11,0)</f>
        <v>379</v>
      </c>
      <c r="AX212" s="1">
        <f>VLOOKUP(F212,'[2]Sheet 1'!$F$2:$Q$557,12,0)</f>
        <v>1.482326E-2</v>
      </c>
      <c r="AY212" s="1">
        <f>VLOOKUP(F212,'[3]Sheet 1'!$F$2:$AD$557,5,0)</f>
        <v>35.417636700000003</v>
      </c>
      <c r="AZ212" s="1">
        <f>VLOOKUP(F212,'[3]Sheet 1'!$F$2:$AD$557,6,0)</f>
        <v>-80.882442400000002</v>
      </c>
      <c r="BA212" s="1">
        <f>VLOOKUP(F212,'[3]Sheet 1'!$F$2:$AD$557,7,0)</f>
        <v>3025</v>
      </c>
      <c r="BB212" s="1">
        <f>VLOOKUP(F212,'[3]Sheet 1'!$F$2:$AD$557,8,0)</f>
        <v>2784</v>
      </c>
      <c r="BC212" s="1">
        <f>VLOOKUP(F212,'[3]Sheet 1'!$F$2:$AD$557,9,0)</f>
        <v>118</v>
      </c>
      <c r="BD212" s="1">
        <f>VLOOKUP(F212,'[3]Sheet 1'!$F$2:$AD$557,10,0)</f>
        <v>0</v>
      </c>
      <c r="BE212" s="1">
        <f>VLOOKUP(F212,'[3]Sheet 1'!$F$2:$AD$557,11,0)</f>
        <v>53</v>
      </c>
      <c r="BF212" s="1">
        <f>VLOOKUP(F212,'[3]Sheet 1'!$F$2:$AD$557,12,0)</f>
        <v>2</v>
      </c>
      <c r="BG212" s="1">
        <f>VLOOKUP(F212,'[3]Sheet 1'!$F$2:$AD$557,13,0)</f>
        <v>10</v>
      </c>
      <c r="BH212" s="1">
        <f>VLOOKUP(F212,'[3]Sheet 1'!$F$2:$AD$557,14,0)</f>
        <v>58</v>
      </c>
      <c r="BI212" s="1">
        <f>VLOOKUP(F212,'[3]Sheet 1'!$F$2:$AD$557,15,0)</f>
        <v>106</v>
      </c>
      <c r="BJ212" s="1">
        <f>VLOOKUP(F212,'[3]Sheet 1'!$F$2:$AD$557,16,0)</f>
        <v>953</v>
      </c>
      <c r="BK212" s="1">
        <f>VLOOKUP(F212,'[3]Sheet 1'!$F$2:$AD$557,17,0)</f>
        <v>930</v>
      </c>
      <c r="BL212" s="1">
        <f>VLOOKUP(F212,'[3]Sheet 1'!$F$2:$AD$557,18,0)</f>
        <v>23</v>
      </c>
      <c r="BM212" s="1">
        <f>VLOOKUP(F212,'[3]Sheet 1'!$F$2:$AD$557,19,0)</f>
        <v>0.97586567999999996</v>
      </c>
      <c r="BN212" s="1">
        <f>VLOOKUP(F212,'[3]Sheet 1'!$F$2:$AD$557,20,0)</f>
        <v>0.92033056999999996</v>
      </c>
      <c r="BO212" s="1">
        <f>VLOOKUP(F212,'[3]Sheet 1'!$F$2:$AD$557,21,0)</f>
        <v>3.9008260000000003E-2</v>
      </c>
      <c r="BP212" s="1">
        <f>VLOOKUP(F212,'[3]Sheet 1'!$F$2:$AD$557,22,0)</f>
        <v>1.752066E-2</v>
      </c>
      <c r="BQ212" s="1">
        <f>VLOOKUP(F212,'[3]Sheet 1'!$F$2:$AD$557,23,0)</f>
        <v>3.5041320000000001E-2</v>
      </c>
      <c r="BR212" s="1">
        <f>VLOOKUP(F212,'[3]Sheet 1'!$F$2:$AD$557,24,0)</f>
        <v>3421.7298422099998</v>
      </c>
      <c r="BS212" s="1">
        <f>VLOOKUP(F212,'[3]Sheet 1'!$F$2:$AD$557,25,0)</f>
        <v>0.88405575999999997</v>
      </c>
    </row>
    <row r="213" spans="1:71" ht="20" customHeight="1" x14ac:dyDescent="0.15">
      <c r="A213" s="8">
        <v>1876</v>
      </c>
      <c r="B213" s="9">
        <v>37</v>
      </c>
      <c r="C213" s="10">
        <v>119</v>
      </c>
      <c r="D213" s="10">
        <v>5308</v>
      </c>
      <c r="E213" s="10">
        <v>2</v>
      </c>
      <c r="F213" s="10">
        <v>371190053082</v>
      </c>
      <c r="G213" s="11" t="s">
        <v>33</v>
      </c>
      <c r="H213" s="10">
        <v>16410</v>
      </c>
      <c r="I213" s="11" t="s">
        <v>248</v>
      </c>
      <c r="J213" s="10">
        <v>332</v>
      </c>
      <c r="K213" s="10">
        <v>65</v>
      </c>
      <c r="L213" s="10">
        <v>22</v>
      </c>
      <c r="M213" s="10">
        <v>28</v>
      </c>
      <c r="N213" s="10">
        <v>34</v>
      </c>
      <c r="O213" s="10">
        <v>38</v>
      </c>
      <c r="P213" s="10">
        <v>42</v>
      </c>
      <c r="Q213" s="10">
        <v>14</v>
      </c>
      <c r="R213" s="10">
        <v>5</v>
      </c>
      <c r="S213" s="10">
        <v>23</v>
      </c>
      <c r="T213" s="10">
        <v>16</v>
      </c>
      <c r="U213" s="10">
        <v>17</v>
      </c>
      <c r="V213" s="10">
        <v>28</v>
      </c>
      <c r="W213" s="10">
        <v>0</v>
      </c>
      <c r="X213" s="10">
        <v>0</v>
      </c>
      <c r="Y213" s="10">
        <v>0</v>
      </c>
      <c r="Z213" s="10">
        <v>0</v>
      </c>
      <c r="AA213" s="10">
        <v>27614</v>
      </c>
      <c r="AB213" s="10">
        <v>223</v>
      </c>
      <c r="AC213" s="10">
        <v>108</v>
      </c>
      <c r="AD213" s="10">
        <v>0.48430493000000002</v>
      </c>
      <c r="AE213" s="10">
        <v>2898428.31958008</v>
      </c>
      <c r="AF213" s="17">
        <v>8243.5623104689603</v>
      </c>
      <c r="AG213" s="1">
        <f>VLOOKUP(F213,'[1]Sheet 1'!$F$2:$S$557,5,0)</f>
        <v>461</v>
      </c>
      <c r="AH213" s="1">
        <f>VLOOKUP(F213,'[1]Sheet 1'!$F$2:$S$557,6,0)</f>
        <v>160</v>
      </c>
      <c r="AI213" s="1">
        <f>VLOOKUP(F213,'[1]Sheet 1'!$F$2:$S$557,7,0)</f>
        <v>186</v>
      </c>
      <c r="AJ213" s="1">
        <f>VLOOKUP(F213,'[1]Sheet 1'!$F$2:$S$557,8,0)</f>
        <v>90</v>
      </c>
      <c r="AK213" s="1">
        <f>VLOOKUP(F213,'[1]Sheet 1'!$F$2:$S$557,9,0)</f>
        <v>16</v>
      </c>
      <c r="AL213" s="1">
        <f>VLOOKUP(F213,'[1]Sheet 1'!$F$2:$S$557,10,0)</f>
        <v>9</v>
      </c>
      <c r="AM213" s="1">
        <f>VLOOKUP(F213,'[1]Sheet 1'!$F$2:$S$557,11,0)</f>
        <v>0</v>
      </c>
      <c r="AN213" s="1">
        <f>VLOOKUP(F213,'[1]Sheet 1'!$F$2:$S$557,12,0)</f>
        <v>0</v>
      </c>
      <c r="AO213" s="1">
        <f>VLOOKUP(F213,'[1]Sheet 1'!$F$2:$S$557,13,0)</f>
        <v>1.952278E-2</v>
      </c>
      <c r="AP213" s="1">
        <f>VLOOKUP(F213,'[1]Sheet 1'!$F$2:$S$557,14,0)</f>
        <v>0</v>
      </c>
      <c r="AQ213" s="1">
        <f>VLOOKUP(F213,'[2]Sheet 1'!$F$2:$Q$557,5,0)</f>
        <v>582</v>
      </c>
      <c r="AR213" s="1">
        <f>VLOOKUP(F213,'[2]Sheet 1'!$F$2:$Q$557,6,0)</f>
        <v>455</v>
      </c>
      <c r="AS213" s="1">
        <f>VLOOKUP(F213,'[2]Sheet 1'!$F$2:$Q$557,7,0)</f>
        <v>455</v>
      </c>
      <c r="AT213" s="1">
        <f>VLOOKUP(F213,'[2]Sheet 1'!$F$2:$Q$557,8,0)</f>
        <v>375</v>
      </c>
      <c r="AU213" s="1">
        <f>VLOOKUP(F213,'[2]Sheet 1'!$F$2:$Q$557,9,0)</f>
        <v>80</v>
      </c>
      <c r="AV213" s="1">
        <f>VLOOKUP(F213,'[2]Sheet 1'!$F$2:$Q$557,10,0)</f>
        <v>0</v>
      </c>
      <c r="AW213" s="1">
        <f>VLOOKUP(F213,'[2]Sheet 1'!$F$2:$Q$557,11,0)</f>
        <v>127</v>
      </c>
      <c r="AX213" s="1">
        <f>VLOOKUP(F213,'[2]Sheet 1'!$F$2:$Q$557,12,0)</f>
        <v>0.13745704</v>
      </c>
      <c r="AY213" s="1">
        <f>VLOOKUP(F213,'[3]Sheet 1'!$F$2:$AD$557,5,0)</f>
        <v>35.274690200000002</v>
      </c>
      <c r="AZ213" s="1">
        <f>VLOOKUP(F213,'[3]Sheet 1'!$F$2:$AD$557,6,0)</f>
        <v>-80.768254900000002</v>
      </c>
      <c r="BA213" s="1">
        <f>VLOOKUP(F213,'[3]Sheet 1'!$F$2:$AD$557,7,0)</f>
        <v>564</v>
      </c>
      <c r="BB213" s="1">
        <f>VLOOKUP(F213,'[3]Sheet 1'!$F$2:$AD$557,8,0)</f>
        <v>105</v>
      </c>
      <c r="BC213" s="1">
        <f>VLOOKUP(F213,'[3]Sheet 1'!$F$2:$AD$557,9,0)</f>
        <v>170</v>
      </c>
      <c r="BD213" s="1">
        <f>VLOOKUP(F213,'[3]Sheet 1'!$F$2:$AD$557,10,0)</f>
        <v>2</v>
      </c>
      <c r="BE213" s="1">
        <f>VLOOKUP(F213,'[3]Sheet 1'!$F$2:$AD$557,11,0)</f>
        <v>5</v>
      </c>
      <c r="BF213" s="1">
        <f>VLOOKUP(F213,'[3]Sheet 1'!$F$2:$AD$557,12,0)</f>
        <v>0</v>
      </c>
      <c r="BG213" s="1">
        <f>VLOOKUP(F213,'[3]Sheet 1'!$F$2:$AD$557,13,0)</f>
        <v>268</v>
      </c>
      <c r="BH213" s="1">
        <f>VLOOKUP(F213,'[3]Sheet 1'!$F$2:$AD$557,14,0)</f>
        <v>14</v>
      </c>
      <c r="BI213" s="1">
        <f>VLOOKUP(F213,'[3]Sheet 1'!$F$2:$AD$557,15,0)</f>
        <v>365</v>
      </c>
      <c r="BJ213" s="1">
        <f>VLOOKUP(F213,'[3]Sheet 1'!$F$2:$AD$557,16,0)</f>
        <v>379</v>
      </c>
      <c r="BK213" s="1">
        <f>VLOOKUP(F213,'[3]Sheet 1'!$F$2:$AD$557,17,0)</f>
        <v>171</v>
      </c>
      <c r="BL213" s="1">
        <f>VLOOKUP(F213,'[3]Sheet 1'!$F$2:$AD$557,18,0)</f>
        <v>208</v>
      </c>
      <c r="BM213" s="1">
        <f>VLOOKUP(F213,'[3]Sheet 1'!$F$2:$AD$557,19,0)</f>
        <v>0.45118733</v>
      </c>
      <c r="BN213" s="1">
        <f>VLOOKUP(F213,'[3]Sheet 1'!$F$2:$AD$557,20,0)</f>
        <v>0.18617021</v>
      </c>
      <c r="BO213" s="1">
        <f>VLOOKUP(F213,'[3]Sheet 1'!$F$2:$AD$557,21,0)</f>
        <v>0.30141843000000001</v>
      </c>
      <c r="BP213" s="1">
        <f>VLOOKUP(F213,'[3]Sheet 1'!$F$2:$AD$557,22,0)</f>
        <v>8.8652399999999999E-3</v>
      </c>
      <c r="BQ213" s="1">
        <f>VLOOKUP(F213,'[3]Sheet 1'!$F$2:$AD$557,23,0)</f>
        <v>0.64716311999999998</v>
      </c>
      <c r="BR213" s="1">
        <f>VLOOKUP(F213,'[3]Sheet 1'!$F$2:$AD$557,24,0)</f>
        <v>5424.8086698699999</v>
      </c>
      <c r="BS213" s="1">
        <f>VLOOKUP(F213,'[3]Sheet 1'!$F$2:$AD$557,25,0)</f>
        <v>0.1039668</v>
      </c>
    </row>
    <row r="214" spans="1:71" ht="20" customHeight="1" x14ac:dyDescent="0.15">
      <c r="A214" s="8">
        <v>1877</v>
      </c>
      <c r="B214" s="9">
        <v>37</v>
      </c>
      <c r="C214" s="10">
        <v>119</v>
      </c>
      <c r="D214" s="10">
        <v>5837</v>
      </c>
      <c r="E214" s="10">
        <v>1</v>
      </c>
      <c r="F214" s="10">
        <v>371190058371</v>
      </c>
      <c r="G214" s="11" t="s">
        <v>35</v>
      </c>
      <c r="H214" s="10">
        <v>16556</v>
      </c>
      <c r="I214" s="11" t="s">
        <v>249</v>
      </c>
      <c r="J214" s="10">
        <v>1017</v>
      </c>
      <c r="K214" s="10">
        <v>0</v>
      </c>
      <c r="L214" s="10">
        <v>0</v>
      </c>
      <c r="M214" s="10">
        <v>31</v>
      </c>
      <c r="N214" s="10">
        <v>40</v>
      </c>
      <c r="O214" s="10">
        <v>14</v>
      </c>
      <c r="P214" s="10">
        <v>46</v>
      </c>
      <c r="Q214" s="10">
        <v>29</v>
      </c>
      <c r="R214" s="10">
        <v>13</v>
      </c>
      <c r="S214" s="10">
        <v>30</v>
      </c>
      <c r="T214" s="10">
        <v>14</v>
      </c>
      <c r="U214" s="10">
        <v>161</v>
      </c>
      <c r="V214" s="10">
        <v>105</v>
      </c>
      <c r="W214" s="10">
        <v>169</v>
      </c>
      <c r="X214" s="10">
        <v>113</v>
      </c>
      <c r="Y214" s="10">
        <v>146</v>
      </c>
      <c r="Z214" s="10">
        <v>106</v>
      </c>
      <c r="AA214" s="10">
        <v>102560</v>
      </c>
      <c r="AB214" s="10">
        <v>558</v>
      </c>
      <c r="AC214" s="10">
        <v>0</v>
      </c>
      <c r="AD214" s="10">
        <v>0</v>
      </c>
      <c r="AE214" s="13">
        <v>27630018.845397901</v>
      </c>
      <c r="AF214" s="12">
        <v>32147.732436530801</v>
      </c>
      <c r="AG214" s="1">
        <f>VLOOKUP(F214,'[1]Sheet 1'!$F$2:$S$557,5,0)</f>
        <v>1573</v>
      </c>
      <c r="AH214" s="1">
        <f>VLOOKUP(F214,'[1]Sheet 1'!$F$2:$S$557,6,0)</f>
        <v>22</v>
      </c>
      <c r="AI214" s="1">
        <f>VLOOKUP(F214,'[1]Sheet 1'!$F$2:$S$557,7,0)</f>
        <v>86</v>
      </c>
      <c r="AJ214" s="1">
        <f>VLOOKUP(F214,'[1]Sheet 1'!$F$2:$S$557,8,0)</f>
        <v>147</v>
      </c>
      <c r="AK214" s="1">
        <f>VLOOKUP(F214,'[1]Sheet 1'!$F$2:$S$557,9,0)</f>
        <v>51</v>
      </c>
      <c r="AL214" s="1">
        <f>VLOOKUP(F214,'[1]Sheet 1'!$F$2:$S$557,10,0)</f>
        <v>744</v>
      </c>
      <c r="AM214" s="1">
        <f>VLOOKUP(F214,'[1]Sheet 1'!$F$2:$S$557,11,0)</f>
        <v>435</v>
      </c>
      <c r="AN214" s="1">
        <f>VLOOKUP(F214,'[1]Sheet 1'!$F$2:$S$557,12,0)</f>
        <v>88</v>
      </c>
      <c r="AO214" s="1">
        <f>VLOOKUP(F214,'[1]Sheet 1'!$F$2:$S$557,13,0)</f>
        <v>0.47298156000000002</v>
      </c>
      <c r="AP214" s="1">
        <f>VLOOKUP(F214,'[1]Sheet 1'!$F$2:$S$557,14,0)</f>
        <v>0.27654163999999998</v>
      </c>
      <c r="AQ214" s="1">
        <f>VLOOKUP(F214,'[2]Sheet 1'!$F$2:$Q$557,5,0)</f>
        <v>1764</v>
      </c>
      <c r="AR214" s="1">
        <f>VLOOKUP(F214,'[2]Sheet 1'!$F$2:$Q$557,6,0)</f>
        <v>1389</v>
      </c>
      <c r="AS214" s="1">
        <f>VLOOKUP(F214,'[2]Sheet 1'!$F$2:$Q$557,7,0)</f>
        <v>1389</v>
      </c>
      <c r="AT214" s="1">
        <f>VLOOKUP(F214,'[2]Sheet 1'!$F$2:$Q$557,8,0)</f>
        <v>1375</v>
      </c>
      <c r="AU214" s="1">
        <f>VLOOKUP(F214,'[2]Sheet 1'!$F$2:$Q$557,9,0)</f>
        <v>14</v>
      </c>
      <c r="AV214" s="1">
        <f>VLOOKUP(F214,'[2]Sheet 1'!$F$2:$Q$557,10,0)</f>
        <v>0</v>
      </c>
      <c r="AW214" s="1">
        <f>VLOOKUP(F214,'[2]Sheet 1'!$F$2:$Q$557,11,0)</f>
        <v>375</v>
      </c>
      <c r="AX214" s="1">
        <f>VLOOKUP(F214,'[2]Sheet 1'!$F$2:$Q$557,12,0)</f>
        <v>7.9365100000000008E-3</v>
      </c>
      <c r="AY214" s="1">
        <f>VLOOKUP(F214,'[3]Sheet 1'!$F$2:$AD$557,5,0)</f>
        <v>35.057579199999999</v>
      </c>
      <c r="AZ214" s="1">
        <f>VLOOKUP(F214,'[3]Sheet 1'!$F$2:$AD$557,6,0)</f>
        <v>-80.861623300000005</v>
      </c>
      <c r="BA214" s="1">
        <f>VLOOKUP(F214,'[3]Sheet 1'!$F$2:$AD$557,7,0)</f>
        <v>1894</v>
      </c>
      <c r="BB214" s="1">
        <f>VLOOKUP(F214,'[3]Sheet 1'!$F$2:$AD$557,8,0)</f>
        <v>1107</v>
      </c>
      <c r="BC214" s="1">
        <f>VLOOKUP(F214,'[3]Sheet 1'!$F$2:$AD$557,9,0)</f>
        <v>236</v>
      </c>
      <c r="BD214" s="1">
        <f>VLOOKUP(F214,'[3]Sheet 1'!$F$2:$AD$557,10,0)</f>
        <v>9</v>
      </c>
      <c r="BE214" s="1">
        <f>VLOOKUP(F214,'[3]Sheet 1'!$F$2:$AD$557,11,0)</f>
        <v>417</v>
      </c>
      <c r="BF214" s="1">
        <f>VLOOKUP(F214,'[3]Sheet 1'!$F$2:$AD$557,12,0)</f>
        <v>0</v>
      </c>
      <c r="BG214" s="1">
        <f>VLOOKUP(F214,'[3]Sheet 1'!$F$2:$AD$557,13,0)</f>
        <v>71</v>
      </c>
      <c r="BH214" s="1">
        <f>VLOOKUP(F214,'[3]Sheet 1'!$F$2:$AD$557,14,0)</f>
        <v>54</v>
      </c>
      <c r="BI214" s="1">
        <f>VLOOKUP(F214,'[3]Sheet 1'!$F$2:$AD$557,15,0)</f>
        <v>170</v>
      </c>
      <c r="BJ214" s="1">
        <f>VLOOKUP(F214,'[3]Sheet 1'!$F$2:$AD$557,16,0)</f>
        <v>1020</v>
      </c>
      <c r="BK214" s="1">
        <f>VLOOKUP(F214,'[3]Sheet 1'!$F$2:$AD$557,17,0)</f>
        <v>938</v>
      </c>
      <c r="BL214" s="1">
        <f>VLOOKUP(F214,'[3]Sheet 1'!$F$2:$AD$557,18,0)</f>
        <v>82</v>
      </c>
      <c r="BM214" s="1">
        <f>VLOOKUP(F214,'[3]Sheet 1'!$F$2:$AD$557,19,0)</f>
        <v>0.91960783999999995</v>
      </c>
      <c r="BN214" s="1">
        <f>VLOOKUP(F214,'[3]Sheet 1'!$F$2:$AD$557,20,0)</f>
        <v>0.58447729000000004</v>
      </c>
      <c r="BO214" s="1">
        <f>VLOOKUP(F214,'[3]Sheet 1'!$F$2:$AD$557,21,0)</f>
        <v>0.12460401</v>
      </c>
      <c r="BP214" s="1">
        <f>VLOOKUP(F214,'[3]Sheet 1'!$F$2:$AD$557,22,0)</f>
        <v>0.22016895</v>
      </c>
      <c r="BQ214" s="1">
        <f>VLOOKUP(F214,'[3]Sheet 1'!$F$2:$AD$557,23,0)</f>
        <v>8.9757119999999996E-2</v>
      </c>
      <c r="BR214" s="1">
        <f>VLOOKUP(F214,'[3]Sheet 1'!$F$2:$AD$557,24,0)</f>
        <v>1911.0262215800001</v>
      </c>
      <c r="BS214" s="1">
        <f>VLOOKUP(F214,'[3]Sheet 1'!$F$2:$AD$557,25,0)</f>
        <v>0.99109053000000003</v>
      </c>
    </row>
    <row r="215" spans="1:71" ht="20" customHeight="1" x14ac:dyDescent="0.15">
      <c r="A215" s="8">
        <v>1878</v>
      </c>
      <c r="B215" s="9">
        <v>37</v>
      </c>
      <c r="C215" s="10">
        <v>119</v>
      </c>
      <c r="D215" s="10">
        <v>800</v>
      </c>
      <c r="E215" s="10">
        <v>1</v>
      </c>
      <c r="F215" s="10">
        <v>371190008001</v>
      </c>
      <c r="G215" s="11" t="s">
        <v>35</v>
      </c>
      <c r="H215" s="10">
        <v>16145</v>
      </c>
      <c r="I215" s="11" t="s">
        <v>250</v>
      </c>
      <c r="J215" s="10">
        <v>698</v>
      </c>
      <c r="K215" s="10">
        <v>70</v>
      </c>
      <c r="L215" s="10">
        <v>37</v>
      </c>
      <c r="M215" s="10">
        <v>69</v>
      </c>
      <c r="N215" s="10">
        <v>59</v>
      </c>
      <c r="O215" s="10">
        <v>75</v>
      </c>
      <c r="P215" s="10">
        <v>22</v>
      </c>
      <c r="Q215" s="10">
        <v>53</v>
      </c>
      <c r="R215" s="10">
        <v>44</v>
      </c>
      <c r="S215" s="10">
        <v>20</v>
      </c>
      <c r="T215" s="10">
        <v>21</v>
      </c>
      <c r="U215" s="10">
        <v>75</v>
      </c>
      <c r="V215" s="10">
        <v>32</v>
      </c>
      <c r="W215" s="10">
        <v>76</v>
      </c>
      <c r="X215" s="10">
        <v>15</v>
      </c>
      <c r="Y215" s="10">
        <v>16</v>
      </c>
      <c r="Z215" s="10">
        <v>14</v>
      </c>
      <c r="AA215" s="10">
        <v>36848</v>
      </c>
      <c r="AB215" s="10">
        <v>404</v>
      </c>
      <c r="AC215" s="10">
        <v>101</v>
      </c>
      <c r="AD215" s="10">
        <v>0.25</v>
      </c>
      <c r="AE215" s="16">
        <v>10591917.838562001</v>
      </c>
      <c r="AF215" s="12">
        <v>13540.9487988894</v>
      </c>
      <c r="AG215" s="1">
        <f>VLOOKUP(F215,'[1]Sheet 1'!$F$2:$S$557,5,0)</f>
        <v>1427</v>
      </c>
      <c r="AH215" s="1">
        <f>VLOOKUP(F215,'[1]Sheet 1'!$F$2:$S$557,6,0)</f>
        <v>261</v>
      </c>
      <c r="AI215" s="1">
        <f>VLOOKUP(F215,'[1]Sheet 1'!$F$2:$S$557,7,0)</f>
        <v>474</v>
      </c>
      <c r="AJ215" s="1">
        <f>VLOOKUP(F215,'[1]Sheet 1'!$F$2:$S$557,8,0)</f>
        <v>335</v>
      </c>
      <c r="AK215" s="1">
        <f>VLOOKUP(F215,'[1]Sheet 1'!$F$2:$S$557,9,0)</f>
        <v>100</v>
      </c>
      <c r="AL215" s="1">
        <f>VLOOKUP(F215,'[1]Sheet 1'!$F$2:$S$557,10,0)</f>
        <v>193</v>
      </c>
      <c r="AM215" s="1">
        <f>VLOOKUP(F215,'[1]Sheet 1'!$F$2:$S$557,11,0)</f>
        <v>36</v>
      </c>
      <c r="AN215" s="1">
        <f>VLOOKUP(F215,'[1]Sheet 1'!$F$2:$S$557,12,0)</f>
        <v>28</v>
      </c>
      <c r="AO215" s="1">
        <f>VLOOKUP(F215,'[1]Sheet 1'!$F$2:$S$557,13,0)</f>
        <v>0.13524876999999999</v>
      </c>
      <c r="AP215" s="1">
        <f>VLOOKUP(F215,'[1]Sheet 1'!$F$2:$S$557,14,0)</f>
        <v>2.522775E-2</v>
      </c>
      <c r="AQ215" s="1">
        <f>VLOOKUP(F215,'[2]Sheet 1'!$F$2:$Q$557,5,0)</f>
        <v>1766</v>
      </c>
      <c r="AR215" s="1">
        <f>VLOOKUP(F215,'[2]Sheet 1'!$F$2:$Q$557,6,0)</f>
        <v>1311</v>
      </c>
      <c r="AS215" s="1">
        <f>VLOOKUP(F215,'[2]Sheet 1'!$F$2:$Q$557,7,0)</f>
        <v>1311</v>
      </c>
      <c r="AT215" s="1">
        <f>VLOOKUP(F215,'[2]Sheet 1'!$F$2:$Q$557,8,0)</f>
        <v>1053</v>
      </c>
      <c r="AU215" s="1">
        <f>VLOOKUP(F215,'[2]Sheet 1'!$F$2:$Q$557,9,0)</f>
        <v>258</v>
      </c>
      <c r="AV215" s="1">
        <f>VLOOKUP(F215,'[2]Sheet 1'!$F$2:$Q$557,10,0)</f>
        <v>0</v>
      </c>
      <c r="AW215" s="1">
        <f>VLOOKUP(F215,'[2]Sheet 1'!$F$2:$Q$557,11,0)</f>
        <v>455</v>
      </c>
      <c r="AX215" s="1">
        <f>VLOOKUP(F215,'[2]Sheet 1'!$F$2:$Q$557,12,0)</f>
        <v>0.14609287000000001</v>
      </c>
      <c r="AY215" s="1">
        <f>VLOOKUP(F215,'[3]Sheet 1'!$F$2:$AD$557,5,0)</f>
        <v>35.229557</v>
      </c>
      <c r="AZ215" s="1">
        <f>VLOOKUP(F215,'[3]Sheet 1'!$F$2:$AD$557,6,0)</f>
        <v>-80.817905100000004</v>
      </c>
      <c r="BA215" s="1">
        <f>VLOOKUP(F215,'[3]Sheet 1'!$F$2:$AD$557,7,0)</f>
        <v>1696</v>
      </c>
      <c r="BB215" s="1">
        <f>VLOOKUP(F215,'[3]Sheet 1'!$F$2:$AD$557,8,0)</f>
        <v>191</v>
      </c>
      <c r="BC215" s="1">
        <f>VLOOKUP(F215,'[3]Sheet 1'!$F$2:$AD$557,9,0)</f>
        <v>1355</v>
      </c>
      <c r="BD215" s="1">
        <f>VLOOKUP(F215,'[3]Sheet 1'!$F$2:$AD$557,10,0)</f>
        <v>3</v>
      </c>
      <c r="BE215" s="1">
        <f>VLOOKUP(F215,'[3]Sheet 1'!$F$2:$AD$557,11,0)</f>
        <v>67</v>
      </c>
      <c r="BF215" s="1">
        <f>VLOOKUP(F215,'[3]Sheet 1'!$F$2:$AD$557,12,0)</f>
        <v>1</v>
      </c>
      <c r="BG215" s="1">
        <f>VLOOKUP(F215,'[3]Sheet 1'!$F$2:$AD$557,13,0)</f>
        <v>23</v>
      </c>
      <c r="BH215" s="1">
        <f>VLOOKUP(F215,'[3]Sheet 1'!$F$2:$AD$557,14,0)</f>
        <v>56</v>
      </c>
      <c r="BI215" s="1">
        <f>VLOOKUP(F215,'[3]Sheet 1'!$F$2:$AD$557,15,0)</f>
        <v>58</v>
      </c>
      <c r="BJ215" s="1">
        <f>VLOOKUP(F215,'[3]Sheet 1'!$F$2:$AD$557,16,0)</f>
        <v>758</v>
      </c>
      <c r="BK215" s="1">
        <f>VLOOKUP(F215,'[3]Sheet 1'!$F$2:$AD$557,17,0)</f>
        <v>651</v>
      </c>
      <c r="BL215" s="1">
        <f>VLOOKUP(F215,'[3]Sheet 1'!$F$2:$AD$557,18,0)</f>
        <v>107</v>
      </c>
      <c r="BM215" s="1">
        <f>VLOOKUP(F215,'[3]Sheet 1'!$F$2:$AD$557,19,0)</f>
        <v>0.85883905000000005</v>
      </c>
      <c r="BN215" s="1">
        <f>VLOOKUP(F215,'[3]Sheet 1'!$F$2:$AD$557,20,0)</f>
        <v>0.11261792</v>
      </c>
      <c r="BO215" s="1">
        <f>VLOOKUP(F215,'[3]Sheet 1'!$F$2:$AD$557,21,0)</f>
        <v>0.79893866999999996</v>
      </c>
      <c r="BP215" s="1">
        <f>VLOOKUP(F215,'[3]Sheet 1'!$F$2:$AD$557,22,0)</f>
        <v>3.9504709999999998E-2</v>
      </c>
      <c r="BQ215" s="1">
        <f>VLOOKUP(F215,'[3]Sheet 1'!$F$2:$AD$557,23,0)</f>
        <v>3.4198109999999997E-2</v>
      </c>
      <c r="BR215" s="1">
        <f>VLOOKUP(F215,'[3]Sheet 1'!$F$2:$AD$557,24,0)</f>
        <v>4463.9477305700002</v>
      </c>
      <c r="BS215" s="1">
        <f>VLOOKUP(F215,'[3]Sheet 1'!$F$2:$AD$557,25,0)</f>
        <v>0.37993275999999998</v>
      </c>
    </row>
    <row r="216" spans="1:71" ht="20" customHeight="1" x14ac:dyDescent="0.15">
      <c r="A216" s="8">
        <v>1879</v>
      </c>
      <c r="B216" s="9">
        <v>37</v>
      </c>
      <c r="C216" s="10">
        <v>119</v>
      </c>
      <c r="D216" s="10">
        <v>1608</v>
      </c>
      <c r="E216" s="10">
        <v>2</v>
      </c>
      <c r="F216" s="10">
        <v>371190016082</v>
      </c>
      <c r="G216" s="11" t="s">
        <v>33</v>
      </c>
      <c r="H216" s="10">
        <v>16183</v>
      </c>
      <c r="I216" s="11" t="s">
        <v>251</v>
      </c>
      <c r="J216" s="10">
        <v>603</v>
      </c>
      <c r="K216" s="10">
        <v>79</v>
      </c>
      <c r="L216" s="10">
        <v>9</v>
      </c>
      <c r="M216" s="10">
        <v>38</v>
      </c>
      <c r="N216" s="10">
        <v>33</v>
      </c>
      <c r="O216" s="10">
        <v>39</v>
      </c>
      <c r="P216" s="10">
        <v>29</v>
      </c>
      <c r="Q216" s="10">
        <v>67</v>
      </c>
      <c r="R216" s="10">
        <v>0</v>
      </c>
      <c r="S216" s="10">
        <v>80</v>
      </c>
      <c r="T216" s="10">
        <v>76</v>
      </c>
      <c r="U216" s="10">
        <v>92</v>
      </c>
      <c r="V216" s="10">
        <v>24</v>
      </c>
      <c r="W216" s="10">
        <v>19</v>
      </c>
      <c r="X216" s="10">
        <v>0</v>
      </c>
      <c r="Y216" s="10">
        <v>18</v>
      </c>
      <c r="Z216" s="10">
        <v>0</v>
      </c>
      <c r="AA216" s="10">
        <v>45399</v>
      </c>
      <c r="AB216" s="10">
        <v>280</v>
      </c>
      <c r="AC216" s="10">
        <v>47</v>
      </c>
      <c r="AD216" s="10">
        <v>0.16785713999999999</v>
      </c>
      <c r="AE216" s="10">
        <v>9942880.3681640606</v>
      </c>
      <c r="AF216" s="12">
        <v>15345.7411849402</v>
      </c>
      <c r="AG216" s="1">
        <f>VLOOKUP(F216,'[1]Sheet 1'!$F$2:$S$557,5,0)</f>
        <v>1124</v>
      </c>
      <c r="AH216" s="1">
        <f>VLOOKUP(F216,'[1]Sheet 1'!$F$2:$S$557,6,0)</f>
        <v>244</v>
      </c>
      <c r="AI216" s="1">
        <f>VLOOKUP(F216,'[1]Sheet 1'!$F$2:$S$557,7,0)</f>
        <v>306</v>
      </c>
      <c r="AJ216" s="1">
        <f>VLOOKUP(F216,'[1]Sheet 1'!$F$2:$S$557,8,0)</f>
        <v>283</v>
      </c>
      <c r="AK216" s="1">
        <f>VLOOKUP(F216,'[1]Sheet 1'!$F$2:$S$557,9,0)</f>
        <v>59</v>
      </c>
      <c r="AL216" s="1">
        <f>VLOOKUP(F216,'[1]Sheet 1'!$F$2:$S$557,10,0)</f>
        <v>204</v>
      </c>
      <c r="AM216" s="1">
        <f>VLOOKUP(F216,'[1]Sheet 1'!$F$2:$S$557,11,0)</f>
        <v>28</v>
      </c>
      <c r="AN216" s="1">
        <f>VLOOKUP(F216,'[1]Sheet 1'!$F$2:$S$557,12,0)</f>
        <v>0</v>
      </c>
      <c r="AO216" s="1">
        <f>VLOOKUP(F216,'[1]Sheet 1'!$F$2:$S$557,13,0)</f>
        <v>0.18149466</v>
      </c>
      <c r="AP216" s="1">
        <f>VLOOKUP(F216,'[1]Sheet 1'!$F$2:$S$557,14,0)</f>
        <v>2.4911030000000001E-2</v>
      </c>
      <c r="AQ216" s="1">
        <f>VLOOKUP(F216,'[2]Sheet 1'!$F$2:$Q$557,5,0)</f>
        <v>1272</v>
      </c>
      <c r="AR216" s="1">
        <f>VLOOKUP(F216,'[2]Sheet 1'!$F$2:$Q$557,6,0)</f>
        <v>781</v>
      </c>
      <c r="AS216" s="1">
        <f>VLOOKUP(F216,'[2]Sheet 1'!$F$2:$Q$557,7,0)</f>
        <v>781</v>
      </c>
      <c r="AT216" s="1">
        <f>VLOOKUP(F216,'[2]Sheet 1'!$F$2:$Q$557,8,0)</f>
        <v>660</v>
      </c>
      <c r="AU216" s="1">
        <f>VLOOKUP(F216,'[2]Sheet 1'!$F$2:$Q$557,9,0)</f>
        <v>121</v>
      </c>
      <c r="AV216" s="1">
        <f>VLOOKUP(F216,'[2]Sheet 1'!$F$2:$Q$557,10,0)</f>
        <v>0</v>
      </c>
      <c r="AW216" s="1">
        <f>VLOOKUP(F216,'[2]Sheet 1'!$F$2:$Q$557,11,0)</f>
        <v>491</v>
      </c>
      <c r="AX216" s="1">
        <f>VLOOKUP(F216,'[2]Sheet 1'!$F$2:$Q$557,12,0)</f>
        <v>9.5125790000000002E-2</v>
      </c>
      <c r="AY216" s="1">
        <f>VLOOKUP(F216,'[3]Sheet 1'!$F$2:$AD$557,5,0)</f>
        <v>35.232472399999999</v>
      </c>
      <c r="AZ216" s="1">
        <f>VLOOKUP(F216,'[3]Sheet 1'!$F$2:$AD$557,6,0)</f>
        <v>-80.750577100000001</v>
      </c>
      <c r="BA216" s="1">
        <f>VLOOKUP(F216,'[3]Sheet 1'!$F$2:$AD$557,7,0)</f>
        <v>1430</v>
      </c>
      <c r="BB216" s="1">
        <f>VLOOKUP(F216,'[3]Sheet 1'!$F$2:$AD$557,8,0)</f>
        <v>343</v>
      </c>
      <c r="BC216" s="1">
        <f>VLOOKUP(F216,'[3]Sheet 1'!$F$2:$AD$557,9,0)</f>
        <v>791</v>
      </c>
      <c r="BD216" s="1">
        <f>VLOOKUP(F216,'[3]Sheet 1'!$F$2:$AD$557,10,0)</f>
        <v>11</v>
      </c>
      <c r="BE216" s="1">
        <f>VLOOKUP(F216,'[3]Sheet 1'!$F$2:$AD$557,11,0)</f>
        <v>82</v>
      </c>
      <c r="BF216" s="1">
        <f>VLOOKUP(F216,'[3]Sheet 1'!$F$2:$AD$557,12,0)</f>
        <v>5</v>
      </c>
      <c r="BG216" s="1">
        <f>VLOOKUP(F216,'[3]Sheet 1'!$F$2:$AD$557,13,0)</f>
        <v>152</v>
      </c>
      <c r="BH216" s="1">
        <f>VLOOKUP(F216,'[3]Sheet 1'!$F$2:$AD$557,14,0)</f>
        <v>46</v>
      </c>
      <c r="BI216" s="1">
        <f>VLOOKUP(F216,'[3]Sheet 1'!$F$2:$AD$557,15,0)</f>
        <v>240</v>
      </c>
      <c r="BJ216" s="1">
        <f>VLOOKUP(F216,'[3]Sheet 1'!$F$2:$AD$557,16,0)</f>
        <v>615</v>
      </c>
      <c r="BK216" s="1">
        <f>VLOOKUP(F216,'[3]Sheet 1'!$F$2:$AD$557,17,0)</f>
        <v>547</v>
      </c>
      <c r="BL216" s="1">
        <f>VLOOKUP(F216,'[3]Sheet 1'!$F$2:$AD$557,18,0)</f>
        <v>68</v>
      </c>
      <c r="BM216" s="1">
        <f>VLOOKUP(F216,'[3]Sheet 1'!$F$2:$AD$557,19,0)</f>
        <v>0.88943088999999997</v>
      </c>
      <c r="BN216" s="1">
        <f>VLOOKUP(F216,'[3]Sheet 1'!$F$2:$AD$557,20,0)</f>
        <v>0.23986013</v>
      </c>
      <c r="BO216" s="1">
        <f>VLOOKUP(F216,'[3]Sheet 1'!$F$2:$AD$557,21,0)</f>
        <v>0.55314684999999997</v>
      </c>
      <c r="BP216" s="1">
        <f>VLOOKUP(F216,'[3]Sheet 1'!$F$2:$AD$557,22,0)</f>
        <v>5.7342650000000002E-2</v>
      </c>
      <c r="BQ216" s="1">
        <f>VLOOKUP(F216,'[3]Sheet 1'!$F$2:$AD$557,23,0)</f>
        <v>0.16783216000000001</v>
      </c>
      <c r="BR216" s="1">
        <f>VLOOKUP(F216,'[3]Sheet 1'!$F$2:$AD$557,24,0)</f>
        <v>4009.51384078</v>
      </c>
      <c r="BS216" s="1">
        <f>VLOOKUP(F216,'[3]Sheet 1'!$F$2:$AD$557,25,0)</f>
        <v>0.35665171000000001</v>
      </c>
    </row>
    <row r="217" spans="1:71" ht="20" customHeight="1" x14ac:dyDescent="0.15">
      <c r="A217" s="8">
        <v>1880</v>
      </c>
      <c r="B217" s="9">
        <v>37</v>
      </c>
      <c r="C217" s="10">
        <v>119</v>
      </c>
      <c r="D217" s="10">
        <v>2003</v>
      </c>
      <c r="E217" s="10">
        <v>4</v>
      </c>
      <c r="F217" s="10">
        <v>371190020034</v>
      </c>
      <c r="G217" s="11" t="s">
        <v>40</v>
      </c>
      <c r="H217" s="10">
        <v>16238</v>
      </c>
      <c r="I217" s="11" t="s">
        <v>252</v>
      </c>
      <c r="J217" s="10">
        <v>347</v>
      </c>
      <c r="K217" s="10">
        <v>14</v>
      </c>
      <c r="L217" s="10">
        <v>0</v>
      </c>
      <c r="M217" s="10">
        <v>0</v>
      </c>
      <c r="N217" s="10">
        <v>0</v>
      </c>
      <c r="O217" s="10">
        <v>0</v>
      </c>
      <c r="P217" s="10">
        <v>15</v>
      </c>
      <c r="Q217" s="10">
        <v>13</v>
      </c>
      <c r="R217" s="10">
        <v>0</v>
      </c>
      <c r="S217" s="10">
        <v>0</v>
      </c>
      <c r="T217" s="10">
        <v>49</v>
      </c>
      <c r="U217" s="10">
        <v>27</v>
      </c>
      <c r="V217" s="10">
        <v>17</v>
      </c>
      <c r="W217" s="10">
        <v>13</v>
      </c>
      <c r="X217" s="10">
        <v>28</v>
      </c>
      <c r="Y217" s="10">
        <v>55</v>
      </c>
      <c r="Z217" s="10">
        <v>116</v>
      </c>
      <c r="AA217" s="10">
        <v>147054</v>
      </c>
      <c r="AB217" s="10">
        <v>251</v>
      </c>
      <c r="AC217" s="10">
        <v>26</v>
      </c>
      <c r="AD217" s="10">
        <v>0.10358566</v>
      </c>
      <c r="AE217" s="13">
        <v>19277994.836364701</v>
      </c>
      <c r="AF217" s="12">
        <v>23691.110072224499</v>
      </c>
      <c r="AG217" s="1">
        <f>VLOOKUP(F217,'[1]Sheet 1'!$F$2:$S$557,5,0)</f>
        <v>616</v>
      </c>
      <c r="AH217" s="1">
        <f>VLOOKUP(F217,'[1]Sheet 1'!$F$2:$S$557,6,0)</f>
        <v>13</v>
      </c>
      <c r="AI217" s="1">
        <f>VLOOKUP(F217,'[1]Sheet 1'!$F$2:$S$557,7,0)</f>
        <v>34</v>
      </c>
      <c r="AJ217" s="1">
        <f>VLOOKUP(F217,'[1]Sheet 1'!$F$2:$S$557,8,0)</f>
        <v>53</v>
      </c>
      <c r="AK217" s="1">
        <f>VLOOKUP(F217,'[1]Sheet 1'!$F$2:$S$557,9,0)</f>
        <v>43</v>
      </c>
      <c r="AL217" s="1">
        <f>VLOOKUP(F217,'[1]Sheet 1'!$F$2:$S$557,10,0)</f>
        <v>278</v>
      </c>
      <c r="AM217" s="1">
        <f>VLOOKUP(F217,'[1]Sheet 1'!$F$2:$S$557,11,0)</f>
        <v>144</v>
      </c>
      <c r="AN217" s="1">
        <f>VLOOKUP(F217,'[1]Sheet 1'!$F$2:$S$557,12,0)</f>
        <v>51</v>
      </c>
      <c r="AO217" s="1">
        <f>VLOOKUP(F217,'[1]Sheet 1'!$F$2:$S$557,13,0)</f>
        <v>0.4512987</v>
      </c>
      <c r="AP217" s="1">
        <f>VLOOKUP(F217,'[1]Sheet 1'!$F$2:$S$557,14,0)</f>
        <v>0.23376622999999999</v>
      </c>
      <c r="AQ217" s="1">
        <f>VLOOKUP(F217,'[2]Sheet 1'!$F$2:$Q$557,5,0)</f>
        <v>724</v>
      </c>
      <c r="AR217" s="1">
        <f>VLOOKUP(F217,'[2]Sheet 1'!$F$2:$Q$557,6,0)</f>
        <v>463</v>
      </c>
      <c r="AS217" s="1">
        <f>VLOOKUP(F217,'[2]Sheet 1'!$F$2:$Q$557,7,0)</f>
        <v>463</v>
      </c>
      <c r="AT217" s="1">
        <f>VLOOKUP(F217,'[2]Sheet 1'!$F$2:$Q$557,8,0)</f>
        <v>437</v>
      </c>
      <c r="AU217" s="1">
        <f>VLOOKUP(F217,'[2]Sheet 1'!$F$2:$Q$557,9,0)</f>
        <v>26</v>
      </c>
      <c r="AV217" s="1">
        <f>VLOOKUP(F217,'[2]Sheet 1'!$F$2:$Q$557,10,0)</f>
        <v>0</v>
      </c>
      <c r="AW217" s="1">
        <f>VLOOKUP(F217,'[2]Sheet 1'!$F$2:$Q$557,11,0)</f>
        <v>261</v>
      </c>
      <c r="AX217" s="1">
        <f>VLOOKUP(F217,'[2]Sheet 1'!$F$2:$Q$557,12,0)</f>
        <v>3.5911600000000002E-2</v>
      </c>
      <c r="AY217" s="1">
        <f>VLOOKUP(F217,'[3]Sheet 1'!$F$2:$AD$557,5,0)</f>
        <v>35.1457531</v>
      </c>
      <c r="AZ217" s="1">
        <f>VLOOKUP(F217,'[3]Sheet 1'!$F$2:$AD$557,6,0)</f>
        <v>-80.764482200000003</v>
      </c>
      <c r="BA217" s="1">
        <f>VLOOKUP(F217,'[3]Sheet 1'!$F$2:$AD$557,7,0)</f>
        <v>781</v>
      </c>
      <c r="BB217" s="1">
        <f>VLOOKUP(F217,'[3]Sheet 1'!$F$2:$AD$557,8,0)</f>
        <v>693</v>
      </c>
      <c r="BC217" s="1">
        <f>VLOOKUP(F217,'[3]Sheet 1'!$F$2:$AD$557,9,0)</f>
        <v>42</v>
      </c>
      <c r="BD217" s="1">
        <f>VLOOKUP(F217,'[3]Sheet 1'!$F$2:$AD$557,10,0)</f>
        <v>5</v>
      </c>
      <c r="BE217" s="1">
        <f>VLOOKUP(F217,'[3]Sheet 1'!$F$2:$AD$557,11,0)</f>
        <v>15</v>
      </c>
      <c r="BF217" s="1">
        <f>VLOOKUP(F217,'[3]Sheet 1'!$F$2:$AD$557,12,0)</f>
        <v>0</v>
      </c>
      <c r="BG217" s="1">
        <f>VLOOKUP(F217,'[3]Sheet 1'!$F$2:$AD$557,13,0)</f>
        <v>19</v>
      </c>
      <c r="BH217" s="1">
        <f>VLOOKUP(F217,'[3]Sheet 1'!$F$2:$AD$557,14,0)</f>
        <v>7</v>
      </c>
      <c r="BI217" s="1">
        <f>VLOOKUP(F217,'[3]Sheet 1'!$F$2:$AD$557,15,0)</f>
        <v>31</v>
      </c>
      <c r="BJ217" s="1">
        <f>VLOOKUP(F217,'[3]Sheet 1'!$F$2:$AD$557,16,0)</f>
        <v>332</v>
      </c>
      <c r="BK217" s="1">
        <f>VLOOKUP(F217,'[3]Sheet 1'!$F$2:$AD$557,17,0)</f>
        <v>318</v>
      </c>
      <c r="BL217" s="1">
        <f>VLOOKUP(F217,'[3]Sheet 1'!$F$2:$AD$557,18,0)</f>
        <v>14</v>
      </c>
      <c r="BM217" s="1">
        <f>VLOOKUP(F217,'[3]Sheet 1'!$F$2:$AD$557,19,0)</f>
        <v>0.95783132000000004</v>
      </c>
      <c r="BN217" s="1">
        <f>VLOOKUP(F217,'[3]Sheet 1'!$F$2:$AD$557,20,0)</f>
        <v>0.88732394000000003</v>
      </c>
      <c r="BO217" s="1">
        <f>VLOOKUP(F217,'[3]Sheet 1'!$F$2:$AD$557,21,0)</f>
        <v>5.3777199999999997E-2</v>
      </c>
      <c r="BP217" s="1">
        <f>VLOOKUP(F217,'[3]Sheet 1'!$F$2:$AD$557,22,0)</f>
        <v>1.920614E-2</v>
      </c>
      <c r="BQ217" s="1">
        <f>VLOOKUP(F217,'[3]Sheet 1'!$F$2:$AD$557,23,0)</f>
        <v>3.9692699999999997E-2</v>
      </c>
      <c r="BR217" s="1">
        <f>VLOOKUP(F217,'[3]Sheet 1'!$F$2:$AD$557,24,0)</f>
        <v>1129.4239885</v>
      </c>
      <c r="BS217" s="1">
        <f>VLOOKUP(F217,'[3]Sheet 1'!$F$2:$AD$557,25,0)</f>
        <v>0.69150292999999996</v>
      </c>
    </row>
    <row r="218" spans="1:71" ht="20" customHeight="1" x14ac:dyDescent="0.15">
      <c r="A218" s="8">
        <v>1881</v>
      </c>
      <c r="B218" s="9">
        <v>37</v>
      </c>
      <c r="C218" s="10">
        <v>119</v>
      </c>
      <c r="D218" s="10">
        <v>5812</v>
      </c>
      <c r="E218" s="10">
        <v>2</v>
      </c>
      <c r="F218" s="10">
        <v>371190058122</v>
      </c>
      <c r="G218" s="11" t="s">
        <v>33</v>
      </c>
      <c r="H218" s="10">
        <v>16519</v>
      </c>
      <c r="I218" s="11" t="s">
        <v>253</v>
      </c>
      <c r="J218" s="10">
        <v>1325</v>
      </c>
      <c r="K218" s="10">
        <v>97</v>
      </c>
      <c r="L218" s="10">
        <v>51</v>
      </c>
      <c r="M218" s="10">
        <v>14</v>
      </c>
      <c r="N218" s="10">
        <v>91</v>
      </c>
      <c r="O218" s="10">
        <v>81</v>
      </c>
      <c r="P218" s="10">
        <v>122</v>
      </c>
      <c r="Q218" s="10">
        <v>32</v>
      </c>
      <c r="R218" s="10">
        <v>81</v>
      </c>
      <c r="S218" s="10">
        <v>98</v>
      </c>
      <c r="T218" s="10">
        <v>157</v>
      </c>
      <c r="U218" s="10">
        <v>208</v>
      </c>
      <c r="V218" s="10">
        <v>189</v>
      </c>
      <c r="W218" s="10">
        <v>89</v>
      </c>
      <c r="X218" s="10">
        <v>15</v>
      </c>
      <c r="Y218" s="10">
        <v>0</v>
      </c>
      <c r="Z218" s="10">
        <v>0</v>
      </c>
      <c r="AA218" s="10">
        <v>49854</v>
      </c>
      <c r="AB218" s="10">
        <v>667</v>
      </c>
      <c r="AC218" s="10">
        <v>13</v>
      </c>
      <c r="AD218" s="10">
        <v>1.9490250000000001E-2</v>
      </c>
      <c r="AE218" s="16">
        <v>67193182.447936997</v>
      </c>
      <c r="AF218" s="12">
        <v>36150.120637013497</v>
      </c>
      <c r="AG218" s="1">
        <f>VLOOKUP(F218,'[1]Sheet 1'!$F$2:$S$557,5,0)</f>
        <v>1961</v>
      </c>
      <c r="AH218" s="1">
        <f>VLOOKUP(F218,'[1]Sheet 1'!$F$2:$S$557,6,0)</f>
        <v>27</v>
      </c>
      <c r="AI218" s="1">
        <f>VLOOKUP(F218,'[1]Sheet 1'!$F$2:$S$557,7,0)</f>
        <v>320</v>
      </c>
      <c r="AJ218" s="1">
        <f>VLOOKUP(F218,'[1]Sheet 1'!$F$2:$S$557,8,0)</f>
        <v>525</v>
      </c>
      <c r="AK218" s="1">
        <f>VLOOKUP(F218,'[1]Sheet 1'!$F$2:$S$557,9,0)</f>
        <v>209</v>
      </c>
      <c r="AL218" s="1">
        <f>VLOOKUP(F218,'[1]Sheet 1'!$F$2:$S$557,10,0)</f>
        <v>634</v>
      </c>
      <c r="AM218" s="1">
        <f>VLOOKUP(F218,'[1]Sheet 1'!$F$2:$S$557,11,0)</f>
        <v>180</v>
      </c>
      <c r="AN218" s="1">
        <f>VLOOKUP(F218,'[1]Sheet 1'!$F$2:$S$557,12,0)</f>
        <v>66</v>
      </c>
      <c r="AO218" s="1">
        <f>VLOOKUP(F218,'[1]Sheet 1'!$F$2:$S$557,13,0)</f>
        <v>0.32330444000000003</v>
      </c>
      <c r="AP218" s="1">
        <f>VLOOKUP(F218,'[1]Sheet 1'!$F$2:$S$557,14,0)</f>
        <v>9.1789899999999994E-2</v>
      </c>
      <c r="AQ218" s="1">
        <f>VLOOKUP(F218,'[2]Sheet 1'!$F$2:$Q$557,5,0)</f>
        <v>2313</v>
      </c>
      <c r="AR218" s="1">
        <f>VLOOKUP(F218,'[2]Sheet 1'!$F$2:$Q$557,6,0)</f>
        <v>1883</v>
      </c>
      <c r="AS218" s="1">
        <f>VLOOKUP(F218,'[2]Sheet 1'!$F$2:$Q$557,7,0)</f>
        <v>1883</v>
      </c>
      <c r="AT218" s="1">
        <f>VLOOKUP(F218,'[2]Sheet 1'!$F$2:$Q$557,8,0)</f>
        <v>1874</v>
      </c>
      <c r="AU218" s="1">
        <f>VLOOKUP(F218,'[2]Sheet 1'!$F$2:$Q$557,9,0)</f>
        <v>9</v>
      </c>
      <c r="AV218" s="1">
        <f>VLOOKUP(F218,'[2]Sheet 1'!$F$2:$Q$557,10,0)</f>
        <v>0</v>
      </c>
      <c r="AW218" s="1">
        <f>VLOOKUP(F218,'[2]Sheet 1'!$F$2:$Q$557,11,0)</f>
        <v>430</v>
      </c>
      <c r="AX218" s="1">
        <f>VLOOKUP(F218,'[2]Sheet 1'!$F$2:$Q$557,12,0)</f>
        <v>3.8910500000000001E-3</v>
      </c>
      <c r="AY218" s="1">
        <f>VLOOKUP(F218,'[3]Sheet 1'!$F$2:$AD$557,5,0)</f>
        <v>35.1295754</v>
      </c>
      <c r="AZ218" s="1">
        <f>VLOOKUP(F218,'[3]Sheet 1'!$F$2:$AD$557,6,0)</f>
        <v>-80.721691800000002</v>
      </c>
      <c r="BA218" s="1">
        <f>VLOOKUP(F218,'[3]Sheet 1'!$F$2:$AD$557,7,0)</f>
        <v>2590</v>
      </c>
      <c r="BB218" s="1">
        <f>VLOOKUP(F218,'[3]Sheet 1'!$F$2:$AD$557,8,0)</f>
        <v>1663</v>
      </c>
      <c r="BC218" s="1">
        <f>VLOOKUP(F218,'[3]Sheet 1'!$F$2:$AD$557,9,0)</f>
        <v>578</v>
      </c>
      <c r="BD218" s="1">
        <f>VLOOKUP(F218,'[3]Sheet 1'!$F$2:$AD$557,10,0)</f>
        <v>15</v>
      </c>
      <c r="BE218" s="1">
        <f>VLOOKUP(F218,'[3]Sheet 1'!$F$2:$AD$557,11,0)</f>
        <v>155</v>
      </c>
      <c r="BF218" s="1">
        <f>VLOOKUP(F218,'[3]Sheet 1'!$F$2:$AD$557,12,0)</f>
        <v>0</v>
      </c>
      <c r="BG218" s="1">
        <f>VLOOKUP(F218,'[3]Sheet 1'!$F$2:$AD$557,13,0)</f>
        <v>115</v>
      </c>
      <c r="BH218" s="1">
        <f>VLOOKUP(F218,'[3]Sheet 1'!$F$2:$AD$557,14,0)</f>
        <v>64</v>
      </c>
      <c r="BI218" s="1">
        <f>VLOOKUP(F218,'[3]Sheet 1'!$F$2:$AD$557,15,0)</f>
        <v>282</v>
      </c>
      <c r="BJ218" s="1">
        <f>VLOOKUP(F218,'[3]Sheet 1'!$F$2:$AD$557,16,0)</f>
        <v>1404</v>
      </c>
      <c r="BK218" s="1">
        <f>VLOOKUP(F218,'[3]Sheet 1'!$F$2:$AD$557,17,0)</f>
        <v>1331</v>
      </c>
      <c r="BL218" s="1">
        <f>VLOOKUP(F218,'[3]Sheet 1'!$F$2:$AD$557,18,0)</f>
        <v>73</v>
      </c>
      <c r="BM218" s="1">
        <f>VLOOKUP(F218,'[3]Sheet 1'!$F$2:$AD$557,19,0)</f>
        <v>0.94800569000000001</v>
      </c>
      <c r="BN218" s="1">
        <f>VLOOKUP(F218,'[3]Sheet 1'!$F$2:$AD$557,20,0)</f>
        <v>0.64208494000000005</v>
      </c>
      <c r="BO218" s="1">
        <f>VLOOKUP(F218,'[3]Sheet 1'!$F$2:$AD$557,21,0)</f>
        <v>0.22316601999999999</v>
      </c>
      <c r="BP218" s="1">
        <f>VLOOKUP(F218,'[3]Sheet 1'!$F$2:$AD$557,22,0)</f>
        <v>5.9845549999999997E-2</v>
      </c>
      <c r="BQ218" s="1">
        <f>VLOOKUP(F218,'[3]Sheet 1'!$F$2:$AD$557,23,0)</f>
        <v>0.1088803</v>
      </c>
      <c r="BR218" s="1">
        <f>VLOOKUP(F218,'[3]Sheet 1'!$F$2:$AD$557,24,0)</f>
        <v>1074.5890244699999</v>
      </c>
      <c r="BS218" s="1">
        <f>VLOOKUP(F218,'[3]Sheet 1'!$F$2:$AD$557,25,0)</f>
        <v>2.41022376</v>
      </c>
    </row>
    <row r="219" spans="1:71" ht="20" customHeight="1" x14ac:dyDescent="0.15">
      <c r="A219" s="8">
        <v>1882</v>
      </c>
      <c r="B219" s="9">
        <v>37</v>
      </c>
      <c r="C219" s="10">
        <v>119</v>
      </c>
      <c r="D219" s="10">
        <v>3016</v>
      </c>
      <c r="E219" s="10">
        <v>2</v>
      </c>
      <c r="F219" s="10">
        <v>371190030162</v>
      </c>
      <c r="G219" s="11" t="s">
        <v>33</v>
      </c>
      <c r="H219" s="10">
        <v>16302</v>
      </c>
      <c r="I219" s="11" t="s">
        <v>254</v>
      </c>
      <c r="J219" s="10">
        <v>305</v>
      </c>
      <c r="K219" s="10">
        <v>0</v>
      </c>
      <c r="L219" s="10">
        <v>0</v>
      </c>
      <c r="M219" s="10">
        <v>0</v>
      </c>
      <c r="N219" s="10">
        <v>0</v>
      </c>
      <c r="O219" s="10">
        <v>7</v>
      </c>
      <c r="P219" s="10">
        <v>0</v>
      </c>
      <c r="Q219" s="10">
        <v>0</v>
      </c>
      <c r="R219" s="10">
        <v>9</v>
      </c>
      <c r="S219" s="10">
        <v>0</v>
      </c>
      <c r="T219" s="10">
        <v>9</v>
      </c>
      <c r="U219" s="10">
        <v>12</v>
      </c>
      <c r="V219" s="10">
        <v>16</v>
      </c>
      <c r="W219" s="10">
        <v>31</v>
      </c>
      <c r="X219" s="10">
        <v>36</v>
      </c>
      <c r="Y219" s="10">
        <v>67</v>
      </c>
      <c r="Z219" s="10">
        <v>118</v>
      </c>
      <c r="AA219" s="10">
        <v>178702</v>
      </c>
      <c r="AB219" s="10">
        <v>263</v>
      </c>
      <c r="AC219" s="10">
        <v>0</v>
      </c>
      <c r="AD219" s="10">
        <v>0</v>
      </c>
      <c r="AE219" s="13">
        <v>15405231.8237915</v>
      </c>
      <c r="AF219" s="12">
        <v>19721.858100932899</v>
      </c>
      <c r="AG219" s="1">
        <f>VLOOKUP(F219,'[1]Sheet 1'!$F$2:$S$557,5,0)</f>
        <v>630</v>
      </c>
      <c r="AH219" s="1">
        <f>VLOOKUP(F219,'[1]Sheet 1'!$F$2:$S$557,6,0)</f>
        <v>19</v>
      </c>
      <c r="AI219" s="1">
        <f>VLOOKUP(F219,'[1]Sheet 1'!$F$2:$S$557,7,0)</f>
        <v>0</v>
      </c>
      <c r="AJ219" s="1">
        <f>VLOOKUP(F219,'[1]Sheet 1'!$F$2:$S$557,8,0)</f>
        <v>84</v>
      </c>
      <c r="AK219" s="1">
        <f>VLOOKUP(F219,'[1]Sheet 1'!$F$2:$S$557,9,0)</f>
        <v>33</v>
      </c>
      <c r="AL219" s="1">
        <f>VLOOKUP(F219,'[1]Sheet 1'!$F$2:$S$557,10,0)</f>
        <v>198</v>
      </c>
      <c r="AM219" s="1">
        <f>VLOOKUP(F219,'[1]Sheet 1'!$F$2:$S$557,11,0)</f>
        <v>200</v>
      </c>
      <c r="AN219" s="1">
        <f>VLOOKUP(F219,'[1]Sheet 1'!$F$2:$S$557,12,0)</f>
        <v>96</v>
      </c>
      <c r="AO219" s="1">
        <f>VLOOKUP(F219,'[1]Sheet 1'!$F$2:$S$557,13,0)</f>
        <v>0.31428571</v>
      </c>
      <c r="AP219" s="1">
        <f>VLOOKUP(F219,'[1]Sheet 1'!$F$2:$S$557,14,0)</f>
        <v>0.31746032000000002</v>
      </c>
      <c r="AQ219" s="1">
        <f>VLOOKUP(F219,'[2]Sheet 1'!$F$2:$Q$557,5,0)</f>
        <v>704</v>
      </c>
      <c r="AR219" s="1">
        <f>VLOOKUP(F219,'[2]Sheet 1'!$F$2:$Q$557,6,0)</f>
        <v>520</v>
      </c>
      <c r="AS219" s="1">
        <f>VLOOKUP(F219,'[2]Sheet 1'!$F$2:$Q$557,7,0)</f>
        <v>520</v>
      </c>
      <c r="AT219" s="1">
        <f>VLOOKUP(F219,'[2]Sheet 1'!$F$2:$Q$557,8,0)</f>
        <v>493</v>
      </c>
      <c r="AU219" s="1">
        <f>VLOOKUP(F219,'[2]Sheet 1'!$F$2:$Q$557,9,0)</f>
        <v>27</v>
      </c>
      <c r="AV219" s="1">
        <f>VLOOKUP(F219,'[2]Sheet 1'!$F$2:$Q$557,10,0)</f>
        <v>0</v>
      </c>
      <c r="AW219" s="1">
        <f>VLOOKUP(F219,'[2]Sheet 1'!$F$2:$Q$557,11,0)</f>
        <v>184</v>
      </c>
      <c r="AX219" s="1">
        <f>VLOOKUP(F219,'[2]Sheet 1'!$F$2:$Q$557,12,0)</f>
        <v>3.8352270000000001E-2</v>
      </c>
      <c r="AY219" s="1">
        <f>VLOOKUP(F219,'[3]Sheet 1'!$F$2:$AD$557,5,0)</f>
        <v>35.1160827</v>
      </c>
      <c r="AZ219" s="1">
        <f>VLOOKUP(F219,'[3]Sheet 1'!$F$2:$AD$557,6,0)</f>
        <v>-80.760538600000004</v>
      </c>
      <c r="BA219" s="1">
        <f>VLOOKUP(F219,'[3]Sheet 1'!$F$2:$AD$557,7,0)</f>
        <v>882</v>
      </c>
      <c r="BB219" s="1">
        <f>VLOOKUP(F219,'[3]Sheet 1'!$F$2:$AD$557,8,0)</f>
        <v>802</v>
      </c>
      <c r="BC219" s="1">
        <f>VLOOKUP(F219,'[3]Sheet 1'!$F$2:$AD$557,9,0)</f>
        <v>34</v>
      </c>
      <c r="BD219" s="1">
        <f>VLOOKUP(F219,'[3]Sheet 1'!$F$2:$AD$557,10,0)</f>
        <v>0</v>
      </c>
      <c r="BE219" s="1">
        <f>VLOOKUP(F219,'[3]Sheet 1'!$F$2:$AD$557,11,0)</f>
        <v>33</v>
      </c>
      <c r="BF219" s="1">
        <f>VLOOKUP(F219,'[3]Sheet 1'!$F$2:$AD$557,12,0)</f>
        <v>0</v>
      </c>
      <c r="BG219" s="1">
        <f>VLOOKUP(F219,'[3]Sheet 1'!$F$2:$AD$557,13,0)</f>
        <v>1</v>
      </c>
      <c r="BH219" s="1">
        <f>VLOOKUP(F219,'[3]Sheet 1'!$F$2:$AD$557,14,0)</f>
        <v>12</v>
      </c>
      <c r="BI219" s="1">
        <f>VLOOKUP(F219,'[3]Sheet 1'!$F$2:$AD$557,15,0)</f>
        <v>15</v>
      </c>
      <c r="BJ219" s="1">
        <f>VLOOKUP(F219,'[3]Sheet 1'!$F$2:$AD$557,16,0)</f>
        <v>304</v>
      </c>
      <c r="BK219" s="1">
        <f>VLOOKUP(F219,'[3]Sheet 1'!$F$2:$AD$557,17,0)</f>
        <v>290</v>
      </c>
      <c r="BL219" s="1">
        <f>VLOOKUP(F219,'[3]Sheet 1'!$F$2:$AD$557,18,0)</f>
        <v>14</v>
      </c>
      <c r="BM219" s="1">
        <f>VLOOKUP(F219,'[3]Sheet 1'!$F$2:$AD$557,19,0)</f>
        <v>0.95394736000000002</v>
      </c>
      <c r="BN219" s="1">
        <f>VLOOKUP(F219,'[3]Sheet 1'!$F$2:$AD$557,20,0)</f>
        <v>0.90929705000000005</v>
      </c>
      <c r="BO219" s="1">
        <f>VLOOKUP(F219,'[3]Sheet 1'!$F$2:$AD$557,21,0)</f>
        <v>3.854875E-2</v>
      </c>
      <c r="BP219" s="1">
        <f>VLOOKUP(F219,'[3]Sheet 1'!$F$2:$AD$557,22,0)</f>
        <v>3.7414959999999997E-2</v>
      </c>
      <c r="BQ219" s="1">
        <f>VLOOKUP(F219,'[3]Sheet 1'!$F$2:$AD$557,23,0)</f>
        <v>1.7006799999999999E-2</v>
      </c>
      <c r="BR219" s="1">
        <f>VLOOKUP(F219,'[3]Sheet 1'!$F$2:$AD$557,24,0)</f>
        <v>1596.12971963</v>
      </c>
      <c r="BS219" s="1">
        <f>VLOOKUP(F219,'[3]Sheet 1'!$F$2:$AD$557,25,0)</f>
        <v>0.55258666000000001</v>
      </c>
    </row>
    <row r="220" spans="1:71" ht="20" customHeight="1" x14ac:dyDescent="0.15">
      <c r="A220" s="8">
        <v>1883</v>
      </c>
      <c r="B220" s="9">
        <v>37</v>
      </c>
      <c r="C220" s="10">
        <v>119</v>
      </c>
      <c r="D220" s="10">
        <v>2701</v>
      </c>
      <c r="E220" s="10">
        <v>3</v>
      </c>
      <c r="F220" s="10">
        <v>371190027013</v>
      </c>
      <c r="G220" s="11" t="s">
        <v>44</v>
      </c>
      <c r="H220" s="10">
        <v>16259</v>
      </c>
      <c r="I220" s="11" t="s">
        <v>255</v>
      </c>
      <c r="J220" s="10">
        <v>248</v>
      </c>
      <c r="K220" s="10">
        <v>20</v>
      </c>
      <c r="L220" s="10">
        <v>0</v>
      </c>
      <c r="M220" s="10">
        <v>0</v>
      </c>
      <c r="N220" s="10">
        <v>0</v>
      </c>
      <c r="O220" s="10">
        <v>11</v>
      </c>
      <c r="P220" s="10">
        <v>10</v>
      </c>
      <c r="Q220" s="10">
        <v>0</v>
      </c>
      <c r="R220" s="10">
        <v>7</v>
      </c>
      <c r="S220" s="10">
        <v>30</v>
      </c>
      <c r="T220" s="10">
        <v>9</v>
      </c>
      <c r="U220" s="10">
        <v>5</v>
      </c>
      <c r="V220" s="10">
        <v>0</v>
      </c>
      <c r="W220" s="10">
        <v>58</v>
      </c>
      <c r="X220" s="10">
        <v>11</v>
      </c>
      <c r="Y220" s="10">
        <v>16</v>
      </c>
      <c r="Z220" s="10">
        <v>71</v>
      </c>
      <c r="AA220" s="10">
        <v>115643</v>
      </c>
      <c r="AB220" s="10">
        <v>103</v>
      </c>
      <c r="AC220" s="10">
        <v>0</v>
      </c>
      <c r="AD220" s="10">
        <v>0</v>
      </c>
      <c r="AE220" s="10">
        <v>4902602.49291992</v>
      </c>
      <c r="AF220" s="17">
        <v>9624.9831079084197</v>
      </c>
      <c r="AG220" s="1">
        <f>VLOOKUP(F220,'[1]Sheet 1'!$F$2:$S$557,5,0)</f>
        <v>407</v>
      </c>
      <c r="AH220" s="1">
        <f>VLOOKUP(F220,'[1]Sheet 1'!$F$2:$S$557,6,0)</f>
        <v>0</v>
      </c>
      <c r="AI220" s="1">
        <f>VLOOKUP(F220,'[1]Sheet 1'!$F$2:$S$557,7,0)</f>
        <v>0</v>
      </c>
      <c r="AJ220" s="1">
        <f>VLOOKUP(F220,'[1]Sheet 1'!$F$2:$S$557,8,0)</f>
        <v>39</v>
      </c>
      <c r="AK220" s="1">
        <f>VLOOKUP(F220,'[1]Sheet 1'!$F$2:$S$557,9,0)</f>
        <v>16</v>
      </c>
      <c r="AL220" s="1">
        <f>VLOOKUP(F220,'[1]Sheet 1'!$F$2:$S$557,10,0)</f>
        <v>207</v>
      </c>
      <c r="AM220" s="1">
        <f>VLOOKUP(F220,'[1]Sheet 1'!$F$2:$S$557,11,0)</f>
        <v>104</v>
      </c>
      <c r="AN220" s="1">
        <f>VLOOKUP(F220,'[1]Sheet 1'!$F$2:$S$557,12,0)</f>
        <v>41</v>
      </c>
      <c r="AO220" s="1">
        <f>VLOOKUP(F220,'[1]Sheet 1'!$F$2:$S$557,13,0)</f>
        <v>0.50859951000000003</v>
      </c>
      <c r="AP220" s="1">
        <f>VLOOKUP(F220,'[1]Sheet 1'!$F$2:$S$557,14,0)</f>
        <v>0.25552826000000001</v>
      </c>
      <c r="AQ220" s="1">
        <f>VLOOKUP(F220,'[2]Sheet 1'!$F$2:$Q$557,5,0)</f>
        <v>437</v>
      </c>
      <c r="AR220" s="1">
        <f>VLOOKUP(F220,'[2]Sheet 1'!$F$2:$Q$557,6,0)</f>
        <v>352</v>
      </c>
      <c r="AS220" s="1">
        <f>VLOOKUP(F220,'[2]Sheet 1'!$F$2:$Q$557,7,0)</f>
        <v>352</v>
      </c>
      <c r="AT220" s="1">
        <f>VLOOKUP(F220,'[2]Sheet 1'!$F$2:$Q$557,8,0)</f>
        <v>352</v>
      </c>
      <c r="AU220" s="1">
        <f>VLOOKUP(F220,'[2]Sheet 1'!$F$2:$Q$557,9,0)</f>
        <v>0</v>
      </c>
      <c r="AV220" s="1">
        <f>VLOOKUP(F220,'[2]Sheet 1'!$F$2:$Q$557,10,0)</f>
        <v>0</v>
      </c>
      <c r="AW220" s="1">
        <f>VLOOKUP(F220,'[2]Sheet 1'!$F$2:$Q$557,11,0)</f>
        <v>85</v>
      </c>
      <c r="AX220" s="1">
        <f>VLOOKUP(F220,'[2]Sheet 1'!$F$2:$Q$557,12,0)</f>
        <v>0</v>
      </c>
      <c r="AY220" s="1">
        <f>VLOOKUP(F220,'[3]Sheet 1'!$F$2:$AD$557,5,0)</f>
        <v>35.199567100000003</v>
      </c>
      <c r="AZ220" s="1">
        <f>VLOOKUP(F220,'[3]Sheet 1'!$F$2:$AD$557,6,0)</f>
        <v>-80.835187500000004</v>
      </c>
      <c r="BA220" s="1">
        <f>VLOOKUP(F220,'[3]Sheet 1'!$F$2:$AD$557,7,0)</f>
        <v>489</v>
      </c>
      <c r="BB220" s="1">
        <f>VLOOKUP(F220,'[3]Sheet 1'!$F$2:$AD$557,8,0)</f>
        <v>445</v>
      </c>
      <c r="BC220" s="1">
        <f>VLOOKUP(F220,'[3]Sheet 1'!$F$2:$AD$557,9,0)</f>
        <v>16</v>
      </c>
      <c r="BD220" s="1">
        <f>VLOOKUP(F220,'[3]Sheet 1'!$F$2:$AD$557,10,0)</f>
        <v>0</v>
      </c>
      <c r="BE220" s="1">
        <f>VLOOKUP(F220,'[3]Sheet 1'!$F$2:$AD$557,11,0)</f>
        <v>24</v>
      </c>
      <c r="BF220" s="1">
        <f>VLOOKUP(F220,'[3]Sheet 1'!$F$2:$AD$557,12,0)</f>
        <v>1</v>
      </c>
      <c r="BG220" s="1">
        <f>VLOOKUP(F220,'[3]Sheet 1'!$F$2:$AD$557,13,0)</f>
        <v>0</v>
      </c>
      <c r="BH220" s="1">
        <f>VLOOKUP(F220,'[3]Sheet 1'!$F$2:$AD$557,14,0)</f>
        <v>3</v>
      </c>
      <c r="BI220" s="1">
        <f>VLOOKUP(F220,'[3]Sheet 1'!$F$2:$AD$557,15,0)</f>
        <v>9</v>
      </c>
      <c r="BJ220" s="1">
        <f>VLOOKUP(F220,'[3]Sheet 1'!$F$2:$AD$557,16,0)</f>
        <v>252</v>
      </c>
      <c r="BK220" s="1">
        <f>VLOOKUP(F220,'[3]Sheet 1'!$F$2:$AD$557,17,0)</f>
        <v>225</v>
      </c>
      <c r="BL220" s="1">
        <f>VLOOKUP(F220,'[3]Sheet 1'!$F$2:$AD$557,18,0)</f>
        <v>27</v>
      </c>
      <c r="BM220" s="1">
        <f>VLOOKUP(F220,'[3]Sheet 1'!$F$2:$AD$557,19,0)</f>
        <v>0.89285714000000005</v>
      </c>
      <c r="BN220" s="1">
        <f>VLOOKUP(F220,'[3]Sheet 1'!$F$2:$AD$557,20,0)</f>
        <v>0.91002044000000004</v>
      </c>
      <c r="BO220" s="1">
        <f>VLOOKUP(F220,'[3]Sheet 1'!$F$2:$AD$557,21,0)</f>
        <v>3.2719829999999998E-2</v>
      </c>
      <c r="BP220" s="1">
        <f>VLOOKUP(F220,'[3]Sheet 1'!$F$2:$AD$557,22,0)</f>
        <v>4.9079749999999998E-2</v>
      </c>
      <c r="BQ220" s="1">
        <f>VLOOKUP(F220,'[3]Sheet 1'!$F$2:$AD$557,23,0)</f>
        <v>1.8404899999999998E-2</v>
      </c>
      <c r="BR220" s="1">
        <f>VLOOKUP(F220,'[3]Sheet 1'!$F$2:$AD$557,24,0)</f>
        <v>2780.6736519699998</v>
      </c>
      <c r="BS220" s="1">
        <f>VLOOKUP(F220,'[3]Sheet 1'!$F$2:$AD$557,25,0)</f>
        <v>0.17585666</v>
      </c>
    </row>
    <row r="221" spans="1:71" ht="20" customHeight="1" x14ac:dyDescent="0.15">
      <c r="A221" s="8">
        <v>1884</v>
      </c>
      <c r="B221" s="9">
        <v>37</v>
      </c>
      <c r="C221" s="10">
        <v>119</v>
      </c>
      <c r="D221" s="10">
        <v>1702</v>
      </c>
      <c r="E221" s="10">
        <v>3</v>
      </c>
      <c r="F221" s="10">
        <v>371190017023</v>
      </c>
      <c r="G221" s="11" t="s">
        <v>44</v>
      </c>
      <c r="H221" s="10">
        <v>16190</v>
      </c>
      <c r="I221" s="11" t="s">
        <v>256</v>
      </c>
      <c r="J221" s="10">
        <v>375</v>
      </c>
      <c r="K221" s="10">
        <v>33</v>
      </c>
      <c r="L221" s="10">
        <v>28</v>
      </c>
      <c r="M221" s="10">
        <v>17</v>
      </c>
      <c r="N221" s="10">
        <v>18</v>
      </c>
      <c r="O221" s="10">
        <v>22</v>
      </c>
      <c r="P221" s="10">
        <v>0</v>
      </c>
      <c r="Q221" s="10">
        <v>0</v>
      </c>
      <c r="R221" s="10">
        <v>28</v>
      </c>
      <c r="S221" s="10">
        <v>16</v>
      </c>
      <c r="T221" s="10">
        <v>0</v>
      </c>
      <c r="U221" s="10">
        <v>37</v>
      </c>
      <c r="V221" s="10">
        <v>60</v>
      </c>
      <c r="W221" s="10">
        <v>80</v>
      </c>
      <c r="X221" s="10">
        <v>22</v>
      </c>
      <c r="Y221" s="10">
        <v>14</v>
      </c>
      <c r="Z221" s="10">
        <v>0</v>
      </c>
      <c r="AA221" s="10">
        <v>73563</v>
      </c>
      <c r="AB221" s="10">
        <v>184</v>
      </c>
      <c r="AC221" s="10">
        <v>56</v>
      </c>
      <c r="AD221" s="10">
        <v>0.30434782999999999</v>
      </c>
      <c r="AE221" s="10">
        <v>7166614.11645508</v>
      </c>
      <c r="AF221" s="12">
        <v>13357.5913005519</v>
      </c>
      <c r="AG221" s="1">
        <f>VLOOKUP(F221,'[1]Sheet 1'!$F$2:$S$557,5,0)</f>
        <v>597</v>
      </c>
      <c r="AH221" s="1">
        <f>VLOOKUP(F221,'[1]Sheet 1'!$F$2:$S$557,6,0)</f>
        <v>75</v>
      </c>
      <c r="AI221" s="1">
        <f>VLOOKUP(F221,'[1]Sheet 1'!$F$2:$S$557,7,0)</f>
        <v>141</v>
      </c>
      <c r="AJ221" s="1">
        <f>VLOOKUP(F221,'[1]Sheet 1'!$F$2:$S$557,8,0)</f>
        <v>89</v>
      </c>
      <c r="AK221" s="1">
        <f>VLOOKUP(F221,'[1]Sheet 1'!$F$2:$S$557,9,0)</f>
        <v>63</v>
      </c>
      <c r="AL221" s="1">
        <f>VLOOKUP(F221,'[1]Sheet 1'!$F$2:$S$557,10,0)</f>
        <v>182</v>
      </c>
      <c r="AM221" s="1">
        <f>VLOOKUP(F221,'[1]Sheet 1'!$F$2:$S$557,11,0)</f>
        <v>36</v>
      </c>
      <c r="AN221" s="1">
        <f>VLOOKUP(F221,'[1]Sheet 1'!$F$2:$S$557,12,0)</f>
        <v>11</v>
      </c>
      <c r="AO221" s="1">
        <f>VLOOKUP(F221,'[1]Sheet 1'!$F$2:$S$557,13,0)</f>
        <v>0.30485762</v>
      </c>
      <c r="AP221" s="1">
        <f>VLOOKUP(F221,'[1]Sheet 1'!$F$2:$S$557,14,0)</f>
        <v>6.0301510000000003E-2</v>
      </c>
      <c r="AQ221" s="1">
        <f>VLOOKUP(F221,'[2]Sheet 1'!$F$2:$Q$557,5,0)</f>
        <v>647</v>
      </c>
      <c r="AR221" s="1">
        <f>VLOOKUP(F221,'[2]Sheet 1'!$F$2:$Q$557,6,0)</f>
        <v>534</v>
      </c>
      <c r="AS221" s="1">
        <f>VLOOKUP(F221,'[2]Sheet 1'!$F$2:$Q$557,7,0)</f>
        <v>534</v>
      </c>
      <c r="AT221" s="1">
        <f>VLOOKUP(F221,'[2]Sheet 1'!$F$2:$Q$557,8,0)</f>
        <v>509</v>
      </c>
      <c r="AU221" s="1">
        <f>VLOOKUP(F221,'[2]Sheet 1'!$F$2:$Q$557,9,0)</f>
        <v>25</v>
      </c>
      <c r="AV221" s="1">
        <f>VLOOKUP(F221,'[2]Sheet 1'!$F$2:$Q$557,10,0)</f>
        <v>0</v>
      </c>
      <c r="AW221" s="1">
        <f>VLOOKUP(F221,'[2]Sheet 1'!$F$2:$Q$557,11,0)</f>
        <v>113</v>
      </c>
      <c r="AX221" s="1">
        <f>VLOOKUP(F221,'[2]Sheet 1'!$F$2:$Q$557,12,0)</f>
        <v>3.8639880000000001E-2</v>
      </c>
      <c r="AY221" s="1">
        <f>VLOOKUP(F221,'[3]Sheet 1'!$F$2:$AD$557,5,0)</f>
        <v>35.202907500000002</v>
      </c>
      <c r="AZ221" s="1">
        <f>VLOOKUP(F221,'[3]Sheet 1'!$F$2:$AD$557,6,0)</f>
        <v>-80.769285100000005</v>
      </c>
      <c r="BA221" s="1">
        <f>VLOOKUP(F221,'[3]Sheet 1'!$F$2:$AD$557,7,0)</f>
        <v>710</v>
      </c>
      <c r="BB221" s="1">
        <f>VLOOKUP(F221,'[3]Sheet 1'!$F$2:$AD$557,8,0)</f>
        <v>423</v>
      </c>
      <c r="BC221" s="1">
        <f>VLOOKUP(F221,'[3]Sheet 1'!$F$2:$AD$557,9,0)</f>
        <v>189</v>
      </c>
      <c r="BD221" s="1">
        <f>VLOOKUP(F221,'[3]Sheet 1'!$F$2:$AD$557,10,0)</f>
        <v>2</v>
      </c>
      <c r="BE221" s="1">
        <f>VLOOKUP(F221,'[3]Sheet 1'!$F$2:$AD$557,11,0)</f>
        <v>11</v>
      </c>
      <c r="BF221" s="1">
        <f>VLOOKUP(F221,'[3]Sheet 1'!$F$2:$AD$557,12,0)</f>
        <v>5</v>
      </c>
      <c r="BG221" s="1">
        <f>VLOOKUP(F221,'[3]Sheet 1'!$F$2:$AD$557,13,0)</f>
        <v>57</v>
      </c>
      <c r="BH221" s="1">
        <f>VLOOKUP(F221,'[3]Sheet 1'!$F$2:$AD$557,14,0)</f>
        <v>23</v>
      </c>
      <c r="BI221" s="1">
        <f>VLOOKUP(F221,'[3]Sheet 1'!$F$2:$AD$557,15,0)</f>
        <v>104</v>
      </c>
      <c r="BJ221" s="1">
        <f>VLOOKUP(F221,'[3]Sheet 1'!$F$2:$AD$557,16,0)</f>
        <v>359</v>
      </c>
      <c r="BK221" s="1">
        <f>VLOOKUP(F221,'[3]Sheet 1'!$F$2:$AD$557,17,0)</f>
        <v>317</v>
      </c>
      <c r="BL221" s="1">
        <f>VLOOKUP(F221,'[3]Sheet 1'!$F$2:$AD$557,18,0)</f>
        <v>42</v>
      </c>
      <c r="BM221" s="1">
        <f>VLOOKUP(F221,'[3]Sheet 1'!$F$2:$AD$557,19,0)</f>
        <v>0.88300835</v>
      </c>
      <c r="BN221" s="1">
        <f>VLOOKUP(F221,'[3]Sheet 1'!$F$2:$AD$557,20,0)</f>
        <v>0.59577464000000002</v>
      </c>
      <c r="BO221" s="1">
        <f>VLOOKUP(F221,'[3]Sheet 1'!$F$2:$AD$557,21,0)</f>
        <v>0.26619717999999998</v>
      </c>
      <c r="BP221" s="1">
        <f>VLOOKUP(F221,'[3]Sheet 1'!$F$2:$AD$557,22,0)</f>
        <v>1.549295E-2</v>
      </c>
      <c r="BQ221" s="1">
        <f>VLOOKUP(F221,'[3]Sheet 1'!$F$2:$AD$557,23,0)</f>
        <v>0.14647887000000001</v>
      </c>
      <c r="BR221" s="1">
        <f>VLOOKUP(F221,'[3]Sheet 1'!$F$2:$AD$557,24,0)</f>
        <v>2761.9267665500001</v>
      </c>
      <c r="BS221" s="1">
        <f>VLOOKUP(F221,'[3]Sheet 1'!$F$2:$AD$557,25,0)</f>
        <v>0.25706690999999998</v>
      </c>
    </row>
    <row r="222" spans="1:71" ht="20" customHeight="1" x14ac:dyDescent="0.15">
      <c r="A222" s="8">
        <v>1885</v>
      </c>
      <c r="B222" s="9">
        <v>37</v>
      </c>
      <c r="C222" s="10">
        <v>119</v>
      </c>
      <c r="D222" s="10">
        <v>6406</v>
      </c>
      <c r="E222" s="10">
        <v>1</v>
      </c>
      <c r="F222" s="10">
        <v>371190064061</v>
      </c>
      <c r="G222" s="11" t="s">
        <v>35</v>
      </c>
      <c r="H222" s="10">
        <v>16678</v>
      </c>
      <c r="I222" s="11" t="s">
        <v>257</v>
      </c>
      <c r="J222" s="10">
        <v>644</v>
      </c>
      <c r="K222" s="10">
        <v>59</v>
      </c>
      <c r="L222" s="10">
        <v>18</v>
      </c>
      <c r="M222" s="10">
        <v>60</v>
      </c>
      <c r="N222" s="10">
        <v>77</v>
      </c>
      <c r="O222" s="10">
        <v>32</v>
      </c>
      <c r="P222" s="10">
        <v>0</v>
      </c>
      <c r="Q222" s="10">
        <v>50</v>
      </c>
      <c r="R222" s="10">
        <v>0</v>
      </c>
      <c r="S222" s="10">
        <v>23</v>
      </c>
      <c r="T222" s="10">
        <v>0</v>
      </c>
      <c r="U222" s="10">
        <v>95</v>
      </c>
      <c r="V222" s="10">
        <v>63</v>
      </c>
      <c r="W222" s="10">
        <v>107</v>
      </c>
      <c r="X222" s="10">
        <v>0</v>
      </c>
      <c r="Y222" s="10">
        <v>31</v>
      </c>
      <c r="Z222" s="10">
        <v>29</v>
      </c>
      <c r="AA222" s="10">
        <v>60234</v>
      </c>
      <c r="AB222" s="10">
        <v>523</v>
      </c>
      <c r="AC222" s="10">
        <v>69</v>
      </c>
      <c r="AD222" s="10">
        <v>0.13193116999999999</v>
      </c>
      <c r="AE222" s="13">
        <v>17909121.212158199</v>
      </c>
      <c r="AF222" s="12">
        <v>19456.600629685199</v>
      </c>
      <c r="AG222" s="1">
        <f>VLOOKUP(F222,'[1]Sheet 1'!$F$2:$S$557,5,0)</f>
        <v>1133</v>
      </c>
      <c r="AH222" s="1">
        <f>VLOOKUP(F222,'[1]Sheet 1'!$F$2:$S$557,6,0)</f>
        <v>74</v>
      </c>
      <c r="AI222" s="1">
        <f>VLOOKUP(F222,'[1]Sheet 1'!$F$2:$S$557,7,0)</f>
        <v>268</v>
      </c>
      <c r="AJ222" s="1">
        <f>VLOOKUP(F222,'[1]Sheet 1'!$F$2:$S$557,8,0)</f>
        <v>210</v>
      </c>
      <c r="AK222" s="1">
        <f>VLOOKUP(F222,'[1]Sheet 1'!$F$2:$S$557,9,0)</f>
        <v>194</v>
      </c>
      <c r="AL222" s="1">
        <f>VLOOKUP(F222,'[1]Sheet 1'!$F$2:$S$557,10,0)</f>
        <v>267</v>
      </c>
      <c r="AM222" s="1">
        <f>VLOOKUP(F222,'[1]Sheet 1'!$F$2:$S$557,11,0)</f>
        <v>120</v>
      </c>
      <c r="AN222" s="1">
        <f>VLOOKUP(F222,'[1]Sheet 1'!$F$2:$S$557,12,0)</f>
        <v>0</v>
      </c>
      <c r="AO222" s="1">
        <f>VLOOKUP(F222,'[1]Sheet 1'!$F$2:$S$557,13,0)</f>
        <v>0.23565754999999999</v>
      </c>
      <c r="AP222" s="1">
        <f>VLOOKUP(F222,'[1]Sheet 1'!$F$2:$S$557,14,0)</f>
        <v>0.10591349999999999</v>
      </c>
      <c r="AQ222" s="1">
        <f>VLOOKUP(F222,'[2]Sheet 1'!$F$2:$Q$557,5,0)</f>
        <v>1249</v>
      </c>
      <c r="AR222" s="1">
        <f>VLOOKUP(F222,'[2]Sheet 1'!$F$2:$Q$557,6,0)</f>
        <v>872</v>
      </c>
      <c r="AS222" s="1">
        <f>VLOOKUP(F222,'[2]Sheet 1'!$F$2:$Q$557,7,0)</f>
        <v>872</v>
      </c>
      <c r="AT222" s="1">
        <f>VLOOKUP(F222,'[2]Sheet 1'!$F$2:$Q$557,8,0)</f>
        <v>872</v>
      </c>
      <c r="AU222" s="1">
        <f>VLOOKUP(F222,'[2]Sheet 1'!$F$2:$Q$557,9,0)</f>
        <v>0</v>
      </c>
      <c r="AV222" s="1">
        <f>VLOOKUP(F222,'[2]Sheet 1'!$F$2:$Q$557,10,0)</f>
        <v>0</v>
      </c>
      <c r="AW222" s="1">
        <f>VLOOKUP(F222,'[2]Sheet 1'!$F$2:$Q$557,11,0)</f>
        <v>377</v>
      </c>
      <c r="AX222" s="1">
        <f>VLOOKUP(F222,'[2]Sheet 1'!$F$2:$Q$557,12,0)</f>
        <v>0</v>
      </c>
      <c r="AY222" s="1">
        <f>VLOOKUP(F222,'[3]Sheet 1'!$F$2:$AD$557,5,0)</f>
        <v>35.478518899999997</v>
      </c>
      <c r="AZ222" s="1">
        <f>VLOOKUP(F222,'[3]Sheet 1'!$F$2:$AD$557,6,0)</f>
        <v>-80.865803799999995</v>
      </c>
      <c r="BA222" s="1">
        <f>VLOOKUP(F222,'[3]Sheet 1'!$F$2:$AD$557,7,0)</f>
        <v>1865</v>
      </c>
      <c r="BB222" s="1">
        <f>VLOOKUP(F222,'[3]Sheet 1'!$F$2:$AD$557,8,0)</f>
        <v>1265</v>
      </c>
      <c r="BC222" s="1">
        <f>VLOOKUP(F222,'[3]Sheet 1'!$F$2:$AD$557,9,0)</f>
        <v>337</v>
      </c>
      <c r="BD222" s="1">
        <f>VLOOKUP(F222,'[3]Sheet 1'!$F$2:$AD$557,10,0)</f>
        <v>12</v>
      </c>
      <c r="BE222" s="1">
        <f>VLOOKUP(F222,'[3]Sheet 1'!$F$2:$AD$557,11,0)</f>
        <v>23</v>
      </c>
      <c r="BF222" s="1">
        <f>VLOOKUP(F222,'[3]Sheet 1'!$F$2:$AD$557,12,0)</f>
        <v>0</v>
      </c>
      <c r="BG222" s="1">
        <f>VLOOKUP(F222,'[3]Sheet 1'!$F$2:$AD$557,13,0)</f>
        <v>160</v>
      </c>
      <c r="BH222" s="1">
        <f>VLOOKUP(F222,'[3]Sheet 1'!$F$2:$AD$557,14,0)</f>
        <v>68</v>
      </c>
      <c r="BI222" s="1">
        <f>VLOOKUP(F222,'[3]Sheet 1'!$F$2:$AD$557,15,0)</f>
        <v>379</v>
      </c>
      <c r="BJ222" s="1">
        <f>VLOOKUP(F222,'[3]Sheet 1'!$F$2:$AD$557,16,0)</f>
        <v>842</v>
      </c>
      <c r="BK222" s="1">
        <f>VLOOKUP(F222,'[3]Sheet 1'!$F$2:$AD$557,17,0)</f>
        <v>765</v>
      </c>
      <c r="BL222" s="1">
        <f>VLOOKUP(F222,'[3]Sheet 1'!$F$2:$AD$557,18,0)</f>
        <v>77</v>
      </c>
      <c r="BM222" s="1">
        <f>VLOOKUP(F222,'[3]Sheet 1'!$F$2:$AD$557,19,0)</f>
        <v>0.90855105999999997</v>
      </c>
      <c r="BN222" s="1">
        <f>VLOOKUP(F222,'[3]Sheet 1'!$F$2:$AD$557,20,0)</f>
        <v>0.67828418000000001</v>
      </c>
      <c r="BO222" s="1">
        <f>VLOOKUP(F222,'[3]Sheet 1'!$F$2:$AD$557,21,0)</f>
        <v>0.18069705</v>
      </c>
      <c r="BP222" s="1">
        <f>VLOOKUP(F222,'[3]Sheet 1'!$F$2:$AD$557,22,0)</f>
        <v>1.233243E-2</v>
      </c>
      <c r="BQ222" s="1">
        <f>VLOOKUP(F222,'[3]Sheet 1'!$F$2:$AD$557,23,0)</f>
        <v>0.20321715000000001</v>
      </c>
      <c r="BR222" s="1">
        <f>VLOOKUP(F222,'[3]Sheet 1'!$F$2:$AD$557,24,0)</f>
        <v>2903.1695400799999</v>
      </c>
      <c r="BS222" s="1">
        <f>VLOOKUP(F222,'[3]Sheet 1'!$F$2:$AD$557,25,0)</f>
        <v>0.64240132999999999</v>
      </c>
    </row>
    <row r="223" spans="1:71" ht="20" customHeight="1" x14ac:dyDescent="0.15">
      <c r="A223" s="8">
        <v>1886</v>
      </c>
      <c r="B223" s="9">
        <v>37</v>
      </c>
      <c r="C223" s="10">
        <v>119</v>
      </c>
      <c r="D223" s="10">
        <v>5716</v>
      </c>
      <c r="E223" s="10">
        <v>1</v>
      </c>
      <c r="F223" s="10">
        <v>371190057161</v>
      </c>
      <c r="G223" s="11" t="s">
        <v>35</v>
      </c>
      <c r="H223" s="10">
        <v>16511</v>
      </c>
      <c r="I223" s="11" t="s">
        <v>258</v>
      </c>
      <c r="J223" s="10">
        <v>828</v>
      </c>
      <c r="K223" s="10">
        <v>11</v>
      </c>
      <c r="L223" s="10">
        <v>0</v>
      </c>
      <c r="M223" s="10">
        <v>0</v>
      </c>
      <c r="N223" s="10">
        <v>33</v>
      </c>
      <c r="O223" s="10">
        <v>9</v>
      </c>
      <c r="P223" s="10">
        <v>57</v>
      </c>
      <c r="Q223" s="10">
        <v>82</v>
      </c>
      <c r="R223" s="10">
        <v>0</v>
      </c>
      <c r="S223" s="10">
        <v>95</v>
      </c>
      <c r="T223" s="10">
        <v>97</v>
      </c>
      <c r="U223" s="10">
        <v>16</v>
      </c>
      <c r="V223" s="10">
        <v>154</v>
      </c>
      <c r="W223" s="10">
        <v>121</v>
      </c>
      <c r="X223" s="10">
        <v>90</v>
      </c>
      <c r="Y223" s="10">
        <v>55</v>
      </c>
      <c r="Z223" s="10">
        <v>8</v>
      </c>
      <c r="AA223" s="10">
        <v>78375</v>
      </c>
      <c r="AB223" s="10">
        <v>623</v>
      </c>
      <c r="AC223" s="10">
        <v>22</v>
      </c>
      <c r="AD223" s="16">
        <v>3.5312999999999997E-2</v>
      </c>
      <c r="AE223" s="13">
        <v>11771411.5540771</v>
      </c>
      <c r="AF223" s="12">
        <v>14512.4257686538</v>
      </c>
      <c r="AG223" s="1">
        <f>VLOOKUP(F223,'[1]Sheet 1'!$F$2:$S$557,5,0)</f>
        <v>1482</v>
      </c>
      <c r="AH223" s="1">
        <f>VLOOKUP(F223,'[1]Sheet 1'!$F$2:$S$557,6,0)</f>
        <v>107</v>
      </c>
      <c r="AI223" s="1">
        <f>VLOOKUP(F223,'[1]Sheet 1'!$F$2:$S$557,7,0)</f>
        <v>321</v>
      </c>
      <c r="AJ223" s="1">
        <f>VLOOKUP(F223,'[1]Sheet 1'!$F$2:$S$557,8,0)</f>
        <v>333</v>
      </c>
      <c r="AK223" s="1">
        <f>VLOOKUP(F223,'[1]Sheet 1'!$F$2:$S$557,9,0)</f>
        <v>117</v>
      </c>
      <c r="AL223" s="1">
        <f>VLOOKUP(F223,'[1]Sheet 1'!$F$2:$S$557,10,0)</f>
        <v>516</v>
      </c>
      <c r="AM223" s="1">
        <f>VLOOKUP(F223,'[1]Sheet 1'!$F$2:$S$557,11,0)</f>
        <v>70</v>
      </c>
      <c r="AN223" s="1">
        <f>VLOOKUP(F223,'[1]Sheet 1'!$F$2:$S$557,12,0)</f>
        <v>18</v>
      </c>
      <c r="AO223" s="1">
        <f>VLOOKUP(F223,'[1]Sheet 1'!$F$2:$S$557,13,0)</f>
        <v>0.34817814000000002</v>
      </c>
      <c r="AP223" s="1">
        <f>VLOOKUP(F223,'[1]Sheet 1'!$F$2:$S$557,14,0)</f>
        <v>4.723347E-2</v>
      </c>
      <c r="AQ223" s="1">
        <f>VLOOKUP(F223,'[2]Sheet 1'!$F$2:$Q$557,5,0)</f>
        <v>1672</v>
      </c>
      <c r="AR223" s="1">
        <f>VLOOKUP(F223,'[2]Sheet 1'!$F$2:$Q$557,6,0)</f>
        <v>1205</v>
      </c>
      <c r="AS223" s="1">
        <f>VLOOKUP(F223,'[2]Sheet 1'!$F$2:$Q$557,7,0)</f>
        <v>1205</v>
      </c>
      <c r="AT223" s="1">
        <f>VLOOKUP(F223,'[2]Sheet 1'!$F$2:$Q$557,8,0)</f>
        <v>1162</v>
      </c>
      <c r="AU223" s="1">
        <f>VLOOKUP(F223,'[2]Sheet 1'!$F$2:$Q$557,9,0)</f>
        <v>43</v>
      </c>
      <c r="AV223" s="1">
        <f>VLOOKUP(F223,'[2]Sheet 1'!$F$2:$Q$557,10,0)</f>
        <v>0</v>
      </c>
      <c r="AW223" s="1">
        <f>VLOOKUP(F223,'[2]Sheet 1'!$F$2:$Q$557,11,0)</f>
        <v>467</v>
      </c>
      <c r="AX223" s="1">
        <f>VLOOKUP(F223,'[2]Sheet 1'!$F$2:$Q$557,12,0)</f>
        <v>2.57177E-2</v>
      </c>
      <c r="AY223" s="1">
        <f>VLOOKUP(F223,'[3]Sheet 1'!$F$2:$AD$557,5,0)</f>
        <v>35.163965599999997</v>
      </c>
      <c r="AZ223" s="1">
        <f>VLOOKUP(F223,'[3]Sheet 1'!$F$2:$AD$557,6,0)</f>
        <v>-80.7231831</v>
      </c>
      <c r="BA223" s="1">
        <f>VLOOKUP(F223,'[3]Sheet 1'!$F$2:$AD$557,7,0)</f>
        <v>1806</v>
      </c>
      <c r="BB223" s="1">
        <f>VLOOKUP(F223,'[3]Sheet 1'!$F$2:$AD$557,8,0)</f>
        <v>1069</v>
      </c>
      <c r="BC223" s="1">
        <f>VLOOKUP(F223,'[3]Sheet 1'!$F$2:$AD$557,9,0)</f>
        <v>438</v>
      </c>
      <c r="BD223" s="1">
        <f>VLOOKUP(F223,'[3]Sheet 1'!$F$2:$AD$557,10,0)</f>
        <v>4</v>
      </c>
      <c r="BE223" s="1">
        <f>VLOOKUP(F223,'[3]Sheet 1'!$F$2:$AD$557,11,0)</f>
        <v>78</v>
      </c>
      <c r="BF223" s="1">
        <f>VLOOKUP(F223,'[3]Sheet 1'!$F$2:$AD$557,12,0)</f>
        <v>0</v>
      </c>
      <c r="BG223" s="1">
        <f>VLOOKUP(F223,'[3]Sheet 1'!$F$2:$AD$557,13,0)</f>
        <v>163</v>
      </c>
      <c r="BH223" s="1">
        <f>VLOOKUP(F223,'[3]Sheet 1'!$F$2:$AD$557,14,0)</f>
        <v>54</v>
      </c>
      <c r="BI223" s="1">
        <f>VLOOKUP(F223,'[3]Sheet 1'!$F$2:$AD$557,15,0)</f>
        <v>298</v>
      </c>
      <c r="BJ223" s="1">
        <f>VLOOKUP(F223,'[3]Sheet 1'!$F$2:$AD$557,16,0)</f>
        <v>713</v>
      </c>
      <c r="BK223" s="1">
        <f>VLOOKUP(F223,'[3]Sheet 1'!$F$2:$AD$557,17,0)</f>
        <v>669</v>
      </c>
      <c r="BL223" s="1">
        <f>VLOOKUP(F223,'[3]Sheet 1'!$F$2:$AD$557,18,0)</f>
        <v>44</v>
      </c>
      <c r="BM223" s="1">
        <f>VLOOKUP(F223,'[3]Sheet 1'!$F$2:$AD$557,19,0)</f>
        <v>0.93828891999999997</v>
      </c>
      <c r="BN223" s="1">
        <f>VLOOKUP(F223,'[3]Sheet 1'!$F$2:$AD$557,20,0)</f>
        <v>0.59191583000000003</v>
      </c>
      <c r="BO223" s="1">
        <f>VLOOKUP(F223,'[3]Sheet 1'!$F$2:$AD$557,21,0)</f>
        <v>0.24252491000000001</v>
      </c>
      <c r="BP223" s="1">
        <f>VLOOKUP(F223,'[3]Sheet 1'!$F$2:$AD$557,22,0)</f>
        <v>4.3189360000000003E-2</v>
      </c>
      <c r="BQ223" s="1">
        <f>VLOOKUP(F223,'[3]Sheet 1'!$F$2:$AD$557,23,0)</f>
        <v>0.16500553000000001</v>
      </c>
      <c r="BR223" s="1">
        <f>VLOOKUP(F223,'[3]Sheet 1'!$F$2:$AD$557,24,0)</f>
        <v>4277.17536724</v>
      </c>
      <c r="BS223" s="1">
        <f>VLOOKUP(F223,'[3]Sheet 1'!$F$2:$AD$557,25,0)</f>
        <v>0.42224127</v>
      </c>
    </row>
    <row r="224" spans="1:71" ht="20" customHeight="1" x14ac:dyDescent="0.15">
      <c r="A224" s="8">
        <v>1887</v>
      </c>
      <c r="B224" s="9">
        <v>37</v>
      </c>
      <c r="C224" s="10">
        <v>119</v>
      </c>
      <c r="D224" s="10">
        <v>4100</v>
      </c>
      <c r="E224" s="10">
        <v>1</v>
      </c>
      <c r="F224" s="10">
        <v>371190041001</v>
      </c>
      <c r="G224" s="11" t="s">
        <v>35</v>
      </c>
      <c r="H224" s="10">
        <v>16365</v>
      </c>
      <c r="I224" s="11" t="s">
        <v>259</v>
      </c>
      <c r="J224" s="10">
        <v>302</v>
      </c>
      <c r="K224" s="10">
        <v>0</v>
      </c>
      <c r="L224" s="10">
        <v>33</v>
      </c>
      <c r="M224" s="10">
        <v>16</v>
      </c>
      <c r="N224" s="10">
        <v>33</v>
      </c>
      <c r="O224" s="10">
        <v>82</v>
      </c>
      <c r="P224" s="10">
        <v>0</v>
      </c>
      <c r="Q224" s="10">
        <v>10</v>
      </c>
      <c r="R224" s="10">
        <v>12</v>
      </c>
      <c r="S224" s="10">
        <v>29</v>
      </c>
      <c r="T224" s="10">
        <v>13</v>
      </c>
      <c r="U224" s="10">
        <v>0</v>
      </c>
      <c r="V224" s="10">
        <v>50</v>
      </c>
      <c r="W224" s="10">
        <v>8</v>
      </c>
      <c r="X224" s="10">
        <v>5</v>
      </c>
      <c r="Y224" s="10">
        <v>11</v>
      </c>
      <c r="Z224" s="10">
        <v>0</v>
      </c>
      <c r="AA224" s="10">
        <v>29467</v>
      </c>
      <c r="AB224" s="10">
        <v>136</v>
      </c>
      <c r="AC224" s="10">
        <v>18</v>
      </c>
      <c r="AD224" s="10">
        <v>0.13235294</v>
      </c>
      <c r="AE224" s="10">
        <v>6090568.9357910203</v>
      </c>
      <c r="AF224" s="12">
        <v>11859.394755835099</v>
      </c>
      <c r="AG224" s="1">
        <f>VLOOKUP(F224,'[1]Sheet 1'!$F$2:$S$557,5,0)</f>
        <v>562</v>
      </c>
      <c r="AH224" s="1">
        <f>VLOOKUP(F224,'[1]Sheet 1'!$F$2:$S$557,6,0)</f>
        <v>58</v>
      </c>
      <c r="AI224" s="1">
        <f>VLOOKUP(F224,'[1]Sheet 1'!$F$2:$S$557,7,0)</f>
        <v>167</v>
      </c>
      <c r="AJ224" s="1">
        <f>VLOOKUP(F224,'[1]Sheet 1'!$F$2:$S$557,8,0)</f>
        <v>180</v>
      </c>
      <c r="AK224" s="1">
        <f>VLOOKUP(F224,'[1]Sheet 1'!$F$2:$S$557,9,0)</f>
        <v>17</v>
      </c>
      <c r="AL224" s="1">
        <f>VLOOKUP(F224,'[1]Sheet 1'!$F$2:$S$557,10,0)</f>
        <v>83</v>
      </c>
      <c r="AM224" s="1">
        <f>VLOOKUP(F224,'[1]Sheet 1'!$F$2:$S$557,11,0)</f>
        <v>49</v>
      </c>
      <c r="AN224" s="1">
        <f>VLOOKUP(F224,'[1]Sheet 1'!$F$2:$S$557,12,0)</f>
        <v>8</v>
      </c>
      <c r="AO224" s="1">
        <f>VLOOKUP(F224,'[1]Sheet 1'!$F$2:$S$557,13,0)</f>
        <v>0.14768682999999999</v>
      </c>
      <c r="AP224" s="1">
        <f>VLOOKUP(F224,'[1]Sheet 1'!$F$2:$S$557,14,0)</f>
        <v>8.718861E-2</v>
      </c>
      <c r="AQ224" s="1">
        <f>VLOOKUP(F224,'[2]Sheet 1'!$F$2:$Q$557,5,0)</f>
        <v>709</v>
      </c>
      <c r="AR224" s="1">
        <f>VLOOKUP(F224,'[2]Sheet 1'!$F$2:$Q$557,6,0)</f>
        <v>445</v>
      </c>
      <c r="AS224" s="1">
        <f>VLOOKUP(F224,'[2]Sheet 1'!$F$2:$Q$557,7,0)</f>
        <v>445</v>
      </c>
      <c r="AT224" s="1">
        <f>VLOOKUP(F224,'[2]Sheet 1'!$F$2:$Q$557,8,0)</f>
        <v>426</v>
      </c>
      <c r="AU224" s="1">
        <f>VLOOKUP(F224,'[2]Sheet 1'!$F$2:$Q$557,9,0)</f>
        <v>19</v>
      </c>
      <c r="AV224" s="1">
        <f>VLOOKUP(F224,'[2]Sheet 1'!$F$2:$Q$557,10,0)</f>
        <v>0</v>
      </c>
      <c r="AW224" s="1">
        <f>VLOOKUP(F224,'[2]Sheet 1'!$F$2:$Q$557,11,0)</f>
        <v>264</v>
      </c>
      <c r="AX224" s="1">
        <f>VLOOKUP(F224,'[2]Sheet 1'!$F$2:$Q$557,12,0)</f>
        <v>2.6798309999999999E-2</v>
      </c>
      <c r="AY224" s="1">
        <f>VLOOKUP(F224,'[3]Sheet 1'!$F$2:$AD$557,5,0)</f>
        <v>35.2387382</v>
      </c>
      <c r="AZ224" s="1">
        <f>VLOOKUP(F224,'[3]Sheet 1'!$F$2:$AD$557,6,0)</f>
        <v>-80.865309999999994</v>
      </c>
      <c r="BA224" s="1">
        <f>VLOOKUP(F224,'[3]Sheet 1'!$F$2:$AD$557,7,0)</f>
        <v>590</v>
      </c>
      <c r="BB224" s="1">
        <f>VLOOKUP(F224,'[3]Sheet 1'!$F$2:$AD$557,8,0)</f>
        <v>65</v>
      </c>
      <c r="BC224" s="1">
        <f>VLOOKUP(F224,'[3]Sheet 1'!$F$2:$AD$557,9,0)</f>
        <v>490</v>
      </c>
      <c r="BD224" s="1">
        <f>VLOOKUP(F224,'[3]Sheet 1'!$F$2:$AD$557,10,0)</f>
        <v>5</v>
      </c>
      <c r="BE224" s="1">
        <f>VLOOKUP(F224,'[3]Sheet 1'!$F$2:$AD$557,11,0)</f>
        <v>3</v>
      </c>
      <c r="BF224" s="1">
        <f>VLOOKUP(F224,'[3]Sheet 1'!$F$2:$AD$557,12,0)</f>
        <v>1</v>
      </c>
      <c r="BG224" s="1">
        <f>VLOOKUP(F224,'[3]Sheet 1'!$F$2:$AD$557,13,0)</f>
        <v>5</v>
      </c>
      <c r="BH224" s="1">
        <f>VLOOKUP(F224,'[3]Sheet 1'!$F$2:$AD$557,14,0)</f>
        <v>21</v>
      </c>
      <c r="BI224" s="1">
        <f>VLOOKUP(F224,'[3]Sheet 1'!$F$2:$AD$557,15,0)</f>
        <v>22</v>
      </c>
      <c r="BJ224" s="1">
        <f>VLOOKUP(F224,'[3]Sheet 1'!$F$2:$AD$557,16,0)</f>
        <v>261</v>
      </c>
      <c r="BK224" s="1">
        <f>VLOOKUP(F224,'[3]Sheet 1'!$F$2:$AD$557,17,0)</f>
        <v>225</v>
      </c>
      <c r="BL224" s="1">
        <f>VLOOKUP(F224,'[3]Sheet 1'!$F$2:$AD$557,18,0)</f>
        <v>36</v>
      </c>
      <c r="BM224" s="1">
        <f>VLOOKUP(F224,'[3]Sheet 1'!$F$2:$AD$557,19,0)</f>
        <v>0.86206896</v>
      </c>
      <c r="BN224" s="1">
        <f>VLOOKUP(F224,'[3]Sheet 1'!$F$2:$AD$557,20,0)</f>
        <v>0.11016948999999999</v>
      </c>
      <c r="BO224" s="1">
        <f>VLOOKUP(F224,'[3]Sheet 1'!$F$2:$AD$557,21,0)</f>
        <v>0.83050847000000005</v>
      </c>
      <c r="BP224" s="1">
        <f>VLOOKUP(F224,'[3]Sheet 1'!$F$2:$AD$557,22,0)</f>
        <v>5.0847399999999999E-3</v>
      </c>
      <c r="BQ224" s="1">
        <f>VLOOKUP(F224,'[3]Sheet 1'!$F$2:$AD$557,23,0)</f>
        <v>3.7288130000000003E-2</v>
      </c>
      <c r="BR224" s="1">
        <f>VLOOKUP(F224,'[3]Sheet 1'!$F$2:$AD$557,24,0)</f>
        <v>2700.6108158900001</v>
      </c>
      <c r="BS224" s="1">
        <f>VLOOKUP(F224,'[3]Sheet 1'!$F$2:$AD$557,25,0)</f>
        <v>0.21846909</v>
      </c>
    </row>
    <row r="225" spans="1:71" ht="20" customHeight="1" x14ac:dyDescent="0.15">
      <c r="A225" s="8">
        <v>1888</v>
      </c>
      <c r="B225" s="9">
        <v>37</v>
      </c>
      <c r="C225" s="10">
        <v>119</v>
      </c>
      <c r="D225" s="10">
        <v>100</v>
      </c>
      <c r="E225" s="10">
        <v>2</v>
      </c>
      <c r="F225" s="10">
        <v>371190001002</v>
      </c>
      <c r="G225" s="11" t="s">
        <v>33</v>
      </c>
      <c r="H225" s="10">
        <v>16132</v>
      </c>
      <c r="I225" s="11" t="s">
        <v>260</v>
      </c>
      <c r="J225" s="10">
        <v>996</v>
      </c>
      <c r="K225" s="10">
        <v>63</v>
      </c>
      <c r="L225" s="10">
        <v>11</v>
      </c>
      <c r="M225" s="10">
        <v>16</v>
      </c>
      <c r="N225" s="10">
        <v>17</v>
      </c>
      <c r="O225" s="10">
        <v>0</v>
      </c>
      <c r="P225" s="10">
        <v>0</v>
      </c>
      <c r="Q225" s="10">
        <v>8</v>
      </c>
      <c r="R225" s="10">
        <v>19</v>
      </c>
      <c r="S225" s="10">
        <v>43</v>
      </c>
      <c r="T225" s="10">
        <v>87</v>
      </c>
      <c r="U225" s="10">
        <v>91</v>
      </c>
      <c r="V225" s="10">
        <v>127</v>
      </c>
      <c r="W225" s="10">
        <v>106</v>
      </c>
      <c r="X225" s="10">
        <v>51</v>
      </c>
      <c r="Y225" s="10">
        <v>107</v>
      </c>
      <c r="Z225" s="10">
        <v>250</v>
      </c>
      <c r="AA225" s="10">
        <v>102500</v>
      </c>
      <c r="AB225" s="10">
        <v>180</v>
      </c>
      <c r="AC225" s="10">
        <v>0</v>
      </c>
      <c r="AD225" s="10">
        <v>0</v>
      </c>
      <c r="AE225" s="10">
        <v>1931299.3131103499</v>
      </c>
      <c r="AF225" s="12">
        <v>5561.7070286696999</v>
      </c>
      <c r="AG225" s="1">
        <f>VLOOKUP(F225,'[1]Sheet 1'!$F$2:$S$557,5,0)</f>
        <v>1329</v>
      </c>
      <c r="AH225" s="1">
        <f>VLOOKUP(F225,'[1]Sheet 1'!$F$2:$S$557,6,0)</f>
        <v>0</v>
      </c>
      <c r="AI225" s="1">
        <f>VLOOKUP(F225,'[1]Sheet 1'!$F$2:$S$557,7,0)</f>
        <v>54</v>
      </c>
      <c r="AJ225" s="1">
        <f>VLOOKUP(F225,'[1]Sheet 1'!$F$2:$S$557,8,0)</f>
        <v>198</v>
      </c>
      <c r="AK225" s="1">
        <f>VLOOKUP(F225,'[1]Sheet 1'!$F$2:$S$557,9,0)</f>
        <v>112</v>
      </c>
      <c r="AL225" s="1">
        <f>VLOOKUP(F225,'[1]Sheet 1'!$F$2:$S$557,10,0)</f>
        <v>658</v>
      </c>
      <c r="AM225" s="1">
        <f>VLOOKUP(F225,'[1]Sheet 1'!$F$2:$S$557,11,0)</f>
        <v>198</v>
      </c>
      <c r="AN225" s="1">
        <f>VLOOKUP(F225,'[1]Sheet 1'!$F$2:$S$557,12,0)</f>
        <v>109</v>
      </c>
      <c r="AO225" s="1">
        <f>VLOOKUP(F225,'[1]Sheet 1'!$F$2:$S$557,13,0)</f>
        <v>0.49510910000000002</v>
      </c>
      <c r="AP225" s="1">
        <f>VLOOKUP(F225,'[1]Sheet 1'!$F$2:$S$557,14,0)</f>
        <v>0.14898420000000001</v>
      </c>
      <c r="AQ225" s="1">
        <f>VLOOKUP(F225,'[2]Sheet 1'!$F$2:$Q$557,5,0)</f>
        <v>1999</v>
      </c>
      <c r="AR225" s="1">
        <f>VLOOKUP(F225,'[2]Sheet 1'!$F$2:$Q$557,6,0)</f>
        <v>1673</v>
      </c>
      <c r="AS225" s="1">
        <f>VLOOKUP(F225,'[2]Sheet 1'!$F$2:$Q$557,7,0)</f>
        <v>1673</v>
      </c>
      <c r="AT225" s="1">
        <f>VLOOKUP(F225,'[2]Sheet 1'!$F$2:$Q$557,8,0)</f>
        <v>1614</v>
      </c>
      <c r="AU225" s="1">
        <f>VLOOKUP(F225,'[2]Sheet 1'!$F$2:$Q$557,9,0)</f>
        <v>59</v>
      </c>
      <c r="AV225" s="1">
        <f>VLOOKUP(F225,'[2]Sheet 1'!$F$2:$Q$557,10,0)</f>
        <v>0</v>
      </c>
      <c r="AW225" s="1">
        <f>VLOOKUP(F225,'[2]Sheet 1'!$F$2:$Q$557,11,0)</f>
        <v>326</v>
      </c>
      <c r="AX225" s="1">
        <f>VLOOKUP(F225,'[2]Sheet 1'!$F$2:$Q$557,12,0)</f>
        <v>2.9514760000000001E-2</v>
      </c>
      <c r="AY225" s="1">
        <f>VLOOKUP(F225,'[3]Sheet 1'!$F$2:$AD$557,5,0)</f>
        <v>35.231604699999998</v>
      </c>
      <c r="AZ225" s="1">
        <f>VLOOKUP(F225,'[3]Sheet 1'!$F$2:$AD$557,6,0)</f>
        <v>-80.845168799999996</v>
      </c>
      <c r="BA225" s="1">
        <f>VLOOKUP(F225,'[3]Sheet 1'!$F$2:$AD$557,7,0)</f>
        <v>1637</v>
      </c>
      <c r="BB225" s="1">
        <f>VLOOKUP(F225,'[3]Sheet 1'!$F$2:$AD$557,8,0)</f>
        <v>1238</v>
      </c>
      <c r="BC225" s="1">
        <f>VLOOKUP(F225,'[3]Sheet 1'!$F$2:$AD$557,9,0)</f>
        <v>275</v>
      </c>
      <c r="BD225" s="1">
        <f>VLOOKUP(F225,'[3]Sheet 1'!$F$2:$AD$557,10,0)</f>
        <v>2</v>
      </c>
      <c r="BE225" s="1">
        <f>VLOOKUP(F225,'[3]Sheet 1'!$F$2:$AD$557,11,0)</f>
        <v>66</v>
      </c>
      <c r="BF225" s="1">
        <f>VLOOKUP(F225,'[3]Sheet 1'!$F$2:$AD$557,12,0)</f>
        <v>0</v>
      </c>
      <c r="BG225" s="1">
        <f>VLOOKUP(F225,'[3]Sheet 1'!$F$2:$AD$557,13,0)</f>
        <v>18</v>
      </c>
      <c r="BH225" s="1">
        <f>VLOOKUP(F225,'[3]Sheet 1'!$F$2:$AD$557,14,0)</f>
        <v>38</v>
      </c>
      <c r="BI225" s="1">
        <f>VLOOKUP(F225,'[3]Sheet 1'!$F$2:$AD$557,15,0)</f>
        <v>68</v>
      </c>
      <c r="BJ225" s="1">
        <f>VLOOKUP(F225,'[3]Sheet 1'!$F$2:$AD$557,16,0)</f>
        <v>856</v>
      </c>
      <c r="BK225" s="1">
        <f>VLOOKUP(F225,'[3]Sheet 1'!$F$2:$AD$557,17,0)</f>
        <v>801</v>
      </c>
      <c r="BL225" s="1">
        <f>VLOOKUP(F225,'[3]Sheet 1'!$F$2:$AD$557,18,0)</f>
        <v>55</v>
      </c>
      <c r="BM225" s="1">
        <f>VLOOKUP(F225,'[3]Sheet 1'!$F$2:$AD$557,19,0)</f>
        <v>0.93574765999999998</v>
      </c>
      <c r="BN225" s="1">
        <f>VLOOKUP(F225,'[3]Sheet 1'!$F$2:$AD$557,20,0)</f>
        <v>0.75626145</v>
      </c>
      <c r="BO225" s="1">
        <f>VLOOKUP(F225,'[3]Sheet 1'!$F$2:$AD$557,21,0)</f>
        <v>0.16799022</v>
      </c>
      <c r="BP225" s="1">
        <f>VLOOKUP(F225,'[3]Sheet 1'!$F$2:$AD$557,22,0)</f>
        <v>4.0317649999999997E-2</v>
      </c>
      <c r="BQ225" s="1">
        <f>VLOOKUP(F225,'[3]Sheet 1'!$F$2:$AD$557,23,0)</f>
        <v>4.1539399999999997E-2</v>
      </c>
      <c r="BR225" s="1">
        <f>VLOOKUP(F225,'[3]Sheet 1'!$F$2:$AD$557,24,0)</f>
        <v>23630.177798770001</v>
      </c>
      <c r="BS225" s="1">
        <f>VLOOKUP(F225,'[3]Sheet 1'!$F$2:$AD$557,25,0)</f>
        <v>6.9275820000000002E-2</v>
      </c>
    </row>
    <row r="226" spans="1:71" ht="20" customHeight="1" x14ac:dyDescent="0.15">
      <c r="A226" s="8">
        <v>1889</v>
      </c>
      <c r="B226" s="9">
        <v>37</v>
      </c>
      <c r="C226" s="10">
        <v>119</v>
      </c>
      <c r="D226" s="10">
        <v>5613</v>
      </c>
      <c r="E226" s="10">
        <v>1</v>
      </c>
      <c r="F226" s="10">
        <v>371190056131</v>
      </c>
      <c r="G226" s="11" t="s">
        <v>35</v>
      </c>
      <c r="H226" s="10">
        <v>16474</v>
      </c>
      <c r="I226" s="11" t="s">
        <v>261</v>
      </c>
      <c r="J226" s="10">
        <v>1102</v>
      </c>
      <c r="K226" s="10">
        <v>46</v>
      </c>
      <c r="L226" s="10">
        <v>0</v>
      </c>
      <c r="M226" s="10">
        <v>19</v>
      </c>
      <c r="N226" s="10">
        <v>46</v>
      </c>
      <c r="O226" s="10">
        <v>19</v>
      </c>
      <c r="P226" s="10">
        <v>6</v>
      </c>
      <c r="Q226" s="10">
        <v>56</v>
      </c>
      <c r="R226" s="10">
        <v>77</v>
      </c>
      <c r="S226" s="10">
        <v>74</v>
      </c>
      <c r="T226" s="10">
        <v>94</v>
      </c>
      <c r="U226" s="10">
        <v>132</v>
      </c>
      <c r="V226" s="10">
        <v>215</v>
      </c>
      <c r="W226" s="10">
        <v>125</v>
      </c>
      <c r="X226" s="10">
        <v>82</v>
      </c>
      <c r="Y226" s="10">
        <v>67</v>
      </c>
      <c r="Z226" s="10">
        <v>44</v>
      </c>
      <c r="AA226" s="10">
        <v>69792</v>
      </c>
      <c r="AB226" s="10">
        <v>679</v>
      </c>
      <c r="AC226" s="10">
        <v>70</v>
      </c>
      <c r="AD226" s="10">
        <v>0.10309277999999999</v>
      </c>
      <c r="AE226" s="13">
        <v>61598404.129882798</v>
      </c>
      <c r="AF226" s="12">
        <v>40723.163211524501</v>
      </c>
      <c r="AG226" s="1">
        <f>VLOOKUP(F226,'[1]Sheet 1'!$F$2:$S$557,5,0)</f>
        <v>1899</v>
      </c>
      <c r="AH226" s="1">
        <f>VLOOKUP(F226,'[1]Sheet 1'!$F$2:$S$557,6,0)</f>
        <v>118</v>
      </c>
      <c r="AI226" s="1">
        <f>VLOOKUP(F226,'[1]Sheet 1'!$F$2:$S$557,7,0)</f>
        <v>237</v>
      </c>
      <c r="AJ226" s="1">
        <f>VLOOKUP(F226,'[1]Sheet 1'!$F$2:$S$557,8,0)</f>
        <v>444</v>
      </c>
      <c r="AK226" s="1">
        <f>VLOOKUP(F226,'[1]Sheet 1'!$F$2:$S$557,9,0)</f>
        <v>235</v>
      </c>
      <c r="AL226" s="1">
        <f>VLOOKUP(F226,'[1]Sheet 1'!$F$2:$S$557,10,0)</f>
        <v>513</v>
      </c>
      <c r="AM226" s="1">
        <f>VLOOKUP(F226,'[1]Sheet 1'!$F$2:$S$557,11,0)</f>
        <v>314</v>
      </c>
      <c r="AN226" s="1">
        <f>VLOOKUP(F226,'[1]Sheet 1'!$F$2:$S$557,12,0)</f>
        <v>38</v>
      </c>
      <c r="AO226" s="1">
        <f>VLOOKUP(F226,'[1]Sheet 1'!$F$2:$S$557,13,0)</f>
        <v>0.27014218000000001</v>
      </c>
      <c r="AP226" s="1">
        <f>VLOOKUP(F226,'[1]Sheet 1'!$F$2:$S$557,14,0)</f>
        <v>0.16535018000000001</v>
      </c>
      <c r="AQ226" s="1">
        <f>VLOOKUP(F226,'[2]Sheet 1'!$F$2:$Q$557,5,0)</f>
        <v>2232</v>
      </c>
      <c r="AR226" s="1">
        <f>VLOOKUP(F226,'[2]Sheet 1'!$F$2:$Q$557,6,0)</f>
        <v>1645</v>
      </c>
      <c r="AS226" s="1">
        <f>VLOOKUP(F226,'[2]Sheet 1'!$F$2:$Q$557,7,0)</f>
        <v>1645</v>
      </c>
      <c r="AT226" s="1">
        <f>VLOOKUP(F226,'[2]Sheet 1'!$F$2:$Q$557,8,0)</f>
        <v>1563</v>
      </c>
      <c r="AU226" s="1">
        <f>VLOOKUP(F226,'[2]Sheet 1'!$F$2:$Q$557,9,0)</f>
        <v>82</v>
      </c>
      <c r="AV226" s="1">
        <f>VLOOKUP(F226,'[2]Sheet 1'!$F$2:$Q$557,10,0)</f>
        <v>0</v>
      </c>
      <c r="AW226" s="1">
        <f>VLOOKUP(F226,'[2]Sheet 1'!$F$2:$Q$557,11,0)</f>
        <v>587</v>
      </c>
      <c r="AX226" s="1">
        <f>VLOOKUP(F226,'[2]Sheet 1'!$F$2:$Q$557,12,0)</f>
        <v>3.6738350000000003E-2</v>
      </c>
      <c r="AY226" s="1">
        <f>VLOOKUP(F226,'[3]Sheet 1'!$F$2:$AD$557,5,0)</f>
        <v>35.280196599999996</v>
      </c>
      <c r="AZ226" s="1">
        <f>VLOOKUP(F226,'[3]Sheet 1'!$F$2:$AD$557,6,0)</f>
        <v>-80.720524499999996</v>
      </c>
      <c r="BA226" s="1">
        <f>VLOOKUP(F226,'[3]Sheet 1'!$F$2:$AD$557,7,0)</f>
        <v>1820</v>
      </c>
      <c r="BB226" s="1">
        <f>VLOOKUP(F226,'[3]Sheet 1'!$F$2:$AD$557,8,0)</f>
        <v>555</v>
      </c>
      <c r="BC226" s="1">
        <f>VLOOKUP(F226,'[3]Sheet 1'!$F$2:$AD$557,9,0)</f>
        <v>928</v>
      </c>
      <c r="BD226" s="1">
        <f>VLOOKUP(F226,'[3]Sheet 1'!$F$2:$AD$557,10,0)</f>
        <v>4</v>
      </c>
      <c r="BE226" s="1">
        <f>VLOOKUP(F226,'[3]Sheet 1'!$F$2:$AD$557,11,0)</f>
        <v>126</v>
      </c>
      <c r="BF226" s="1">
        <f>VLOOKUP(F226,'[3]Sheet 1'!$F$2:$AD$557,12,0)</f>
        <v>1</v>
      </c>
      <c r="BG226" s="1">
        <f>VLOOKUP(F226,'[3]Sheet 1'!$F$2:$AD$557,13,0)</f>
        <v>144</v>
      </c>
      <c r="BH226" s="1">
        <f>VLOOKUP(F226,'[3]Sheet 1'!$F$2:$AD$557,14,0)</f>
        <v>62</v>
      </c>
      <c r="BI226" s="1">
        <f>VLOOKUP(F226,'[3]Sheet 1'!$F$2:$AD$557,15,0)</f>
        <v>244</v>
      </c>
      <c r="BJ226" s="1">
        <f>VLOOKUP(F226,'[3]Sheet 1'!$F$2:$AD$557,16,0)</f>
        <v>785</v>
      </c>
      <c r="BK226" s="1">
        <f>VLOOKUP(F226,'[3]Sheet 1'!$F$2:$AD$557,17,0)</f>
        <v>725</v>
      </c>
      <c r="BL226" s="1">
        <f>VLOOKUP(F226,'[3]Sheet 1'!$F$2:$AD$557,18,0)</f>
        <v>60</v>
      </c>
      <c r="BM226" s="1">
        <f>VLOOKUP(F226,'[3]Sheet 1'!$F$2:$AD$557,19,0)</f>
        <v>0.92356687000000004</v>
      </c>
      <c r="BN226" s="1">
        <f>VLOOKUP(F226,'[3]Sheet 1'!$F$2:$AD$557,20,0)</f>
        <v>0.30494505</v>
      </c>
      <c r="BO226" s="1">
        <f>VLOOKUP(F226,'[3]Sheet 1'!$F$2:$AD$557,21,0)</f>
        <v>0.50989010000000001</v>
      </c>
      <c r="BP226" s="1">
        <f>VLOOKUP(F226,'[3]Sheet 1'!$F$2:$AD$557,22,0)</f>
        <v>6.9230760000000002E-2</v>
      </c>
      <c r="BQ226" s="1">
        <f>VLOOKUP(F226,'[3]Sheet 1'!$F$2:$AD$557,23,0)</f>
        <v>0.13406593</v>
      </c>
      <c r="BR226" s="1">
        <f>VLOOKUP(F226,'[3]Sheet 1'!$F$2:$AD$557,24,0)</f>
        <v>823.70133281000005</v>
      </c>
      <c r="BS226" s="1">
        <f>VLOOKUP(F226,'[3]Sheet 1'!$F$2:$AD$557,25,0)</f>
        <v>2.2095387299999998</v>
      </c>
    </row>
    <row r="227" spans="1:71" ht="20" customHeight="1" x14ac:dyDescent="0.15">
      <c r="A227" s="8">
        <v>1890</v>
      </c>
      <c r="B227" s="9">
        <v>37</v>
      </c>
      <c r="C227" s="10">
        <v>119</v>
      </c>
      <c r="D227" s="10">
        <v>5833</v>
      </c>
      <c r="E227" s="10">
        <v>3</v>
      </c>
      <c r="F227" s="10">
        <v>371190058333</v>
      </c>
      <c r="G227" s="11" t="s">
        <v>44</v>
      </c>
      <c r="H227" s="10">
        <v>16550</v>
      </c>
      <c r="I227" s="11" t="s">
        <v>262</v>
      </c>
      <c r="J227" s="10">
        <v>664</v>
      </c>
      <c r="K227" s="10">
        <v>39</v>
      </c>
      <c r="L227" s="10">
        <v>39</v>
      </c>
      <c r="M227" s="10">
        <v>40</v>
      </c>
      <c r="N227" s="10">
        <v>10</v>
      </c>
      <c r="O227" s="10">
        <v>50</v>
      </c>
      <c r="P227" s="10">
        <v>10</v>
      </c>
      <c r="Q227" s="10">
        <v>67</v>
      </c>
      <c r="R227" s="10">
        <v>47</v>
      </c>
      <c r="S227" s="10">
        <v>79</v>
      </c>
      <c r="T227" s="10">
        <v>27</v>
      </c>
      <c r="U227" s="10">
        <v>30</v>
      </c>
      <c r="V227" s="10">
        <v>138</v>
      </c>
      <c r="W227" s="10">
        <v>40</v>
      </c>
      <c r="X227" s="10">
        <v>0</v>
      </c>
      <c r="Y227" s="10">
        <v>29</v>
      </c>
      <c r="Z227" s="10">
        <v>19</v>
      </c>
      <c r="AA227" s="10">
        <v>46531</v>
      </c>
      <c r="AB227" s="10">
        <v>265</v>
      </c>
      <c r="AC227" s="10">
        <v>8</v>
      </c>
      <c r="AD227" s="10">
        <v>3.0188679999999999E-2</v>
      </c>
      <c r="AE227" s="13">
        <v>11915487.123352099</v>
      </c>
      <c r="AF227" s="12">
        <v>16179.888243327599</v>
      </c>
      <c r="AG227" s="1">
        <f>VLOOKUP(F227,'[1]Sheet 1'!$F$2:$S$557,5,0)</f>
        <v>1271</v>
      </c>
      <c r="AH227" s="1">
        <f>VLOOKUP(F227,'[1]Sheet 1'!$F$2:$S$557,6,0)</f>
        <v>148</v>
      </c>
      <c r="AI227" s="1">
        <f>VLOOKUP(F227,'[1]Sheet 1'!$F$2:$S$557,7,0)</f>
        <v>164</v>
      </c>
      <c r="AJ227" s="1">
        <f>VLOOKUP(F227,'[1]Sheet 1'!$F$2:$S$557,8,0)</f>
        <v>232</v>
      </c>
      <c r="AK227" s="1">
        <f>VLOOKUP(F227,'[1]Sheet 1'!$F$2:$S$557,9,0)</f>
        <v>54</v>
      </c>
      <c r="AL227" s="1">
        <f>VLOOKUP(F227,'[1]Sheet 1'!$F$2:$S$557,10,0)</f>
        <v>478</v>
      </c>
      <c r="AM227" s="1">
        <f>VLOOKUP(F227,'[1]Sheet 1'!$F$2:$S$557,11,0)</f>
        <v>148</v>
      </c>
      <c r="AN227" s="1">
        <f>VLOOKUP(F227,'[1]Sheet 1'!$F$2:$S$557,12,0)</f>
        <v>47</v>
      </c>
      <c r="AO227" s="1">
        <f>VLOOKUP(F227,'[1]Sheet 1'!$F$2:$S$557,13,0)</f>
        <v>0.37608183000000001</v>
      </c>
      <c r="AP227" s="1">
        <f>VLOOKUP(F227,'[1]Sheet 1'!$F$2:$S$557,14,0)</f>
        <v>0.11644375</v>
      </c>
      <c r="AQ227" s="1">
        <f>VLOOKUP(F227,'[2]Sheet 1'!$F$2:$Q$557,5,0)</f>
        <v>1305</v>
      </c>
      <c r="AR227" s="1">
        <f>VLOOKUP(F227,'[2]Sheet 1'!$F$2:$Q$557,6,0)</f>
        <v>283</v>
      </c>
      <c r="AS227" s="1">
        <f>VLOOKUP(F227,'[2]Sheet 1'!$F$2:$Q$557,7,0)</f>
        <v>283</v>
      </c>
      <c r="AT227" s="1">
        <f>VLOOKUP(F227,'[2]Sheet 1'!$F$2:$Q$557,8,0)</f>
        <v>238</v>
      </c>
      <c r="AU227" s="1">
        <f>VLOOKUP(F227,'[2]Sheet 1'!$F$2:$Q$557,9,0)</f>
        <v>45</v>
      </c>
      <c r="AV227" s="1">
        <f>VLOOKUP(F227,'[2]Sheet 1'!$F$2:$Q$557,10,0)</f>
        <v>0</v>
      </c>
      <c r="AW227" s="1">
        <f>VLOOKUP(F227,'[2]Sheet 1'!$F$2:$Q$557,11,0)</f>
        <v>1022</v>
      </c>
      <c r="AX227" s="1">
        <f>VLOOKUP(F227,'[2]Sheet 1'!$F$2:$Q$557,12,0)</f>
        <v>3.4482760000000001E-2</v>
      </c>
      <c r="AY227" s="1">
        <f>VLOOKUP(F227,'[3]Sheet 1'!$F$2:$AD$557,5,0)</f>
        <v>35.115579500000003</v>
      </c>
      <c r="AZ227" s="1">
        <f>VLOOKUP(F227,'[3]Sheet 1'!$F$2:$AD$557,6,0)</f>
        <v>-80.730905000000007</v>
      </c>
      <c r="BA227" s="1">
        <f>VLOOKUP(F227,'[3]Sheet 1'!$F$2:$AD$557,7,0)</f>
        <v>1118</v>
      </c>
      <c r="BB227" s="1">
        <f>VLOOKUP(F227,'[3]Sheet 1'!$F$2:$AD$557,8,0)</f>
        <v>1073</v>
      </c>
      <c r="BC227" s="1">
        <f>VLOOKUP(F227,'[3]Sheet 1'!$F$2:$AD$557,9,0)</f>
        <v>27</v>
      </c>
      <c r="BD227" s="1">
        <f>VLOOKUP(F227,'[3]Sheet 1'!$F$2:$AD$557,10,0)</f>
        <v>1</v>
      </c>
      <c r="BE227" s="1">
        <f>VLOOKUP(F227,'[3]Sheet 1'!$F$2:$AD$557,11,0)</f>
        <v>7</v>
      </c>
      <c r="BF227" s="1">
        <f>VLOOKUP(F227,'[3]Sheet 1'!$F$2:$AD$557,12,0)</f>
        <v>0</v>
      </c>
      <c r="BG227" s="1">
        <f>VLOOKUP(F227,'[3]Sheet 1'!$F$2:$AD$557,13,0)</f>
        <v>8</v>
      </c>
      <c r="BH227" s="1">
        <f>VLOOKUP(F227,'[3]Sheet 1'!$F$2:$AD$557,14,0)</f>
        <v>2</v>
      </c>
      <c r="BI227" s="1">
        <f>VLOOKUP(F227,'[3]Sheet 1'!$F$2:$AD$557,15,0)</f>
        <v>28</v>
      </c>
      <c r="BJ227" s="1">
        <f>VLOOKUP(F227,'[3]Sheet 1'!$F$2:$AD$557,16,0)</f>
        <v>611</v>
      </c>
      <c r="BK227" s="1">
        <f>VLOOKUP(F227,'[3]Sheet 1'!$F$2:$AD$557,17,0)</f>
        <v>568</v>
      </c>
      <c r="BL227" s="1">
        <f>VLOOKUP(F227,'[3]Sheet 1'!$F$2:$AD$557,18,0)</f>
        <v>43</v>
      </c>
      <c r="BM227" s="1">
        <f>VLOOKUP(F227,'[3]Sheet 1'!$F$2:$AD$557,19,0)</f>
        <v>0.92962356000000002</v>
      </c>
      <c r="BN227" s="1">
        <f>VLOOKUP(F227,'[3]Sheet 1'!$F$2:$AD$557,20,0)</f>
        <v>0.95974954999999995</v>
      </c>
      <c r="BO227" s="1">
        <f>VLOOKUP(F227,'[3]Sheet 1'!$F$2:$AD$557,21,0)</f>
        <v>2.415026E-2</v>
      </c>
      <c r="BP227" s="1">
        <f>VLOOKUP(F227,'[3]Sheet 1'!$F$2:$AD$557,22,0)</f>
        <v>6.2611799999999999E-3</v>
      </c>
      <c r="BQ227" s="1">
        <f>VLOOKUP(F227,'[3]Sheet 1'!$F$2:$AD$557,23,0)</f>
        <v>2.5044719999999999E-2</v>
      </c>
      <c r="BR227" s="1">
        <f>VLOOKUP(F227,'[3]Sheet 1'!$F$2:$AD$557,24,0)</f>
        <v>2615.7596785699998</v>
      </c>
      <c r="BS227" s="1">
        <f>VLOOKUP(F227,'[3]Sheet 1'!$F$2:$AD$557,25,0)</f>
        <v>0.42740929</v>
      </c>
    </row>
    <row r="228" spans="1:71" ht="20" customHeight="1" x14ac:dyDescent="0.15">
      <c r="A228" s="8">
        <v>1891</v>
      </c>
      <c r="B228" s="9">
        <v>37</v>
      </c>
      <c r="C228" s="10">
        <v>119</v>
      </c>
      <c r="D228" s="10">
        <v>5521</v>
      </c>
      <c r="E228" s="10">
        <v>1</v>
      </c>
      <c r="F228" s="10">
        <v>371190055211</v>
      </c>
      <c r="G228" s="11" t="s">
        <v>35</v>
      </c>
      <c r="H228" s="10">
        <v>16447</v>
      </c>
      <c r="I228" s="11" t="s">
        <v>263</v>
      </c>
      <c r="J228" s="10">
        <v>422</v>
      </c>
      <c r="K228" s="10">
        <v>125</v>
      </c>
      <c r="L228" s="10">
        <v>13</v>
      </c>
      <c r="M228" s="10">
        <v>12</v>
      </c>
      <c r="N228" s="10">
        <v>0</v>
      </c>
      <c r="O228" s="10">
        <v>0</v>
      </c>
      <c r="P228" s="10">
        <v>0</v>
      </c>
      <c r="Q228" s="10">
        <v>0</v>
      </c>
      <c r="R228" s="10">
        <v>56</v>
      </c>
      <c r="S228" s="10">
        <v>0</v>
      </c>
      <c r="T228" s="10">
        <v>0</v>
      </c>
      <c r="U228" s="10">
        <v>150</v>
      </c>
      <c r="V228" s="10">
        <v>47</v>
      </c>
      <c r="W228" s="10">
        <v>9</v>
      </c>
      <c r="X228" s="10">
        <v>10</v>
      </c>
      <c r="Y228" s="10">
        <v>0</v>
      </c>
      <c r="Z228" s="10">
        <v>0</v>
      </c>
      <c r="AA228" s="10">
        <v>62727</v>
      </c>
      <c r="AB228" s="10">
        <v>102</v>
      </c>
      <c r="AC228" s="10">
        <v>0</v>
      </c>
      <c r="AD228" s="10">
        <v>0</v>
      </c>
      <c r="AE228" s="10">
        <v>4310365.9462280301</v>
      </c>
      <c r="AF228" s="17">
        <v>9501.2499472236304</v>
      </c>
      <c r="AG228" s="1">
        <f>VLOOKUP(F228,'[1]Sheet 1'!$F$2:$S$557,5,0)</f>
        <v>538</v>
      </c>
      <c r="AH228" s="1">
        <f>VLOOKUP(F228,'[1]Sheet 1'!$F$2:$S$557,6,0)</f>
        <v>69</v>
      </c>
      <c r="AI228" s="1">
        <f>VLOOKUP(F228,'[1]Sheet 1'!$F$2:$S$557,7,0)</f>
        <v>27</v>
      </c>
      <c r="AJ228" s="1">
        <f>VLOOKUP(F228,'[1]Sheet 1'!$F$2:$S$557,8,0)</f>
        <v>115</v>
      </c>
      <c r="AK228" s="1">
        <f>VLOOKUP(F228,'[1]Sheet 1'!$F$2:$S$557,9,0)</f>
        <v>34</v>
      </c>
      <c r="AL228" s="1">
        <f>VLOOKUP(F228,'[1]Sheet 1'!$F$2:$S$557,10,0)</f>
        <v>173</v>
      </c>
      <c r="AM228" s="1">
        <f>VLOOKUP(F228,'[1]Sheet 1'!$F$2:$S$557,11,0)</f>
        <v>120</v>
      </c>
      <c r="AN228" s="1">
        <f>VLOOKUP(F228,'[1]Sheet 1'!$F$2:$S$557,12,0)</f>
        <v>0</v>
      </c>
      <c r="AO228" s="1">
        <f>VLOOKUP(F228,'[1]Sheet 1'!$F$2:$S$557,13,0)</f>
        <v>0.32156133999999997</v>
      </c>
      <c r="AP228" s="1">
        <f>VLOOKUP(F228,'[1]Sheet 1'!$F$2:$S$557,14,0)</f>
        <v>0.22304832999999999</v>
      </c>
      <c r="AQ228" s="1">
        <f>VLOOKUP(F228,'[2]Sheet 1'!$F$2:$Q$557,5,0)</f>
        <v>860</v>
      </c>
      <c r="AR228" s="1">
        <f>VLOOKUP(F228,'[2]Sheet 1'!$F$2:$Q$557,6,0)</f>
        <v>423</v>
      </c>
      <c r="AS228" s="1">
        <f>VLOOKUP(F228,'[2]Sheet 1'!$F$2:$Q$557,7,0)</f>
        <v>358</v>
      </c>
      <c r="AT228" s="1">
        <f>VLOOKUP(F228,'[2]Sheet 1'!$F$2:$Q$557,8,0)</f>
        <v>340</v>
      </c>
      <c r="AU228" s="1">
        <f>VLOOKUP(F228,'[2]Sheet 1'!$F$2:$Q$557,9,0)</f>
        <v>18</v>
      </c>
      <c r="AV228" s="1">
        <f>VLOOKUP(F228,'[2]Sheet 1'!$F$2:$Q$557,10,0)</f>
        <v>65</v>
      </c>
      <c r="AW228" s="1">
        <f>VLOOKUP(F228,'[2]Sheet 1'!$F$2:$Q$557,11,0)</f>
        <v>437</v>
      </c>
      <c r="AX228" s="1">
        <f>VLOOKUP(F228,'[2]Sheet 1'!$F$2:$Q$557,12,0)</f>
        <v>2.0930230000000001E-2</v>
      </c>
      <c r="AY228" s="1">
        <f>VLOOKUP(F228,'[3]Sheet 1'!$F$2:$AD$557,5,0)</f>
        <v>35.326080400000002</v>
      </c>
      <c r="AZ228" s="1">
        <f>VLOOKUP(F228,'[3]Sheet 1'!$F$2:$AD$557,6,0)</f>
        <v>-80.734616200000005</v>
      </c>
      <c r="BA228" s="1">
        <f>VLOOKUP(F228,'[3]Sheet 1'!$F$2:$AD$557,7,0)</f>
        <v>551</v>
      </c>
      <c r="BB228" s="1">
        <f>VLOOKUP(F228,'[3]Sheet 1'!$F$2:$AD$557,8,0)</f>
        <v>217</v>
      </c>
      <c r="BC228" s="1">
        <f>VLOOKUP(F228,'[3]Sheet 1'!$F$2:$AD$557,9,0)</f>
        <v>245</v>
      </c>
      <c r="BD228" s="1">
        <f>VLOOKUP(F228,'[3]Sheet 1'!$F$2:$AD$557,10,0)</f>
        <v>3</v>
      </c>
      <c r="BE228" s="1">
        <f>VLOOKUP(F228,'[3]Sheet 1'!$F$2:$AD$557,11,0)</f>
        <v>66</v>
      </c>
      <c r="BF228" s="1">
        <f>VLOOKUP(F228,'[3]Sheet 1'!$F$2:$AD$557,12,0)</f>
        <v>1</v>
      </c>
      <c r="BG228" s="1">
        <f>VLOOKUP(F228,'[3]Sheet 1'!$F$2:$AD$557,13,0)</f>
        <v>5</v>
      </c>
      <c r="BH228" s="1">
        <f>VLOOKUP(F228,'[3]Sheet 1'!$F$2:$AD$557,14,0)</f>
        <v>14</v>
      </c>
      <c r="BI228" s="1">
        <f>VLOOKUP(F228,'[3]Sheet 1'!$F$2:$AD$557,15,0)</f>
        <v>20</v>
      </c>
      <c r="BJ228" s="1">
        <f>VLOOKUP(F228,'[3]Sheet 1'!$F$2:$AD$557,16,0)</f>
        <v>332</v>
      </c>
      <c r="BK228" s="1">
        <f>VLOOKUP(F228,'[3]Sheet 1'!$F$2:$AD$557,17,0)</f>
        <v>302</v>
      </c>
      <c r="BL228" s="1">
        <f>VLOOKUP(F228,'[3]Sheet 1'!$F$2:$AD$557,18,0)</f>
        <v>30</v>
      </c>
      <c r="BM228" s="1">
        <f>VLOOKUP(F228,'[3]Sheet 1'!$F$2:$AD$557,19,0)</f>
        <v>0.90963855000000005</v>
      </c>
      <c r="BN228" s="1">
        <f>VLOOKUP(F228,'[3]Sheet 1'!$F$2:$AD$557,20,0)</f>
        <v>0.3938294</v>
      </c>
      <c r="BO228" s="1">
        <f>VLOOKUP(F228,'[3]Sheet 1'!$F$2:$AD$557,21,0)</f>
        <v>0.44464608999999999</v>
      </c>
      <c r="BP228" s="1">
        <f>VLOOKUP(F228,'[3]Sheet 1'!$F$2:$AD$557,22,0)</f>
        <v>0.11978221</v>
      </c>
      <c r="BQ228" s="1">
        <f>VLOOKUP(F228,'[3]Sheet 1'!$F$2:$AD$557,23,0)</f>
        <v>3.6297639999999999E-2</v>
      </c>
      <c r="BR228" s="1">
        <f>VLOOKUP(F228,'[3]Sheet 1'!$F$2:$AD$557,24,0)</f>
        <v>3563.7347190199998</v>
      </c>
      <c r="BS228" s="1">
        <f>VLOOKUP(F228,'[3]Sheet 1'!$F$2:$AD$557,25,0)</f>
        <v>0.15461306999999999</v>
      </c>
    </row>
    <row r="229" spans="1:71" ht="20" customHeight="1" x14ac:dyDescent="0.15">
      <c r="A229" s="8">
        <v>1892</v>
      </c>
      <c r="B229" s="9">
        <v>37</v>
      </c>
      <c r="C229" s="10">
        <v>119</v>
      </c>
      <c r="D229" s="10">
        <v>6303</v>
      </c>
      <c r="E229" s="10">
        <v>1</v>
      </c>
      <c r="F229" s="10">
        <v>371190063031</v>
      </c>
      <c r="G229" s="11" t="s">
        <v>35</v>
      </c>
      <c r="H229" s="10">
        <v>16666</v>
      </c>
      <c r="I229" s="11" t="s">
        <v>264</v>
      </c>
      <c r="J229" s="10">
        <v>775</v>
      </c>
      <c r="K229" s="10">
        <v>64</v>
      </c>
      <c r="L229" s="10">
        <v>77</v>
      </c>
      <c r="M229" s="10">
        <v>53</v>
      </c>
      <c r="N229" s="10">
        <v>30</v>
      </c>
      <c r="O229" s="10">
        <v>83</v>
      </c>
      <c r="P229" s="10">
        <v>54</v>
      </c>
      <c r="Q229" s="10">
        <v>0</v>
      </c>
      <c r="R229" s="10">
        <v>14</v>
      </c>
      <c r="S229" s="10">
        <v>18</v>
      </c>
      <c r="T229" s="10">
        <v>90</v>
      </c>
      <c r="U229" s="10">
        <v>23</v>
      </c>
      <c r="V229" s="10">
        <v>104</v>
      </c>
      <c r="W229" s="10">
        <v>52</v>
      </c>
      <c r="X229" s="10">
        <v>44</v>
      </c>
      <c r="Y229" s="10">
        <v>27</v>
      </c>
      <c r="Z229" s="10">
        <v>42</v>
      </c>
      <c r="AA229" s="10">
        <v>49236</v>
      </c>
      <c r="AB229" s="10">
        <v>492</v>
      </c>
      <c r="AC229" s="10">
        <v>60</v>
      </c>
      <c r="AD229" s="10">
        <v>0.12195122</v>
      </c>
      <c r="AE229" s="13">
        <v>23106560.9908447</v>
      </c>
      <c r="AF229" s="14">
        <v>19397.036232008999</v>
      </c>
      <c r="AG229" s="1">
        <f>VLOOKUP(F229,'[1]Sheet 1'!$F$2:$S$557,5,0)</f>
        <v>1183</v>
      </c>
      <c r="AH229" s="1">
        <f>VLOOKUP(F229,'[1]Sheet 1'!$F$2:$S$557,6,0)</f>
        <v>115</v>
      </c>
      <c r="AI229" s="1">
        <f>VLOOKUP(F229,'[1]Sheet 1'!$F$2:$S$557,7,0)</f>
        <v>200</v>
      </c>
      <c r="AJ229" s="1">
        <f>VLOOKUP(F229,'[1]Sheet 1'!$F$2:$S$557,8,0)</f>
        <v>349</v>
      </c>
      <c r="AK229" s="1">
        <f>VLOOKUP(F229,'[1]Sheet 1'!$F$2:$S$557,9,0)</f>
        <v>121</v>
      </c>
      <c r="AL229" s="1">
        <f>VLOOKUP(F229,'[1]Sheet 1'!$F$2:$S$557,10,0)</f>
        <v>315</v>
      </c>
      <c r="AM229" s="1">
        <f>VLOOKUP(F229,'[1]Sheet 1'!$F$2:$S$557,11,0)</f>
        <v>60</v>
      </c>
      <c r="AN229" s="1">
        <f>VLOOKUP(F229,'[1]Sheet 1'!$F$2:$S$557,12,0)</f>
        <v>23</v>
      </c>
      <c r="AO229" s="1">
        <f>VLOOKUP(F229,'[1]Sheet 1'!$F$2:$S$557,13,0)</f>
        <v>0.26627219000000002</v>
      </c>
      <c r="AP229" s="1">
        <f>VLOOKUP(F229,'[1]Sheet 1'!$F$2:$S$557,14,0)</f>
        <v>5.0718510000000001E-2</v>
      </c>
      <c r="AQ229" s="1">
        <f>VLOOKUP(F229,'[2]Sheet 1'!$F$2:$Q$557,5,0)</f>
        <v>1289</v>
      </c>
      <c r="AR229" s="1">
        <f>VLOOKUP(F229,'[2]Sheet 1'!$F$2:$Q$557,6,0)</f>
        <v>1045</v>
      </c>
      <c r="AS229" s="1">
        <f>VLOOKUP(F229,'[2]Sheet 1'!$F$2:$Q$557,7,0)</f>
        <v>1045</v>
      </c>
      <c r="AT229" s="1">
        <f>VLOOKUP(F229,'[2]Sheet 1'!$F$2:$Q$557,8,0)</f>
        <v>959</v>
      </c>
      <c r="AU229" s="1">
        <f>VLOOKUP(F229,'[2]Sheet 1'!$F$2:$Q$557,9,0)</f>
        <v>86</v>
      </c>
      <c r="AV229" s="1">
        <f>VLOOKUP(F229,'[2]Sheet 1'!$F$2:$Q$557,10,0)</f>
        <v>0</v>
      </c>
      <c r="AW229" s="1">
        <f>VLOOKUP(F229,'[2]Sheet 1'!$F$2:$Q$557,11,0)</f>
        <v>244</v>
      </c>
      <c r="AX229" s="1">
        <f>VLOOKUP(F229,'[2]Sheet 1'!$F$2:$Q$557,12,0)</f>
        <v>6.6718390000000002E-2</v>
      </c>
      <c r="AY229" s="1">
        <f>VLOOKUP(F229,'[3]Sheet 1'!$F$2:$AD$557,5,0)</f>
        <v>35.418209099999999</v>
      </c>
      <c r="AZ229" s="1">
        <f>VLOOKUP(F229,'[3]Sheet 1'!$F$2:$AD$557,6,0)</f>
        <v>-80.849638400000003</v>
      </c>
      <c r="BA229" s="1">
        <f>VLOOKUP(F229,'[3]Sheet 1'!$F$2:$AD$557,7,0)</f>
        <v>2149</v>
      </c>
      <c r="BB229" s="1">
        <f>VLOOKUP(F229,'[3]Sheet 1'!$F$2:$AD$557,8,0)</f>
        <v>1467</v>
      </c>
      <c r="BC229" s="1">
        <f>VLOOKUP(F229,'[3]Sheet 1'!$F$2:$AD$557,9,0)</f>
        <v>393</v>
      </c>
      <c r="BD229" s="1">
        <f>VLOOKUP(F229,'[3]Sheet 1'!$F$2:$AD$557,10,0)</f>
        <v>41</v>
      </c>
      <c r="BE229" s="1">
        <f>VLOOKUP(F229,'[3]Sheet 1'!$F$2:$AD$557,11,0)</f>
        <v>23</v>
      </c>
      <c r="BF229" s="1">
        <f>VLOOKUP(F229,'[3]Sheet 1'!$F$2:$AD$557,12,0)</f>
        <v>2</v>
      </c>
      <c r="BG229" s="1">
        <f>VLOOKUP(F229,'[3]Sheet 1'!$F$2:$AD$557,13,0)</f>
        <v>173</v>
      </c>
      <c r="BH229" s="1">
        <f>VLOOKUP(F229,'[3]Sheet 1'!$F$2:$AD$557,14,0)</f>
        <v>50</v>
      </c>
      <c r="BI229" s="1">
        <f>VLOOKUP(F229,'[3]Sheet 1'!$F$2:$AD$557,15,0)</f>
        <v>485</v>
      </c>
      <c r="BJ229" s="1">
        <f>VLOOKUP(F229,'[3]Sheet 1'!$F$2:$AD$557,16,0)</f>
        <v>999</v>
      </c>
      <c r="BK229" s="1">
        <f>VLOOKUP(F229,'[3]Sheet 1'!$F$2:$AD$557,17,0)</f>
        <v>907</v>
      </c>
      <c r="BL229" s="1">
        <f>VLOOKUP(F229,'[3]Sheet 1'!$F$2:$AD$557,18,0)</f>
        <v>92</v>
      </c>
      <c r="BM229" s="1">
        <f>VLOOKUP(F229,'[3]Sheet 1'!$F$2:$AD$557,19,0)</f>
        <v>0.90790789999999999</v>
      </c>
      <c r="BN229" s="1">
        <f>VLOOKUP(F229,'[3]Sheet 1'!$F$2:$AD$557,20,0)</f>
        <v>0.68264307999999996</v>
      </c>
      <c r="BO229" s="1">
        <f>VLOOKUP(F229,'[3]Sheet 1'!$F$2:$AD$557,21,0)</f>
        <v>0.18287575</v>
      </c>
      <c r="BP229" s="1">
        <f>VLOOKUP(F229,'[3]Sheet 1'!$F$2:$AD$557,22,0)</f>
        <v>1.0702649999999999E-2</v>
      </c>
      <c r="BQ229" s="1">
        <f>VLOOKUP(F229,'[3]Sheet 1'!$F$2:$AD$557,23,0)</f>
        <v>0.22568636</v>
      </c>
      <c r="BR229" s="1">
        <f>VLOOKUP(F229,'[3]Sheet 1'!$F$2:$AD$557,24,0)</f>
        <v>2592.7994843199999</v>
      </c>
      <c r="BS229" s="1">
        <f>VLOOKUP(F229,'[3]Sheet 1'!$F$2:$AD$557,25,0)</f>
        <v>0.82883384999999998</v>
      </c>
    </row>
    <row r="230" spans="1:71" ht="20" customHeight="1" x14ac:dyDescent="0.15">
      <c r="A230" s="8">
        <v>1893</v>
      </c>
      <c r="B230" s="9">
        <v>37</v>
      </c>
      <c r="C230" s="10">
        <v>119</v>
      </c>
      <c r="D230" s="10">
        <v>1300</v>
      </c>
      <c r="E230" s="10">
        <v>3</v>
      </c>
      <c r="F230" s="10">
        <v>371190013003</v>
      </c>
      <c r="G230" s="11" t="s">
        <v>44</v>
      </c>
      <c r="H230" s="10">
        <v>16159</v>
      </c>
      <c r="I230" s="11" t="s">
        <v>265</v>
      </c>
      <c r="J230" s="10">
        <v>275</v>
      </c>
      <c r="K230" s="10">
        <v>0</v>
      </c>
      <c r="L230" s="10">
        <v>0</v>
      </c>
      <c r="M230" s="10">
        <v>6</v>
      </c>
      <c r="N230" s="10">
        <v>21</v>
      </c>
      <c r="O230" s="10">
        <v>7</v>
      </c>
      <c r="P230" s="10">
        <v>6</v>
      </c>
      <c r="Q230" s="10">
        <v>34</v>
      </c>
      <c r="R230" s="10">
        <v>29</v>
      </c>
      <c r="S230" s="10">
        <v>18</v>
      </c>
      <c r="T230" s="10">
        <v>7</v>
      </c>
      <c r="U230" s="10">
        <v>13</v>
      </c>
      <c r="V230" s="10">
        <v>39</v>
      </c>
      <c r="W230" s="10">
        <v>0</v>
      </c>
      <c r="X230" s="10">
        <v>12</v>
      </c>
      <c r="Y230" s="10">
        <v>83</v>
      </c>
      <c r="Z230" s="10">
        <v>0</v>
      </c>
      <c r="AA230" s="10">
        <v>69327</v>
      </c>
      <c r="AB230" s="10">
        <v>82</v>
      </c>
      <c r="AC230" s="10">
        <v>5</v>
      </c>
      <c r="AD230" s="10">
        <v>6.097561E-2</v>
      </c>
      <c r="AE230" s="10">
        <v>4074529.1802978502</v>
      </c>
      <c r="AF230" s="17">
        <v>8835.6050525403407</v>
      </c>
      <c r="AG230" s="1">
        <f>VLOOKUP(F230,'[1]Sheet 1'!$F$2:$S$557,5,0)</f>
        <v>504</v>
      </c>
      <c r="AH230" s="1">
        <f>VLOOKUP(F230,'[1]Sheet 1'!$F$2:$S$557,6,0)</f>
        <v>48</v>
      </c>
      <c r="AI230" s="1">
        <f>VLOOKUP(F230,'[1]Sheet 1'!$F$2:$S$557,7,0)</f>
        <v>57</v>
      </c>
      <c r="AJ230" s="1">
        <f>VLOOKUP(F230,'[1]Sheet 1'!$F$2:$S$557,8,0)</f>
        <v>60</v>
      </c>
      <c r="AK230" s="1">
        <f>VLOOKUP(F230,'[1]Sheet 1'!$F$2:$S$557,9,0)</f>
        <v>68</v>
      </c>
      <c r="AL230" s="1">
        <f>VLOOKUP(F230,'[1]Sheet 1'!$F$2:$S$557,10,0)</f>
        <v>169</v>
      </c>
      <c r="AM230" s="1">
        <f>VLOOKUP(F230,'[1]Sheet 1'!$F$2:$S$557,11,0)</f>
        <v>102</v>
      </c>
      <c r="AN230" s="1">
        <f>VLOOKUP(F230,'[1]Sheet 1'!$F$2:$S$557,12,0)</f>
        <v>0</v>
      </c>
      <c r="AO230" s="1">
        <f>VLOOKUP(F230,'[1]Sheet 1'!$F$2:$S$557,13,0)</f>
        <v>0.33531746000000001</v>
      </c>
      <c r="AP230" s="1">
        <f>VLOOKUP(F230,'[1]Sheet 1'!$F$2:$S$557,14,0)</f>
        <v>0.20238095</v>
      </c>
      <c r="AQ230" s="1">
        <f>VLOOKUP(F230,'[2]Sheet 1'!$F$2:$Q$557,5,0)</f>
        <v>567</v>
      </c>
      <c r="AR230" s="1">
        <f>VLOOKUP(F230,'[2]Sheet 1'!$F$2:$Q$557,6,0)</f>
        <v>457</v>
      </c>
      <c r="AS230" s="1">
        <f>VLOOKUP(F230,'[2]Sheet 1'!$F$2:$Q$557,7,0)</f>
        <v>457</v>
      </c>
      <c r="AT230" s="1">
        <f>VLOOKUP(F230,'[2]Sheet 1'!$F$2:$Q$557,8,0)</f>
        <v>445</v>
      </c>
      <c r="AU230" s="1">
        <f>VLOOKUP(F230,'[2]Sheet 1'!$F$2:$Q$557,9,0)</f>
        <v>12</v>
      </c>
      <c r="AV230" s="1">
        <f>VLOOKUP(F230,'[2]Sheet 1'!$F$2:$Q$557,10,0)</f>
        <v>0</v>
      </c>
      <c r="AW230" s="1">
        <f>VLOOKUP(F230,'[2]Sheet 1'!$F$2:$Q$557,11,0)</f>
        <v>110</v>
      </c>
      <c r="AX230" s="1">
        <f>VLOOKUP(F230,'[2]Sheet 1'!$F$2:$Q$557,12,0)</f>
        <v>2.1164019999999999E-2</v>
      </c>
      <c r="AY230" s="1">
        <f>VLOOKUP(F230,'[3]Sheet 1'!$F$2:$AD$557,5,0)</f>
        <v>35.234352800000003</v>
      </c>
      <c r="AZ230" s="1">
        <f>VLOOKUP(F230,'[3]Sheet 1'!$F$2:$AD$557,6,0)</f>
        <v>-80.801810500000002</v>
      </c>
      <c r="BA230" s="1">
        <f>VLOOKUP(F230,'[3]Sheet 1'!$F$2:$AD$557,7,0)</f>
        <v>538</v>
      </c>
      <c r="BB230" s="1">
        <f>VLOOKUP(F230,'[3]Sheet 1'!$F$2:$AD$557,8,0)</f>
        <v>401</v>
      </c>
      <c r="BC230" s="1">
        <f>VLOOKUP(F230,'[3]Sheet 1'!$F$2:$AD$557,9,0)</f>
        <v>99</v>
      </c>
      <c r="BD230" s="1">
        <f>VLOOKUP(F230,'[3]Sheet 1'!$F$2:$AD$557,10,0)</f>
        <v>2</v>
      </c>
      <c r="BE230" s="1">
        <f>VLOOKUP(F230,'[3]Sheet 1'!$F$2:$AD$557,11,0)</f>
        <v>13</v>
      </c>
      <c r="BF230" s="1">
        <f>VLOOKUP(F230,'[3]Sheet 1'!$F$2:$AD$557,12,0)</f>
        <v>0</v>
      </c>
      <c r="BG230" s="1">
        <f>VLOOKUP(F230,'[3]Sheet 1'!$F$2:$AD$557,13,0)</f>
        <v>15</v>
      </c>
      <c r="BH230" s="1">
        <f>VLOOKUP(F230,'[3]Sheet 1'!$F$2:$AD$557,14,0)</f>
        <v>8</v>
      </c>
      <c r="BI230" s="1">
        <f>VLOOKUP(F230,'[3]Sheet 1'!$F$2:$AD$557,15,0)</f>
        <v>35</v>
      </c>
      <c r="BJ230" s="1">
        <f>VLOOKUP(F230,'[3]Sheet 1'!$F$2:$AD$557,16,0)</f>
        <v>307</v>
      </c>
      <c r="BK230" s="1">
        <f>VLOOKUP(F230,'[3]Sheet 1'!$F$2:$AD$557,17,0)</f>
        <v>253</v>
      </c>
      <c r="BL230" s="1">
        <f>VLOOKUP(F230,'[3]Sheet 1'!$F$2:$AD$557,18,0)</f>
        <v>54</v>
      </c>
      <c r="BM230" s="1">
        <f>VLOOKUP(F230,'[3]Sheet 1'!$F$2:$AD$557,19,0)</f>
        <v>0.82410422999999999</v>
      </c>
      <c r="BN230" s="1">
        <f>VLOOKUP(F230,'[3]Sheet 1'!$F$2:$AD$557,20,0)</f>
        <v>0.74535315000000002</v>
      </c>
      <c r="BO230" s="1">
        <f>VLOOKUP(F230,'[3]Sheet 1'!$F$2:$AD$557,21,0)</f>
        <v>0.18401486</v>
      </c>
      <c r="BP230" s="1">
        <f>VLOOKUP(F230,'[3]Sheet 1'!$F$2:$AD$557,22,0)</f>
        <v>2.4163560000000001E-2</v>
      </c>
      <c r="BQ230" s="1">
        <f>VLOOKUP(F230,'[3]Sheet 1'!$F$2:$AD$557,23,0)</f>
        <v>6.5055760000000004E-2</v>
      </c>
      <c r="BR230" s="1">
        <f>VLOOKUP(F230,'[3]Sheet 1'!$F$2:$AD$557,24,0)</f>
        <v>3681.0584152699998</v>
      </c>
      <c r="BS230" s="1">
        <f>VLOOKUP(F230,'[3]Sheet 1'!$F$2:$AD$557,25,0)</f>
        <v>0.14615360999999999</v>
      </c>
    </row>
    <row r="231" spans="1:71" ht="20" customHeight="1" x14ac:dyDescent="0.15">
      <c r="A231" s="8">
        <v>1894</v>
      </c>
      <c r="B231" s="9">
        <v>37</v>
      </c>
      <c r="C231" s="10">
        <v>119</v>
      </c>
      <c r="D231" s="10">
        <v>5714</v>
      </c>
      <c r="E231" s="10">
        <v>2</v>
      </c>
      <c r="F231" s="10">
        <v>371190057142</v>
      </c>
      <c r="G231" s="11" t="s">
        <v>33</v>
      </c>
      <c r="H231" s="10">
        <v>16508</v>
      </c>
      <c r="I231" s="11" t="s">
        <v>266</v>
      </c>
      <c r="J231" s="10">
        <v>543</v>
      </c>
      <c r="K231" s="10">
        <v>19</v>
      </c>
      <c r="L231" s="10">
        <v>6</v>
      </c>
      <c r="M231" s="10">
        <v>14</v>
      </c>
      <c r="N231" s="10">
        <v>39</v>
      </c>
      <c r="O231" s="10">
        <v>9</v>
      </c>
      <c r="P231" s="10">
        <v>29</v>
      </c>
      <c r="Q231" s="10">
        <v>17</v>
      </c>
      <c r="R231" s="10">
        <v>51</v>
      </c>
      <c r="S231" s="10">
        <v>44</v>
      </c>
      <c r="T231" s="10">
        <v>33</v>
      </c>
      <c r="U231" s="10">
        <v>0</v>
      </c>
      <c r="V231" s="10">
        <v>64</v>
      </c>
      <c r="W231" s="10">
        <v>50</v>
      </c>
      <c r="X231" s="10">
        <v>72</v>
      </c>
      <c r="Y231" s="10">
        <v>53</v>
      </c>
      <c r="Z231" s="10">
        <v>43</v>
      </c>
      <c r="AA231" s="10">
        <v>78125</v>
      </c>
      <c r="AB231" s="10">
        <v>496</v>
      </c>
      <c r="AC231" s="10">
        <v>29</v>
      </c>
      <c r="AD231" s="10">
        <v>5.8467739999999997E-2</v>
      </c>
      <c r="AE231" s="13">
        <v>98656204.125732407</v>
      </c>
      <c r="AF231" s="12">
        <v>53046.942321426599</v>
      </c>
      <c r="AG231" s="1">
        <f>VLOOKUP(F231,'[1]Sheet 1'!$F$2:$S$557,5,0)</f>
        <v>1015</v>
      </c>
      <c r="AH231" s="1">
        <f>VLOOKUP(F231,'[1]Sheet 1'!$F$2:$S$557,6,0)</f>
        <v>69</v>
      </c>
      <c r="AI231" s="1">
        <f>VLOOKUP(F231,'[1]Sheet 1'!$F$2:$S$557,7,0)</f>
        <v>258</v>
      </c>
      <c r="AJ231" s="1">
        <f>VLOOKUP(F231,'[1]Sheet 1'!$F$2:$S$557,8,0)</f>
        <v>242</v>
      </c>
      <c r="AK231" s="1">
        <f>VLOOKUP(F231,'[1]Sheet 1'!$F$2:$S$557,9,0)</f>
        <v>68</v>
      </c>
      <c r="AL231" s="1">
        <f>VLOOKUP(F231,'[1]Sheet 1'!$F$2:$S$557,10,0)</f>
        <v>294</v>
      </c>
      <c r="AM231" s="1">
        <f>VLOOKUP(F231,'[1]Sheet 1'!$F$2:$S$557,11,0)</f>
        <v>51</v>
      </c>
      <c r="AN231" s="1">
        <f>VLOOKUP(F231,'[1]Sheet 1'!$F$2:$S$557,12,0)</f>
        <v>33</v>
      </c>
      <c r="AO231" s="1">
        <f>VLOOKUP(F231,'[1]Sheet 1'!$F$2:$S$557,13,0)</f>
        <v>0.28965517000000002</v>
      </c>
      <c r="AP231" s="1">
        <f>VLOOKUP(F231,'[1]Sheet 1'!$F$2:$S$557,14,0)</f>
        <v>5.0246310000000002E-2</v>
      </c>
      <c r="AQ231" s="1">
        <f>VLOOKUP(F231,'[2]Sheet 1'!$F$2:$Q$557,5,0)</f>
        <v>1181</v>
      </c>
      <c r="AR231" s="1">
        <f>VLOOKUP(F231,'[2]Sheet 1'!$F$2:$Q$557,6,0)</f>
        <v>887</v>
      </c>
      <c r="AS231" s="1">
        <f>VLOOKUP(F231,'[2]Sheet 1'!$F$2:$Q$557,7,0)</f>
        <v>887</v>
      </c>
      <c r="AT231" s="1">
        <f>VLOOKUP(F231,'[2]Sheet 1'!$F$2:$Q$557,8,0)</f>
        <v>860</v>
      </c>
      <c r="AU231" s="1">
        <f>VLOOKUP(F231,'[2]Sheet 1'!$F$2:$Q$557,9,0)</f>
        <v>27</v>
      </c>
      <c r="AV231" s="1">
        <f>VLOOKUP(F231,'[2]Sheet 1'!$F$2:$Q$557,10,0)</f>
        <v>0</v>
      </c>
      <c r="AW231" s="1">
        <f>VLOOKUP(F231,'[2]Sheet 1'!$F$2:$Q$557,11,0)</f>
        <v>294</v>
      </c>
      <c r="AX231" s="1">
        <f>VLOOKUP(F231,'[2]Sheet 1'!$F$2:$Q$557,12,0)</f>
        <v>2.286198E-2</v>
      </c>
      <c r="AY231" s="1">
        <f>VLOOKUP(F231,'[3]Sheet 1'!$F$2:$AD$557,5,0)</f>
        <v>35.166298099999999</v>
      </c>
      <c r="AZ231" s="1">
        <f>VLOOKUP(F231,'[3]Sheet 1'!$F$2:$AD$557,6,0)</f>
        <v>-80.6325729</v>
      </c>
      <c r="BA231" s="1">
        <f>VLOOKUP(F231,'[3]Sheet 1'!$F$2:$AD$557,7,0)</f>
        <v>1746</v>
      </c>
      <c r="BB231" s="1">
        <f>VLOOKUP(F231,'[3]Sheet 1'!$F$2:$AD$557,8,0)</f>
        <v>1519</v>
      </c>
      <c r="BC231" s="1">
        <f>VLOOKUP(F231,'[3]Sheet 1'!$F$2:$AD$557,9,0)</f>
        <v>131</v>
      </c>
      <c r="BD231" s="1">
        <f>VLOOKUP(F231,'[3]Sheet 1'!$F$2:$AD$557,10,0)</f>
        <v>11</v>
      </c>
      <c r="BE231" s="1">
        <f>VLOOKUP(F231,'[3]Sheet 1'!$F$2:$AD$557,11,0)</f>
        <v>44</v>
      </c>
      <c r="BF231" s="1">
        <f>VLOOKUP(F231,'[3]Sheet 1'!$F$2:$AD$557,12,0)</f>
        <v>0</v>
      </c>
      <c r="BG231" s="1">
        <f>VLOOKUP(F231,'[3]Sheet 1'!$F$2:$AD$557,13,0)</f>
        <v>26</v>
      </c>
      <c r="BH231" s="1">
        <f>VLOOKUP(F231,'[3]Sheet 1'!$F$2:$AD$557,14,0)</f>
        <v>15</v>
      </c>
      <c r="BI231" s="1">
        <f>VLOOKUP(F231,'[3]Sheet 1'!$F$2:$AD$557,15,0)</f>
        <v>75</v>
      </c>
      <c r="BJ231" s="1">
        <f>VLOOKUP(F231,'[3]Sheet 1'!$F$2:$AD$557,16,0)</f>
        <v>652</v>
      </c>
      <c r="BK231" s="1">
        <f>VLOOKUP(F231,'[3]Sheet 1'!$F$2:$AD$557,17,0)</f>
        <v>624</v>
      </c>
      <c r="BL231" s="1">
        <f>VLOOKUP(F231,'[3]Sheet 1'!$F$2:$AD$557,18,0)</f>
        <v>28</v>
      </c>
      <c r="BM231" s="1">
        <f>VLOOKUP(F231,'[3]Sheet 1'!$F$2:$AD$557,19,0)</f>
        <v>0.95705521000000005</v>
      </c>
      <c r="BN231" s="1">
        <f>VLOOKUP(F231,'[3]Sheet 1'!$F$2:$AD$557,20,0)</f>
        <v>0.86998854000000003</v>
      </c>
      <c r="BO231" s="1">
        <f>VLOOKUP(F231,'[3]Sheet 1'!$F$2:$AD$557,21,0)</f>
        <v>7.5028629999999999E-2</v>
      </c>
      <c r="BP231" s="1">
        <f>VLOOKUP(F231,'[3]Sheet 1'!$F$2:$AD$557,22,0)</f>
        <v>2.5200449999999999E-2</v>
      </c>
      <c r="BQ231" s="1">
        <f>VLOOKUP(F231,'[3]Sheet 1'!$F$2:$AD$557,23,0)</f>
        <v>4.2955319999999998E-2</v>
      </c>
      <c r="BR231" s="1">
        <f>VLOOKUP(F231,'[3]Sheet 1'!$F$2:$AD$557,24,0)</f>
        <v>493.38697918999998</v>
      </c>
      <c r="BS231" s="1">
        <f>VLOOKUP(F231,'[3]Sheet 1'!$F$2:$AD$557,25,0)</f>
        <v>3.5388043699999998</v>
      </c>
    </row>
    <row r="232" spans="1:71" ht="20" customHeight="1" x14ac:dyDescent="0.15">
      <c r="A232" s="8">
        <v>1895</v>
      </c>
      <c r="B232" s="9">
        <v>37</v>
      </c>
      <c r="C232" s="10">
        <v>119</v>
      </c>
      <c r="D232" s="10">
        <v>5812</v>
      </c>
      <c r="E232" s="10">
        <v>3</v>
      </c>
      <c r="F232" s="10">
        <v>371190058123</v>
      </c>
      <c r="G232" s="11" t="s">
        <v>44</v>
      </c>
      <c r="H232" s="10">
        <v>16520</v>
      </c>
      <c r="I232" s="11" t="s">
        <v>267</v>
      </c>
      <c r="J232" s="10">
        <v>804</v>
      </c>
      <c r="K232" s="10">
        <v>60</v>
      </c>
      <c r="L232" s="10">
        <v>100</v>
      </c>
      <c r="M232" s="10">
        <v>0</v>
      </c>
      <c r="N232" s="10">
        <v>18</v>
      </c>
      <c r="O232" s="10">
        <v>52</v>
      </c>
      <c r="P232" s="10">
        <v>0</v>
      </c>
      <c r="Q232" s="10">
        <v>52</v>
      </c>
      <c r="R232" s="10">
        <v>103</v>
      </c>
      <c r="S232" s="10">
        <v>173</v>
      </c>
      <c r="T232" s="10">
        <v>83</v>
      </c>
      <c r="U232" s="10">
        <v>44</v>
      </c>
      <c r="V232" s="10">
        <v>30</v>
      </c>
      <c r="W232" s="10">
        <v>46</v>
      </c>
      <c r="X232" s="10">
        <v>0</v>
      </c>
      <c r="Y232" s="10">
        <v>43</v>
      </c>
      <c r="Z232" s="10">
        <v>0</v>
      </c>
      <c r="AA232" s="10">
        <v>45295</v>
      </c>
      <c r="AB232" s="10">
        <v>363</v>
      </c>
      <c r="AC232" s="10">
        <v>54</v>
      </c>
      <c r="AD232" s="10">
        <v>0.14876033</v>
      </c>
      <c r="AE232" s="13">
        <v>23213065.4527588</v>
      </c>
      <c r="AF232" s="12">
        <v>20453.870304783799</v>
      </c>
      <c r="AG232" s="1">
        <f>VLOOKUP(F232,'[1]Sheet 1'!$F$2:$S$557,5,0)</f>
        <v>1221</v>
      </c>
      <c r="AH232" s="1">
        <f>VLOOKUP(F232,'[1]Sheet 1'!$F$2:$S$557,6,0)</f>
        <v>0</v>
      </c>
      <c r="AI232" s="1">
        <f>VLOOKUP(F232,'[1]Sheet 1'!$F$2:$S$557,7,0)</f>
        <v>296</v>
      </c>
      <c r="AJ232" s="1">
        <f>VLOOKUP(F232,'[1]Sheet 1'!$F$2:$S$557,8,0)</f>
        <v>308</v>
      </c>
      <c r="AK232" s="1">
        <f>VLOOKUP(F232,'[1]Sheet 1'!$F$2:$S$557,9,0)</f>
        <v>97</v>
      </c>
      <c r="AL232" s="1">
        <f>VLOOKUP(F232,'[1]Sheet 1'!$F$2:$S$557,10,0)</f>
        <v>467</v>
      </c>
      <c r="AM232" s="1">
        <f>VLOOKUP(F232,'[1]Sheet 1'!$F$2:$S$557,11,0)</f>
        <v>53</v>
      </c>
      <c r="AN232" s="1">
        <f>VLOOKUP(F232,'[1]Sheet 1'!$F$2:$S$557,12,0)</f>
        <v>0</v>
      </c>
      <c r="AO232" s="1">
        <f>VLOOKUP(F232,'[1]Sheet 1'!$F$2:$S$557,13,0)</f>
        <v>0.38247337999999997</v>
      </c>
      <c r="AP232" s="1">
        <f>VLOOKUP(F232,'[1]Sheet 1'!$F$2:$S$557,14,0)</f>
        <v>4.3407040000000001E-2</v>
      </c>
      <c r="AQ232" s="1">
        <f>VLOOKUP(F232,'[2]Sheet 1'!$F$2:$Q$557,5,0)</f>
        <v>1492</v>
      </c>
      <c r="AR232" s="1">
        <f>VLOOKUP(F232,'[2]Sheet 1'!$F$2:$Q$557,6,0)</f>
        <v>1258</v>
      </c>
      <c r="AS232" s="1">
        <f>VLOOKUP(F232,'[2]Sheet 1'!$F$2:$Q$557,7,0)</f>
        <v>1258</v>
      </c>
      <c r="AT232" s="1">
        <f>VLOOKUP(F232,'[2]Sheet 1'!$F$2:$Q$557,8,0)</f>
        <v>1185</v>
      </c>
      <c r="AU232" s="1">
        <f>VLOOKUP(F232,'[2]Sheet 1'!$F$2:$Q$557,9,0)</f>
        <v>73</v>
      </c>
      <c r="AV232" s="1">
        <f>VLOOKUP(F232,'[2]Sheet 1'!$F$2:$Q$557,10,0)</f>
        <v>0</v>
      </c>
      <c r="AW232" s="1">
        <f>VLOOKUP(F232,'[2]Sheet 1'!$F$2:$Q$557,11,0)</f>
        <v>234</v>
      </c>
      <c r="AX232" s="1">
        <f>VLOOKUP(F232,'[2]Sheet 1'!$F$2:$Q$557,12,0)</f>
        <v>4.8927610000000003E-2</v>
      </c>
      <c r="AY232" s="1">
        <f>VLOOKUP(F232,'[3]Sheet 1'!$F$2:$AD$557,5,0)</f>
        <v>35.146976799999997</v>
      </c>
      <c r="AZ232" s="1">
        <f>VLOOKUP(F232,'[3]Sheet 1'!$F$2:$AD$557,6,0)</f>
        <v>-80.735508199999998</v>
      </c>
      <c r="BA232" s="1">
        <f>VLOOKUP(F232,'[3]Sheet 1'!$F$2:$AD$557,7,0)</f>
        <v>1388</v>
      </c>
      <c r="BB232" s="1">
        <f>VLOOKUP(F232,'[3]Sheet 1'!$F$2:$AD$557,8,0)</f>
        <v>592</v>
      </c>
      <c r="BC232" s="1">
        <f>VLOOKUP(F232,'[3]Sheet 1'!$F$2:$AD$557,9,0)</f>
        <v>566</v>
      </c>
      <c r="BD232" s="1">
        <f>VLOOKUP(F232,'[3]Sheet 1'!$F$2:$AD$557,10,0)</f>
        <v>11</v>
      </c>
      <c r="BE232" s="1">
        <f>VLOOKUP(F232,'[3]Sheet 1'!$F$2:$AD$557,11,0)</f>
        <v>36</v>
      </c>
      <c r="BF232" s="1">
        <f>VLOOKUP(F232,'[3]Sheet 1'!$F$2:$AD$557,12,0)</f>
        <v>4</v>
      </c>
      <c r="BG232" s="1">
        <f>VLOOKUP(F232,'[3]Sheet 1'!$F$2:$AD$557,13,0)</f>
        <v>118</v>
      </c>
      <c r="BH232" s="1">
        <f>VLOOKUP(F232,'[3]Sheet 1'!$F$2:$AD$557,14,0)</f>
        <v>61</v>
      </c>
      <c r="BI232" s="1">
        <f>VLOOKUP(F232,'[3]Sheet 1'!$F$2:$AD$557,15,0)</f>
        <v>188</v>
      </c>
      <c r="BJ232" s="1">
        <f>VLOOKUP(F232,'[3]Sheet 1'!$F$2:$AD$557,16,0)</f>
        <v>787</v>
      </c>
      <c r="BK232" s="1">
        <f>VLOOKUP(F232,'[3]Sheet 1'!$F$2:$AD$557,17,0)</f>
        <v>748</v>
      </c>
      <c r="BL232" s="1">
        <f>VLOOKUP(F232,'[3]Sheet 1'!$F$2:$AD$557,18,0)</f>
        <v>39</v>
      </c>
      <c r="BM232" s="1">
        <f>VLOOKUP(F232,'[3]Sheet 1'!$F$2:$AD$557,19,0)</f>
        <v>0.95044472000000002</v>
      </c>
      <c r="BN232" s="1">
        <f>VLOOKUP(F232,'[3]Sheet 1'!$F$2:$AD$557,20,0)</f>
        <v>0.42651296</v>
      </c>
      <c r="BO232" s="1">
        <f>VLOOKUP(F232,'[3]Sheet 1'!$F$2:$AD$557,21,0)</f>
        <v>0.40778097000000002</v>
      </c>
      <c r="BP232" s="1">
        <f>VLOOKUP(F232,'[3]Sheet 1'!$F$2:$AD$557,22,0)</f>
        <v>2.5936589999999999E-2</v>
      </c>
      <c r="BQ232" s="1">
        <f>VLOOKUP(F232,'[3]Sheet 1'!$F$2:$AD$557,23,0)</f>
        <v>0.13544668000000001</v>
      </c>
      <c r="BR232" s="1">
        <f>VLOOKUP(F232,'[3]Sheet 1'!$F$2:$AD$557,24,0)</f>
        <v>1666.9586227299999</v>
      </c>
      <c r="BS232" s="1">
        <f>VLOOKUP(F232,'[3]Sheet 1'!$F$2:$AD$557,25,0)</f>
        <v>0.83265414000000004</v>
      </c>
    </row>
    <row r="233" spans="1:71" ht="20" customHeight="1" x14ac:dyDescent="0.15">
      <c r="A233" s="8">
        <v>1896</v>
      </c>
      <c r="B233" s="9">
        <v>37</v>
      </c>
      <c r="C233" s="10">
        <v>119</v>
      </c>
      <c r="D233" s="10">
        <v>5615</v>
      </c>
      <c r="E233" s="10">
        <v>1</v>
      </c>
      <c r="F233" s="10">
        <v>371190056151</v>
      </c>
      <c r="G233" s="11" t="s">
        <v>35</v>
      </c>
      <c r="H233" s="10">
        <v>16478</v>
      </c>
      <c r="I233" s="11" t="s">
        <v>268</v>
      </c>
      <c r="J233" s="10">
        <v>591</v>
      </c>
      <c r="K233" s="10">
        <v>7</v>
      </c>
      <c r="L233" s="10">
        <v>0</v>
      </c>
      <c r="M233" s="10">
        <v>6</v>
      </c>
      <c r="N233" s="10">
        <v>13</v>
      </c>
      <c r="O233" s="10">
        <v>4</v>
      </c>
      <c r="P233" s="10">
        <v>9</v>
      </c>
      <c r="Q233" s="10">
        <v>32</v>
      </c>
      <c r="R233" s="10">
        <v>43</v>
      </c>
      <c r="S233" s="10">
        <v>6</v>
      </c>
      <c r="T233" s="10">
        <v>64</v>
      </c>
      <c r="U233" s="10">
        <v>74</v>
      </c>
      <c r="V233" s="10">
        <v>87</v>
      </c>
      <c r="W233" s="10">
        <v>69</v>
      </c>
      <c r="X233" s="10">
        <v>52</v>
      </c>
      <c r="Y233" s="10">
        <v>66</v>
      </c>
      <c r="Z233" s="10">
        <v>59</v>
      </c>
      <c r="AA233" s="10">
        <v>92279</v>
      </c>
      <c r="AB233" s="10">
        <v>401</v>
      </c>
      <c r="AC233" s="10">
        <v>7</v>
      </c>
      <c r="AD233" s="10">
        <v>1.7456360000000001E-2</v>
      </c>
      <c r="AE233" s="13">
        <v>32289417.901489299</v>
      </c>
      <c r="AF233" s="12">
        <v>27819.296419631199</v>
      </c>
      <c r="AG233" s="1">
        <f>VLOOKUP(F233,'[1]Sheet 1'!$F$2:$S$557,5,0)</f>
        <v>1232</v>
      </c>
      <c r="AH233" s="1">
        <f>VLOOKUP(F233,'[1]Sheet 1'!$F$2:$S$557,6,0)</f>
        <v>131</v>
      </c>
      <c r="AI233" s="1">
        <f>VLOOKUP(F233,'[1]Sheet 1'!$F$2:$S$557,7,0)</f>
        <v>167</v>
      </c>
      <c r="AJ233" s="1">
        <f>VLOOKUP(F233,'[1]Sheet 1'!$F$2:$S$557,8,0)</f>
        <v>186</v>
      </c>
      <c r="AK233" s="1">
        <f>VLOOKUP(F233,'[1]Sheet 1'!$F$2:$S$557,9,0)</f>
        <v>157</v>
      </c>
      <c r="AL233" s="1">
        <f>VLOOKUP(F233,'[1]Sheet 1'!$F$2:$S$557,10,0)</f>
        <v>405</v>
      </c>
      <c r="AM233" s="1">
        <f>VLOOKUP(F233,'[1]Sheet 1'!$F$2:$S$557,11,0)</f>
        <v>178</v>
      </c>
      <c r="AN233" s="1">
        <f>VLOOKUP(F233,'[1]Sheet 1'!$F$2:$S$557,12,0)</f>
        <v>8</v>
      </c>
      <c r="AO233" s="1">
        <f>VLOOKUP(F233,'[1]Sheet 1'!$F$2:$S$557,13,0)</f>
        <v>0.32873376999999998</v>
      </c>
      <c r="AP233" s="1">
        <f>VLOOKUP(F233,'[1]Sheet 1'!$F$2:$S$557,14,0)</f>
        <v>0.14448052</v>
      </c>
      <c r="AQ233" s="1">
        <f>VLOOKUP(F233,'[2]Sheet 1'!$F$2:$Q$557,5,0)</f>
        <v>1587</v>
      </c>
      <c r="AR233" s="1">
        <f>VLOOKUP(F233,'[2]Sheet 1'!$F$2:$Q$557,6,0)</f>
        <v>1205</v>
      </c>
      <c r="AS233" s="1">
        <f>VLOOKUP(F233,'[2]Sheet 1'!$F$2:$Q$557,7,0)</f>
        <v>1205</v>
      </c>
      <c r="AT233" s="1">
        <f>VLOOKUP(F233,'[2]Sheet 1'!$F$2:$Q$557,8,0)</f>
        <v>1137</v>
      </c>
      <c r="AU233" s="1">
        <f>VLOOKUP(F233,'[2]Sheet 1'!$F$2:$Q$557,9,0)</f>
        <v>68</v>
      </c>
      <c r="AV233" s="1">
        <f>VLOOKUP(F233,'[2]Sheet 1'!$F$2:$Q$557,10,0)</f>
        <v>0</v>
      </c>
      <c r="AW233" s="1">
        <f>VLOOKUP(F233,'[2]Sheet 1'!$F$2:$Q$557,11,0)</f>
        <v>382</v>
      </c>
      <c r="AX233" s="1">
        <f>VLOOKUP(F233,'[2]Sheet 1'!$F$2:$Q$557,12,0)</f>
        <v>4.284814E-2</v>
      </c>
      <c r="AY233" s="1">
        <f>VLOOKUP(F233,'[3]Sheet 1'!$F$2:$AD$557,5,0)</f>
        <v>35.285926199999999</v>
      </c>
      <c r="AZ233" s="1">
        <f>VLOOKUP(F233,'[3]Sheet 1'!$F$2:$AD$557,6,0)</f>
        <v>-80.686101199999996</v>
      </c>
      <c r="BA233" s="1">
        <f>VLOOKUP(F233,'[3]Sheet 1'!$F$2:$AD$557,7,0)</f>
        <v>1248</v>
      </c>
      <c r="BB233" s="1">
        <f>VLOOKUP(F233,'[3]Sheet 1'!$F$2:$AD$557,8,0)</f>
        <v>564</v>
      </c>
      <c r="BC233" s="1">
        <f>VLOOKUP(F233,'[3]Sheet 1'!$F$2:$AD$557,9,0)</f>
        <v>519</v>
      </c>
      <c r="BD233" s="1">
        <f>VLOOKUP(F233,'[3]Sheet 1'!$F$2:$AD$557,10,0)</f>
        <v>5</v>
      </c>
      <c r="BE233" s="1">
        <f>VLOOKUP(F233,'[3]Sheet 1'!$F$2:$AD$557,11,0)</f>
        <v>62</v>
      </c>
      <c r="BF233" s="1">
        <f>VLOOKUP(F233,'[3]Sheet 1'!$F$2:$AD$557,12,0)</f>
        <v>0</v>
      </c>
      <c r="BG233" s="1">
        <f>VLOOKUP(F233,'[3]Sheet 1'!$F$2:$AD$557,13,0)</f>
        <v>65</v>
      </c>
      <c r="BH233" s="1">
        <f>VLOOKUP(F233,'[3]Sheet 1'!$F$2:$AD$557,14,0)</f>
        <v>33</v>
      </c>
      <c r="BI233" s="1">
        <f>VLOOKUP(F233,'[3]Sheet 1'!$F$2:$AD$557,15,0)</f>
        <v>165</v>
      </c>
      <c r="BJ233" s="1">
        <f>VLOOKUP(F233,'[3]Sheet 1'!$F$2:$AD$557,16,0)</f>
        <v>452</v>
      </c>
      <c r="BK233" s="1">
        <f>VLOOKUP(F233,'[3]Sheet 1'!$F$2:$AD$557,17,0)</f>
        <v>437</v>
      </c>
      <c r="BL233" s="1">
        <f>VLOOKUP(F233,'[3]Sheet 1'!$F$2:$AD$557,18,0)</f>
        <v>15</v>
      </c>
      <c r="BM233" s="1">
        <f>VLOOKUP(F233,'[3]Sheet 1'!$F$2:$AD$557,19,0)</f>
        <v>0.96681415000000004</v>
      </c>
      <c r="BN233" s="1">
        <f>VLOOKUP(F233,'[3]Sheet 1'!$F$2:$AD$557,20,0)</f>
        <v>0.45192306999999998</v>
      </c>
      <c r="BO233" s="1">
        <f>VLOOKUP(F233,'[3]Sheet 1'!$F$2:$AD$557,21,0)</f>
        <v>0.41586538000000001</v>
      </c>
      <c r="BP233" s="1">
        <f>VLOOKUP(F233,'[3]Sheet 1'!$F$2:$AD$557,22,0)</f>
        <v>4.9679479999999998E-2</v>
      </c>
      <c r="BQ233" s="1">
        <f>VLOOKUP(F233,'[3]Sheet 1'!$F$2:$AD$557,23,0)</f>
        <v>0.13221152999999999</v>
      </c>
      <c r="BR233" s="1">
        <f>VLOOKUP(F233,'[3]Sheet 1'!$F$2:$AD$557,24,0)</f>
        <v>1077.51225335</v>
      </c>
      <c r="BS233" s="1">
        <f>VLOOKUP(F233,'[3]Sheet 1'!$F$2:$AD$557,25,0)</f>
        <v>1.15822348</v>
      </c>
    </row>
    <row r="234" spans="1:71" ht="20" customHeight="1" x14ac:dyDescent="0.15">
      <c r="A234" s="8">
        <v>1897</v>
      </c>
      <c r="B234" s="9">
        <v>37</v>
      </c>
      <c r="C234" s="10">
        <v>119</v>
      </c>
      <c r="D234" s="10">
        <v>6303</v>
      </c>
      <c r="E234" s="10">
        <v>2</v>
      </c>
      <c r="F234" s="10">
        <v>371190063032</v>
      </c>
      <c r="G234" s="11" t="s">
        <v>33</v>
      </c>
      <c r="H234" s="10">
        <v>16667</v>
      </c>
      <c r="I234" s="11" t="s">
        <v>269</v>
      </c>
      <c r="J234" s="10">
        <v>1512</v>
      </c>
      <c r="K234" s="10">
        <v>116</v>
      </c>
      <c r="L234" s="10">
        <v>10</v>
      </c>
      <c r="M234" s="10">
        <v>33</v>
      </c>
      <c r="N234" s="10">
        <v>14</v>
      </c>
      <c r="O234" s="10">
        <v>51</v>
      </c>
      <c r="P234" s="10">
        <v>42</v>
      </c>
      <c r="Q234" s="10">
        <v>125</v>
      </c>
      <c r="R234" s="10">
        <v>0</v>
      </c>
      <c r="S234" s="10">
        <v>51</v>
      </c>
      <c r="T234" s="10">
        <v>57</v>
      </c>
      <c r="U234" s="10">
        <v>102</v>
      </c>
      <c r="V234" s="10">
        <v>153</v>
      </c>
      <c r="W234" s="10">
        <v>125</v>
      </c>
      <c r="X234" s="10">
        <v>114</v>
      </c>
      <c r="Y234" s="10">
        <v>250</v>
      </c>
      <c r="Z234" s="10">
        <v>269</v>
      </c>
      <c r="AA234" s="10">
        <v>100143</v>
      </c>
      <c r="AB234" s="10">
        <v>1119</v>
      </c>
      <c r="AC234" s="10">
        <v>19</v>
      </c>
      <c r="AD234" s="10">
        <v>1.697945E-2</v>
      </c>
      <c r="AE234" s="13">
        <v>37205294.305358902</v>
      </c>
      <c r="AF234" s="12">
        <v>24270.131630850301</v>
      </c>
      <c r="AG234" s="1">
        <f>VLOOKUP(F234,'[1]Sheet 1'!$F$2:$S$557,5,0)</f>
        <v>2701</v>
      </c>
      <c r="AH234" s="1">
        <f>VLOOKUP(F234,'[1]Sheet 1'!$F$2:$S$557,6,0)</f>
        <v>105</v>
      </c>
      <c r="AI234" s="1">
        <f>VLOOKUP(F234,'[1]Sheet 1'!$F$2:$S$557,7,0)</f>
        <v>306</v>
      </c>
      <c r="AJ234" s="1">
        <f>VLOOKUP(F234,'[1]Sheet 1'!$F$2:$S$557,8,0)</f>
        <v>439</v>
      </c>
      <c r="AK234" s="1">
        <f>VLOOKUP(F234,'[1]Sheet 1'!$F$2:$S$557,9,0)</f>
        <v>217</v>
      </c>
      <c r="AL234" s="1">
        <f>VLOOKUP(F234,'[1]Sheet 1'!$F$2:$S$557,10,0)</f>
        <v>1055</v>
      </c>
      <c r="AM234" s="1">
        <f>VLOOKUP(F234,'[1]Sheet 1'!$F$2:$S$557,11,0)</f>
        <v>468</v>
      </c>
      <c r="AN234" s="1">
        <f>VLOOKUP(F234,'[1]Sheet 1'!$F$2:$S$557,12,0)</f>
        <v>111</v>
      </c>
      <c r="AO234" s="1">
        <f>VLOOKUP(F234,'[1]Sheet 1'!$F$2:$S$557,13,0)</f>
        <v>0.39059608000000001</v>
      </c>
      <c r="AP234" s="1">
        <f>VLOOKUP(F234,'[1]Sheet 1'!$F$2:$S$557,14,0)</f>
        <v>0.17326916000000001</v>
      </c>
      <c r="AQ234" s="1">
        <f>VLOOKUP(F234,'[2]Sheet 1'!$F$2:$Q$557,5,0)</f>
        <v>3009</v>
      </c>
      <c r="AR234" s="1">
        <f>VLOOKUP(F234,'[2]Sheet 1'!$F$2:$Q$557,6,0)</f>
        <v>1919</v>
      </c>
      <c r="AS234" s="1">
        <f>VLOOKUP(F234,'[2]Sheet 1'!$F$2:$Q$557,7,0)</f>
        <v>1919</v>
      </c>
      <c r="AT234" s="1">
        <f>VLOOKUP(F234,'[2]Sheet 1'!$F$2:$Q$557,8,0)</f>
        <v>1870</v>
      </c>
      <c r="AU234" s="1">
        <f>VLOOKUP(F234,'[2]Sheet 1'!$F$2:$Q$557,9,0)</f>
        <v>49</v>
      </c>
      <c r="AV234" s="1">
        <f>VLOOKUP(F234,'[2]Sheet 1'!$F$2:$Q$557,10,0)</f>
        <v>0</v>
      </c>
      <c r="AW234" s="1">
        <f>VLOOKUP(F234,'[2]Sheet 1'!$F$2:$Q$557,11,0)</f>
        <v>1090</v>
      </c>
      <c r="AX234" s="1">
        <f>VLOOKUP(F234,'[2]Sheet 1'!$F$2:$Q$557,12,0)</f>
        <v>1.628448E-2</v>
      </c>
      <c r="AY234" s="1">
        <f>VLOOKUP(F234,'[3]Sheet 1'!$F$2:$AD$557,5,0)</f>
        <v>35.434759499999998</v>
      </c>
      <c r="AZ234" s="1">
        <f>VLOOKUP(F234,'[3]Sheet 1'!$F$2:$AD$557,6,0)</f>
        <v>-80.853123100000005</v>
      </c>
      <c r="BA234" s="1">
        <f>VLOOKUP(F234,'[3]Sheet 1'!$F$2:$AD$557,7,0)</f>
        <v>3172</v>
      </c>
      <c r="BB234" s="1">
        <f>VLOOKUP(F234,'[3]Sheet 1'!$F$2:$AD$557,8,0)</f>
        <v>2813</v>
      </c>
      <c r="BC234" s="1">
        <f>VLOOKUP(F234,'[3]Sheet 1'!$F$2:$AD$557,9,0)</f>
        <v>195</v>
      </c>
      <c r="BD234" s="1">
        <f>VLOOKUP(F234,'[3]Sheet 1'!$F$2:$AD$557,10,0)</f>
        <v>3</v>
      </c>
      <c r="BE234" s="1">
        <f>VLOOKUP(F234,'[3]Sheet 1'!$F$2:$AD$557,11,0)</f>
        <v>99</v>
      </c>
      <c r="BF234" s="1">
        <f>VLOOKUP(F234,'[3]Sheet 1'!$F$2:$AD$557,12,0)</f>
        <v>1</v>
      </c>
      <c r="BG234" s="1">
        <f>VLOOKUP(F234,'[3]Sheet 1'!$F$2:$AD$557,13,0)</f>
        <v>14</v>
      </c>
      <c r="BH234" s="1">
        <f>VLOOKUP(F234,'[3]Sheet 1'!$F$2:$AD$557,14,0)</f>
        <v>47</v>
      </c>
      <c r="BI234" s="1">
        <f>VLOOKUP(F234,'[3]Sheet 1'!$F$2:$AD$557,15,0)</f>
        <v>112</v>
      </c>
      <c r="BJ234" s="1">
        <f>VLOOKUP(F234,'[3]Sheet 1'!$F$2:$AD$557,16,0)</f>
        <v>1189</v>
      </c>
      <c r="BK234" s="1">
        <f>VLOOKUP(F234,'[3]Sheet 1'!$F$2:$AD$557,17,0)</f>
        <v>1131</v>
      </c>
      <c r="BL234" s="1">
        <f>VLOOKUP(F234,'[3]Sheet 1'!$F$2:$AD$557,18,0)</f>
        <v>58</v>
      </c>
      <c r="BM234" s="1">
        <f>VLOOKUP(F234,'[3]Sheet 1'!$F$2:$AD$557,19,0)</f>
        <v>0.95121951000000005</v>
      </c>
      <c r="BN234" s="1">
        <f>VLOOKUP(F234,'[3]Sheet 1'!$F$2:$AD$557,20,0)</f>
        <v>0.88682218999999995</v>
      </c>
      <c r="BO234" s="1">
        <f>VLOOKUP(F234,'[3]Sheet 1'!$F$2:$AD$557,21,0)</f>
        <v>6.1475399999999999E-2</v>
      </c>
      <c r="BP234" s="1">
        <f>VLOOKUP(F234,'[3]Sheet 1'!$F$2:$AD$557,22,0)</f>
        <v>3.121059E-2</v>
      </c>
      <c r="BQ234" s="1">
        <f>VLOOKUP(F234,'[3]Sheet 1'!$F$2:$AD$557,23,0)</f>
        <v>3.5308949999999999E-2</v>
      </c>
      <c r="BR234" s="1">
        <f>VLOOKUP(F234,'[3]Sheet 1'!$F$2:$AD$557,24,0)</f>
        <v>2376.81993182</v>
      </c>
      <c r="BS234" s="1">
        <f>VLOOKUP(F234,'[3]Sheet 1'!$F$2:$AD$557,25,0)</f>
        <v>1.3345562900000001</v>
      </c>
    </row>
    <row r="235" spans="1:71" ht="20" customHeight="1" x14ac:dyDescent="0.15">
      <c r="A235" s="8">
        <v>1898</v>
      </c>
      <c r="B235" s="9">
        <v>37</v>
      </c>
      <c r="C235" s="10">
        <v>119</v>
      </c>
      <c r="D235" s="10">
        <v>5200</v>
      </c>
      <c r="E235" s="10">
        <v>3</v>
      </c>
      <c r="F235" s="10">
        <v>371190052003</v>
      </c>
      <c r="G235" s="11" t="s">
        <v>44</v>
      </c>
      <c r="H235" s="10">
        <v>16399</v>
      </c>
      <c r="I235" s="11" t="s">
        <v>270</v>
      </c>
      <c r="J235" s="10">
        <v>276</v>
      </c>
      <c r="K235" s="10">
        <v>43</v>
      </c>
      <c r="L235" s="10">
        <v>29</v>
      </c>
      <c r="M235" s="10">
        <v>46</v>
      </c>
      <c r="N235" s="10">
        <v>29</v>
      </c>
      <c r="O235" s="10">
        <v>11</v>
      </c>
      <c r="P235" s="10">
        <v>28</v>
      </c>
      <c r="Q235" s="10">
        <v>4</v>
      </c>
      <c r="R235" s="10">
        <v>17</v>
      </c>
      <c r="S235" s="10">
        <v>16</v>
      </c>
      <c r="T235" s="10">
        <v>14</v>
      </c>
      <c r="U235" s="10">
        <v>13</v>
      </c>
      <c r="V235" s="10">
        <v>20</v>
      </c>
      <c r="W235" s="10">
        <v>0</v>
      </c>
      <c r="X235" s="10">
        <v>6</v>
      </c>
      <c r="Y235" s="10">
        <v>0</v>
      </c>
      <c r="Z235" s="10">
        <v>0</v>
      </c>
      <c r="AA235" s="10">
        <v>21724</v>
      </c>
      <c r="AB235" s="10">
        <v>109</v>
      </c>
      <c r="AC235" s="10">
        <v>18</v>
      </c>
      <c r="AD235" s="10">
        <v>0.16513760999999999</v>
      </c>
      <c r="AE235" s="13">
        <v>24905377.7427979</v>
      </c>
      <c r="AF235" s="14">
        <v>23274.658080658999</v>
      </c>
      <c r="AG235" s="1">
        <f>VLOOKUP(F235,'[1]Sheet 1'!$F$2:$S$557,5,0)</f>
        <v>535</v>
      </c>
      <c r="AH235" s="1">
        <f>VLOOKUP(F235,'[1]Sheet 1'!$F$2:$S$557,6,0)</f>
        <v>107</v>
      </c>
      <c r="AI235" s="1">
        <f>VLOOKUP(F235,'[1]Sheet 1'!$F$2:$S$557,7,0)</f>
        <v>124</v>
      </c>
      <c r="AJ235" s="1">
        <f>VLOOKUP(F235,'[1]Sheet 1'!$F$2:$S$557,8,0)</f>
        <v>148</v>
      </c>
      <c r="AK235" s="1">
        <f>VLOOKUP(F235,'[1]Sheet 1'!$F$2:$S$557,9,0)</f>
        <v>63</v>
      </c>
      <c r="AL235" s="1">
        <f>VLOOKUP(F235,'[1]Sheet 1'!$F$2:$S$557,10,0)</f>
        <v>82</v>
      </c>
      <c r="AM235" s="1">
        <f>VLOOKUP(F235,'[1]Sheet 1'!$F$2:$S$557,11,0)</f>
        <v>11</v>
      </c>
      <c r="AN235" s="1">
        <f>VLOOKUP(F235,'[1]Sheet 1'!$F$2:$S$557,12,0)</f>
        <v>0</v>
      </c>
      <c r="AO235" s="1">
        <f>VLOOKUP(F235,'[1]Sheet 1'!$F$2:$S$557,13,0)</f>
        <v>0.15327103</v>
      </c>
      <c r="AP235" s="1">
        <f>VLOOKUP(F235,'[1]Sheet 1'!$F$2:$S$557,14,0)</f>
        <v>2.0560749999999999E-2</v>
      </c>
      <c r="AQ235" s="1">
        <f>VLOOKUP(F235,'[2]Sheet 1'!$F$2:$Q$557,5,0)</f>
        <v>654</v>
      </c>
      <c r="AR235" s="1">
        <f>VLOOKUP(F235,'[2]Sheet 1'!$F$2:$Q$557,6,0)</f>
        <v>323</v>
      </c>
      <c r="AS235" s="1">
        <f>VLOOKUP(F235,'[2]Sheet 1'!$F$2:$Q$557,7,0)</f>
        <v>323</v>
      </c>
      <c r="AT235" s="1">
        <f>VLOOKUP(F235,'[2]Sheet 1'!$F$2:$Q$557,8,0)</f>
        <v>263</v>
      </c>
      <c r="AU235" s="1">
        <f>VLOOKUP(F235,'[2]Sheet 1'!$F$2:$Q$557,9,0)</f>
        <v>60</v>
      </c>
      <c r="AV235" s="1">
        <f>VLOOKUP(F235,'[2]Sheet 1'!$F$2:$Q$557,10,0)</f>
        <v>0</v>
      </c>
      <c r="AW235" s="1">
        <f>VLOOKUP(F235,'[2]Sheet 1'!$F$2:$Q$557,11,0)</f>
        <v>331</v>
      </c>
      <c r="AX235" s="1">
        <f>VLOOKUP(F235,'[2]Sheet 1'!$F$2:$Q$557,12,0)</f>
        <v>9.1743119999999997E-2</v>
      </c>
      <c r="AY235" s="1">
        <f>VLOOKUP(F235,'[3]Sheet 1'!$F$2:$AD$557,5,0)</f>
        <v>35.241988900000003</v>
      </c>
      <c r="AZ235" s="1">
        <f>VLOOKUP(F235,'[3]Sheet 1'!$F$2:$AD$557,6,0)</f>
        <v>-80.827309900000003</v>
      </c>
      <c r="BA235" s="1">
        <f>VLOOKUP(F235,'[3]Sheet 1'!$F$2:$AD$557,7,0)</f>
        <v>1531</v>
      </c>
      <c r="BB235" s="1">
        <f>VLOOKUP(F235,'[3]Sheet 1'!$F$2:$AD$557,8,0)</f>
        <v>159</v>
      </c>
      <c r="BC235" s="1">
        <f>VLOOKUP(F235,'[3]Sheet 1'!$F$2:$AD$557,9,0)</f>
        <v>1300</v>
      </c>
      <c r="BD235" s="1">
        <f>VLOOKUP(F235,'[3]Sheet 1'!$F$2:$AD$557,10,0)</f>
        <v>5</v>
      </c>
      <c r="BE235" s="1">
        <f>VLOOKUP(F235,'[3]Sheet 1'!$F$2:$AD$557,11,0)</f>
        <v>8</v>
      </c>
      <c r="BF235" s="1">
        <f>VLOOKUP(F235,'[3]Sheet 1'!$F$2:$AD$557,12,0)</f>
        <v>0</v>
      </c>
      <c r="BG235" s="1">
        <f>VLOOKUP(F235,'[3]Sheet 1'!$F$2:$AD$557,13,0)</f>
        <v>44</v>
      </c>
      <c r="BH235" s="1">
        <f>VLOOKUP(F235,'[3]Sheet 1'!$F$2:$AD$557,14,0)</f>
        <v>15</v>
      </c>
      <c r="BI235" s="1">
        <f>VLOOKUP(F235,'[3]Sheet 1'!$F$2:$AD$557,15,0)</f>
        <v>67</v>
      </c>
      <c r="BJ235" s="1">
        <f>VLOOKUP(F235,'[3]Sheet 1'!$F$2:$AD$557,16,0)</f>
        <v>432</v>
      </c>
      <c r="BK235" s="1">
        <f>VLOOKUP(F235,'[3]Sheet 1'!$F$2:$AD$557,17,0)</f>
        <v>349</v>
      </c>
      <c r="BL235" s="1">
        <f>VLOOKUP(F235,'[3]Sheet 1'!$F$2:$AD$557,18,0)</f>
        <v>83</v>
      </c>
      <c r="BM235" s="1">
        <f>VLOOKUP(F235,'[3]Sheet 1'!$F$2:$AD$557,19,0)</f>
        <v>0.80787036999999995</v>
      </c>
      <c r="BN235" s="1">
        <f>VLOOKUP(F235,'[3]Sheet 1'!$F$2:$AD$557,20,0)</f>
        <v>0.10385369</v>
      </c>
      <c r="BO235" s="1">
        <f>VLOOKUP(F235,'[3]Sheet 1'!$F$2:$AD$557,21,0)</f>
        <v>0.84911822000000003</v>
      </c>
      <c r="BP235" s="1">
        <f>VLOOKUP(F235,'[3]Sheet 1'!$F$2:$AD$557,22,0)</f>
        <v>5.2253400000000002E-3</v>
      </c>
      <c r="BQ235" s="1">
        <f>VLOOKUP(F235,'[3]Sheet 1'!$F$2:$AD$557,23,0)</f>
        <v>4.3762240000000001E-2</v>
      </c>
      <c r="BR235" s="1">
        <f>VLOOKUP(F235,'[3]Sheet 1'!$F$2:$AD$557,24,0)</f>
        <v>1713.75960235</v>
      </c>
      <c r="BS235" s="1">
        <f>VLOOKUP(F235,'[3]Sheet 1'!$F$2:$AD$557,25,0)</f>
        <v>0.89335750000000003</v>
      </c>
    </row>
    <row r="236" spans="1:71" ht="20" customHeight="1" x14ac:dyDescent="0.15">
      <c r="A236" s="8">
        <v>1899</v>
      </c>
      <c r="B236" s="9">
        <v>37</v>
      </c>
      <c r="C236" s="10">
        <v>119</v>
      </c>
      <c r="D236" s="10">
        <v>3400</v>
      </c>
      <c r="E236" s="10">
        <v>3</v>
      </c>
      <c r="F236" s="10">
        <v>371190034003</v>
      </c>
      <c r="G236" s="11" t="s">
        <v>44</v>
      </c>
      <c r="H236" s="10">
        <v>16333</v>
      </c>
      <c r="I236" s="11" t="s">
        <v>271</v>
      </c>
      <c r="J236" s="10">
        <v>627</v>
      </c>
      <c r="K236" s="10">
        <v>0</v>
      </c>
      <c r="L236" s="10">
        <v>0</v>
      </c>
      <c r="M236" s="10">
        <v>0</v>
      </c>
      <c r="N236" s="10">
        <v>15</v>
      </c>
      <c r="O236" s="10">
        <v>14</v>
      </c>
      <c r="P236" s="10">
        <v>13</v>
      </c>
      <c r="Q236" s="10">
        <v>0</v>
      </c>
      <c r="R236" s="10">
        <v>13</v>
      </c>
      <c r="S236" s="10">
        <v>0</v>
      </c>
      <c r="T236" s="10">
        <v>14</v>
      </c>
      <c r="U236" s="10">
        <v>14</v>
      </c>
      <c r="V236" s="10">
        <v>134</v>
      </c>
      <c r="W236" s="10">
        <v>73</v>
      </c>
      <c r="X236" s="10">
        <v>59</v>
      </c>
      <c r="Y236" s="10">
        <v>122</v>
      </c>
      <c r="Z236" s="10">
        <v>156</v>
      </c>
      <c r="AA236" s="10">
        <v>145528</v>
      </c>
      <c r="AB236" s="10">
        <v>283</v>
      </c>
      <c r="AC236" s="10">
        <v>0</v>
      </c>
      <c r="AD236" s="10">
        <v>0</v>
      </c>
      <c r="AE236" s="13">
        <v>6901499.4609375</v>
      </c>
      <c r="AF236" s="12">
        <v>11115.334194908901</v>
      </c>
      <c r="AG236" s="1">
        <f>VLOOKUP(F236,'[1]Sheet 1'!$F$2:$S$557,5,0)</f>
        <v>1110</v>
      </c>
      <c r="AH236" s="1">
        <f>VLOOKUP(F236,'[1]Sheet 1'!$F$2:$S$557,6,0)</f>
        <v>0</v>
      </c>
      <c r="AI236" s="1">
        <f>VLOOKUP(F236,'[1]Sheet 1'!$F$2:$S$557,7,0)</f>
        <v>28</v>
      </c>
      <c r="AJ236" s="1">
        <f>VLOOKUP(F236,'[1]Sheet 1'!$F$2:$S$557,8,0)</f>
        <v>37</v>
      </c>
      <c r="AK236" s="1">
        <f>VLOOKUP(F236,'[1]Sheet 1'!$F$2:$S$557,9,0)</f>
        <v>83</v>
      </c>
      <c r="AL236" s="1">
        <f>VLOOKUP(F236,'[1]Sheet 1'!$F$2:$S$557,10,0)</f>
        <v>407</v>
      </c>
      <c r="AM236" s="1">
        <f>VLOOKUP(F236,'[1]Sheet 1'!$F$2:$S$557,11,0)</f>
        <v>375</v>
      </c>
      <c r="AN236" s="1">
        <f>VLOOKUP(F236,'[1]Sheet 1'!$F$2:$S$557,12,0)</f>
        <v>180</v>
      </c>
      <c r="AO236" s="1">
        <f>VLOOKUP(F236,'[1]Sheet 1'!$F$2:$S$557,13,0)</f>
        <v>0.36666666999999997</v>
      </c>
      <c r="AP236" s="1">
        <f>VLOOKUP(F236,'[1]Sheet 1'!$F$2:$S$557,14,0)</f>
        <v>0.33783784</v>
      </c>
      <c r="AQ236" s="1">
        <f>VLOOKUP(F236,'[2]Sheet 1'!$F$2:$Q$557,5,0)</f>
        <v>1188</v>
      </c>
      <c r="AR236" s="1">
        <f>VLOOKUP(F236,'[2]Sheet 1'!$F$2:$Q$557,6,0)</f>
        <v>1033</v>
      </c>
      <c r="AS236" s="1">
        <f>VLOOKUP(F236,'[2]Sheet 1'!$F$2:$Q$557,7,0)</f>
        <v>1033</v>
      </c>
      <c r="AT236" s="1">
        <f>VLOOKUP(F236,'[2]Sheet 1'!$F$2:$Q$557,8,0)</f>
        <v>1019</v>
      </c>
      <c r="AU236" s="1">
        <f>VLOOKUP(F236,'[2]Sheet 1'!$F$2:$Q$557,9,0)</f>
        <v>14</v>
      </c>
      <c r="AV236" s="1">
        <f>VLOOKUP(F236,'[2]Sheet 1'!$F$2:$Q$557,10,0)</f>
        <v>0</v>
      </c>
      <c r="AW236" s="1">
        <f>VLOOKUP(F236,'[2]Sheet 1'!$F$2:$Q$557,11,0)</f>
        <v>155</v>
      </c>
      <c r="AX236" s="1">
        <f>VLOOKUP(F236,'[2]Sheet 1'!$F$2:$Q$557,12,0)</f>
        <v>1.178451E-2</v>
      </c>
      <c r="AY236" s="1">
        <f>VLOOKUP(F236,'[3]Sheet 1'!$F$2:$AD$557,5,0)</f>
        <v>35.2067069</v>
      </c>
      <c r="AZ236" s="1">
        <f>VLOOKUP(F236,'[3]Sheet 1'!$F$2:$AD$557,6,0)</f>
        <v>-80.855401499999999</v>
      </c>
      <c r="BA236" s="1">
        <f>VLOOKUP(F236,'[3]Sheet 1'!$F$2:$AD$557,7,0)</f>
        <v>1172</v>
      </c>
      <c r="BB236" s="1">
        <f>VLOOKUP(F236,'[3]Sheet 1'!$F$2:$AD$557,8,0)</f>
        <v>1089</v>
      </c>
      <c r="BC236" s="1">
        <f>VLOOKUP(F236,'[3]Sheet 1'!$F$2:$AD$557,9,0)</f>
        <v>27</v>
      </c>
      <c r="BD236" s="1">
        <f>VLOOKUP(F236,'[3]Sheet 1'!$F$2:$AD$557,10,0)</f>
        <v>4</v>
      </c>
      <c r="BE236" s="1">
        <f>VLOOKUP(F236,'[3]Sheet 1'!$F$2:$AD$557,11,0)</f>
        <v>25</v>
      </c>
      <c r="BF236" s="1">
        <f>VLOOKUP(F236,'[3]Sheet 1'!$F$2:$AD$557,12,0)</f>
        <v>0</v>
      </c>
      <c r="BG236" s="1">
        <f>VLOOKUP(F236,'[3]Sheet 1'!$F$2:$AD$557,13,0)</f>
        <v>5</v>
      </c>
      <c r="BH236" s="1">
        <f>VLOOKUP(F236,'[3]Sheet 1'!$F$2:$AD$557,14,0)</f>
        <v>22</v>
      </c>
      <c r="BI236" s="1">
        <f>VLOOKUP(F236,'[3]Sheet 1'!$F$2:$AD$557,15,0)</f>
        <v>31</v>
      </c>
      <c r="BJ236" s="1">
        <f>VLOOKUP(F236,'[3]Sheet 1'!$F$2:$AD$557,16,0)</f>
        <v>726</v>
      </c>
      <c r="BK236" s="1">
        <f>VLOOKUP(F236,'[3]Sheet 1'!$F$2:$AD$557,17,0)</f>
        <v>600</v>
      </c>
      <c r="BL236" s="1">
        <f>VLOOKUP(F236,'[3]Sheet 1'!$F$2:$AD$557,18,0)</f>
        <v>126</v>
      </c>
      <c r="BM236" s="1">
        <f>VLOOKUP(F236,'[3]Sheet 1'!$F$2:$AD$557,19,0)</f>
        <v>0.82644627999999998</v>
      </c>
      <c r="BN236" s="1">
        <f>VLOOKUP(F236,'[3]Sheet 1'!$F$2:$AD$557,20,0)</f>
        <v>0.92918087999999999</v>
      </c>
      <c r="BO236" s="1">
        <f>VLOOKUP(F236,'[3]Sheet 1'!$F$2:$AD$557,21,0)</f>
        <v>2.3037539999999999E-2</v>
      </c>
      <c r="BP236" s="1">
        <f>VLOOKUP(F236,'[3]Sheet 1'!$F$2:$AD$557,22,0)</f>
        <v>2.1331050000000001E-2</v>
      </c>
      <c r="BQ236" s="1">
        <f>VLOOKUP(F236,'[3]Sheet 1'!$F$2:$AD$557,23,0)</f>
        <v>2.645051E-2</v>
      </c>
      <c r="BR236" s="1">
        <f>VLOOKUP(F236,'[3]Sheet 1'!$F$2:$AD$557,24,0)</f>
        <v>4734.2589013200004</v>
      </c>
      <c r="BS236" s="1">
        <f>VLOOKUP(F236,'[3]Sheet 1'!$F$2:$AD$557,25,0)</f>
        <v>0.24755721999999999</v>
      </c>
    </row>
    <row r="237" spans="1:71" ht="20" customHeight="1" x14ac:dyDescent="0.15">
      <c r="A237" s="8">
        <v>1900</v>
      </c>
      <c r="B237" s="9">
        <v>37</v>
      </c>
      <c r="C237" s="10">
        <v>119</v>
      </c>
      <c r="D237" s="10">
        <v>5847</v>
      </c>
      <c r="E237" s="10">
        <v>3</v>
      </c>
      <c r="F237" s="10">
        <v>371190058473</v>
      </c>
      <c r="G237" s="11" t="s">
        <v>44</v>
      </c>
      <c r="H237" s="10">
        <v>16581</v>
      </c>
      <c r="I237" s="11" t="s">
        <v>272</v>
      </c>
      <c r="J237" s="10">
        <v>373</v>
      </c>
      <c r="K237" s="10">
        <v>22</v>
      </c>
      <c r="L237" s="10">
        <v>0</v>
      </c>
      <c r="M237" s="10">
        <v>12</v>
      </c>
      <c r="N237" s="10">
        <v>10</v>
      </c>
      <c r="O237" s="10">
        <v>15</v>
      </c>
      <c r="P237" s="10">
        <v>0</v>
      </c>
      <c r="Q237" s="10">
        <v>27</v>
      </c>
      <c r="R237" s="10">
        <v>12</v>
      </c>
      <c r="S237" s="10">
        <v>6</v>
      </c>
      <c r="T237" s="10">
        <v>25</v>
      </c>
      <c r="U237" s="10">
        <v>38</v>
      </c>
      <c r="V237" s="10">
        <v>52</v>
      </c>
      <c r="W237" s="10">
        <v>61</v>
      </c>
      <c r="X237" s="10">
        <v>7</v>
      </c>
      <c r="Y237" s="10">
        <v>86</v>
      </c>
      <c r="Z237" s="10">
        <v>0</v>
      </c>
      <c r="AA237" s="10">
        <v>80766</v>
      </c>
      <c r="AB237" s="10">
        <v>164</v>
      </c>
      <c r="AC237" s="10">
        <v>9</v>
      </c>
      <c r="AD237" s="10">
        <v>5.4878049999999998E-2</v>
      </c>
      <c r="AE237" s="13">
        <v>12095935.0618896</v>
      </c>
      <c r="AF237" s="12">
        <v>21880.106356013501</v>
      </c>
      <c r="AG237" s="1">
        <f>VLOOKUP(F237,'[1]Sheet 1'!$F$2:$S$557,5,0)</f>
        <v>605</v>
      </c>
      <c r="AH237" s="1">
        <f>VLOOKUP(F237,'[1]Sheet 1'!$F$2:$S$557,6,0)</f>
        <v>50</v>
      </c>
      <c r="AI237" s="1">
        <f>VLOOKUP(F237,'[1]Sheet 1'!$F$2:$S$557,7,0)</f>
        <v>128</v>
      </c>
      <c r="AJ237" s="1">
        <f>VLOOKUP(F237,'[1]Sheet 1'!$F$2:$S$557,8,0)</f>
        <v>71</v>
      </c>
      <c r="AK237" s="1">
        <f>VLOOKUP(F237,'[1]Sheet 1'!$F$2:$S$557,9,0)</f>
        <v>19</v>
      </c>
      <c r="AL237" s="1">
        <f>VLOOKUP(F237,'[1]Sheet 1'!$F$2:$S$557,10,0)</f>
        <v>209</v>
      </c>
      <c r="AM237" s="1">
        <f>VLOOKUP(F237,'[1]Sheet 1'!$F$2:$S$557,11,0)</f>
        <v>82</v>
      </c>
      <c r="AN237" s="1">
        <f>VLOOKUP(F237,'[1]Sheet 1'!$F$2:$S$557,12,0)</f>
        <v>46</v>
      </c>
      <c r="AO237" s="1">
        <f>VLOOKUP(F237,'[1]Sheet 1'!$F$2:$S$557,13,0)</f>
        <v>0.34545455000000003</v>
      </c>
      <c r="AP237" s="1">
        <f>VLOOKUP(F237,'[1]Sheet 1'!$F$2:$S$557,14,0)</f>
        <v>0.13553719</v>
      </c>
      <c r="AQ237" s="1">
        <f>VLOOKUP(F237,'[2]Sheet 1'!$F$2:$Q$557,5,0)</f>
        <v>654</v>
      </c>
      <c r="AR237" s="1">
        <f>VLOOKUP(F237,'[2]Sheet 1'!$F$2:$Q$557,6,0)</f>
        <v>471</v>
      </c>
      <c r="AS237" s="1">
        <f>VLOOKUP(F237,'[2]Sheet 1'!$F$2:$Q$557,7,0)</f>
        <v>471</v>
      </c>
      <c r="AT237" s="1">
        <f>VLOOKUP(F237,'[2]Sheet 1'!$F$2:$Q$557,8,0)</f>
        <v>471</v>
      </c>
      <c r="AU237" s="1">
        <f>VLOOKUP(F237,'[2]Sheet 1'!$F$2:$Q$557,9,0)</f>
        <v>0</v>
      </c>
      <c r="AV237" s="1">
        <f>VLOOKUP(F237,'[2]Sheet 1'!$F$2:$Q$557,10,0)</f>
        <v>0</v>
      </c>
      <c r="AW237" s="1">
        <f>VLOOKUP(F237,'[2]Sheet 1'!$F$2:$Q$557,11,0)</f>
        <v>183</v>
      </c>
      <c r="AX237" s="1">
        <f>VLOOKUP(F237,'[2]Sheet 1'!$F$2:$Q$557,12,0)</f>
        <v>0</v>
      </c>
      <c r="AY237" s="1">
        <f>VLOOKUP(F237,'[3]Sheet 1'!$F$2:$AD$557,5,0)</f>
        <v>35.064848499999997</v>
      </c>
      <c r="AZ237" s="1">
        <f>VLOOKUP(F237,'[3]Sheet 1'!$F$2:$AD$557,6,0)</f>
        <v>-80.757861399999996</v>
      </c>
      <c r="BA237" s="1">
        <f>VLOOKUP(F237,'[3]Sheet 1'!$F$2:$AD$557,7,0)</f>
        <v>643</v>
      </c>
      <c r="BB237" s="1">
        <f>VLOOKUP(F237,'[3]Sheet 1'!$F$2:$AD$557,8,0)</f>
        <v>500</v>
      </c>
      <c r="BC237" s="1">
        <f>VLOOKUP(F237,'[3]Sheet 1'!$F$2:$AD$557,9,0)</f>
        <v>57</v>
      </c>
      <c r="BD237" s="1">
        <f>VLOOKUP(F237,'[3]Sheet 1'!$F$2:$AD$557,10,0)</f>
        <v>1</v>
      </c>
      <c r="BE237" s="1">
        <f>VLOOKUP(F237,'[3]Sheet 1'!$F$2:$AD$557,11,0)</f>
        <v>58</v>
      </c>
      <c r="BF237" s="1">
        <f>VLOOKUP(F237,'[3]Sheet 1'!$F$2:$AD$557,12,0)</f>
        <v>0</v>
      </c>
      <c r="BG237" s="1">
        <f>VLOOKUP(F237,'[3]Sheet 1'!$F$2:$AD$557,13,0)</f>
        <v>10</v>
      </c>
      <c r="BH237" s="1">
        <f>VLOOKUP(F237,'[3]Sheet 1'!$F$2:$AD$557,14,0)</f>
        <v>17</v>
      </c>
      <c r="BI237" s="1">
        <f>VLOOKUP(F237,'[3]Sheet 1'!$F$2:$AD$557,15,0)</f>
        <v>54</v>
      </c>
      <c r="BJ237" s="1">
        <f>VLOOKUP(F237,'[3]Sheet 1'!$F$2:$AD$557,16,0)</f>
        <v>353</v>
      </c>
      <c r="BK237" s="1">
        <f>VLOOKUP(F237,'[3]Sheet 1'!$F$2:$AD$557,17,0)</f>
        <v>316</v>
      </c>
      <c r="BL237" s="1">
        <f>VLOOKUP(F237,'[3]Sheet 1'!$F$2:$AD$557,18,0)</f>
        <v>37</v>
      </c>
      <c r="BM237" s="1">
        <f>VLOOKUP(F237,'[3]Sheet 1'!$F$2:$AD$557,19,0)</f>
        <v>0.89518412999999997</v>
      </c>
      <c r="BN237" s="1">
        <f>VLOOKUP(F237,'[3]Sheet 1'!$F$2:$AD$557,20,0)</f>
        <v>0.77760496999999995</v>
      </c>
      <c r="BO237" s="1">
        <f>VLOOKUP(F237,'[3]Sheet 1'!$F$2:$AD$557,21,0)</f>
        <v>8.8646959999999997E-2</v>
      </c>
      <c r="BP237" s="1">
        <f>VLOOKUP(F237,'[3]Sheet 1'!$F$2:$AD$557,22,0)</f>
        <v>9.0202169999999998E-2</v>
      </c>
      <c r="BQ237" s="1">
        <f>VLOOKUP(F237,'[3]Sheet 1'!$F$2:$AD$557,23,0)</f>
        <v>8.3981330000000007E-2</v>
      </c>
      <c r="BR237" s="1">
        <f>VLOOKUP(F237,'[3]Sheet 1'!$F$2:$AD$557,24,0)</f>
        <v>1481.9698982100001</v>
      </c>
      <c r="BS237" s="1">
        <f>VLOOKUP(F237,'[3]Sheet 1'!$F$2:$AD$557,25,0)</f>
        <v>0.43388195000000002</v>
      </c>
    </row>
    <row r="238" spans="1:71" ht="20" customHeight="1" x14ac:dyDescent="0.15">
      <c r="A238" s="8">
        <v>1901</v>
      </c>
      <c r="B238" s="9">
        <v>37</v>
      </c>
      <c r="C238" s="10">
        <v>119</v>
      </c>
      <c r="D238" s="10">
        <v>3012</v>
      </c>
      <c r="E238" s="10">
        <v>1</v>
      </c>
      <c r="F238" s="10">
        <v>371190030121</v>
      </c>
      <c r="G238" s="11" t="s">
        <v>35</v>
      </c>
      <c r="H238" s="10">
        <v>16294</v>
      </c>
      <c r="I238" s="11" t="s">
        <v>273</v>
      </c>
      <c r="J238" s="10">
        <v>576</v>
      </c>
      <c r="K238" s="10">
        <v>0</v>
      </c>
      <c r="L238" s="10">
        <v>0</v>
      </c>
      <c r="M238" s="10">
        <v>9</v>
      </c>
      <c r="N238" s="10">
        <v>8</v>
      </c>
      <c r="O238" s="10">
        <v>9</v>
      </c>
      <c r="P238" s="10">
        <v>8</v>
      </c>
      <c r="Q238" s="10">
        <v>17</v>
      </c>
      <c r="R238" s="10">
        <v>17</v>
      </c>
      <c r="S238" s="10">
        <v>8</v>
      </c>
      <c r="T238" s="10">
        <v>8</v>
      </c>
      <c r="U238" s="10">
        <v>78</v>
      </c>
      <c r="V238" s="10">
        <v>47</v>
      </c>
      <c r="W238" s="10">
        <v>80</v>
      </c>
      <c r="X238" s="10">
        <v>69</v>
      </c>
      <c r="Y238" s="10">
        <v>24</v>
      </c>
      <c r="Z238" s="10">
        <v>194</v>
      </c>
      <c r="AA238" s="10">
        <v>117250</v>
      </c>
      <c r="AB238" s="10">
        <v>354</v>
      </c>
      <c r="AC238" s="10">
        <v>0</v>
      </c>
      <c r="AD238" s="10">
        <v>0</v>
      </c>
      <c r="AE238" s="13">
        <v>31926109.103088401</v>
      </c>
      <c r="AF238" s="12">
        <v>27426.5887312757</v>
      </c>
      <c r="AG238" s="1">
        <f>VLOOKUP(F238,'[1]Sheet 1'!$F$2:$S$557,5,0)</f>
        <v>977</v>
      </c>
      <c r="AH238" s="1">
        <f>VLOOKUP(F238,'[1]Sheet 1'!$F$2:$S$557,6,0)</f>
        <v>22</v>
      </c>
      <c r="AI238" s="1">
        <f>VLOOKUP(F238,'[1]Sheet 1'!$F$2:$S$557,7,0)</f>
        <v>15</v>
      </c>
      <c r="AJ238" s="1">
        <f>VLOOKUP(F238,'[1]Sheet 1'!$F$2:$S$557,8,0)</f>
        <v>137</v>
      </c>
      <c r="AK238" s="1">
        <f>VLOOKUP(F238,'[1]Sheet 1'!$F$2:$S$557,9,0)</f>
        <v>43</v>
      </c>
      <c r="AL238" s="1">
        <f>VLOOKUP(F238,'[1]Sheet 1'!$F$2:$S$557,10,0)</f>
        <v>392</v>
      </c>
      <c r="AM238" s="1">
        <f>VLOOKUP(F238,'[1]Sheet 1'!$F$2:$S$557,11,0)</f>
        <v>216</v>
      </c>
      <c r="AN238" s="1">
        <f>VLOOKUP(F238,'[1]Sheet 1'!$F$2:$S$557,12,0)</f>
        <v>152</v>
      </c>
      <c r="AO238" s="1">
        <f>VLOOKUP(F238,'[1]Sheet 1'!$F$2:$S$557,13,0)</f>
        <v>0.40122825000000001</v>
      </c>
      <c r="AP238" s="1">
        <f>VLOOKUP(F238,'[1]Sheet 1'!$F$2:$S$557,14,0)</f>
        <v>0.22108495</v>
      </c>
      <c r="AQ238" s="1">
        <f>VLOOKUP(F238,'[2]Sheet 1'!$F$2:$Q$557,5,0)</f>
        <v>1056</v>
      </c>
      <c r="AR238" s="1">
        <f>VLOOKUP(F238,'[2]Sheet 1'!$F$2:$Q$557,6,0)</f>
        <v>447</v>
      </c>
      <c r="AS238" s="1">
        <f>VLOOKUP(F238,'[2]Sheet 1'!$F$2:$Q$557,7,0)</f>
        <v>447</v>
      </c>
      <c r="AT238" s="1">
        <f>VLOOKUP(F238,'[2]Sheet 1'!$F$2:$Q$557,8,0)</f>
        <v>434</v>
      </c>
      <c r="AU238" s="1">
        <f>VLOOKUP(F238,'[2]Sheet 1'!$F$2:$Q$557,9,0)</f>
        <v>13</v>
      </c>
      <c r="AV238" s="1">
        <f>VLOOKUP(F238,'[2]Sheet 1'!$F$2:$Q$557,10,0)</f>
        <v>0</v>
      </c>
      <c r="AW238" s="1">
        <f>VLOOKUP(F238,'[2]Sheet 1'!$F$2:$Q$557,11,0)</f>
        <v>609</v>
      </c>
      <c r="AX238" s="1">
        <f>VLOOKUP(F238,'[2]Sheet 1'!$F$2:$Q$557,12,0)</f>
        <v>1.231061E-2</v>
      </c>
      <c r="AY238" s="1">
        <f>VLOOKUP(F238,'[3]Sheet 1'!$F$2:$AD$557,5,0)</f>
        <v>35.114611500000002</v>
      </c>
      <c r="AZ238" s="1">
        <f>VLOOKUP(F238,'[3]Sheet 1'!$F$2:$AD$557,6,0)</f>
        <v>-80.843497200000002</v>
      </c>
      <c r="BA238" s="1">
        <f>VLOOKUP(F238,'[3]Sheet 1'!$F$2:$AD$557,7,0)</f>
        <v>1338</v>
      </c>
      <c r="BB238" s="1">
        <f>VLOOKUP(F238,'[3]Sheet 1'!$F$2:$AD$557,8,0)</f>
        <v>1261</v>
      </c>
      <c r="BC238" s="1">
        <f>VLOOKUP(F238,'[3]Sheet 1'!$F$2:$AD$557,9,0)</f>
        <v>28</v>
      </c>
      <c r="BD238" s="1">
        <f>VLOOKUP(F238,'[3]Sheet 1'!$F$2:$AD$557,10,0)</f>
        <v>0</v>
      </c>
      <c r="BE238" s="1">
        <f>VLOOKUP(F238,'[3]Sheet 1'!$F$2:$AD$557,11,0)</f>
        <v>33</v>
      </c>
      <c r="BF238" s="1">
        <f>VLOOKUP(F238,'[3]Sheet 1'!$F$2:$AD$557,12,0)</f>
        <v>0</v>
      </c>
      <c r="BG238" s="1">
        <f>VLOOKUP(F238,'[3]Sheet 1'!$F$2:$AD$557,13,0)</f>
        <v>3</v>
      </c>
      <c r="BH238" s="1">
        <f>VLOOKUP(F238,'[3]Sheet 1'!$F$2:$AD$557,14,0)</f>
        <v>13</v>
      </c>
      <c r="BI238" s="1">
        <f>VLOOKUP(F238,'[3]Sheet 1'!$F$2:$AD$557,15,0)</f>
        <v>25</v>
      </c>
      <c r="BJ238" s="1">
        <f>VLOOKUP(F238,'[3]Sheet 1'!$F$2:$AD$557,16,0)</f>
        <v>673</v>
      </c>
      <c r="BK238" s="1">
        <f>VLOOKUP(F238,'[3]Sheet 1'!$F$2:$AD$557,17,0)</f>
        <v>568</v>
      </c>
      <c r="BL238" s="1">
        <f>VLOOKUP(F238,'[3]Sheet 1'!$F$2:$AD$557,18,0)</f>
        <v>105</v>
      </c>
      <c r="BM238" s="1">
        <f>VLOOKUP(F238,'[3]Sheet 1'!$F$2:$AD$557,19,0)</f>
        <v>0.84398216000000004</v>
      </c>
      <c r="BN238" s="1">
        <f>VLOOKUP(F238,'[3]Sheet 1'!$F$2:$AD$557,20,0)</f>
        <v>0.94245142000000004</v>
      </c>
      <c r="BO238" s="1">
        <f>VLOOKUP(F238,'[3]Sheet 1'!$F$2:$AD$557,21,0)</f>
        <v>2.0926750000000001E-2</v>
      </c>
      <c r="BP238" s="1">
        <f>VLOOKUP(F238,'[3]Sheet 1'!$F$2:$AD$557,22,0)</f>
        <v>2.4663669999999999E-2</v>
      </c>
      <c r="BQ238" s="1">
        <f>VLOOKUP(F238,'[3]Sheet 1'!$F$2:$AD$557,23,0)</f>
        <v>1.8684599999999999E-2</v>
      </c>
      <c r="BR238" s="1">
        <f>VLOOKUP(F238,'[3]Sheet 1'!$F$2:$AD$557,24,0)</f>
        <v>1168.3634481300001</v>
      </c>
      <c r="BS238" s="1">
        <f>VLOOKUP(F238,'[3]Sheet 1'!$F$2:$AD$557,25,0)</f>
        <v>1.14519159</v>
      </c>
    </row>
    <row r="239" spans="1:71" ht="20" customHeight="1" x14ac:dyDescent="0.15">
      <c r="A239" s="8">
        <v>1902</v>
      </c>
      <c r="B239" s="9">
        <v>37</v>
      </c>
      <c r="C239" s="10">
        <v>119</v>
      </c>
      <c r="D239" s="10">
        <v>4302</v>
      </c>
      <c r="E239" s="10">
        <v>3</v>
      </c>
      <c r="F239" s="10">
        <v>371190043023</v>
      </c>
      <c r="G239" s="11" t="s">
        <v>44</v>
      </c>
      <c r="H239" s="10">
        <v>16375</v>
      </c>
      <c r="I239" s="11" t="s">
        <v>274</v>
      </c>
      <c r="J239" s="10">
        <v>481</v>
      </c>
      <c r="K239" s="10">
        <v>74</v>
      </c>
      <c r="L239" s="10">
        <v>0</v>
      </c>
      <c r="M239" s="10">
        <v>62</v>
      </c>
      <c r="N239" s="10">
        <v>26</v>
      </c>
      <c r="O239" s="10">
        <v>78</v>
      </c>
      <c r="P239" s="10">
        <v>69</v>
      </c>
      <c r="Q239" s="10">
        <v>19</v>
      </c>
      <c r="R239" s="10">
        <v>0</v>
      </c>
      <c r="S239" s="10">
        <v>40</v>
      </c>
      <c r="T239" s="10">
        <v>29</v>
      </c>
      <c r="U239" s="10">
        <v>11</v>
      </c>
      <c r="V239" s="10">
        <v>12</v>
      </c>
      <c r="W239" s="10">
        <v>30</v>
      </c>
      <c r="X239" s="10">
        <v>31</v>
      </c>
      <c r="Y239" s="10">
        <v>0</v>
      </c>
      <c r="Z239" s="10">
        <v>0</v>
      </c>
      <c r="AA239" s="10">
        <v>30045</v>
      </c>
      <c r="AB239" s="10">
        <v>297</v>
      </c>
      <c r="AC239" s="10">
        <v>47</v>
      </c>
      <c r="AD239" s="10">
        <v>0.15824916</v>
      </c>
      <c r="AE239" s="10">
        <v>9951010.2268676795</v>
      </c>
      <c r="AF239" s="14">
        <v>13974.886025588999</v>
      </c>
      <c r="AG239" s="1">
        <f>VLOOKUP(F239,'[1]Sheet 1'!$F$2:$S$557,5,0)</f>
        <v>712</v>
      </c>
      <c r="AH239" s="1">
        <f>VLOOKUP(F239,'[1]Sheet 1'!$F$2:$S$557,6,0)</f>
        <v>139</v>
      </c>
      <c r="AI239" s="1">
        <f>VLOOKUP(F239,'[1]Sheet 1'!$F$2:$S$557,7,0)</f>
        <v>237</v>
      </c>
      <c r="AJ239" s="1">
        <f>VLOOKUP(F239,'[1]Sheet 1'!$F$2:$S$557,8,0)</f>
        <v>213</v>
      </c>
      <c r="AK239" s="1">
        <f>VLOOKUP(F239,'[1]Sheet 1'!$F$2:$S$557,9,0)</f>
        <v>81</v>
      </c>
      <c r="AL239" s="1">
        <f>VLOOKUP(F239,'[1]Sheet 1'!$F$2:$S$557,10,0)</f>
        <v>33</v>
      </c>
      <c r="AM239" s="1">
        <f>VLOOKUP(F239,'[1]Sheet 1'!$F$2:$S$557,11,0)</f>
        <v>9</v>
      </c>
      <c r="AN239" s="1">
        <f>VLOOKUP(F239,'[1]Sheet 1'!$F$2:$S$557,12,0)</f>
        <v>0</v>
      </c>
      <c r="AO239" s="1">
        <f>VLOOKUP(F239,'[1]Sheet 1'!$F$2:$S$557,13,0)</f>
        <v>4.6348309999999997E-2</v>
      </c>
      <c r="AP239" s="1">
        <f>VLOOKUP(F239,'[1]Sheet 1'!$F$2:$S$557,14,0)</f>
        <v>1.2640449999999999E-2</v>
      </c>
      <c r="AQ239" s="1">
        <f>VLOOKUP(F239,'[2]Sheet 1'!$F$2:$Q$557,5,0)</f>
        <v>961</v>
      </c>
      <c r="AR239" s="1">
        <f>VLOOKUP(F239,'[2]Sheet 1'!$F$2:$Q$557,6,0)</f>
        <v>740</v>
      </c>
      <c r="AS239" s="1">
        <f>VLOOKUP(F239,'[2]Sheet 1'!$F$2:$Q$557,7,0)</f>
        <v>740</v>
      </c>
      <c r="AT239" s="1">
        <f>VLOOKUP(F239,'[2]Sheet 1'!$F$2:$Q$557,8,0)</f>
        <v>610</v>
      </c>
      <c r="AU239" s="1">
        <f>VLOOKUP(F239,'[2]Sheet 1'!$F$2:$Q$557,9,0)</f>
        <v>130</v>
      </c>
      <c r="AV239" s="1">
        <f>VLOOKUP(F239,'[2]Sheet 1'!$F$2:$Q$557,10,0)</f>
        <v>0</v>
      </c>
      <c r="AW239" s="1">
        <f>VLOOKUP(F239,'[2]Sheet 1'!$F$2:$Q$557,11,0)</f>
        <v>221</v>
      </c>
      <c r="AX239" s="1">
        <f>VLOOKUP(F239,'[2]Sheet 1'!$F$2:$Q$557,12,0)</f>
        <v>0.13527575</v>
      </c>
      <c r="AY239" s="1">
        <f>VLOOKUP(F239,'[3]Sheet 1'!$F$2:$AD$557,5,0)</f>
        <v>35.264918600000001</v>
      </c>
      <c r="AZ239" s="1">
        <f>VLOOKUP(F239,'[3]Sheet 1'!$F$2:$AD$557,6,0)</f>
        <v>-80.895199000000005</v>
      </c>
      <c r="BA239" s="1">
        <f>VLOOKUP(F239,'[3]Sheet 1'!$F$2:$AD$557,7,0)</f>
        <v>1228</v>
      </c>
      <c r="BB239" s="1">
        <f>VLOOKUP(F239,'[3]Sheet 1'!$F$2:$AD$557,8,0)</f>
        <v>149</v>
      </c>
      <c r="BC239" s="1">
        <f>VLOOKUP(F239,'[3]Sheet 1'!$F$2:$AD$557,9,0)</f>
        <v>953</v>
      </c>
      <c r="BD239" s="1">
        <f>VLOOKUP(F239,'[3]Sheet 1'!$F$2:$AD$557,10,0)</f>
        <v>9</v>
      </c>
      <c r="BE239" s="1">
        <f>VLOOKUP(F239,'[3]Sheet 1'!$F$2:$AD$557,11,0)</f>
        <v>74</v>
      </c>
      <c r="BF239" s="1">
        <f>VLOOKUP(F239,'[3]Sheet 1'!$F$2:$AD$557,12,0)</f>
        <v>0</v>
      </c>
      <c r="BG239" s="1">
        <f>VLOOKUP(F239,'[3]Sheet 1'!$F$2:$AD$557,13,0)</f>
        <v>22</v>
      </c>
      <c r="BH239" s="1">
        <f>VLOOKUP(F239,'[3]Sheet 1'!$F$2:$AD$557,14,0)</f>
        <v>21</v>
      </c>
      <c r="BI239" s="1">
        <f>VLOOKUP(F239,'[3]Sheet 1'!$F$2:$AD$557,15,0)</f>
        <v>54</v>
      </c>
      <c r="BJ239" s="1">
        <f>VLOOKUP(F239,'[3]Sheet 1'!$F$2:$AD$557,16,0)</f>
        <v>543</v>
      </c>
      <c r="BK239" s="1">
        <f>VLOOKUP(F239,'[3]Sheet 1'!$F$2:$AD$557,17,0)</f>
        <v>471</v>
      </c>
      <c r="BL239" s="1">
        <f>VLOOKUP(F239,'[3]Sheet 1'!$F$2:$AD$557,18,0)</f>
        <v>72</v>
      </c>
      <c r="BM239" s="1">
        <f>VLOOKUP(F239,'[3]Sheet 1'!$F$2:$AD$557,19,0)</f>
        <v>0.86740331000000004</v>
      </c>
      <c r="BN239" s="1">
        <f>VLOOKUP(F239,'[3]Sheet 1'!$F$2:$AD$557,20,0)</f>
        <v>0.1213355</v>
      </c>
      <c r="BO239" s="1">
        <f>VLOOKUP(F239,'[3]Sheet 1'!$F$2:$AD$557,21,0)</f>
        <v>0.77605862999999997</v>
      </c>
      <c r="BP239" s="1">
        <f>VLOOKUP(F239,'[3]Sheet 1'!$F$2:$AD$557,22,0)</f>
        <v>6.0260580000000001E-2</v>
      </c>
      <c r="BQ239" s="1">
        <f>VLOOKUP(F239,'[3]Sheet 1'!$F$2:$AD$557,23,0)</f>
        <v>4.3973940000000003E-2</v>
      </c>
      <c r="BR239" s="1">
        <f>VLOOKUP(F239,'[3]Sheet 1'!$F$2:$AD$557,24,0)</f>
        <v>3440.32130173</v>
      </c>
      <c r="BS239" s="1">
        <f>VLOOKUP(F239,'[3]Sheet 1'!$F$2:$AD$557,25,0)</f>
        <v>0.35694340000000002</v>
      </c>
    </row>
    <row r="240" spans="1:71" ht="20" customHeight="1" x14ac:dyDescent="0.15">
      <c r="A240" s="8">
        <v>1903</v>
      </c>
      <c r="B240" s="9">
        <v>37</v>
      </c>
      <c r="C240" s="10">
        <v>119</v>
      </c>
      <c r="D240" s="10">
        <v>1507</v>
      </c>
      <c r="E240" s="10">
        <v>1</v>
      </c>
      <c r="F240" s="10">
        <v>371190015071</v>
      </c>
      <c r="G240" s="11" t="s">
        <v>35</v>
      </c>
      <c r="H240" s="10">
        <v>16166</v>
      </c>
      <c r="I240" s="11" t="s">
        <v>275</v>
      </c>
      <c r="J240" s="10">
        <v>522</v>
      </c>
      <c r="K240" s="10">
        <v>28</v>
      </c>
      <c r="L240" s="10">
        <v>17</v>
      </c>
      <c r="M240" s="10">
        <v>87</v>
      </c>
      <c r="N240" s="10">
        <v>74</v>
      </c>
      <c r="O240" s="10">
        <v>21</v>
      </c>
      <c r="P240" s="10">
        <v>109</v>
      </c>
      <c r="Q240" s="10">
        <v>20</v>
      </c>
      <c r="R240" s="10">
        <v>39</v>
      </c>
      <c r="S240" s="10">
        <v>0</v>
      </c>
      <c r="T240" s="10">
        <v>69</v>
      </c>
      <c r="U240" s="10">
        <v>36</v>
      </c>
      <c r="V240" s="10">
        <v>22</v>
      </c>
      <c r="W240" s="10">
        <v>0</v>
      </c>
      <c r="X240" s="10">
        <v>0</v>
      </c>
      <c r="Y240" s="10">
        <v>0</v>
      </c>
      <c r="Z240" s="10">
        <v>0</v>
      </c>
      <c r="AA240" s="10">
        <v>32533</v>
      </c>
      <c r="AB240" s="10">
        <v>348</v>
      </c>
      <c r="AC240" s="10">
        <v>132</v>
      </c>
      <c r="AD240" s="10">
        <v>0.37931034000000002</v>
      </c>
      <c r="AE240" s="10">
        <v>5583469.0379028302</v>
      </c>
      <c r="AF240" s="17">
        <v>9515.2779052149799</v>
      </c>
      <c r="AG240" s="1">
        <f>VLOOKUP(F240,'[1]Sheet 1'!$F$2:$S$557,5,0)</f>
        <v>1094</v>
      </c>
      <c r="AH240" s="1">
        <f>VLOOKUP(F240,'[1]Sheet 1'!$F$2:$S$557,6,0)</f>
        <v>569</v>
      </c>
      <c r="AI240" s="1">
        <f>VLOOKUP(F240,'[1]Sheet 1'!$F$2:$S$557,7,0)</f>
        <v>291</v>
      </c>
      <c r="AJ240" s="1">
        <f>VLOOKUP(F240,'[1]Sheet 1'!$F$2:$S$557,8,0)</f>
        <v>163</v>
      </c>
      <c r="AK240" s="1">
        <f>VLOOKUP(F240,'[1]Sheet 1'!$F$2:$S$557,9,0)</f>
        <v>0</v>
      </c>
      <c r="AL240" s="1">
        <f>VLOOKUP(F240,'[1]Sheet 1'!$F$2:$S$557,10,0)</f>
        <v>71</v>
      </c>
      <c r="AM240" s="1">
        <f>VLOOKUP(F240,'[1]Sheet 1'!$F$2:$S$557,11,0)</f>
        <v>0</v>
      </c>
      <c r="AN240" s="1">
        <f>VLOOKUP(F240,'[1]Sheet 1'!$F$2:$S$557,12,0)</f>
        <v>0</v>
      </c>
      <c r="AO240" s="1">
        <f>VLOOKUP(F240,'[1]Sheet 1'!$F$2:$S$557,13,0)</f>
        <v>6.4899449999999997E-2</v>
      </c>
      <c r="AP240" s="1">
        <f>VLOOKUP(F240,'[1]Sheet 1'!$F$2:$S$557,14,0)</f>
        <v>0</v>
      </c>
      <c r="AQ240" s="1">
        <f>VLOOKUP(F240,'[2]Sheet 1'!$F$2:$Q$557,5,0)</f>
        <v>1240</v>
      </c>
      <c r="AR240" s="1">
        <f>VLOOKUP(F240,'[2]Sheet 1'!$F$2:$Q$557,6,0)</f>
        <v>935</v>
      </c>
      <c r="AS240" s="1">
        <f>VLOOKUP(F240,'[2]Sheet 1'!$F$2:$Q$557,7,0)</f>
        <v>935</v>
      </c>
      <c r="AT240" s="1">
        <f>VLOOKUP(F240,'[2]Sheet 1'!$F$2:$Q$557,8,0)</f>
        <v>876</v>
      </c>
      <c r="AU240" s="1">
        <f>VLOOKUP(F240,'[2]Sheet 1'!$F$2:$Q$557,9,0)</f>
        <v>59</v>
      </c>
      <c r="AV240" s="1">
        <f>VLOOKUP(F240,'[2]Sheet 1'!$F$2:$Q$557,10,0)</f>
        <v>0</v>
      </c>
      <c r="AW240" s="1">
        <f>VLOOKUP(F240,'[2]Sheet 1'!$F$2:$Q$557,11,0)</f>
        <v>305</v>
      </c>
      <c r="AX240" s="1">
        <f>VLOOKUP(F240,'[2]Sheet 1'!$F$2:$Q$557,12,0)</f>
        <v>4.7580650000000002E-2</v>
      </c>
      <c r="AY240" s="1">
        <f>VLOOKUP(F240,'[3]Sheet 1'!$F$2:$AD$557,5,0)</f>
        <v>35.246683900000001</v>
      </c>
      <c r="AZ240" s="1">
        <f>VLOOKUP(F240,'[3]Sheet 1'!$F$2:$AD$557,6,0)</f>
        <v>-80.748220799999999</v>
      </c>
      <c r="BA240" s="1">
        <f>VLOOKUP(F240,'[3]Sheet 1'!$F$2:$AD$557,7,0)</f>
        <v>1262</v>
      </c>
      <c r="BB240" s="1">
        <f>VLOOKUP(F240,'[3]Sheet 1'!$F$2:$AD$557,8,0)</f>
        <v>265</v>
      </c>
      <c r="BC240" s="1">
        <f>VLOOKUP(F240,'[3]Sheet 1'!$F$2:$AD$557,9,0)</f>
        <v>375</v>
      </c>
      <c r="BD240" s="1">
        <f>VLOOKUP(F240,'[3]Sheet 1'!$F$2:$AD$557,10,0)</f>
        <v>7</v>
      </c>
      <c r="BE240" s="1">
        <f>VLOOKUP(F240,'[3]Sheet 1'!$F$2:$AD$557,11,0)</f>
        <v>14</v>
      </c>
      <c r="BF240" s="1">
        <f>VLOOKUP(F240,'[3]Sheet 1'!$F$2:$AD$557,12,0)</f>
        <v>14</v>
      </c>
      <c r="BG240" s="1">
        <f>VLOOKUP(F240,'[3]Sheet 1'!$F$2:$AD$557,13,0)</f>
        <v>548</v>
      </c>
      <c r="BH240" s="1">
        <f>VLOOKUP(F240,'[3]Sheet 1'!$F$2:$AD$557,14,0)</f>
        <v>39</v>
      </c>
      <c r="BI240" s="1">
        <f>VLOOKUP(F240,'[3]Sheet 1'!$F$2:$AD$557,15,0)</f>
        <v>880</v>
      </c>
      <c r="BJ240" s="1">
        <f>VLOOKUP(F240,'[3]Sheet 1'!$F$2:$AD$557,16,0)</f>
        <v>517</v>
      </c>
      <c r="BK240" s="1">
        <f>VLOOKUP(F240,'[3]Sheet 1'!$F$2:$AD$557,17,0)</f>
        <v>397</v>
      </c>
      <c r="BL240" s="1">
        <f>VLOOKUP(F240,'[3]Sheet 1'!$F$2:$AD$557,18,0)</f>
        <v>120</v>
      </c>
      <c r="BM240" s="1">
        <f>VLOOKUP(F240,'[3]Sheet 1'!$F$2:$AD$557,19,0)</f>
        <v>0.76789167999999997</v>
      </c>
      <c r="BN240" s="1">
        <f>VLOOKUP(F240,'[3]Sheet 1'!$F$2:$AD$557,20,0)</f>
        <v>0.20998415000000001</v>
      </c>
      <c r="BO240" s="1">
        <f>VLOOKUP(F240,'[3]Sheet 1'!$F$2:$AD$557,21,0)</f>
        <v>0.29714738000000002</v>
      </c>
      <c r="BP240" s="1">
        <f>VLOOKUP(F240,'[3]Sheet 1'!$F$2:$AD$557,22,0)</f>
        <v>1.1093499999999999E-2</v>
      </c>
      <c r="BQ240" s="1">
        <f>VLOOKUP(F240,'[3]Sheet 1'!$F$2:$AD$557,23,0)</f>
        <v>0.69730586000000006</v>
      </c>
      <c r="BR240" s="1">
        <f>VLOOKUP(F240,'[3]Sheet 1'!$F$2:$AD$557,24,0)</f>
        <v>6301.1971542700003</v>
      </c>
      <c r="BS240" s="1">
        <f>VLOOKUP(F240,'[3]Sheet 1'!$F$2:$AD$557,25,0)</f>
        <v>0.2002794</v>
      </c>
    </row>
    <row r="241" spans="1:71" ht="20" customHeight="1" x14ac:dyDescent="0.15">
      <c r="A241" s="8">
        <v>1904</v>
      </c>
      <c r="B241" s="9">
        <v>37</v>
      </c>
      <c r="C241" s="10">
        <v>119</v>
      </c>
      <c r="D241" s="10">
        <v>5908</v>
      </c>
      <c r="E241" s="10">
        <v>1</v>
      </c>
      <c r="F241" s="10">
        <v>371190059081</v>
      </c>
      <c r="G241" s="11" t="s">
        <v>35</v>
      </c>
      <c r="H241" s="10">
        <v>16591</v>
      </c>
      <c r="I241" s="11" t="s">
        <v>276</v>
      </c>
      <c r="J241" s="10">
        <v>649</v>
      </c>
      <c r="K241" s="10">
        <v>22</v>
      </c>
      <c r="L241" s="10">
        <v>4</v>
      </c>
      <c r="M241" s="10">
        <v>4</v>
      </c>
      <c r="N241" s="10">
        <v>13</v>
      </c>
      <c r="O241" s="10">
        <v>32</v>
      </c>
      <c r="P241" s="10">
        <v>18</v>
      </c>
      <c r="Q241" s="10">
        <v>4</v>
      </c>
      <c r="R241" s="10">
        <v>4</v>
      </c>
      <c r="S241" s="10">
        <v>11</v>
      </c>
      <c r="T241" s="10">
        <v>42</v>
      </c>
      <c r="U241" s="10">
        <v>9</v>
      </c>
      <c r="V241" s="10">
        <v>79</v>
      </c>
      <c r="W241" s="10">
        <v>66</v>
      </c>
      <c r="X241" s="10">
        <v>48</v>
      </c>
      <c r="Y241" s="10">
        <v>99</v>
      </c>
      <c r="Z241" s="10">
        <v>194</v>
      </c>
      <c r="AA241" s="10">
        <v>136750</v>
      </c>
      <c r="AB241" s="10">
        <v>454</v>
      </c>
      <c r="AC241" s="10">
        <v>8</v>
      </c>
      <c r="AD241" s="10">
        <v>1.7621149999999999E-2</v>
      </c>
      <c r="AE241" s="16">
        <v>195772984.47589099</v>
      </c>
      <c r="AF241" s="12">
        <v>71286.119153235602</v>
      </c>
      <c r="AG241" s="1">
        <f>VLOOKUP(F241,'[1]Sheet 1'!$F$2:$S$557,5,0)</f>
        <v>1244</v>
      </c>
      <c r="AH241" s="1">
        <f>VLOOKUP(F241,'[1]Sheet 1'!$F$2:$S$557,6,0)</f>
        <v>43</v>
      </c>
      <c r="AI241" s="1">
        <f>VLOOKUP(F241,'[1]Sheet 1'!$F$2:$S$557,7,0)</f>
        <v>163</v>
      </c>
      <c r="AJ241" s="1">
        <f>VLOOKUP(F241,'[1]Sheet 1'!$F$2:$S$557,8,0)</f>
        <v>268</v>
      </c>
      <c r="AK241" s="1">
        <f>VLOOKUP(F241,'[1]Sheet 1'!$F$2:$S$557,9,0)</f>
        <v>103</v>
      </c>
      <c r="AL241" s="1">
        <f>VLOOKUP(F241,'[1]Sheet 1'!$F$2:$S$557,10,0)</f>
        <v>507</v>
      </c>
      <c r="AM241" s="1">
        <f>VLOOKUP(F241,'[1]Sheet 1'!$F$2:$S$557,11,0)</f>
        <v>92</v>
      </c>
      <c r="AN241" s="1">
        <f>VLOOKUP(F241,'[1]Sheet 1'!$F$2:$S$557,12,0)</f>
        <v>68</v>
      </c>
      <c r="AO241" s="1">
        <f>VLOOKUP(F241,'[1]Sheet 1'!$F$2:$S$557,13,0)</f>
        <v>0.40755627</v>
      </c>
      <c r="AP241" s="1">
        <f>VLOOKUP(F241,'[1]Sheet 1'!$F$2:$S$557,14,0)</f>
        <v>7.3954980000000003E-2</v>
      </c>
      <c r="AQ241" s="1">
        <f>VLOOKUP(F241,'[2]Sheet 1'!$F$2:$Q$557,5,0)</f>
        <v>1382</v>
      </c>
      <c r="AR241" s="1">
        <f>VLOOKUP(F241,'[2]Sheet 1'!$F$2:$Q$557,6,0)</f>
        <v>898</v>
      </c>
      <c r="AS241" s="1">
        <f>VLOOKUP(F241,'[2]Sheet 1'!$F$2:$Q$557,7,0)</f>
        <v>890</v>
      </c>
      <c r="AT241" s="1">
        <f>VLOOKUP(F241,'[2]Sheet 1'!$F$2:$Q$557,8,0)</f>
        <v>889</v>
      </c>
      <c r="AU241" s="1">
        <f>VLOOKUP(F241,'[2]Sheet 1'!$F$2:$Q$557,9,0)</f>
        <v>1</v>
      </c>
      <c r="AV241" s="1">
        <f>VLOOKUP(F241,'[2]Sheet 1'!$F$2:$Q$557,10,0)</f>
        <v>8</v>
      </c>
      <c r="AW241" s="1">
        <f>VLOOKUP(F241,'[2]Sheet 1'!$F$2:$Q$557,11,0)</f>
        <v>484</v>
      </c>
      <c r="AX241" s="1">
        <f>VLOOKUP(F241,'[2]Sheet 1'!$F$2:$Q$557,12,0)</f>
        <v>7.2358999999999998E-4</v>
      </c>
      <c r="AY241" s="1">
        <f>VLOOKUP(F241,'[3]Sheet 1'!$F$2:$AD$557,5,0)</f>
        <v>35.124924499999999</v>
      </c>
      <c r="AZ241" s="1">
        <f>VLOOKUP(F241,'[3]Sheet 1'!$F$2:$AD$557,6,0)</f>
        <v>-81.023252999999997</v>
      </c>
      <c r="BA241" s="1">
        <f>VLOOKUP(F241,'[3]Sheet 1'!$F$2:$AD$557,7,0)</f>
        <v>1535</v>
      </c>
      <c r="BB241" s="1">
        <f>VLOOKUP(F241,'[3]Sheet 1'!$F$2:$AD$557,8,0)</f>
        <v>1367</v>
      </c>
      <c r="BC241" s="1">
        <f>VLOOKUP(F241,'[3]Sheet 1'!$F$2:$AD$557,9,0)</f>
        <v>96</v>
      </c>
      <c r="BD241" s="1">
        <f>VLOOKUP(F241,'[3]Sheet 1'!$F$2:$AD$557,10,0)</f>
        <v>3</v>
      </c>
      <c r="BE241" s="1">
        <f>VLOOKUP(F241,'[3]Sheet 1'!$F$2:$AD$557,11,0)</f>
        <v>37</v>
      </c>
      <c r="BF241" s="1">
        <f>VLOOKUP(F241,'[3]Sheet 1'!$F$2:$AD$557,12,0)</f>
        <v>0</v>
      </c>
      <c r="BG241" s="1">
        <f>VLOOKUP(F241,'[3]Sheet 1'!$F$2:$AD$557,13,0)</f>
        <v>14</v>
      </c>
      <c r="BH241" s="1">
        <f>VLOOKUP(F241,'[3]Sheet 1'!$F$2:$AD$557,14,0)</f>
        <v>18</v>
      </c>
      <c r="BI241" s="1">
        <f>VLOOKUP(F241,'[3]Sheet 1'!$F$2:$AD$557,15,0)</f>
        <v>43</v>
      </c>
      <c r="BJ241" s="1">
        <f>VLOOKUP(F241,'[3]Sheet 1'!$F$2:$AD$557,16,0)</f>
        <v>748</v>
      </c>
      <c r="BK241" s="1">
        <f>VLOOKUP(F241,'[3]Sheet 1'!$F$2:$AD$557,17,0)</f>
        <v>650</v>
      </c>
      <c r="BL241" s="1">
        <f>VLOOKUP(F241,'[3]Sheet 1'!$F$2:$AD$557,18,0)</f>
        <v>98</v>
      </c>
      <c r="BM241" s="1">
        <f>VLOOKUP(F241,'[3]Sheet 1'!$F$2:$AD$557,19,0)</f>
        <v>0.86898394999999995</v>
      </c>
      <c r="BN241" s="1">
        <f>VLOOKUP(F241,'[3]Sheet 1'!$F$2:$AD$557,20,0)</f>
        <v>0.89055373999999998</v>
      </c>
      <c r="BO241" s="1">
        <f>VLOOKUP(F241,'[3]Sheet 1'!$F$2:$AD$557,21,0)</f>
        <v>6.2540709999999999E-2</v>
      </c>
      <c r="BP241" s="1">
        <f>VLOOKUP(F241,'[3]Sheet 1'!$F$2:$AD$557,22,0)</f>
        <v>2.4104230000000001E-2</v>
      </c>
      <c r="BQ241" s="1">
        <f>VLOOKUP(F241,'[3]Sheet 1'!$F$2:$AD$557,23,0)</f>
        <v>2.801302E-2</v>
      </c>
      <c r="BR241" s="1">
        <f>VLOOKUP(F241,'[3]Sheet 1'!$F$2:$AD$557,24,0)</f>
        <v>218.58656586000001</v>
      </c>
      <c r="BS241" s="1">
        <f>VLOOKUP(F241,'[3]Sheet 1'!$F$2:$AD$557,25,0)</f>
        <v>7.0223894700000002</v>
      </c>
    </row>
    <row r="242" spans="1:71" ht="20" customHeight="1" x14ac:dyDescent="0.15">
      <c r="A242" s="8">
        <v>1905</v>
      </c>
      <c r="B242" s="9">
        <v>37</v>
      </c>
      <c r="C242" s="10">
        <v>119</v>
      </c>
      <c r="D242" s="10">
        <v>3802</v>
      </c>
      <c r="E242" s="10">
        <v>3</v>
      </c>
      <c r="F242" s="10">
        <v>371190038023</v>
      </c>
      <c r="G242" s="11" t="s">
        <v>44</v>
      </c>
      <c r="H242" s="10">
        <v>16345</v>
      </c>
      <c r="I242" s="11" t="s">
        <v>277</v>
      </c>
      <c r="J242" s="10">
        <v>62</v>
      </c>
      <c r="K242" s="10">
        <v>0</v>
      </c>
      <c r="L242" s="10">
        <v>18</v>
      </c>
      <c r="M242" s="10">
        <v>0</v>
      </c>
      <c r="N242" s="10">
        <v>9</v>
      </c>
      <c r="O242" s="10">
        <v>9</v>
      </c>
      <c r="P242" s="10">
        <v>0</v>
      </c>
      <c r="Q242" s="10">
        <v>0</v>
      </c>
      <c r="R242" s="10">
        <v>0</v>
      </c>
      <c r="S242" s="10">
        <v>9</v>
      </c>
      <c r="T242" s="10">
        <v>0</v>
      </c>
      <c r="U242" s="10">
        <v>0</v>
      </c>
      <c r="V242" s="10">
        <v>17</v>
      </c>
      <c r="W242" s="10">
        <v>0</v>
      </c>
      <c r="X242" s="10">
        <v>0</v>
      </c>
      <c r="Y242" s="10">
        <v>0</v>
      </c>
      <c r="Z242" s="10">
        <v>0</v>
      </c>
      <c r="AA242" s="10">
        <v>0</v>
      </c>
      <c r="AB242" s="10">
        <v>41</v>
      </c>
      <c r="AC242" s="10">
        <v>22</v>
      </c>
      <c r="AD242" s="10">
        <v>0.53658536999999995</v>
      </c>
      <c r="AE242" s="13">
        <v>36687844.2548218</v>
      </c>
      <c r="AF242" s="14">
        <v>36151.732665397998</v>
      </c>
      <c r="AG242" s="1">
        <f>VLOOKUP(F242,'[1]Sheet 1'!$F$2:$S$557,5,0)</f>
        <v>113</v>
      </c>
      <c r="AH242" s="1">
        <f>VLOOKUP(F242,'[1]Sheet 1'!$F$2:$S$557,6,0)</f>
        <v>60</v>
      </c>
      <c r="AI242" s="1">
        <f>VLOOKUP(F242,'[1]Sheet 1'!$F$2:$S$557,7,0)</f>
        <v>3</v>
      </c>
      <c r="AJ242" s="1">
        <f>VLOOKUP(F242,'[1]Sheet 1'!$F$2:$S$557,8,0)</f>
        <v>13</v>
      </c>
      <c r="AK242" s="1">
        <f>VLOOKUP(F242,'[1]Sheet 1'!$F$2:$S$557,9,0)</f>
        <v>7</v>
      </c>
      <c r="AL242" s="1">
        <f>VLOOKUP(F242,'[1]Sheet 1'!$F$2:$S$557,10,0)</f>
        <v>30</v>
      </c>
      <c r="AM242" s="1">
        <f>VLOOKUP(F242,'[1]Sheet 1'!$F$2:$S$557,11,0)</f>
        <v>0</v>
      </c>
      <c r="AN242" s="1">
        <f>VLOOKUP(F242,'[1]Sheet 1'!$F$2:$S$557,12,0)</f>
        <v>0</v>
      </c>
      <c r="AO242" s="1">
        <f>VLOOKUP(F242,'[1]Sheet 1'!$F$2:$S$557,13,0)</f>
        <v>0.26548673</v>
      </c>
      <c r="AP242" s="1">
        <f>VLOOKUP(F242,'[1]Sheet 1'!$F$2:$S$557,14,0)</f>
        <v>0</v>
      </c>
      <c r="AQ242" s="1">
        <f>VLOOKUP(F242,'[2]Sheet 1'!$F$2:$Q$557,5,0)</f>
        <v>115</v>
      </c>
      <c r="AR242" s="1">
        <f>VLOOKUP(F242,'[2]Sheet 1'!$F$2:$Q$557,6,0)</f>
        <v>51</v>
      </c>
      <c r="AS242" s="1">
        <f>VLOOKUP(F242,'[2]Sheet 1'!$F$2:$Q$557,7,0)</f>
        <v>51</v>
      </c>
      <c r="AT242" s="1">
        <f>VLOOKUP(F242,'[2]Sheet 1'!$F$2:$Q$557,8,0)</f>
        <v>49</v>
      </c>
      <c r="AU242" s="1">
        <f>VLOOKUP(F242,'[2]Sheet 1'!$F$2:$Q$557,9,0)</f>
        <v>2</v>
      </c>
      <c r="AV242" s="1">
        <f>VLOOKUP(F242,'[2]Sheet 1'!$F$2:$Q$557,10,0)</f>
        <v>0</v>
      </c>
      <c r="AW242" s="1">
        <f>VLOOKUP(F242,'[2]Sheet 1'!$F$2:$Q$557,11,0)</f>
        <v>64</v>
      </c>
      <c r="AX242" s="1">
        <f>VLOOKUP(F242,'[2]Sheet 1'!$F$2:$Q$557,12,0)</f>
        <v>1.7391299999999998E-2</v>
      </c>
      <c r="AY242" s="1">
        <f>VLOOKUP(F242,'[3]Sheet 1'!$F$2:$AD$557,5,0)</f>
        <v>35.184717200000001</v>
      </c>
      <c r="AZ242" s="1">
        <f>VLOOKUP(F242,'[3]Sheet 1'!$F$2:$AD$557,6,0)</f>
        <v>-80.883017600000002</v>
      </c>
      <c r="BA242" s="1">
        <f>VLOOKUP(F242,'[3]Sheet 1'!$F$2:$AD$557,7,0)</f>
        <v>539</v>
      </c>
      <c r="BB242" s="1">
        <f>VLOOKUP(F242,'[3]Sheet 1'!$F$2:$AD$557,8,0)</f>
        <v>111</v>
      </c>
      <c r="BC242" s="1">
        <f>VLOOKUP(F242,'[3]Sheet 1'!$F$2:$AD$557,9,0)</f>
        <v>361</v>
      </c>
      <c r="BD242" s="1">
        <f>VLOOKUP(F242,'[3]Sheet 1'!$F$2:$AD$557,10,0)</f>
        <v>4</v>
      </c>
      <c r="BE242" s="1">
        <f>VLOOKUP(F242,'[3]Sheet 1'!$F$2:$AD$557,11,0)</f>
        <v>3</v>
      </c>
      <c r="BF242" s="1">
        <f>VLOOKUP(F242,'[3]Sheet 1'!$F$2:$AD$557,12,0)</f>
        <v>0</v>
      </c>
      <c r="BG242" s="1">
        <f>VLOOKUP(F242,'[3]Sheet 1'!$F$2:$AD$557,13,0)</f>
        <v>50</v>
      </c>
      <c r="BH242" s="1">
        <f>VLOOKUP(F242,'[3]Sheet 1'!$F$2:$AD$557,14,0)</f>
        <v>10</v>
      </c>
      <c r="BI242" s="1">
        <f>VLOOKUP(F242,'[3]Sheet 1'!$F$2:$AD$557,15,0)</f>
        <v>78</v>
      </c>
      <c r="BJ242" s="1">
        <f>VLOOKUP(F242,'[3]Sheet 1'!$F$2:$AD$557,16,0)</f>
        <v>241</v>
      </c>
      <c r="BK242" s="1">
        <f>VLOOKUP(F242,'[3]Sheet 1'!$F$2:$AD$557,17,0)</f>
        <v>219</v>
      </c>
      <c r="BL242" s="1">
        <f>VLOOKUP(F242,'[3]Sheet 1'!$F$2:$AD$557,18,0)</f>
        <v>22</v>
      </c>
      <c r="BM242" s="1">
        <f>VLOOKUP(F242,'[3]Sheet 1'!$F$2:$AD$557,19,0)</f>
        <v>0.90871369000000002</v>
      </c>
      <c r="BN242" s="1">
        <f>VLOOKUP(F242,'[3]Sheet 1'!$F$2:$AD$557,20,0)</f>
        <v>0.20593692</v>
      </c>
      <c r="BO242" s="1">
        <f>VLOOKUP(F242,'[3]Sheet 1'!$F$2:$AD$557,21,0)</f>
        <v>0.66975881000000004</v>
      </c>
      <c r="BP242" s="1">
        <f>VLOOKUP(F242,'[3]Sheet 1'!$F$2:$AD$557,22,0)</f>
        <v>5.5658599999999997E-3</v>
      </c>
      <c r="BQ242" s="1">
        <f>VLOOKUP(F242,'[3]Sheet 1'!$F$2:$AD$557,23,0)</f>
        <v>0.14471243</v>
      </c>
      <c r="BR242" s="1">
        <f>VLOOKUP(F242,'[3]Sheet 1'!$F$2:$AD$557,24,0)</f>
        <v>409.57591624999998</v>
      </c>
      <c r="BS242" s="1">
        <f>VLOOKUP(F242,'[3]Sheet 1'!$F$2:$AD$557,25,0)</f>
        <v>1.31599534</v>
      </c>
    </row>
    <row r="243" spans="1:71" ht="20" customHeight="1" x14ac:dyDescent="0.15">
      <c r="A243" s="8">
        <v>1906</v>
      </c>
      <c r="B243" s="9">
        <v>37</v>
      </c>
      <c r="C243" s="10">
        <v>119</v>
      </c>
      <c r="D243" s="10">
        <v>6403</v>
      </c>
      <c r="E243" s="10">
        <v>1</v>
      </c>
      <c r="F243" s="10">
        <v>371190064031</v>
      </c>
      <c r="G243" s="11" t="s">
        <v>35</v>
      </c>
      <c r="H243" s="10">
        <v>16671</v>
      </c>
      <c r="I243" s="11" t="s">
        <v>278</v>
      </c>
      <c r="J243" s="10">
        <v>815</v>
      </c>
      <c r="K243" s="10">
        <v>54</v>
      </c>
      <c r="L243" s="10">
        <v>24</v>
      </c>
      <c r="M243" s="10">
        <v>45</v>
      </c>
      <c r="N243" s="10">
        <v>8</v>
      </c>
      <c r="O243" s="10">
        <v>72</v>
      </c>
      <c r="P243" s="10">
        <v>7</v>
      </c>
      <c r="Q243" s="10">
        <v>0</v>
      </c>
      <c r="R243" s="10">
        <v>0</v>
      </c>
      <c r="S243" s="10">
        <v>27</v>
      </c>
      <c r="T243" s="10">
        <v>80</v>
      </c>
      <c r="U243" s="10">
        <v>66</v>
      </c>
      <c r="V243" s="10">
        <v>83</v>
      </c>
      <c r="W243" s="10">
        <v>100</v>
      </c>
      <c r="X243" s="10">
        <v>77</v>
      </c>
      <c r="Y243" s="10">
        <v>80</v>
      </c>
      <c r="Z243" s="10">
        <v>92</v>
      </c>
      <c r="AA243" s="10">
        <v>81103</v>
      </c>
      <c r="AB243" s="10">
        <v>536</v>
      </c>
      <c r="AC243" s="10">
        <v>44</v>
      </c>
      <c r="AD243" s="10">
        <v>8.2089549999999997E-2</v>
      </c>
      <c r="AE243" s="13">
        <v>26731766.3724976</v>
      </c>
      <c r="AF243" s="12">
        <v>23042.6866809575</v>
      </c>
      <c r="AG243" s="1">
        <f>VLOOKUP(F243,'[1]Sheet 1'!$F$2:$S$557,5,0)</f>
        <v>1369</v>
      </c>
      <c r="AH243" s="1">
        <f>VLOOKUP(F243,'[1]Sheet 1'!$F$2:$S$557,6,0)</f>
        <v>55</v>
      </c>
      <c r="AI243" s="1">
        <f>VLOOKUP(F243,'[1]Sheet 1'!$F$2:$S$557,7,0)</f>
        <v>189</v>
      </c>
      <c r="AJ243" s="1">
        <f>VLOOKUP(F243,'[1]Sheet 1'!$F$2:$S$557,8,0)</f>
        <v>244</v>
      </c>
      <c r="AK243" s="1">
        <f>VLOOKUP(F243,'[1]Sheet 1'!$F$2:$S$557,9,0)</f>
        <v>63</v>
      </c>
      <c r="AL243" s="1">
        <f>VLOOKUP(F243,'[1]Sheet 1'!$F$2:$S$557,10,0)</f>
        <v>464</v>
      </c>
      <c r="AM243" s="1">
        <f>VLOOKUP(F243,'[1]Sheet 1'!$F$2:$S$557,11,0)</f>
        <v>242</v>
      </c>
      <c r="AN243" s="1">
        <f>VLOOKUP(F243,'[1]Sheet 1'!$F$2:$S$557,12,0)</f>
        <v>112</v>
      </c>
      <c r="AO243" s="1">
        <f>VLOOKUP(F243,'[1]Sheet 1'!$F$2:$S$557,13,0)</f>
        <v>0.33893352999999998</v>
      </c>
      <c r="AP243" s="1">
        <f>VLOOKUP(F243,'[1]Sheet 1'!$F$2:$S$557,14,0)</f>
        <v>0.17677137000000001</v>
      </c>
      <c r="AQ243" s="1">
        <f>VLOOKUP(F243,'[2]Sheet 1'!$F$2:$Q$557,5,0)</f>
        <v>1512</v>
      </c>
      <c r="AR243" s="1">
        <f>VLOOKUP(F243,'[2]Sheet 1'!$F$2:$Q$557,6,0)</f>
        <v>1107</v>
      </c>
      <c r="AS243" s="1">
        <f>VLOOKUP(F243,'[2]Sheet 1'!$F$2:$Q$557,7,0)</f>
        <v>1107</v>
      </c>
      <c r="AT243" s="1">
        <f>VLOOKUP(F243,'[2]Sheet 1'!$F$2:$Q$557,8,0)</f>
        <v>1072</v>
      </c>
      <c r="AU243" s="1">
        <f>VLOOKUP(F243,'[2]Sheet 1'!$F$2:$Q$557,9,0)</f>
        <v>35</v>
      </c>
      <c r="AV243" s="1">
        <f>VLOOKUP(F243,'[2]Sheet 1'!$F$2:$Q$557,10,0)</f>
        <v>0</v>
      </c>
      <c r="AW243" s="1">
        <f>VLOOKUP(F243,'[2]Sheet 1'!$F$2:$Q$557,11,0)</f>
        <v>405</v>
      </c>
      <c r="AX243" s="1">
        <f>VLOOKUP(F243,'[2]Sheet 1'!$F$2:$Q$557,12,0)</f>
        <v>2.3148149999999999E-2</v>
      </c>
      <c r="AY243" s="1">
        <f>VLOOKUP(F243,'[3]Sheet 1'!$F$2:$AD$557,5,0)</f>
        <v>35.505559499999997</v>
      </c>
      <c r="AZ243" s="1">
        <f>VLOOKUP(F243,'[3]Sheet 1'!$F$2:$AD$557,6,0)</f>
        <v>-80.854800900000001</v>
      </c>
      <c r="BA243" s="1">
        <f>VLOOKUP(F243,'[3]Sheet 1'!$F$2:$AD$557,7,0)</f>
        <v>1879</v>
      </c>
      <c r="BB243" s="1">
        <f>VLOOKUP(F243,'[3]Sheet 1'!$F$2:$AD$557,8,0)</f>
        <v>1336</v>
      </c>
      <c r="BC243" s="1">
        <f>VLOOKUP(F243,'[3]Sheet 1'!$F$2:$AD$557,9,0)</f>
        <v>388</v>
      </c>
      <c r="BD243" s="1">
        <f>VLOOKUP(F243,'[3]Sheet 1'!$F$2:$AD$557,10,0)</f>
        <v>8</v>
      </c>
      <c r="BE243" s="1">
        <f>VLOOKUP(F243,'[3]Sheet 1'!$F$2:$AD$557,11,0)</f>
        <v>41</v>
      </c>
      <c r="BF243" s="1">
        <f>VLOOKUP(F243,'[3]Sheet 1'!$F$2:$AD$557,12,0)</f>
        <v>0</v>
      </c>
      <c r="BG243" s="1">
        <f>VLOOKUP(F243,'[3]Sheet 1'!$F$2:$AD$557,13,0)</f>
        <v>68</v>
      </c>
      <c r="BH243" s="1">
        <f>VLOOKUP(F243,'[3]Sheet 1'!$F$2:$AD$557,14,0)</f>
        <v>38</v>
      </c>
      <c r="BI243" s="1">
        <f>VLOOKUP(F243,'[3]Sheet 1'!$F$2:$AD$557,15,0)</f>
        <v>155</v>
      </c>
      <c r="BJ243" s="1">
        <f>VLOOKUP(F243,'[3]Sheet 1'!$F$2:$AD$557,16,0)</f>
        <v>1001</v>
      </c>
      <c r="BK243" s="1">
        <f>VLOOKUP(F243,'[3]Sheet 1'!$F$2:$AD$557,17,0)</f>
        <v>867</v>
      </c>
      <c r="BL243" s="1">
        <f>VLOOKUP(F243,'[3]Sheet 1'!$F$2:$AD$557,18,0)</f>
        <v>134</v>
      </c>
      <c r="BM243" s="1">
        <f>VLOOKUP(F243,'[3]Sheet 1'!$F$2:$AD$557,19,0)</f>
        <v>0.86613386000000003</v>
      </c>
      <c r="BN243" s="1">
        <f>VLOOKUP(F243,'[3]Sheet 1'!$F$2:$AD$557,20,0)</f>
        <v>0.71101649</v>
      </c>
      <c r="BO243" s="1">
        <f>VLOOKUP(F243,'[3]Sheet 1'!$F$2:$AD$557,21,0)</f>
        <v>0.20649281</v>
      </c>
      <c r="BP243" s="1">
        <f>VLOOKUP(F243,'[3]Sheet 1'!$F$2:$AD$557,22,0)</f>
        <v>2.182011E-2</v>
      </c>
      <c r="BQ243" s="1">
        <f>VLOOKUP(F243,'[3]Sheet 1'!$F$2:$AD$557,23,0)</f>
        <v>8.2490679999999997E-2</v>
      </c>
      <c r="BR243" s="1">
        <f>VLOOKUP(F243,'[3]Sheet 1'!$F$2:$AD$557,24,0)</f>
        <v>1959.59791404</v>
      </c>
      <c r="BS243" s="1">
        <f>VLOOKUP(F243,'[3]Sheet 1'!$F$2:$AD$557,25,0)</f>
        <v>0.95887016999999997</v>
      </c>
    </row>
    <row r="244" spans="1:71" ht="20" customHeight="1" x14ac:dyDescent="0.15">
      <c r="A244" s="8">
        <v>1907</v>
      </c>
      <c r="B244" s="9">
        <v>37</v>
      </c>
      <c r="C244" s="10">
        <v>119</v>
      </c>
      <c r="D244" s="10">
        <v>5914</v>
      </c>
      <c r="E244" s="10">
        <v>2</v>
      </c>
      <c r="F244" s="10">
        <v>371190059142</v>
      </c>
      <c r="G244" s="11" t="s">
        <v>33</v>
      </c>
      <c r="H244" s="10">
        <v>16603</v>
      </c>
      <c r="I244" s="11" t="s">
        <v>279</v>
      </c>
      <c r="J244" s="10">
        <v>370</v>
      </c>
      <c r="K244" s="10">
        <v>0</v>
      </c>
      <c r="L244" s="10">
        <v>0</v>
      </c>
      <c r="M244" s="10">
        <v>0</v>
      </c>
      <c r="N244" s="10">
        <v>0</v>
      </c>
      <c r="O244" s="10">
        <v>0</v>
      </c>
      <c r="P244" s="10">
        <v>16</v>
      </c>
      <c r="Q244" s="10">
        <v>0</v>
      </c>
      <c r="R244" s="10">
        <v>0</v>
      </c>
      <c r="S244" s="10">
        <v>54</v>
      </c>
      <c r="T244" s="10">
        <v>61</v>
      </c>
      <c r="U244" s="10">
        <v>24</v>
      </c>
      <c r="V244" s="10">
        <v>55</v>
      </c>
      <c r="W244" s="10">
        <v>9</v>
      </c>
      <c r="X244" s="10">
        <v>110</v>
      </c>
      <c r="Y244" s="10">
        <v>0</v>
      </c>
      <c r="Z244" s="10">
        <v>41</v>
      </c>
      <c r="AA244" s="10">
        <v>97685</v>
      </c>
      <c r="AB244" s="10">
        <v>338</v>
      </c>
      <c r="AC244" s="10">
        <v>0</v>
      </c>
      <c r="AD244" s="10">
        <v>0</v>
      </c>
      <c r="AE244" s="10">
        <v>8415973.0875854492</v>
      </c>
      <c r="AF244" s="12">
        <v>11601.1597262414</v>
      </c>
      <c r="AG244" s="1">
        <f>VLOOKUP(F244,'[1]Sheet 1'!$F$2:$S$557,5,0)</f>
        <v>711</v>
      </c>
      <c r="AH244" s="1">
        <f>VLOOKUP(F244,'[1]Sheet 1'!$F$2:$S$557,6,0)</f>
        <v>56</v>
      </c>
      <c r="AI244" s="1">
        <f>VLOOKUP(F244,'[1]Sheet 1'!$F$2:$S$557,7,0)</f>
        <v>62</v>
      </c>
      <c r="AJ244" s="1">
        <f>VLOOKUP(F244,'[1]Sheet 1'!$F$2:$S$557,8,0)</f>
        <v>226</v>
      </c>
      <c r="AK244" s="1">
        <f>VLOOKUP(F244,'[1]Sheet 1'!$F$2:$S$557,9,0)</f>
        <v>19</v>
      </c>
      <c r="AL244" s="1">
        <f>VLOOKUP(F244,'[1]Sheet 1'!$F$2:$S$557,10,0)</f>
        <v>171</v>
      </c>
      <c r="AM244" s="1">
        <f>VLOOKUP(F244,'[1]Sheet 1'!$F$2:$S$557,11,0)</f>
        <v>169</v>
      </c>
      <c r="AN244" s="1">
        <f>VLOOKUP(F244,'[1]Sheet 1'!$F$2:$S$557,12,0)</f>
        <v>8</v>
      </c>
      <c r="AO244" s="1">
        <f>VLOOKUP(F244,'[1]Sheet 1'!$F$2:$S$557,13,0)</f>
        <v>0.24050632999999999</v>
      </c>
      <c r="AP244" s="1">
        <f>VLOOKUP(F244,'[1]Sheet 1'!$F$2:$S$557,14,0)</f>
        <v>0.23769339</v>
      </c>
      <c r="AQ244" s="1">
        <f>VLOOKUP(F244,'[2]Sheet 1'!$F$2:$Q$557,5,0)</f>
        <v>787</v>
      </c>
      <c r="AR244" s="1">
        <f>VLOOKUP(F244,'[2]Sheet 1'!$F$2:$Q$557,6,0)</f>
        <v>673</v>
      </c>
      <c r="AS244" s="1">
        <f>VLOOKUP(F244,'[2]Sheet 1'!$F$2:$Q$557,7,0)</f>
        <v>673</v>
      </c>
      <c r="AT244" s="1">
        <f>VLOOKUP(F244,'[2]Sheet 1'!$F$2:$Q$557,8,0)</f>
        <v>639</v>
      </c>
      <c r="AU244" s="1">
        <f>VLOOKUP(F244,'[2]Sheet 1'!$F$2:$Q$557,9,0)</f>
        <v>34</v>
      </c>
      <c r="AV244" s="1">
        <f>VLOOKUP(F244,'[2]Sheet 1'!$F$2:$Q$557,10,0)</f>
        <v>0</v>
      </c>
      <c r="AW244" s="1">
        <f>VLOOKUP(F244,'[2]Sheet 1'!$F$2:$Q$557,11,0)</f>
        <v>114</v>
      </c>
      <c r="AX244" s="1">
        <f>VLOOKUP(F244,'[2]Sheet 1'!$F$2:$Q$557,12,0)</f>
        <v>4.3202030000000002E-2</v>
      </c>
      <c r="AY244" s="1">
        <f>VLOOKUP(F244,'[3]Sheet 1'!$F$2:$AD$557,5,0)</f>
        <v>35.115906600000002</v>
      </c>
      <c r="AZ244" s="1">
        <f>VLOOKUP(F244,'[3]Sheet 1'!$F$2:$AD$557,6,0)</f>
        <v>-80.965969599999994</v>
      </c>
      <c r="BA244" s="1">
        <f>VLOOKUP(F244,'[3]Sheet 1'!$F$2:$AD$557,7,0)</f>
        <v>1128</v>
      </c>
      <c r="BB244" s="1">
        <f>VLOOKUP(F244,'[3]Sheet 1'!$F$2:$AD$557,8,0)</f>
        <v>671</v>
      </c>
      <c r="BC244" s="1">
        <f>VLOOKUP(F244,'[3]Sheet 1'!$F$2:$AD$557,9,0)</f>
        <v>300</v>
      </c>
      <c r="BD244" s="1">
        <f>VLOOKUP(F244,'[3]Sheet 1'!$F$2:$AD$557,10,0)</f>
        <v>0</v>
      </c>
      <c r="BE244" s="1">
        <f>VLOOKUP(F244,'[3]Sheet 1'!$F$2:$AD$557,11,0)</f>
        <v>73</v>
      </c>
      <c r="BF244" s="1">
        <f>VLOOKUP(F244,'[3]Sheet 1'!$F$2:$AD$557,12,0)</f>
        <v>6</v>
      </c>
      <c r="BG244" s="1">
        <f>VLOOKUP(F244,'[3]Sheet 1'!$F$2:$AD$557,13,0)</f>
        <v>40</v>
      </c>
      <c r="BH244" s="1">
        <f>VLOOKUP(F244,'[3]Sheet 1'!$F$2:$AD$557,14,0)</f>
        <v>38</v>
      </c>
      <c r="BI244" s="1">
        <f>VLOOKUP(F244,'[3]Sheet 1'!$F$2:$AD$557,15,0)</f>
        <v>131</v>
      </c>
      <c r="BJ244" s="1">
        <f>VLOOKUP(F244,'[3]Sheet 1'!$F$2:$AD$557,16,0)</f>
        <v>454</v>
      </c>
      <c r="BK244" s="1">
        <f>VLOOKUP(F244,'[3]Sheet 1'!$F$2:$AD$557,17,0)</f>
        <v>435</v>
      </c>
      <c r="BL244" s="1">
        <f>VLOOKUP(F244,'[3]Sheet 1'!$F$2:$AD$557,18,0)</f>
        <v>19</v>
      </c>
      <c r="BM244" s="1">
        <f>VLOOKUP(F244,'[3]Sheet 1'!$F$2:$AD$557,19,0)</f>
        <v>0.95814977000000001</v>
      </c>
      <c r="BN244" s="1">
        <f>VLOOKUP(F244,'[3]Sheet 1'!$F$2:$AD$557,20,0)</f>
        <v>0.59485814999999997</v>
      </c>
      <c r="BO244" s="1">
        <f>VLOOKUP(F244,'[3]Sheet 1'!$F$2:$AD$557,21,0)</f>
        <v>0.26595743999999999</v>
      </c>
      <c r="BP244" s="1">
        <f>VLOOKUP(F244,'[3]Sheet 1'!$F$2:$AD$557,22,0)</f>
        <v>6.4716309999999999E-2</v>
      </c>
      <c r="BQ244" s="1">
        <f>VLOOKUP(F244,'[3]Sheet 1'!$F$2:$AD$557,23,0)</f>
        <v>0.11613474999999999</v>
      </c>
      <c r="BR244" s="1">
        <f>VLOOKUP(F244,'[3]Sheet 1'!$F$2:$AD$557,24,0)</f>
        <v>3736.5656086099998</v>
      </c>
      <c r="BS244" s="1">
        <f>VLOOKUP(F244,'[3]Sheet 1'!$F$2:$AD$557,25,0)</f>
        <v>0.30188148999999997</v>
      </c>
    </row>
    <row r="245" spans="1:71" ht="20" customHeight="1" x14ac:dyDescent="0.15">
      <c r="A245" s="8">
        <v>1908</v>
      </c>
      <c r="B245" s="9">
        <v>37</v>
      </c>
      <c r="C245" s="10">
        <v>119</v>
      </c>
      <c r="D245" s="10">
        <v>6104</v>
      </c>
      <c r="E245" s="10">
        <v>1</v>
      </c>
      <c r="F245" s="10">
        <v>371190061041</v>
      </c>
      <c r="G245" s="11" t="s">
        <v>35</v>
      </c>
      <c r="H245" s="10">
        <v>16628</v>
      </c>
      <c r="I245" s="11" t="s">
        <v>280</v>
      </c>
      <c r="J245" s="10">
        <v>441</v>
      </c>
      <c r="K245" s="10">
        <v>16</v>
      </c>
      <c r="L245" s="10">
        <v>25</v>
      </c>
      <c r="M245" s="10">
        <v>0</v>
      </c>
      <c r="N245" s="10">
        <v>17</v>
      </c>
      <c r="O245" s="10">
        <v>0</v>
      </c>
      <c r="P245" s="10">
        <v>0</v>
      </c>
      <c r="Q245" s="10">
        <v>0</v>
      </c>
      <c r="R245" s="10">
        <v>13</v>
      </c>
      <c r="S245" s="10">
        <v>50</v>
      </c>
      <c r="T245" s="10">
        <v>166</v>
      </c>
      <c r="U245" s="10">
        <v>0</v>
      </c>
      <c r="V245" s="10">
        <v>64</v>
      </c>
      <c r="W245" s="10">
        <v>18</v>
      </c>
      <c r="X245" s="10">
        <v>17</v>
      </c>
      <c r="Y245" s="10">
        <v>42</v>
      </c>
      <c r="Z245" s="10">
        <v>13</v>
      </c>
      <c r="AA245" s="10">
        <v>53701</v>
      </c>
      <c r="AB245" s="10">
        <v>304</v>
      </c>
      <c r="AC245" s="10">
        <v>23</v>
      </c>
      <c r="AD245" s="10">
        <v>7.5657890000000005E-2</v>
      </c>
      <c r="AE245" s="13">
        <v>29316388.865051299</v>
      </c>
      <c r="AF245" s="14">
        <v>25084.464815800999</v>
      </c>
      <c r="AG245" s="1">
        <f>VLOOKUP(F245,'[1]Sheet 1'!$F$2:$S$557,5,0)</f>
        <v>888</v>
      </c>
      <c r="AH245" s="1">
        <f>VLOOKUP(F245,'[1]Sheet 1'!$F$2:$S$557,6,0)</f>
        <v>113</v>
      </c>
      <c r="AI245" s="1">
        <f>VLOOKUP(F245,'[1]Sheet 1'!$F$2:$S$557,7,0)</f>
        <v>298</v>
      </c>
      <c r="AJ245" s="1">
        <f>VLOOKUP(F245,'[1]Sheet 1'!$F$2:$S$557,8,0)</f>
        <v>144</v>
      </c>
      <c r="AK245" s="1">
        <f>VLOOKUP(F245,'[1]Sheet 1'!$F$2:$S$557,9,0)</f>
        <v>144</v>
      </c>
      <c r="AL245" s="1">
        <f>VLOOKUP(F245,'[1]Sheet 1'!$F$2:$S$557,10,0)</f>
        <v>148</v>
      </c>
      <c r="AM245" s="1">
        <f>VLOOKUP(F245,'[1]Sheet 1'!$F$2:$S$557,11,0)</f>
        <v>41</v>
      </c>
      <c r="AN245" s="1">
        <f>VLOOKUP(F245,'[1]Sheet 1'!$F$2:$S$557,12,0)</f>
        <v>0</v>
      </c>
      <c r="AO245" s="1">
        <f>VLOOKUP(F245,'[1]Sheet 1'!$F$2:$S$557,13,0)</f>
        <v>0.16666666999999999</v>
      </c>
      <c r="AP245" s="1">
        <f>VLOOKUP(F245,'[1]Sheet 1'!$F$2:$S$557,14,0)</f>
        <v>4.6171169999999997E-2</v>
      </c>
      <c r="AQ245" s="1">
        <f>VLOOKUP(F245,'[2]Sheet 1'!$F$2:$Q$557,5,0)</f>
        <v>1308</v>
      </c>
      <c r="AR245" s="1">
        <f>VLOOKUP(F245,'[2]Sheet 1'!$F$2:$Q$557,6,0)</f>
        <v>833</v>
      </c>
      <c r="AS245" s="1">
        <f>VLOOKUP(F245,'[2]Sheet 1'!$F$2:$Q$557,7,0)</f>
        <v>833</v>
      </c>
      <c r="AT245" s="1">
        <f>VLOOKUP(F245,'[2]Sheet 1'!$F$2:$Q$557,8,0)</f>
        <v>762</v>
      </c>
      <c r="AU245" s="1">
        <f>VLOOKUP(F245,'[2]Sheet 1'!$F$2:$Q$557,9,0)</f>
        <v>71</v>
      </c>
      <c r="AV245" s="1">
        <f>VLOOKUP(F245,'[2]Sheet 1'!$F$2:$Q$557,10,0)</f>
        <v>0</v>
      </c>
      <c r="AW245" s="1">
        <f>VLOOKUP(F245,'[2]Sheet 1'!$F$2:$Q$557,11,0)</f>
        <v>475</v>
      </c>
      <c r="AX245" s="1">
        <f>VLOOKUP(F245,'[2]Sheet 1'!$F$2:$Q$557,12,0)</f>
        <v>5.4281349999999999E-2</v>
      </c>
      <c r="AY245" s="1">
        <f>VLOOKUP(F245,'[3]Sheet 1'!$F$2:$AD$557,5,0)</f>
        <v>35.3096411</v>
      </c>
      <c r="AZ245" s="1">
        <f>VLOOKUP(F245,'[3]Sheet 1'!$F$2:$AD$557,6,0)</f>
        <v>-80.933310500000005</v>
      </c>
      <c r="BA245" s="1">
        <f>VLOOKUP(F245,'[3]Sheet 1'!$F$2:$AD$557,7,0)</f>
        <v>872</v>
      </c>
      <c r="BB245" s="1">
        <f>VLOOKUP(F245,'[3]Sheet 1'!$F$2:$AD$557,8,0)</f>
        <v>596</v>
      </c>
      <c r="BC245" s="1">
        <f>VLOOKUP(F245,'[3]Sheet 1'!$F$2:$AD$557,9,0)</f>
        <v>226</v>
      </c>
      <c r="BD245" s="1">
        <f>VLOOKUP(F245,'[3]Sheet 1'!$F$2:$AD$557,10,0)</f>
        <v>2</v>
      </c>
      <c r="BE245" s="1">
        <f>VLOOKUP(F245,'[3]Sheet 1'!$F$2:$AD$557,11,0)</f>
        <v>19</v>
      </c>
      <c r="BF245" s="1">
        <f>VLOOKUP(F245,'[3]Sheet 1'!$F$2:$AD$557,12,0)</f>
        <v>0</v>
      </c>
      <c r="BG245" s="1">
        <f>VLOOKUP(F245,'[3]Sheet 1'!$F$2:$AD$557,13,0)</f>
        <v>6</v>
      </c>
      <c r="BH245" s="1">
        <f>VLOOKUP(F245,'[3]Sheet 1'!$F$2:$AD$557,14,0)</f>
        <v>23</v>
      </c>
      <c r="BI245" s="1">
        <f>VLOOKUP(F245,'[3]Sheet 1'!$F$2:$AD$557,15,0)</f>
        <v>52</v>
      </c>
      <c r="BJ245" s="1">
        <f>VLOOKUP(F245,'[3]Sheet 1'!$F$2:$AD$557,16,0)</f>
        <v>377</v>
      </c>
      <c r="BK245" s="1">
        <f>VLOOKUP(F245,'[3]Sheet 1'!$F$2:$AD$557,17,0)</f>
        <v>347</v>
      </c>
      <c r="BL245" s="1">
        <f>VLOOKUP(F245,'[3]Sheet 1'!$F$2:$AD$557,18,0)</f>
        <v>30</v>
      </c>
      <c r="BM245" s="1">
        <f>VLOOKUP(F245,'[3]Sheet 1'!$F$2:$AD$557,19,0)</f>
        <v>0.92042440000000003</v>
      </c>
      <c r="BN245" s="1">
        <f>VLOOKUP(F245,'[3]Sheet 1'!$F$2:$AD$557,20,0)</f>
        <v>0.68348622999999997</v>
      </c>
      <c r="BO245" s="1">
        <f>VLOOKUP(F245,'[3]Sheet 1'!$F$2:$AD$557,21,0)</f>
        <v>0.25917431000000002</v>
      </c>
      <c r="BP245" s="1">
        <f>VLOOKUP(F245,'[3]Sheet 1'!$F$2:$AD$557,22,0)</f>
        <v>2.1788990000000001E-2</v>
      </c>
      <c r="BQ245" s="1">
        <f>VLOOKUP(F245,'[3]Sheet 1'!$F$2:$AD$557,23,0)</f>
        <v>5.9633020000000002E-2</v>
      </c>
      <c r="BR245" s="1">
        <f>VLOOKUP(F245,'[3]Sheet 1'!$F$2:$AD$557,24,0)</f>
        <v>829.22778274999996</v>
      </c>
      <c r="BS245" s="1">
        <f>VLOOKUP(F245,'[3]Sheet 1'!$F$2:$AD$557,25,0)</f>
        <v>1.0515807800000001</v>
      </c>
    </row>
    <row r="246" spans="1:71" ht="20" customHeight="1" x14ac:dyDescent="0.15">
      <c r="A246" s="8">
        <v>1909</v>
      </c>
      <c r="B246" s="9">
        <v>37</v>
      </c>
      <c r="C246" s="10">
        <v>119</v>
      </c>
      <c r="D246" s="10">
        <v>4000</v>
      </c>
      <c r="E246" s="10">
        <v>4</v>
      </c>
      <c r="F246" s="10">
        <v>371190040004</v>
      </c>
      <c r="G246" s="11" t="s">
        <v>40</v>
      </c>
      <c r="H246" s="10">
        <v>16364</v>
      </c>
      <c r="I246" s="11" t="s">
        <v>281</v>
      </c>
      <c r="J246" s="10">
        <v>636</v>
      </c>
      <c r="K246" s="10">
        <v>41</v>
      </c>
      <c r="L246" s="10">
        <v>39</v>
      </c>
      <c r="M246" s="10">
        <v>33</v>
      </c>
      <c r="N246" s="10">
        <v>25</v>
      </c>
      <c r="O246" s="10">
        <v>11</v>
      </c>
      <c r="P246" s="10">
        <v>85</v>
      </c>
      <c r="Q246" s="10">
        <v>42</v>
      </c>
      <c r="R246" s="10">
        <v>113</v>
      </c>
      <c r="S246" s="10">
        <v>23</v>
      </c>
      <c r="T246" s="10">
        <v>32</v>
      </c>
      <c r="U246" s="10">
        <v>31</v>
      </c>
      <c r="V246" s="10">
        <v>76</v>
      </c>
      <c r="W246" s="10">
        <v>57</v>
      </c>
      <c r="X246" s="10">
        <v>0</v>
      </c>
      <c r="Y246" s="10">
        <v>10</v>
      </c>
      <c r="Z246" s="10">
        <v>18</v>
      </c>
      <c r="AA246" s="10">
        <v>41382</v>
      </c>
      <c r="AB246" s="10">
        <v>471</v>
      </c>
      <c r="AC246" s="10">
        <v>71</v>
      </c>
      <c r="AD246" s="13">
        <v>0.15074309999999999</v>
      </c>
      <c r="AE246" s="13">
        <v>65890538.587280303</v>
      </c>
      <c r="AF246" s="12">
        <v>42702.727494825398</v>
      </c>
      <c r="AG246" s="1">
        <f>VLOOKUP(F246,'[1]Sheet 1'!$F$2:$S$557,5,0)</f>
        <v>1172</v>
      </c>
      <c r="AH246" s="1">
        <f>VLOOKUP(F246,'[1]Sheet 1'!$F$2:$S$557,6,0)</f>
        <v>408</v>
      </c>
      <c r="AI246" s="1">
        <f>VLOOKUP(F246,'[1]Sheet 1'!$F$2:$S$557,7,0)</f>
        <v>310</v>
      </c>
      <c r="AJ246" s="1">
        <f>VLOOKUP(F246,'[1]Sheet 1'!$F$2:$S$557,8,0)</f>
        <v>320</v>
      </c>
      <c r="AK246" s="1">
        <f>VLOOKUP(F246,'[1]Sheet 1'!$F$2:$S$557,9,0)</f>
        <v>45</v>
      </c>
      <c r="AL246" s="1">
        <f>VLOOKUP(F246,'[1]Sheet 1'!$F$2:$S$557,10,0)</f>
        <v>70</v>
      </c>
      <c r="AM246" s="1">
        <f>VLOOKUP(F246,'[1]Sheet 1'!$F$2:$S$557,11,0)</f>
        <v>19</v>
      </c>
      <c r="AN246" s="1">
        <f>VLOOKUP(F246,'[1]Sheet 1'!$F$2:$S$557,12,0)</f>
        <v>0</v>
      </c>
      <c r="AO246" s="1">
        <f>VLOOKUP(F246,'[1]Sheet 1'!$F$2:$S$557,13,0)</f>
        <v>5.9726960000000003E-2</v>
      </c>
      <c r="AP246" s="1">
        <f>VLOOKUP(F246,'[1]Sheet 1'!$F$2:$S$557,14,0)</f>
        <v>1.62116E-2</v>
      </c>
      <c r="AQ246" s="1">
        <f>VLOOKUP(F246,'[2]Sheet 1'!$F$2:$Q$557,5,0)</f>
        <v>1446</v>
      </c>
      <c r="AR246" s="1">
        <f>VLOOKUP(F246,'[2]Sheet 1'!$F$2:$Q$557,6,0)</f>
        <v>1125</v>
      </c>
      <c r="AS246" s="1">
        <f>VLOOKUP(F246,'[2]Sheet 1'!$F$2:$Q$557,7,0)</f>
        <v>1104</v>
      </c>
      <c r="AT246" s="1">
        <f>VLOOKUP(F246,'[2]Sheet 1'!$F$2:$Q$557,8,0)</f>
        <v>876</v>
      </c>
      <c r="AU246" s="1">
        <f>VLOOKUP(F246,'[2]Sheet 1'!$F$2:$Q$557,9,0)</f>
        <v>228</v>
      </c>
      <c r="AV246" s="1">
        <f>VLOOKUP(F246,'[2]Sheet 1'!$F$2:$Q$557,10,0)</f>
        <v>21</v>
      </c>
      <c r="AW246" s="1">
        <f>VLOOKUP(F246,'[2]Sheet 1'!$F$2:$Q$557,11,0)</f>
        <v>321</v>
      </c>
      <c r="AX246" s="1">
        <f>VLOOKUP(F246,'[2]Sheet 1'!$F$2:$Q$557,12,0)</f>
        <v>0.15767634999999999</v>
      </c>
      <c r="AY246" s="1">
        <f>VLOOKUP(F246,'[3]Sheet 1'!$F$2:$AD$557,5,0)</f>
        <v>35.233972799999997</v>
      </c>
      <c r="AZ246" s="1">
        <f>VLOOKUP(F246,'[3]Sheet 1'!$F$2:$AD$557,6,0)</f>
        <v>-80.920232299999995</v>
      </c>
      <c r="BA246" s="1">
        <f>VLOOKUP(F246,'[3]Sheet 1'!$F$2:$AD$557,7,0)</f>
        <v>1470</v>
      </c>
      <c r="BB246" s="1">
        <f>VLOOKUP(F246,'[3]Sheet 1'!$F$2:$AD$557,8,0)</f>
        <v>304</v>
      </c>
      <c r="BC246" s="1">
        <f>VLOOKUP(F246,'[3]Sheet 1'!$F$2:$AD$557,9,0)</f>
        <v>1085</v>
      </c>
      <c r="BD246" s="1">
        <f>VLOOKUP(F246,'[3]Sheet 1'!$F$2:$AD$557,10,0)</f>
        <v>8</v>
      </c>
      <c r="BE246" s="1">
        <f>VLOOKUP(F246,'[3]Sheet 1'!$F$2:$AD$557,11,0)</f>
        <v>10</v>
      </c>
      <c r="BF246" s="1">
        <f>VLOOKUP(F246,'[3]Sheet 1'!$F$2:$AD$557,12,0)</f>
        <v>0</v>
      </c>
      <c r="BG246" s="1">
        <f>VLOOKUP(F246,'[3]Sheet 1'!$F$2:$AD$557,13,0)</f>
        <v>35</v>
      </c>
      <c r="BH246" s="1">
        <f>VLOOKUP(F246,'[3]Sheet 1'!$F$2:$AD$557,14,0)</f>
        <v>28</v>
      </c>
      <c r="BI246" s="1">
        <f>VLOOKUP(F246,'[3]Sheet 1'!$F$2:$AD$557,15,0)</f>
        <v>85</v>
      </c>
      <c r="BJ246" s="1">
        <f>VLOOKUP(F246,'[3]Sheet 1'!$F$2:$AD$557,16,0)</f>
        <v>633</v>
      </c>
      <c r="BK246" s="1">
        <f>VLOOKUP(F246,'[3]Sheet 1'!$F$2:$AD$557,17,0)</f>
        <v>567</v>
      </c>
      <c r="BL246" s="1">
        <f>VLOOKUP(F246,'[3]Sheet 1'!$F$2:$AD$557,18,0)</f>
        <v>66</v>
      </c>
      <c r="BM246" s="1">
        <f>VLOOKUP(F246,'[3]Sheet 1'!$F$2:$AD$557,19,0)</f>
        <v>0.89573459</v>
      </c>
      <c r="BN246" s="1">
        <f>VLOOKUP(F246,'[3]Sheet 1'!$F$2:$AD$557,20,0)</f>
        <v>0.20680272</v>
      </c>
      <c r="BO246" s="1">
        <f>VLOOKUP(F246,'[3]Sheet 1'!$F$2:$AD$557,21,0)</f>
        <v>0.73809522999999999</v>
      </c>
      <c r="BP246" s="1">
        <f>VLOOKUP(F246,'[3]Sheet 1'!$F$2:$AD$557,22,0)</f>
        <v>6.8027199999999999E-3</v>
      </c>
      <c r="BQ246" s="1">
        <f>VLOOKUP(F246,'[3]Sheet 1'!$F$2:$AD$557,23,0)</f>
        <v>5.7823119999999999E-2</v>
      </c>
      <c r="BR246" s="1">
        <f>VLOOKUP(F246,'[3]Sheet 1'!$F$2:$AD$557,24,0)</f>
        <v>621.95953165000003</v>
      </c>
      <c r="BS246" s="1">
        <f>VLOOKUP(F246,'[3]Sheet 1'!$F$2:$AD$557,25,0)</f>
        <v>2.3634978200000001</v>
      </c>
    </row>
    <row r="247" spans="1:71" ht="20" customHeight="1" x14ac:dyDescent="0.15">
      <c r="A247" s="8">
        <v>1910</v>
      </c>
      <c r="B247" s="9">
        <v>37</v>
      </c>
      <c r="C247" s="10">
        <v>119</v>
      </c>
      <c r="D247" s="10">
        <v>5816</v>
      </c>
      <c r="E247" s="10">
        <v>2</v>
      </c>
      <c r="F247" s="10">
        <v>371190058162</v>
      </c>
      <c r="G247" s="11" t="s">
        <v>33</v>
      </c>
      <c r="H247" s="10">
        <v>16524</v>
      </c>
      <c r="I247" s="11" t="s">
        <v>282</v>
      </c>
      <c r="J247" s="10">
        <v>473</v>
      </c>
      <c r="K247" s="10">
        <v>11</v>
      </c>
      <c r="L247" s="10">
        <v>9</v>
      </c>
      <c r="M247" s="10">
        <v>36</v>
      </c>
      <c r="N247" s="10">
        <v>0</v>
      </c>
      <c r="O247" s="10">
        <v>20</v>
      </c>
      <c r="P247" s="10">
        <v>18</v>
      </c>
      <c r="Q247" s="10">
        <v>85</v>
      </c>
      <c r="R247" s="10">
        <v>0</v>
      </c>
      <c r="S247" s="10">
        <v>27</v>
      </c>
      <c r="T247" s="10">
        <v>43</v>
      </c>
      <c r="U247" s="10">
        <v>45</v>
      </c>
      <c r="V247" s="10">
        <v>73</v>
      </c>
      <c r="W247" s="10">
        <v>15</v>
      </c>
      <c r="X247" s="10">
        <v>7</v>
      </c>
      <c r="Y247" s="10">
        <v>51</v>
      </c>
      <c r="Z247" s="10">
        <v>33</v>
      </c>
      <c r="AA247" s="10">
        <v>54081</v>
      </c>
      <c r="AB247" s="10">
        <v>172</v>
      </c>
      <c r="AC247" s="10">
        <v>0</v>
      </c>
      <c r="AD247" s="10">
        <v>0</v>
      </c>
      <c r="AE247" s="13">
        <v>12532898.8013916</v>
      </c>
      <c r="AF247" s="12">
        <v>18235.216544433399</v>
      </c>
      <c r="AG247" s="1">
        <f>VLOOKUP(F247,'[1]Sheet 1'!$F$2:$S$557,5,0)</f>
        <v>762</v>
      </c>
      <c r="AH247" s="1">
        <f>VLOOKUP(F247,'[1]Sheet 1'!$F$2:$S$557,6,0)</f>
        <v>91</v>
      </c>
      <c r="AI247" s="1">
        <f>VLOOKUP(F247,'[1]Sheet 1'!$F$2:$S$557,7,0)</f>
        <v>70</v>
      </c>
      <c r="AJ247" s="1">
        <f>VLOOKUP(F247,'[1]Sheet 1'!$F$2:$S$557,8,0)</f>
        <v>185</v>
      </c>
      <c r="AK247" s="1">
        <f>VLOOKUP(F247,'[1]Sheet 1'!$F$2:$S$557,9,0)</f>
        <v>25</v>
      </c>
      <c r="AL247" s="1">
        <f>VLOOKUP(F247,'[1]Sheet 1'!$F$2:$S$557,10,0)</f>
        <v>223</v>
      </c>
      <c r="AM247" s="1">
        <f>VLOOKUP(F247,'[1]Sheet 1'!$F$2:$S$557,11,0)</f>
        <v>131</v>
      </c>
      <c r="AN247" s="1">
        <f>VLOOKUP(F247,'[1]Sheet 1'!$F$2:$S$557,12,0)</f>
        <v>37</v>
      </c>
      <c r="AO247" s="1">
        <f>VLOOKUP(F247,'[1]Sheet 1'!$F$2:$S$557,13,0)</f>
        <v>0.29265091999999998</v>
      </c>
      <c r="AP247" s="1">
        <f>VLOOKUP(F247,'[1]Sheet 1'!$F$2:$S$557,14,0)</f>
        <v>0.17191601000000001</v>
      </c>
      <c r="AQ247" s="1">
        <f>VLOOKUP(F247,'[2]Sheet 1'!$F$2:$Q$557,5,0)</f>
        <v>885</v>
      </c>
      <c r="AR247" s="1">
        <f>VLOOKUP(F247,'[2]Sheet 1'!$F$2:$Q$557,6,0)</f>
        <v>568</v>
      </c>
      <c r="AS247" s="1">
        <f>VLOOKUP(F247,'[2]Sheet 1'!$F$2:$Q$557,7,0)</f>
        <v>568</v>
      </c>
      <c r="AT247" s="1">
        <f>VLOOKUP(F247,'[2]Sheet 1'!$F$2:$Q$557,8,0)</f>
        <v>548</v>
      </c>
      <c r="AU247" s="1">
        <f>VLOOKUP(F247,'[2]Sheet 1'!$F$2:$Q$557,9,0)</f>
        <v>20</v>
      </c>
      <c r="AV247" s="1">
        <f>VLOOKUP(F247,'[2]Sheet 1'!$F$2:$Q$557,10,0)</f>
        <v>0</v>
      </c>
      <c r="AW247" s="1">
        <f>VLOOKUP(F247,'[2]Sheet 1'!$F$2:$Q$557,11,0)</f>
        <v>317</v>
      </c>
      <c r="AX247" s="1">
        <f>VLOOKUP(F247,'[2]Sheet 1'!$F$2:$Q$557,12,0)</f>
        <v>2.259887E-2</v>
      </c>
      <c r="AY247" s="1">
        <f>VLOOKUP(F247,'[3]Sheet 1'!$F$2:$AD$557,5,0)</f>
        <v>35.060363500000001</v>
      </c>
      <c r="AZ247" s="1">
        <f>VLOOKUP(F247,'[3]Sheet 1'!$F$2:$AD$557,6,0)</f>
        <v>-80.811092299999999</v>
      </c>
      <c r="BA247" s="1">
        <f>VLOOKUP(F247,'[3]Sheet 1'!$F$2:$AD$557,7,0)</f>
        <v>853</v>
      </c>
      <c r="BB247" s="1">
        <f>VLOOKUP(F247,'[3]Sheet 1'!$F$2:$AD$557,8,0)</f>
        <v>629</v>
      </c>
      <c r="BC247" s="1">
        <f>VLOOKUP(F247,'[3]Sheet 1'!$F$2:$AD$557,9,0)</f>
        <v>108</v>
      </c>
      <c r="BD247" s="1">
        <f>VLOOKUP(F247,'[3]Sheet 1'!$F$2:$AD$557,10,0)</f>
        <v>0</v>
      </c>
      <c r="BE247" s="1">
        <f>VLOOKUP(F247,'[3]Sheet 1'!$F$2:$AD$557,11,0)</f>
        <v>77</v>
      </c>
      <c r="BF247" s="1">
        <f>VLOOKUP(F247,'[3]Sheet 1'!$F$2:$AD$557,12,0)</f>
        <v>0</v>
      </c>
      <c r="BG247" s="1">
        <f>VLOOKUP(F247,'[3]Sheet 1'!$F$2:$AD$557,13,0)</f>
        <v>13</v>
      </c>
      <c r="BH247" s="1">
        <f>VLOOKUP(F247,'[3]Sheet 1'!$F$2:$AD$557,14,0)</f>
        <v>26</v>
      </c>
      <c r="BI247" s="1">
        <f>VLOOKUP(F247,'[3]Sheet 1'!$F$2:$AD$557,15,0)</f>
        <v>65</v>
      </c>
      <c r="BJ247" s="1">
        <f>VLOOKUP(F247,'[3]Sheet 1'!$F$2:$AD$557,16,0)</f>
        <v>401</v>
      </c>
      <c r="BK247" s="1">
        <f>VLOOKUP(F247,'[3]Sheet 1'!$F$2:$AD$557,17,0)</f>
        <v>378</v>
      </c>
      <c r="BL247" s="1">
        <f>VLOOKUP(F247,'[3]Sheet 1'!$F$2:$AD$557,18,0)</f>
        <v>23</v>
      </c>
      <c r="BM247" s="1">
        <f>VLOOKUP(F247,'[3]Sheet 1'!$F$2:$AD$557,19,0)</f>
        <v>0.94264338999999997</v>
      </c>
      <c r="BN247" s="1">
        <f>VLOOKUP(F247,'[3]Sheet 1'!$F$2:$AD$557,20,0)</f>
        <v>0.73739741999999997</v>
      </c>
      <c r="BO247" s="1">
        <f>VLOOKUP(F247,'[3]Sheet 1'!$F$2:$AD$557,21,0)</f>
        <v>0.12661195</v>
      </c>
      <c r="BP247" s="1">
        <f>VLOOKUP(F247,'[3]Sheet 1'!$F$2:$AD$557,22,0)</f>
        <v>9.0269630000000003E-2</v>
      </c>
      <c r="BQ247" s="1">
        <f>VLOOKUP(F247,'[3]Sheet 1'!$F$2:$AD$557,23,0)</f>
        <v>7.6201640000000001E-2</v>
      </c>
      <c r="BR247" s="1">
        <f>VLOOKUP(F247,'[3]Sheet 1'!$F$2:$AD$557,24,0)</f>
        <v>1897.4282959699999</v>
      </c>
      <c r="BS247" s="1">
        <f>VLOOKUP(F247,'[3]Sheet 1'!$F$2:$AD$557,25,0)</f>
        <v>0.44955584999999998</v>
      </c>
    </row>
    <row r="248" spans="1:71" ht="20" customHeight="1" x14ac:dyDescent="0.15">
      <c r="A248" s="8">
        <v>1911</v>
      </c>
      <c r="B248" s="9">
        <v>37</v>
      </c>
      <c r="C248" s="10">
        <v>119</v>
      </c>
      <c r="D248" s="10">
        <v>400</v>
      </c>
      <c r="E248" s="10">
        <v>1</v>
      </c>
      <c r="F248" s="10">
        <v>371190004001</v>
      </c>
      <c r="G248" s="11" t="s">
        <v>35</v>
      </c>
      <c r="H248" s="10">
        <v>16137</v>
      </c>
      <c r="I248" s="11" t="s">
        <v>283</v>
      </c>
      <c r="J248" s="10">
        <v>1138</v>
      </c>
      <c r="K248" s="10">
        <v>60</v>
      </c>
      <c r="L248" s="10">
        <v>0</v>
      </c>
      <c r="M248" s="10">
        <v>17</v>
      </c>
      <c r="N248" s="10">
        <v>0</v>
      </c>
      <c r="O248" s="10">
        <v>25</v>
      </c>
      <c r="P248" s="10">
        <v>18</v>
      </c>
      <c r="Q248" s="10">
        <v>17</v>
      </c>
      <c r="R248" s="10">
        <v>66</v>
      </c>
      <c r="S248" s="10">
        <v>63</v>
      </c>
      <c r="T248" s="10">
        <v>58</v>
      </c>
      <c r="U248" s="10">
        <v>191</v>
      </c>
      <c r="V248" s="10">
        <v>241</v>
      </c>
      <c r="W248" s="10">
        <v>132</v>
      </c>
      <c r="X248" s="10">
        <v>94</v>
      </c>
      <c r="Y248" s="10">
        <v>98</v>
      </c>
      <c r="Z248" s="10">
        <v>58</v>
      </c>
      <c r="AA248" s="10">
        <v>79113</v>
      </c>
      <c r="AB248" s="10">
        <v>103</v>
      </c>
      <c r="AC248" s="10">
        <v>0</v>
      </c>
      <c r="AD248" s="10">
        <v>0</v>
      </c>
      <c r="AE248" s="13">
        <v>11053141.4921265</v>
      </c>
      <c r="AF248" s="12">
        <v>15701.8709308742</v>
      </c>
      <c r="AG248" s="1">
        <f>VLOOKUP(F248,'[1]Sheet 1'!$F$2:$S$557,5,0)</f>
        <v>1190</v>
      </c>
      <c r="AH248" s="1">
        <f>VLOOKUP(F248,'[1]Sheet 1'!$F$2:$S$557,6,0)</f>
        <v>0</v>
      </c>
      <c r="AI248" s="1">
        <f>VLOOKUP(F248,'[1]Sheet 1'!$F$2:$S$557,7,0)</f>
        <v>21</v>
      </c>
      <c r="AJ248" s="1">
        <f>VLOOKUP(F248,'[1]Sheet 1'!$F$2:$S$557,8,0)</f>
        <v>72</v>
      </c>
      <c r="AK248" s="1">
        <f>VLOOKUP(F248,'[1]Sheet 1'!$F$2:$S$557,9,0)</f>
        <v>40</v>
      </c>
      <c r="AL248" s="1">
        <f>VLOOKUP(F248,'[1]Sheet 1'!$F$2:$S$557,10,0)</f>
        <v>605</v>
      </c>
      <c r="AM248" s="1">
        <f>VLOOKUP(F248,'[1]Sheet 1'!$F$2:$S$557,11,0)</f>
        <v>324</v>
      </c>
      <c r="AN248" s="1">
        <f>VLOOKUP(F248,'[1]Sheet 1'!$F$2:$S$557,12,0)</f>
        <v>128</v>
      </c>
      <c r="AO248" s="1">
        <f>VLOOKUP(F248,'[1]Sheet 1'!$F$2:$S$557,13,0)</f>
        <v>0.50840335999999997</v>
      </c>
      <c r="AP248" s="1">
        <f>VLOOKUP(F248,'[1]Sheet 1'!$F$2:$S$557,14,0)</f>
        <v>0.27226890999999998</v>
      </c>
      <c r="AQ248" s="1">
        <f>VLOOKUP(F248,'[2]Sheet 1'!$F$2:$Q$557,5,0)</f>
        <v>1727</v>
      </c>
      <c r="AR248" s="1">
        <f>VLOOKUP(F248,'[2]Sheet 1'!$F$2:$Q$557,6,0)</f>
        <v>1633</v>
      </c>
      <c r="AS248" s="1">
        <f>VLOOKUP(F248,'[2]Sheet 1'!$F$2:$Q$557,7,0)</f>
        <v>1633</v>
      </c>
      <c r="AT248" s="1">
        <f>VLOOKUP(F248,'[2]Sheet 1'!$F$2:$Q$557,8,0)</f>
        <v>1633</v>
      </c>
      <c r="AU248" s="1">
        <f>VLOOKUP(F248,'[2]Sheet 1'!$F$2:$Q$557,9,0)</f>
        <v>0</v>
      </c>
      <c r="AV248" s="1">
        <f>VLOOKUP(F248,'[2]Sheet 1'!$F$2:$Q$557,10,0)</f>
        <v>0</v>
      </c>
      <c r="AW248" s="1">
        <f>VLOOKUP(F248,'[2]Sheet 1'!$F$2:$Q$557,11,0)</f>
        <v>94</v>
      </c>
      <c r="AX248" s="1">
        <f>VLOOKUP(F248,'[2]Sheet 1'!$F$2:$Q$557,12,0)</f>
        <v>0</v>
      </c>
      <c r="AY248" s="1">
        <f>VLOOKUP(F248,'[3]Sheet 1'!$F$2:$AD$557,5,0)</f>
        <v>35.221849900000002</v>
      </c>
      <c r="AZ248" s="1">
        <f>VLOOKUP(F248,'[3]Sheet 1'!$F$2:$AD$557,6,0)</f>
        <v>-80.858427500000005</v>
      </c>
      <c r="BA248" s="1">
        <f>VLOOKUP(F248,'[3]Sheet 1'!$F$2:$AD$557,7,0)</f>
        <v>666</v>
      </c>
      <c r="BB248" s="1">
        <f>VLOOKUP(F248,'[3]Sheet 1'!$F$2:$AD$557,8,0)</f>
        <v>502</v>
      </c>
      <c r="BC248" s="1">
        <f>VLOOKUP(F248,'[3]Sheet 1'!$F$2:$AD$557,9,0)</f>
        <v>104</v>
      </c>
      <c r="BD248" s="1">
        <f>VLOOKUP(F248,'[3]Sheet 1'!$F$2:$AD$557,10,0)</f>
        <v>1</v>
      </c>
      <c r="BE248" s="1">
        <f>VLOOKUP(F248,'[3]Sheet 1'!$F$2:$AD$557,11,0)</f>
        <v>46</v>
      </c>
      <c r="BF248" s="1">
        <f>VLOOKUP(F248,'[3]Sheet 1'!$F$2:$AD$557,12,0)</f>
        <v>0</v>
      </c>
      <c r="BG248" s="1">
        <f>VLOOKUP(F248,'[3]Sheet 1'!$F$2:$AD$557,13,0)</f>
        <v>4</v>
      </c>
      <c r="BH248" s="1">
        <f>VLOOKUP(F248,'[3]Sheet 1'!$F$2:$AD$557,14,0)</f>
        <v>9</v>
      </c>
      <c r="BI248" s="1">
        <f>VLOOKUP(F248,'[3]Sheet 1'!$F$2:$AD$557,15,0)</f>
        <v>33</v>
      </c>
      <c r="BJ248" s="1">
        <f>VLOOKUP(F248,'[3]Sheet 1'!$F$2:$AD$557,16,0)</f>
        <v>728</v>
      </c>
      <c r="BK248" s="1">
        <f>VLOOKUP(F248,'[3]Sheet 1'!$F$2:$AD$557,17,0)</f>
        <v>449</v>
      </c>
      <c r="BL248" s="1">
        <f>VLOOKUP(F248,'[3]Sheet 1'!$F$2:$AD$557,18,0)</f>
        <v>279</v>
      </c>
      <c r="BM248" s="1">
        <f>VLOOKUP(F248,'[3]Sheet 1'!$F$2:$AD$557,19,0)</f>
        <v>0.61675824000000001</v>
      </c>
      <c r="BN248" s="1">
        <f>VLOOKUP(F248,'[3]Sheet 1'!$F$2:$AD$557,20,0)</f>
        <v>0.75375375</v>
      </c>
      <c r="BO248" s="1">
        <f>VLOOKUP(F248,'[3]Sheet 1'!$F$2:$AD$557,21,0)</f>
        <v>0.15615614999999999</v>
      </c>
      <c r="BP248" s="1">
        <f>VLOOKUP(F248,'[3]Sheet 1'!$F$2:$AD$557,22,0)</f>
        <v>6.9069060000000002E-2</v>
      </c>
      <c r="BQ248" s="1">
        <f>VLOOKUP(F248,'[3]Sheet 1'!$F$2:$AD$557,23,0)</f>
        <v>4.9549540000000003E-2</v>
      </c>
      <c r="BR248" s="1">
        <f>VLOOKUP(F248,'[3]Sheet 1'!$F$2:$AD$557,24,0)</f>
        <v>1679.7952565799999</v>
      </c>
      <c r="BS248" s="1">
        <f>VLOOKUP(F248,'[3]Sheet 1'!$F$2:$AD$557,25,0)</f>
        <v>0.39647689000000003</v>
      </c>
    </row>
    <row r="249" spans="1:71" ht="20" customHeight="1" x14ac:dyDescent="0.15">
      <c r="A249" s="8">
        <v>1912</v>
      </c>
      <c r="B249" s="9">
        <v>37</v>
      </c>
      <c r="C249" s="10">
        <v>119</v>
      </c>
      <c r="D249" s="10">
        <v>5848</v>
      </c>
      <c r="E249" s="10">
        <v>2</v>
      </c>
      <c r="F249" s="10">
        <v>371190058482</v>
      </c>
      <c r="G249" s="11" t="s">
        <v>33</v>
      </c>
      <c r="H249" s="10">
        <v>16583</v>
      </c>
      <c r="I249" s="11" t="s">
        <v>284</v>
      </c>
      <c r="J249" s="10">
        <v>560</v>
      </c>
      <c r="K249" s="10">
        <v>0</v>
      </c>
      <c r="L249" s="10">
        <v>6</v>
      </c>
      <c r="M249" s="10">
        <v>0</v>
      </c>
      <c r="N249" s="10">
        <v>0</v>
      </c>
      <c r="O249" s="10">
        <v>12</v>
      </c>
      <c r="P249" s="10">
        <v>0</v>
      </c>
      <c r="Q249" s="10">
        <v>9</v>
      </c>
      <c r="R249" s="10">
        <v>0</v>
      </c>
      <c r="S249" s="10">
        <v>10</v>
      </c>
      <c r="T249" s="10">
        <v>8</v>
      </c>
      <c r="U249" s="10">
        <v>42</v>
      </c>
      <c r="V249" s="10">
        <v>73</v>
      </c>
      <c r="W249" s="10">
        <v>20</v>
      </c>
      <c r="X249" s="10">
        <v>30</v>
      </c>
      <c r="Y249" s="10">
        <v>104</v>
      </c>
      <c r="Z249" s="10">
        <v>246</v>
      </c>
      <c r="AA249" s="10">
        <v>174375</v>
      </c>
      <c r="AB249" s="10">
        <v>500</v>
      </c>
      <c r="AC249" s="10">
        <v>8</v>
      </c>
      <c r="AD249" s="10">
        <v>1.6E-2</v>
      </c>
      <c r="AE249" s="13">
        <v>22160197.9805298</v>
      </c>
      <c r="AF249" s="12">
        <v>23810.702626825601</v>
      </c>
      <c r="AG249" s="1">
        <f>VLOOKUP(F249,'[1]Sheet 1'!$F$2:$S$557,5,0)</f>
        <v>1127</v>
      </c>
      <c r="AH249" s="1">
        <f>VLOOKUP(F249,'[1]Sheet 1'!$F$2:$S$557,6,0)</f>
        <v>0</v>
      </c>
      <c r="AI249" s="1">
        <f>VLOOKUP(F249,'[1]Sheet 1'!$F$2:$S$557,7,0)</f>
        <v>77</v>
      </c>
      <c r="AJ249" s="1">
        <f>VLOOKUP(F249,'[1]Sheet 1'!$F$2:$S$557,8,0)</f>
        <v>158</v>
      </c>
      <c r="AK249" s="1">
        <f>VLOOKUP(F249,'[1]Sheet 1'!$F$2:$S$557,9,0)</f>
        <v>113</v>
      </c>
      <c r="AL249" s="1">
        <f>VLOOKUP(F249,'[1]Sheet 1'!$F$2:$S$557,10,0)</f>
        <v>509</v>
      </c>
      <c r="AM249" s="1">
        <f>VLOOKUP(F249,'[1]Sheet 1'!$F$2:$S$557,11,0)</f>
        <v>180</v>
      </c>
      <c r="AN249" s="1">
        <f>VLOOKUP(F249,'[1]Sheet 1'!$F$2:$S$557,12,0)</f>
        <v>90</v>
      </c>
      <c r="AO249" s="1">
        <f>VLOOKUP(F249,'[1]Sheet 1'!$F$2:$S$557,13,0)</f>
        <v>0.45164153000000001</v>
      </c>
      <c r="AP249" s="1">
        <f>VLOOKUP(F249,'[1]Sheet 1'!$F$2:$S$557,14,0)</f>
        <v>0.15971605999999999</v>
      </c>
      <c r="AQ249" s="1">
        <f>VLOOKUP(F249,'[2]Sheet 1'!$F$2:$Q$557,5,0)</f>
        <v>1351</v>
      </c>
      <c r="AR249" s="1">
        <f>VLOOKUP(F249,'[2]Sheet 1'!$F$2:$Q$557,6,0)</f>
        <v>984</v>
      </c>
      <c r="AS249" s="1">
        <f>VLOOKUP(F249,'[2]Sheet 1'!$F$2:$Q$557,7,0)</f>
        <v>984</v>
      </c>
      <c r="AT249" s="1">
        <f>VLOOKUP(F249,'[2]Sheet 1'!$F$2:$Q$557,8,0)</f>
        <v>955</v>
      </c>
      <c r="AU249" s="1">
        <f>VLOOKUP(F249,'[2]Sheet 1'!$F$2:$Q$557,9,0)</f>
        <v>29</v>
      </c>
      <c r="AV249" s="1">
        <f>VLOOKUP(F249,'[2]Sheet 1'!$F$2:$Q$557,10,0)</f>
        <v>0</v>
      </c>
      <c r="AW249" s="1">
        <f>VLOOKUP(F249,'[2]Sheet 1'!$F$2:$Q$557,11,0)</f>
        <v>367</v>
      </c>
      <c r="AX249" s="1">
        <f>VLOOKUP(F249,'[2]Sheet 1'!$F$2:$Q$557,12,0)</f>
        <v>2.1465580000000001E-2</v>
      </c>
      <c r="AY249" s="1">
        <f>VLOOKUP(F249,'[3]Sheet 1'!$F$2:$AD$557,5,0)</f>
        <v>35.083035000000002</v>
      </c>
      <c r="AZ249" s="1">
        <f>VLOOKUP(F249,'[3]Sheet 1'!$F$2:$AD$557,6,0)</f>
        <v>-80.745409100000003</v>
      </c>
      <c r="BA249" s="1">
        <f>VLOOKUP(F249,'[3]Sheet 1'!$F$2:$AD$557,7,0)</f>
        <v>1789</v>
      </c>
      <c r="BB249" s="1">
        <f>VLOOKUP(F249,'[3]Sheet 1'!$F$2:$AD$557,8,0)</f>
        <v>1617</v>
      </c>
      <c r="BC249" s="1">
        <f>VLOOKUP(F249,'[3]Sheet 1'!$F$2:$AD$557,9,0)</f>
        <v>63</v>
      </c>
      <c r="BD249" s="1">
        <f>VLOOKUP(F249,'[3]Sheet 1'!$F$2:$AD$557,10,0)</f>
        <v>6</v>
      </c>
      <c r="BE249" s="1">
        <f>VLOOKUP(F249,'[3]Sheet 1'!$F$2:$AD$557,11,0)</f>
        <v>66</v>
      </c>
      <c r="BF249" s="1">
        <f>VLOOKUP(F249,'[3]Sheet 1'!$F$2:$AD$557,12,0)</f>
        <v>3</v>
      </c>
      <c r="BG249" s="1">
        <f>VLOOKUP(F249,'[3]Sheet 1'!$F$2:$AD$557,13,0)</f>
        <v>5</v>
      </c>
      <c r="BH249" s="1">
        <f>VLOOKUP(F249,'[3]Sheet 1'!$F$2:$AD$557,14,0)</f>
        <v>29</v>
      </c>
      <c r="BI249" s="1">
        <f>VLOOKUP(F249,'[3]Sheet 1'!$F$2:$AD$557,15,0)</f>
        <v>53</v>
      </c>
      <c r="BJ249" s="1">
        <f>VLOOKUP(F249,'[3]Sheet 1'!$F$2:$AD$557,16,0)</f>
        <v>578</v>
      </c>
      <c r="BK249" s="1">
        <f>VLOOKUP(F249,'[3]Sheet 1'!$F$2:$AD$557,17,0)</f>
        <v>562</v>
      </c>
      <c r="BL249" s="1">
        <f>VLOOKUP(F249,'[3]Sheet 1'!$F$2:$AD$557,18,0)</f>
        <v>16</v>
      </c>
      <c r="BM249" s="1">
        <f>VLOOKUP(F249,'[3]Sheet 1'!$F$2:$AD$557,19,0)</f>
        <v>0.97231833000000001</v>
      </c>
      <c r="BN249" s="1">
        <f>VLOOKUP(F249,'[3]Sheet 1'!$F$2:$AD$557,20,0)</f>
        <v>0.90385689999999996</v>
      </c>
      <c r="BO249" s="1">
        <f>VLOOKUP(F249,'[3]Sheet 1'!$F$2:$AD$557,21,0)</f>
        <v>3.5215200000000002E-2</v>
      </c>
      <c r="BP249" s="1">
        <f>VLOOKUP(F249,'[3]Sheet 1'!$F$2:$AD$557,22,0)</f>
        <v>3.6892109999999999E-2</v>
      </c>
      <c r="BQ249" s="1">
        <f>VLOOKUP(F249,'[3]Sheet 1'!$F$2:$AD$557,23,0)</f>
        <v>2.9625479999999999E-2</v>
      </c>
      <c r="BR249" s="1">
        <f>VLOOKUP(F249,'[3]Sheet 1'!$F$2:$AD$557,24,0)</f>
        <v>2250.6322790999998</v>
      </c>
      <c r="BS249" s="1">
        <f>VLOOKUP(F249,'[3]Sheet 1'!$F$2:$AD$557,25,0)</f>
        <v>0.79488773000000001</v>
      </c>
    </row>
    <row r="250" spans="1:71" ht="20" customHeight="1" x14ac:dyDescent="0.15">
      <c r="A250" s="8">
        <v>1913</v>
      </c>
      <c r="B250" s="9">
        <v>37</v>
      </c>
      <c r="C250" s="10">
        <v>119</v>
      </c>
      <c r="D250" s="10">
        <v>3016</v>
      </c>
      <c r="E250" s="10">
        <v>1</v>
      </c>
      <c r="F250" s="10">
        <v>371190030161</v>
      </c>
      <c r="G250" s="11" t="s">
        <v>35</v>
      </c>
      <c r="H250" s="10">
        <v>16301</v>
      </c>
      <c r="I250" s="11" t="s">
        <v>285</v>
      </c>
      <c r="J250" s="10">
        <v>1083</v>
      </c>
      <c r="K250" s="10">
        <v>43</v>
      </c>
      <c r="L250" s="10">
        <v>50</v>
      </c>
      <c r="M250" s="10">
        <v>63</v>
      </c>
      <c r="N250" s="10">
        <v>56</v>
      </c>
      <c r="O250" s="10">
        <v>49</v>
      </c>
      <c r="P250" s="10">
        <v>10</v>
      </c>
      <c r="Q250" s="10">
        <v>91</v>
      </c>
      <c r="R250" s="10">
        <v>44</v>
      </c>
      <c r="S250" s="10">
        <v>42</v>
      </c>
      <c r="T250" s="10">
        <v>109</v>
      </c>
      <c r="U250" s="10">
        <v>117</v>
      </c>
      <c r="V250" s="10">
        <v>124</v>
      </c>
      <c r="W250" s="10">
        <v>45</v>
      </c>
      <c r="X250" s="10">
        <v>20</v>
      </c>
      <c r="Y250" s="10">
        <v>87</v>
      </c>
      <c r="Z250" s="10">
        <v>133</v>
      </c>
      <c r="AA250" s="10">
        <v>58063</v>
      </c>
      <c r="AB250" s="10">
        <v>629</v>
      </c>
      <c r="AC250" s="10">
        <v>46</v>
      </c>
      <c r="AD250" s="10">
        <v>7.3131959999999996E-2</v>
      </c>
      <c r="AE250" s="13">
        <v>11337668.916259799</v>
      </c>
      <c r="AF250" s="12">
        <v>16866.0641660863</v>
      </c>
      <c r="AG250" s="1">
        <f>VLOOKUP(F250,'[1]Sheet 1'!$F$2:$S$557,5,0)</f>
        <v>1619</v>
      </c>
      <c r="AH250" s="1">
        <f>VLOOKUP(F250,'[1]Sheet 1'!$F$2:$S$557,6,0)</f>
        <v>59</v>
      </c>
      <c r="AI250" s="1">
        <f>VLOOKUP(F250,'[1]Sheet 1'!$F$2:$S$557,7,0)</f>
        <v>191</v>
      </c>
      <c r="AJ250" s="1">
        <f>VLOOKUP(F250,'[1]Sheet 1'!$F$2:$S$557,8,0)</f>
        <v>286</v>
      </c>
      <c r="AK250" s="1">
        <f>VLOOKUP(F250,'[1]Sheet 1'!$F$2:$S$557,9,0)</f>
        <v>102</v>
      </c>
      <c r="AL250" s="1">
        <f>VLOOKUP(F250,'[1]Sheet 1'!$F$2:$S$557,10,0)</f>
        <v>623</v>
      </c>
      <c r="AM250" s="1">
        <f>VLOOKUP(F250,'[1]Sheet 1'!$F$2:$S$557,11,0)</f>
        <v>288</v>
      </c>
      <c r="AN250" s="1">
        <f>VLOOKUP(F250,'[1]Sheet 1'!$F$2:$S$557,12,0)</f>
        <v>70</v>
      </c>
      <c r="AO250" s="1">
        <f>VLOOKUP(F250,'[1]Sheet 1'!$F$2:$S$557,13,0)</f>
        <v>0.38480544</v>
      </c>
      <c r="AP250" s="1">
        <f>VLOOKUP(F250,'[1]Sheet 1'!$F$2:$S$557,14,0)</f>
        <v>0.17788757999999999</v>
      </c>
      <c r="AQ250" s="1">
        <f>VLOOKUP(F250,'[2]Sheet 1'!$F$2:$Q$557,5,0)</f>
        <v>1904</v>
      </c>
      <c r="AR250" s="1">
        <f>VLOOKUP(F250,'[2]Sheet 1'!$F$2:$Q$557,6,0)</f>
        <v>1302</v>
      </c>
      <c r="AS250" s="1">
        <f>VLOOKUP(F250,'[2]Sheet 1'!$F$2:$Q$557,7,0)</f>
        <v>1302</v>
      </c>
      <c r="AT250" s="1">
        <f>VLOOKUP(F250,'[2]Sheet 1'!$F$2:$Q$557,8,0)</f>
        <v>1266</v>
      </c>
      <c r="AU250" s="1">
        <f>VLOOKUP(F250,'[2]Sheet 1'!$F$2:$Q$557,9,0)</f>
        <v>36</v>
      </c>
      <c r="AV250" s="1">
        <f>VLOOKUP(F250,'[2]Sheet 1'!$F$2:$Q$557,10,0)</f>
        <v>0</v>
      </c>
      <c r="AW250" s="1">
        <f>VLOOKUP(F250,'[2]Sheet 1'!$F$2:$Q$557,11,0)</f>
        <v>602</v>
      </c>
      <c r="AX250" s="1">
        <f>VLOOKUP(F250,'[2]Sheet 1'!$F$2:$Q$557,12,0)</f>
        <v>1.890756E-2</v>
      </c>
      <c r="AY250" s="1">
        <f>VLOOKUP(F250,'[3]Sheet 1'!$F$2:$AD$557,5,0)</f>
        <v>35.1108878</v>
      </c>
      <c r="AZ250" s="1">
        <f>VLOOKUP(F250,'[3]Sheet 1'!$F$2:$AD$557,6,0)</f>
        <v>-80.770386200000004</v>
      </c>
      <c r="BA250" s="1">
        <f>VLOOKUP(F250,'[3]Sheet 1'!$F$2:$AD$557,7,0)</f>
        <v>2379</v>
      </c>
      <c r="BB250" s="1">
        <f>VLOOKUP(F250,'[3]Sheet 1'!$F$2:$AD$557,8,0)</f>
        <v>1703</v>
      </c>
      <c r="BC250" s="1">
        <f>VLOOKUP(F250,'[3]Sheet 1'!$F$2:$AD$557,9,0)</f>
        <v>334</v>
      </c>
      <c r="BD250" s="1">
        <f>VLOOKUP(F250,'[3]Sheet 1'!$F$2:$AD$557,10,0)</f>
        <v>8</v>
      </c>
      <c r="BE250" s="1">
        <f>VLOOKUP(F250,'[3]Sheet 1'!$F$2:$AD$557,11,0)</f>
        <v>195</v>
      </c>
      <c r="BF250" s="1">
        <f>VLOOKUP(F250,'[3]Sheet 1'!$F$2:$AD$557,12,0)</f>
        <v>0</v>
      </c>
      <c r="BG250" s="1">
        <f>VLOOKUP(F250,'[3]Sheet 1'!$F$2:$AD$557,13,0)</f>
        <v>71</v>
      </c>
      <c r="BH250" s="1">
        <f>VLOOKUP(F250,'[3]Sheet 1'!$F$2:$AD$557,14,0)</f>
        <v>68</v>
      </c>
      <c r="BI250" s="1">
        <f>VLOOKUP(F250,'[3]Sheet 1'!$F$2:$AD$557,15,0)</f>
        <v>195</v>
      </c>
      <c r="BJ250" s="1">
        <f>VLOOKUP(F250,'[3]Sheet 1'!$F$2:$AD$557,16,0)</f>
        <v>1120</v>
      </c>
      <c r="BK250" s="1">
        <f>VLOOKUP(F250,'[3]Sheet 1'!$F$2:$AD$557,17,0)</f>
        <v>1084</v>
      </c>
      <c r="BL250" s="1">
        <f>VLOOKUP(F250,'[3]Sheet 1'!$F$2:$AD$557,18,0)</f>
        <v>36</v>
      </c>
      <c r="BM250" s="1">
        <f>VLOOKUP(F250,'[3]Sheet 1'!$F$2:$AD$557,19,0)</f>
        <v>0.96785714</v>
      </c>
      <c r="BN250" s="1">
        <f>VLOOKUP(F250,'[3]Sheet 1'!$F$2:$AD$557,20,0)</f>
        <v>0.71584698999999996</v>
      </c>
      <c r="BO250" s="1">
        <f>VLOOKUP(F250,'[3]Sheet 1'!$F$2:$AD$557,21,0)</f>
        <v>0.14039512000000001</v>
      </c>
      <c r="BP250" s="1">
        <f>VLOOKUP(F250,'[3]Sheet 1'!$F$2:$AD$557,22,0)</f>
        <v>8.1967209999999999E-2</v>
      </c>
      <c r="BQ250" s="1">
        <f>VLOOKUP(F250,'[3]Sheet 1'!$F$2:$AD$557,23,0)</f>
        <v>8.1967209999999999E-2</v>
      </c>
      <c r="BR250" s="1">
        <f>VLOOKUP(F250,'[3]Sheet 1'!$F$2:$AD$557,24,0)</f>
        <v>5849.7665920199997</v>
      </c>
      <c r="BS250" s="1">
        <f>VLOOKUP(F250,'[3]Sheet 1'!$F$2:$AD$557,25,0)</f>
        <v>0.40668289000000002</v>
      </c>
    </row>
    <row r="251" spans="1:71" ht="20" customHeight="1" x14ac:dyDescent="0.15">
      <c r="A251" s="8">
        <v>1914</v>
      </c>
      <c r="B251" s="9">
        <v>37</v>
      </c>
      <c r="C251" s="10">
        <v>119</v>
      </c>
      <c r="D251" s="10">
        <v>5100</v>
      </c>
      <c r="E251" s="10">
        <v>1</v>
      </c>
      <c r="F251" s="10">
        <v>371190051001</v>
      </c>
      <c r="G251" s="11" t="s">
        <v>35</v>
      </c>
      <c r="H251" s="10">
        <v>16395</v>
      </c>
      <c r="I251" s="11" t="s">
        <v>286</v>
      </c>
      <c r="J251" s="10">
        <v>320</v>
      </c>
      <c r="K251" s="10">
        <v>31</v>
      </c>
      <c r="L251" s="10">
        <v>19</v>
      </c>
      <c r="M251" s="10">
        <v>30</v>
      </c>
      <c r="N251" s="10">
        <v>14</v>
      </c>
      <c r="O251" s="10">
        <v>25</v>
      </c>
      <c r="P251" s="10">
        <v>24</v>
      </c>
      <c r="Q251" s="10">
        <v>23</v>
      </c>
      <c r="R251" s="10">
        <v>14</v>
      </c>
      <c r="S251" s="10">
        <v>61</v>
      </c>
      <c r="T251" s="10">
        <v>29</v>
      </c>
      <c r="U251" s="10">
        <v>10</v>
      </c>
      <c r="V251" s="10">
        <v>6</v>
      </c>
      <c r="W251" s="10">
        <v>4</v>
      </c>
      <c r="X251" s="10">
        <v>0</v>
      </c>
      <c r="Y251" s="10">
        <v>0</v>
      </c>
      <c r="Z251" s="10">
        <v>30</v>
      </c>
      <c r="AA251" s="10">
        <v>38846</v>
      </c>
      <c r="AB251" s="10">
        <v>181</v>
      </c>
      <c r="AC251" s="10">
        <v>60</v>
      </c>
      <c r="AD251" s="10">
        <v>0.33149170999999999</v>
      </c>
      <c r="AE251" s="13">
        <v>48312729.382202096</v>
      </c>
      <c r="AF251" s="12">
        <v>31489.970256969202</v>
      </c>
      <c r="AG251" s="1">
        <f>VLOOKUP(F251,'[1]Sheet 1'!$F$2:$S$557,5,0)</f>
        <v>726</v>
      </c>
      <c r="AH251" s="1">
        <f>VLOOKUP(F251,'[1]Sheet 1'!$F$2:$S$557,6,0)</f>
        <v>159</v>
      </c>
      <c r="AI251" s="1">
        <f>VLOOKUP(F251,'[1]Sheet 1'!$F$2:$S$557,7,0)</f>
        <v>192</v>
      </c>
      <c r="AJ251" s="1">
        <f>VLOOKUP(F251,'[1]Sheet 1'!$F$2:$S$557,8,0)</f>
        <v>174</v>
      </c>
      <c r="AK251" s="1">
        <f>VLOOKUP(F251,'[1]Sheet 1'!$F$2:$S$557,9,0)</f>
        <v>78</v>
      </c>
      <c r="AL251" s="1">
        <f>VLOOKUP(F251,'[1]Sheet 1'!$F$2:$S$557,10,0)</f>
        <v>37</v>
      </c>
      <c r="AM251" s="1">
        <f>VLOOKUP(F251,'[1]Sheet 1'!$F$2:$S$557,11,0)</f>
        <v>86</v>
      </c>
      <c r="AN251" s="1">
        <f>VLOOKUP(F251,'[1]Sheet 1'!$F$2:$S$557,12,0)</f>
        <v>0</v>
      </c>
      <c r="AO251" s="1">
        <f>VLOOKUP(F251,'[1]Sheet 1'!$F$2:$S$557,13,0)</f>
        <v>5.0964189999999999E-2</v>
      </c>
      <c r="AP251" s="1">
        <f>VLOOKUP(F251,'[1]Sheet 1'!$F$2:$S$557,14,0)</f>
        <v>0.1184573</v>
      </c>
      <c r="AQ251" s="1">
        <f>VLOOKUP(F251,'[2]Sheet 1'!$F$2:$Q$557,5,0)</f>
        <v>813</v>
      </c>
      <c r="AR251" s="1">
        <f>VLOOKUP(F251,'[2]Sheet 1'!$F$2:$Q$557,6,0)</f>
        <v>576</v>
      </c>
      <c r="AS251" s="1">
        <f>VLOOKUP(F251,'[2]Sheet 1'!$F$2:$Q$557,7,0)</f>
        <v>576</v>
      </c>
      <c r="AT251" s="1">
        <f>VLOOKUP(F251,'[2]Sheet 1'!$F$2:$Q$557,8,0)</f>
        <v>524</v>
      </c>
      <c r="AU251" s="1">
        <f>VLOOKUP(F251,'[2]Sheet 1'!$F$2:$Q$557,9,0)</f>
        <v>52</v>
      </c>
      <c r="AV251" s="1">
        <f>VLOOKUP(F251,'[2]Sheet 1'!$F$2:$Q$557,10,0)</f>
        <v>0</v>
      </c>
      <c r="AW251" s="1">
        <f>VLOOKUP(F251,'[2]Sheet 1'!$F$2:$Q$557,11,0)</f>
        <v>237</v>
      </c>
      <c r="AX251" s="1">
        <f>VLOOKUP(F251,'[2]Sheet 1'!$F$2:$Q$557,12,0)</f>
        <v>6.3960639999999999E-2</v>
      </c>
      <c r="AY251" s="1">
        <f>VLOOKUP(F251,'[3]Sheet 1'!$F$2:$AD$557,5,0)</f>
        <v>35.265136400000003</v>
      </c>
      <c r="AZ251" s="1">
        <f>VLOOKUP(F251,'[3]Sheet 1'!$F$2:$AD$557,6,0)</f>
        <v>-80.828880299999994</v>
      </c>
      <c r="BA251" s="1">
        <f>VLOOKUP(F251,'[3]Sheet 1'!$F$2:$AD$557,7,0)</f>
        <v>1351</v>
      </c>
      <c r="BB251" s="1">
        <f>VLOOKUP(F251,'[3]Sheet 1'!$F$2:$AD$557,8,0)</f>
        <v>83</v>
      </c>
      <c r="BC251" s="1">
        <f>VLOOKUP(F251,'[3]Sheet 1'!$F$2:$AD$557,9,0)</f>
        <v>1106</v>
      </c>
      <c r="BD251" s="1">
        <f>VLOOKUP(F251,'[3]Sheet 1'!$F$2:$AD$557,10,0)</f>
        <v>2</v>
      </c>
      <c r="BE251" s="1">
        <f>VLOOKUP(F251,'[3]Sheet 1'!$F$2:$AD$557,11,0)</f>
        <v>81</v>
      </c>
      <c r="BF251" s="1">
        <f>VLOOKUP(F251,'[3]Sheet 1'!$F$2:$AD$557,12,0)</f>
        <v>0</v>
      </c>
      <c r="BG251" s="1">
        <f>VLOOKUP(F251,'[3]Sheet 1'!$F$2:$AD$557,13,0)</f>
        <v>66</v>
      </c>
      <c r="BH251" s="1">
        <f>VLOOKUP(F251,'[3]Sheet 1'!$F$2:$AD$557,14,0)</f>
        <v>13</v>
      </c>
      <c r="BI251" s="1">
        <f>VLOOKUP(F251,'[3]Sheet 1'!$F$2:$AD$557,15,0)</f>
        <v>111</v>
      </c>
      <c r="BJ251" s="1">
        <f>VLOOKUP(F251,'[3]Sheet 1'!$F$2:$AD$557,16,0)</f>
        <v>478</v>
      </c>
      <c r="BK251" s="1">
        <f>VLOOKUP(F251,'[3]Sheet 1'!$F$2:$AD$557,17,0)</f>
        <v>407</v>
      </c>
      <c r="BL251" s="1">
        <f>VLOOKUP(F251,'[3]Sheet 1'!$F$2:$AD$557,18,0)</f>
        <v>71</v>
      </c>
      <c r="BM251" s="1">
        <f>VLOOKUP(F251,'[3]Sheet 1'!$F$2:$AD$557,19,0)</f>
        <v>0.85146443000000005</v>
      </c>
      <c r="BN251" s="1">
        <f>VLOOKUP(F251,'[3]Sheet 1'!$F$2:$AD$557,20,0)</f>
        <v>6.1435969999999999E-2</v>
      </c>
      <c r="BO251" s="1">
        <f>VLOOKUP(F251,'[3]Sheet 1'!$F$2:$AD$557,21,0)</f>
        <v>0.81865284000000005</v>
      </c>
      <c r="BP251" s="1">
        <f>VLOOKUP(F251,'[3]Sheet 1'!$F$2:$AD$557,22,0)</f>
        <v>5.9955580000000001E-2</v>
      </c>
      <c r="BQ251" s="1">
        <f>VLOOKUP(F251,'[3]Sheet 1'!$F$2:$AD$557,23,0)</f>
        <v>8.2161360000000003E-2</v>
      </c>
      <c r="BR251" s="1">
        <f>VLOOKUP(F251,'[3]Sheet 1'!$F$2:$AD$557,24,0)</f>
        <v>779.58166457000004</v>
      </c>
      <c r="BS251" s="1">
        <f>VLOOKUP(F251,'[3]Sheet 1'!$F$2:$AD$557,25,0)</f>
        <v>1.73298072</v>
      </c>
    </row>
    <row r="252" spans="1:71" ht="20" customHeight="1" x14ac:dyDescent="0.15">
      <c r="A252" s="8">
        <v>1915</v>
      </c>
      <c r="B252" s="9">
        <v>37</v>
      </c>
      <c r="C252" s="10">
        <v>119</v>
      </c>
      <c r="D252" s="10">
        <v>3201</v>
      </c>
      <c r="E252" s="10">
        <v>2</v>
      </c>
      <c r="F252" s="10">
        <v>371190032012</v>
      </c>
      <c r="G252" s="11" t="s">
        <v>33</v>
      </c>
      <c r="H252" s="10">
        <v>16322</v>
      </c>
      <c r="I252" s="11" t="s">
        <v>287</v>
      </c>
      <c r="J252" s="10">
        <v>615</v>
      </c>
      <c r="K252" s="10">
        <v>44</v>
      </c>
      <c r="L252" s="10">
        <v>63</v>
      </c>
      <c r="M252" s="10">
        <v>7</v>
      </c>
      <c r="N252" s="10">
        <v>6</v>
      </c>
      <c r="O252" s="10">
        <v>46</v>
      </c>
      <c r="P252" s="10">
        <v>93</v>
      </c>
      <c r="Q252" s="10">
        <v>67</v>
      </c>
      <c r="R252" s="10">
        <v>16</v>
      </c>
      <c r="S252" s="10">
        <v>19</v>
      </c>
      <c r="T252" s="10">
        <v>50</v>
      </c>
      <c r="U252" s="10">
        <v>35</v>
      </c>
      <c r="V252" s="10">
        <v>39</v>
      </c>
      <c r="W252" s="10">
        <v>80</v>
      </c>
      <c r="X252" s="10">
        <v>24</v>
      </c>
      <c r="Y252" s="10">
        <v>0</v>
      </c>
      <c r="Z252" s="10">
        <v>26</v>
      </c>
      <c r="AA252" s="10">
        <v>38924</v>
      </c>
      <c r="AB252" s="10">
        <v>372</v>
      </c>
      <c r="AC252" s="10">
        <v>51</v>
      </c>
      <c r="AD252" s="10">
        <v>0.13709677000000001</v>
      </c>
      <c r="AE252" s="13">
        <v>12826412.9768677</v>
      </c>
      <c r="AF252" s="12">
        <v>14856.3753844937</v>
      </c>
      <c r="AG252" s="1">
        <f>VLOOKUP(F252,'[1]Sheet 1'!$F$2:$S$557,5,0)</f>
        <v>946</v>
      </c>
      <c r="AH252" s="1">
        <f>VLOOKUP(F252,'[1]Sheet 1'!$F$2:$S$557,6,0)</f>
        <v>73</v>
      </c>
      <c r="AI252" s="1">
        <f>VLOOKUP(F252,'[1]Sheet 1'!$F$2:$S$557,7,0)</f>
        <v>282</v>
      </c>
      <c r="AJ252" s="1">
        <f>VLOOKUP(F252,'[1]Sheet 1'!$F$2:$S$557,8,0)</f>
        <v>146</v>
      </c>
      <c r="AK252" s="1">
        <f>VLOOKUP(F252,'[1]Sheet 1'!$F$2:$S$557,9,0)</f>
        <v>84</v>
      </c>
      <c r="AL252" s="1">
        <f>VLOOKUP(F252,'[1]Sheet 1'!$F$2:$S$557,10,0)</f>
        <v>285</v>
      </c>
      <c r="AM252" s="1">
        <f>VLOOKUP(F252,'[1]Sheet 1'!$F$2:$S$557,11,0)</f>
        <v>30</v>
      </c>
      <c r="AN252" s="1">
        <f>VLOOKUP(F252,'[1]Sheet 1'!$F$2:$S$557,12,0)</f>
        <v>46</v>
      </c>
      <c r="AO252" s="1">
        <f>VLOOKUP(F252,'[1]Sheet 1'!$F$2:$S$557,13,0)</f>
        <v>0.30126849999999999</v>
      </c>
      <c r="AP252" s="1">
        <f>VLOOKUP(F252,'[1]Sheet 1'!$F$2:$S$557,14,0)</f>
        <v>3.171247E-2</v>
      </c>
      <c r="AQ252" s="1">
        <f>VLOOKUP(F252,'[2]Sheet 1'!$F$2:$Q$557,5,0)</f>
        <v>1120</v>
      </c>
      <c r="AR252" s="1">
        <f>VLOOKUP(F252,'[2]Sheet 1'!$F$2:$Q$557,6,0)</f>
        <v>851</v>
      </c>
      <c r="AS252" s="1">
        <f>VLOOKUP(F252,'[2]Sheet 1'!$F$2:$Q$557,7,0)</f>
        <v>851</v>
      </c>
      <c r="AT252" s="1">
        <f>VLOOKUP(F252,'[2]Sheet 1'!$F$2:$Q$557,8,0)</f>
        <v>815</v>
      </c>
      <c r="AU252" s="1">
        <f>VLOOKUP(F252,'[2]Sheet 1'!$F$2:$Q$557,9,0)</f>
        <v>36</v>
      </c>
      <c r="AV252" s="1">
        <f>VLOOKUP(F252,'[2]Sheet 1'!$F$2:$Q$557,10,0)</f>
        <v>0</v>
      </c>
      <c r="AW252" s="1">
        <f>VLOOKUP(F252,'[2]Sheet 1'!$F$2:$Q$557,11,0)</f>
        <v>269</v>
      </c>
      <c r="AX252" s="1">
        <f>VLOOKUP(F252,'[2]Sheet 1'!$F$2:$Q$557,12,0)</f>
        <v>3.2142860000000002E-2</v>
      </c>
      <c r="AY252" s="1">
        <f>VLOOKUP(F252,'[3]Sheet 1'!$F$2:$AD$557,5,0)</f>
        <v>35.1816678</v>
      </c>
      <c r="AZ252" s="1">
        <f>VLOOKUP(F252,'[3]Sheet 1'!$F$2:$AD$557,6,0)</f>
        <v>-80.873459499999996</v>
      </c>
      <c r="BA252" s="1">
        <f>VLOOKUP(F252,'[3]Sheet 1'!$F$2:$AD$557,7,0)</f>
        <v>1656</v>
      </c>
      <c r="BB252" s="1">
        <f>VLOOKUP(F252,'[3]Sheet 1'!$F$2:$AD$557,8,0)</f>
        <v>933</v>
      </c>
      <c r="BC252" s="1">
        <f>VLOOKUP(F252,'[3]Sheet 1'!$F$2:$AD$557,9,0)</f>
        <v>305</v>
      </c>
      <c r="BD252" s="1">
        <f>VLOOKUP(F252,'[3]Sheet 1'!$F$2:$AD$557,10,0)</f>
        <v>24</v>
      </c>
      <c r="BE252" s="1">
        <f>VLOOKUP(F252,'[3]Sheet 1'!$F$2:$AD$557,11,0)</f>
        <v>30</v>
      </c>
      <c r="BF252" s="1">
        <f>VLOOKUP(F252,'[3]Sheet 1'!$F$2:$AD$557,12,0)</f>
        <v>1</v>
      </c>
      <c r="BG252" s="1">
        <f>VLOOKUP(F252,'[3]Sheet 1'!$F$2:$AD$557,13,0)</f>
        <v>319</v>
      </c>
      <c r="BH252" s="1">
        <f>VLOOKUP(F252,'[3]Sheet 1'!$F$2:$AD$557,14,0)</f>
        <v>44</v>
      </c>
      <c r="BI252" s="1">
        <f>VLOOKUP(F252,'[3]Sheet 1'!$F$2:$AD$557,15,0)</f>
        <v>570</v>
      </c>
      <c r="BJ252" s="1">
        <f>VLOOKUP(F252,'[3]Sheet 1'!$F$2:$AD$557,16,0)</f>
        <v>731</v>
      </c>
      <c r="BK252" s="1">
        <f>VLOOKUP(F252,'[3]Sheet 1'!$F$2:$AD$557,17,0)</f>
        <v>691</v>
      </c>
      <c r="BL252" s="1">
        <f>VLOOKUP(F252,'[3]Sheet 1'!$F$2:$AD$557,18,0)</f>
        <v>40</v>
      </c>
      <c r="BM252" s="1">
        <f>VLOOKUP(F252,'[3]Sheet 1'!$F$2:$AD$557,19,0)</f>
        <v>0.94528042999999995</v>
      </c>
      <c r="BN252" s="1">
        <f>VLOOKUP(F252,'[3]Sheet 1'!$F$2:$AD$557,20,0)</f>
        <v>0.56340579000000002</v>
      </c>
      <c r="BO252" s="1">
        <f>VLOOKUP(F252,'[3]Sheet 1'!$F$2:$AD$557,21,0)</f>
        <v>0.18417874000000001</v>
      </c>
      <c r="BP252" s="1">
        <f>VLOOKUP(F252,'[3]Sheet 1'!$F$2:$AD$557,22,0)</f>
        <v>1.8115940000000001E-2</v>
      </c>
      <c r="BQ252" s="1">
        <f>VLOOKUP(F252,'[3]Sheet 1'!$F$2:$AD$557,23,0)</f>
        <v>0.34420288999999998</v>
      </c>
      <c r="BR252" s="1">
        <f>VLOOKUP(F252,'[3]Sheet 1'!$F$2:$AD$557,24,0)</f>
        <v>3599.3407086399998</v>
      </c>
      <c r="BS252" s="1">
        <f>VLOOKUP(F252,'[3]Sheet 1'!$F$2:$AD$557,25,0)</f>
        <v>0.46008424999999997</v>
      </c>
    </row>
    <row r="253" spans="1:71" ht="20" customHeight="1" x14ac:dyDescent="0.15">
      <c r="A253" s="8">
        <v>1916</v>
      </c>
      <c r="B253" s="9">
        <v>37</v>
      </c>
      <c r="C253" s="10">
        <v>119</v>
      </c>
      <c r="D253" s="10">
        <v>6304</v>
      </c>
      <c r="E253" s="10">
        <v>1</v>
      </c>
      <c r="F253" s="10">
        <v>371190063041</v>
      </c>
      <c r="G253" s="11" t="s">
        <v>35</v>
      </c>
      <c r="H253" s="10">
        <v>16668</v>
      </c>
      <c r="I253" s="11" t="s">
        <v>288</v>
      </c>
      <c r="J253" s="10">
        <v>298</v>
      </c>
      <c r="K253" s="10">
        <v>0</v>
      </c>
      <c r="L253" s="10">
        <v>0</v>
      </c>
      <c r="M253" s="10">
        <v>0</v>
      </c>
      <c r="N253" s="10">
        <v>0</v>
      </c>
      <c r="O253" s="10">
        <v>12</v>
      </c>
      <c r="P253" s="10">
        <v>62</v>
      </c>
      <c r="Q253" s="10">
        <v>41</v>
      </c>
      <c r="R253" s="10">
        <v>0</v>
      </c>
      <c r="S253" s="10">
        <v>0</v>
      </c>
      <c r="T253" s="10">
        <v>0</v>
      </c>
      <c r="U253" s="10">
        <v>0</v>
      </c>
      <c r="V253" s="10">
        <v>43</v>
      </c>
      <c r="W253" s="10">
        <v>90</v>
      </c>
      <c r="X253" s="10">
        <v>0</v>
      </c>
      <c r="Y253" s="10">
        <v>0</v>
      </c>
      <c r="Z253" s="10">
        <v>50</v>
      </c>
      <c r="AA253" s="10">
        <v>86000</v>
      </c>
      <c r="AB253" s="10">
        <v>162</v>
      </c>
      <c r="AC253" s="10">
        <v>0</v>
      </c>
      <c r="AD253" s="10">
        <v>0</v>
      </c>
      <c r="AE253" s="13">
        <v>88152988.592468306</v>
      </c>
      <c r="AF253" s="12">
        <v>42728.0179179025</v>
      </c>
      <c r="AG253" s="1">
        <f>VLOOKUP(F253,'[1]Sheet 1'!$F$2:$S$557,5,0)</f>
        <v>454</v>
      </c>
      <c r="AH253" s="1">
        <f>VLOOKUP(F253,'[1]Sheet 1'!$F$2:$S$557,6,0)</f>
        <v>0</v>
      </c>
      <c r="AI253" s="1">
        <f>VLOOKUP(F253,'[1]Sheet 1'!$F$2:$S$557,7,0)</f>
        <v>99</v>
      </c>
      <c r="AJ253" s="1">
        <f>VLOOKUP(F253,'[1]Sheet 1'!$F$2:$S$557,8,0)</f>
        <v>94</v>
      </c>
      <c r="AK253" s="1">
        <f>VLOOKUP(F253,'[1]Sheet 1'!$F$2:$S$557,9,0)</f>
        <v>64</v>
      </c>
      <c r="AL253" s="1">
        <f>VLOOKUP(F253,'[1]Sheet 1'!$F$2:$S$557,10,0)</f>
        <v>54</v>
      </c>
      <c r="AM253" s="1">
        <f>VLOOKUP(F253,'[1]Sheet 1'!$F$2:$S$557,11,0)</f>
        <v>128</v>
      </c>
      <c r="AN253" s="1">
        <f>VLOOKUP(F253,'[1]Sheet 1'!$F$2:$S$557,12,0)</f>
        <v>15</v>
      </c>
      <c r="AO253" s="1">
        <f>VLOOKUP(F253,'[1]Sheet 1'!$F$2:$S$557,13,0)</f>
        <v>0.11894273</v>
      </c>
      <c r="AP253" s="1">
        <f>VLOOKUP(F253,'[1]Sheet 1'!$F$2:$S$557,14,0)</f>
        <v>0.28193833000000001</v>
      </c>
      <c r="AQ253" s="1">
        <f>VLOOKUP(F253,'[2]Sheet 1'!$F$2:$Q$557,5,0)</f>
        <v>538</v>
      </c>
      <c r="AR253" s="1">
        <f>VLOOKUP(F253,'[2]Sheet 1'!$F$2:$Q$557,6,0)</f>
        <v>299</v>
      </c>
      <c r="AS253" s="1">
        <f>VLOOKUP(F253,'[2]Sheet 1'!$F$2:$Q$557,7,0)</f>
        <v>299</v>
      </c>
      <c r="AT253" s="1">
        <f>VLOOKUP(F253,'[2]Sheet 1'!$F$2:$Q$557,8,0)</f>
        <v>299</v>
      </c>
      <c r="AU253" s="1">
        <f>VLOOKUP(F253,'[2]Sheet 1'!$F$2:$Q$557,9,0)</f>
        <v>0</v>
      </c>
      <c r="AV253" s="1">
        <f>VLOOKUP(F253,'[2]Sheet 1'!$F$2:$Q$557,10,0)</f>
        <v>0</v>
      </c>
      <c r="AW253" s="1">
        <f>VLOOKUP(F253,'[2]Sheet 1'!$F$2:$Q$557,11,0)</f>
        <v>239</v>
      </c>
      <c r="AX253" s="1">
        <f>VLOOKUP(F253,'[2]Sheet 1'!$F$2:$Q$557,12,0)</f>
        <v>0</v>
      </c>
      <c r="AY253" s="1">
        <f>VLOOKUP(F253,'[3]Sheet 1'!$F$2:$AD$557,5,0)</f>
        <v>35.446761500000001</v>
      </c>
      <c r="AZ253" s="1">
        <f>VLOOKUP(F253,'[3]Sheet 1'!$F$2:$AD$557,6,0)</f>
        <v>-80.821859000000003</v>
      </c>
      <c r="BA253" s="1">
        <f>VLOOKUP(F253,'[3]Sheet 1'!$F$2:$AD$557,7,0)</f>
        <v>604</v>
      </c>
      <c r="BB253" s="1">
        <f>VLOOKUP(F253,'[3]Sheet 1'!$F$2:$AD$557,8,0)</f>
        <v>579</v>
      </c>
      <c r="BC253" s="1">
        <f>VLOOKUP(F253,'[3]Sheet 1'!$F$2:$AD$557,9,0)</f>
        <v>13</v>
      </c>
      <c r="BD253" s="1">
        <f>VLOOKUP(F253,'[3]Sheet 1'!$F$2:$AD$557,10,0)</f>
        <v>4</v>
      </c>
      <c r="BE253" s="1">
        <f>VLOOKUP(F253,'[3]Sheet 1'!$F$2:$AD$557,11,0)</f>
        <v>3</v>
      </c>
      <c r="BF253" s="1">
        <f>VLOOKUP(F253,'[3]Sheet 1'!$F$2:$AD$557,12,0)</f>
        <v>0</v>
      </c>
      <c r="BG253" s="1">
        <f>VLOOKUP(F253,'[3]Sheet 1'!$F$2:$AD$557,13,0)</f>
        <v>0</v>
      </c>
      <c r="BH253" s="1">
        <f>VLOOKUP(F253,'[3]Sheet 1'!$F$2:$AD$557,14,0)</f>
        <v>5</v>
      </c>
      <c r="BI253" s="1">
        <f>VLOOKUP(F253,'[3]Sheet 1'!$F$2:$AD$557,15,0)</f>
        <v>10</v>
      </c>
      <c r="BJ253" s="1">
        <f>VLOOKUP(F253,'[3]Sheet 1'!$F$2:$AD$557,16,0)</f>
        <v>236</v>
      </c>
      <c r="BK253" s="1">
        <f>VLOOKUP(F253,'[3]Sheet 1'!$F$2:$AD$557,17,0)</f>
        <v>225</v>
      </c>
      <c r="BL253" s="1">
        <f>VLOOKUP(F253,'[3]Sheet 1'!$F$2:$AD$557,18,0)</f>
        <v>11</v>
      </c>
      <c r="BM253" s="1">
        <f>VLOOKUP(F253,'[3]Sheet 1'!$F$2:$AD$557,19,0)</f>
        <v>0.95338982999999999</v>
      </c>
      <c r="BN253" s="1">
        <f>VLOOKUP(F253,'[3]Sheet 1'!$F$2:$AD$557,20,0)</f>
        <v>0.95860926999999996</v>
      </c>
      <c r="BO253" s="1">
        <f>VLOOKUP(F253,'[3]Sheet 1'!$F$2:$AD$557,21,0)</f>
        <v>2.1523170000000001E-2</v>
      </c>
      <c r="BP253" s="1">
        <f>VLOOKUP(F253,'[3]Sheet 1'!$F$2:$AD$557,22,0)</f>
        <v>4.9668799999999999E-3</v>
      </c>
      <c r="BQ253" s="1">
        <f>VLOOKUP(F253,'[3]Sheet 1'!$F$2:$AD$557,23,0)</f>
        <v>1.6556290000000001E-2</v>
      </c>
      <c r="BR253" s="1">
        <f>VLOOKUP(F253,'[3]Sheet 1'!$F$2:$AD$557,24,0)</f>
        <v>191.01511771</v>
      </c>
      <c r="BS253" s="1">
        <f>VLOOKUP(F253,'[3]Sheet 1'!$F$2:$AD$557,25,0)</f>
        <v>3.1620533800000001</v>
      </c>
    </row>
    <row r="254" spans="1:71" ht="20" customHeight="1" x14ac:dyDescent="0.15">
      <c r="A254" s="8">
        <v>1917</v>
      </c>
      <c r="B254" s="9">
        <v>37</v>
      </c>
      <c r="C254" s="10">
        <v>119</v>
      </c>
      <c r="D254" s="10">
        <v>2004</v>
      </c>
      <c r="E254" s="10">
        <v>3</v>
      </c>
      <c r="F254" s="10">
        <v>371190020043</v>
      </c>
      <c r="G254" s="11" t="s">
        <v>44</v>
      </c>
      <c r="H254" s="10">
        <v>16242</v>
      </c>
      <c r="I254" s="11" t="s">
        <v>289</v>
      </c>
      <c r="J254" s="10">
        <v>943</v>
      </c>
      <c r="K254" s="10">
        <v>27</v>
      </c>
      <c r="L254" s="10">
        <v>14</v>
      </c>
      <c r="M254" s="10">
        <v>0</v>
      </c>
      <c r="N254" s="10">
        <v>55</v>
      </c>
      <c r="O254" s="10">
        <v>102</v>
      </c>
      <c r="P254" s="10">
        <v>123</v>
      </c>
      <c r="Q254" s="10">
        <v>97</v>
      </c>
      <c r="R254" s="10">
        <v>120</v>
      </c>
      <c r="S254" s="10">
        <v>41</v>
      </c>
      <c r="T254" s="10">
        <v>47</v>
      </c>
      <c r="U254" s="10">
        <v>213</v>
      </c>
      <c r="V254" s="10">
        <v>17</v>
      </c>
      <c r="W254" s="10">
        <v>16</v>
      </c>
      <c r="X254" s="10">
        <v>5</v>
      </c>
      <c r="Y254" s="10">
        <v>21</v>
      </c>
      <c r="Z254" s="10">
        <v>45</v>
      </c>
      <c r="AA254" s="10">
        <v>41365</v>
      </c>
      <c r="AB254" s="10">
        <v>417</v>
      </c>
      <c r="AC254" s="10">
        <v>13</v>
      </c>
      <c r="AD254" s="10">
        <v>3.1175060000000001E-2</v>
      </c>
      <c r="AE254" s="13">
        <v>12992895.5162354</v>
      </c>
      <c r="AF254" s="12">
        <v>16559.272615981299</v>
      </c>
      <c r="AG254" s="1">
        <f>VLOOKUP(F254,'[1]Sheet 1'!$F$2:$S$557,5,0)</f>
        <v>1533</v>
      </c>
      <c r="AH254" s="1">
        <f>VLOOKUP(F254,'[1]Sheet 1'!$F$2:$S$557,6,0)</f>
        <v>31</v>
      </c>
      <c r="AI254" s="1">
        <f>VLOOKUP(F254,'[1]Sheet 1'!$F$2:$S$557,7,0)</f>
        <v>293</v>
      </c>
      <c r="AJ254" s="1">
        <f>VLOOKUP(F254,'[1]Sheet 1'!$F$2:$S$557,8,0)</f>
        <v>469</v>
      </c>
      <c r="AK254" s="1">
        <f>VLOOKUP(F254,'[1]Sheet 1'!$F$2:$S$557,9,0)</f>
        <v>87</v>
      </c>
      <c r="AL254" s="1">
        <f>VLOOKUP(F254,'[1]Sheet 1'!$F$2:$S$557,10,0)</f>
        <v>497</v>
      </c>
      <c r="AM254" s="1">
        <f>VLOOKUP(F254,'[1]Sheet 1'!$F$2:$S$557,11,0)</f>
        <v>139</v>
      </c>
      <c r="AN254" s="1">
        <f>VLOOKUP(F254,'[1]Sheet 1'!$F$2:$S$557,12,0)</f>
        <v>17</v>
      </c>
      <c r="AO254" s="1">
        <f>VLOOKUP(F254,'[1]Sheet 1'!$F$2:$S$557,13,0)</f>
        <v>0.32420091000000001</v>
      </c>
      <c r="AP254" s="1">
        <f>VLOOKUP(F254,'[1]Sheet 1'!$F$2:$S$557,14,0)</f>
        <v>9.0671890000000005E-2</v>
      </c>
      <c r="AQ254" s="1">
        <f>VLOOKUP(F254,'[2]Sheet 1'!$F$2:$Q$557,5,0)</f>
        <v>1746</v>
      </c>
      <c r="AR254" s="1">
        <f>VLOOKUP(F254,'[2]Sheet 1'!$F$2:$Q$557,6,0)</f>
        <v>1313</v>
      </c>
      <c r="AS254" s="1">
        <f>VLOOKUP(F254,'[2]Sheet 1'!$F$2:$Q$557,7,0)</f>
        <v>1313</v>
      </c>
      <c r="AT254" s="1">
        <f>VLOOKUP(F254,'[2]Sheet 1'!$F$2:$Q$557,8,0)</f>
        <v>1313</v>
      </c>
      <c r="AU254" s="1">
        <f>VLOOKUP(F254,'[2]Sheet 1'!$F$2:$Q$557,9,0)</f>
        <v>0</v>
      </c>
      <c r="AV254" s="1">
        <f>VLOOKUP(F254,'[2]Sheet 1'!$F$2:$Q$557,10,0)</f>
        <v>0</v>
      </c>
      <c r="AW254" s="1">
        <f>VLOOKUP(F254,'[2]Sheet 1'!$F$2:$Q$557,11,0)</f>
        <v>433</v>
      </c>
      <c r="AX254" s="1">
        <f>VLOOKUP(F254,'[2]Sheet 1'!$F$2:$Q$557,12,0)</f>
        <v>0</v>
      </c>
      <c r="AY254" s="1">
        <f>VLOOKUP(F254,'[3]Sheet 1'!$F$2:$AD$557,5,0)</f>
        <v>35.1355419</v>
      </c>
      <c r="AZ254" s="1">
        <f>VLOOKUP(F254,'[3]Sheet 1'!$F$2:$AD$557,6,0)</f>
        <v>-80.7760313</v>
      </c>
      <c r="BA254" s="1">
        <f>VLOOKUP(F254,'[3]Sheet 1'!$F$2:$AD$557,7,0)</f>
        <v>2548</v>
      </c>
      <c r="BB254" s="1">
        <f>VLOOKUP(F254,'[3]Sheet 1'!$F$2:$AD$557,8,0)</f>
        <v>976</v>
      </c>
      <c r="BC254" s="1">
        <f>VLOOKUP(F254,'[3]Sheet 1'!$F$2:$AD$557,9,0)</f>
        <v>1179</v>
      </c>
      <c r="BD254" s="1">
        <f>VLOOKUP(F254,'[3]Sheet 1'!$F$2:$AD$557,10,0)</f>
        <v>3</v>
      </c>
      <c r="BE254" s="1">
        <f>VLOOKUP(F254,'[3]Sheet 1'!$F$2:$AD$557,11,0)</f>
        <v>48</v>
      </c>
      <c r="BF254" s="1">
        <f>VLOOKUP(F254,'[3]Sheet 1'!$F$2:$AD$557,12,0)</f>
        <v>8</v>
      </c>
      <c r="BG254" s="1">
        <f>VLOOKUP(F254,'[3]Sheet 1'!$F$2:$AD$557,13,0)</f>
        <v>209</v>
      </c>
      <c r="BH254" s="1">
        <f>VLOOKUP(F254,'[3]Sheet 1'!$F$2:$AD$557,14,0)</f>
        <v>125</v>
      </c>
      <c r="BI254" s="1">
        <f>VLOOKUP(F254,'[3]Sheet 1'!$F$2:$AD$557,15,0)</f>
        <v>360</v>
      </c>
      <c r="BJ254" s="1">
        <f>VLOOKUP(F254,'[3]Sheet 1'!$F$2:$AD$557,16,0)</f>
        <v>1134</v>
      </c>
      <c r="BK254" s="1">
        <f>VLOOKUP(F254,'[3]Sheet 1'!$F$2:$AD$557,17,0)</f>
        <v>1060</v>
      </c>
      <c r="BL254" s="1">
        <f>VLOOKUP(F254,'[3]Sheet 1'!$F$2:$AD$557,18,0)</f>
        <v>74</v>
      </c>
      <c r="BM254" s="1">
        <f>VLOOKUP(F254,'[3]Sheet 1'!$F$2:$AD$557,19,0)</f>
        <v>0.93474425999999999</v>
      </c>
      <c r="BN254" s="1">
        <f>VLOOKUP(F254,'[3]Sheet 1'!$F$2:$AD$557,20,0)</f>
        <v>0.38304551999999997</v>
      </c>
      <c r="BO254" s="1">
        <f>VLOOKUP(F254,'[3]Sheet 1'!$F$2:$AD$557,21,0)</f>
        <v>0.46271584999999998</v>
      </c>
      <c r="BP254" s="1">
        <f>VLOOKUP(F254,'[3]Sheet 1'!$F$2:$AD$557,22,0)</f>
        <v>1.8838299999999999E-2</v>
      </c>
      <c r="BQ254" s="1">
        <f>VLOOKUP(F254,'[3]Sheet 1'!$F$2:$AD$557,23,0)</f>
        <v>0.14128727999999999</v>
      </c>
      <c r="BR254" s="1">
        <f>VLOOKUP(F254,'[3]Sheet 1'!$F$2:$AD$557,24,0)</f>
        <v>5467.1541666900002</v>
      </c>
      <c r="BS254" s="1">
        <f>VLOOKUP(F254,'[3]Sheet 1'!$F$2:$AD$557,25,0)</f>
        <v>0.46605598999999998</v>
      </c>
    </row>
    <row r="255" spans="1:71" ht="20" customHeight="1" x14ac:dyDescent="0.15">
      <c r="A255" s="8">
        <v>1918</v>
      </c>
      <c r="B255" s="9">
        <v>37</v>
      </c>
      <c r="C255" s="10">
        <v>119</v>
      </c>
      <c r="D255" s="10">
        <v>5614</v>
      </c>
      <c r="E255" s="10">
        <v>3</v>
      </c>
      <c r="F255" s="10">
        <v>371190056143</v>
      </c>
      <c r="G255" s="11" t="s">
        <v>44</v>
      </c>
      <c r="H255" s="10">
        <v>16477</v>
      </c>
      <c r="I255" s="11" t="s">
        <v>290</v>
      </c>
      <c r="J255" s="10">
        <v>1014</v>
      </c>
      <c r="K255" s="10">
        <v>0</v>
      </c>
      <c r="L255" s="10">
        <v>10</v>
      </c>
      <c r="M255" s="10">
        <v>9</v>
      </c>
      <c r="N255" s="10">
        <v>28</v>
      </c>
      <c r="O255" s="10">
        <v>69</v>
      </c>
      <c r="P255" s="10">
        <v>15</v>
      </c>
      <c r="Q255" s="10">
        <v>85</v>
      </c>
      <c r="R255" s="10">
        <v>100</v>
      </c>
      <c r="S255" s="10">
        <v>81</v>
      </c>
      <c r="T255" s="10">
        <v>92</v>
      </c>
      <c r="U255" s="10">
        <v>23</v>
      </c>
      <c r="V255" s="10">
        <v>154</v>
      </c>
      <c r="W255" s="10">
        <v>166</v>
      </c>
      <c r="X255" s="10">
        <v>79</v>
      </c>
      <c r="Y255" s="10">
        <v>65</v>
      </c>
      <c r="Z255" s="10">
        <v>38</v>
      </c>
      <c r="AA255" s="10">
        <v>64457</v>
      </c>
      <c r="AB255" s="10">
        <v>623</v>
      </c>
      <c r="AC255" s="10">
        <v>11</v>
      </c>
      <c r="AD255" s="13">
        <v>1.7656499999999999E-2</v>
      </c>
      <c r="AE255" s="13">
        <v>18919296.840942401</v>
      </c>
      <c r="AF255" s="12">
        <v>24604.1932135026</v>
      </c>
      <c r="AG255" s="1">
        <f>VLOOKUP(F255,'[1]Sheet 1'!$F$2:$S$557,5,0)</f>
        <v>1489</v>
      </c>
      <c r="AH255" s="1">
        <f>VLOOKUP(F255,'[1]Sheet 1'!$F$2:$S$557,6,0)</f>
        <v>16</v>
      </c>
      <c r="AI255" s="1">
        <f>VLOOKUP(F255,'[1]Sheet 1'!$F$2:$S$557,7,0)</f>
        <v>248</v>
      </c>
      <c r="AJ255" s="1">
        <f>VLOOKUP(F255,'[1]Sheet 1'!$F$2:$S$557,8,0)</f>
        <v>376</v>
      </c>
      <c r="AK255" s="1">
        <f>VLOOKUP(F255,'[1]Sheet 1'!$F$2:$S$557,9,0)</f>
        <v>141</v>
      </c>
      <c r="AL255" s="1">
        <f>VLOOKUP(F255,'[1]Sheet 1'!$F$2:$S$557,10,0)</f>
        <v>323</v>
      </c>
      <c r="AM255" s="1">
        <f>VLOOKUP(F255,'[1]Sheet 1'!$F$2:$S$557,11,0)</f>
        <v>289</v>
      </c>
      <c r="AN255" s="1">
        <f>VLOOKUP(F255,'[1]Sheet 1'!$F$2:$S$557,12,0)</f>
        <v>96</v>
      </c>
      <c r="AO255" s="1">
        <f>VLOOKUP(F255,'[1]Sheet 1'!$F$2:$S$557,13,0)</f>
        <v>0.21692411</v>
      </c>
      <c r="AP255" s="1">
        <f>VLOOKUP(F255,'[1]Sheet 1'!$F$2:$S$557,14,0)</f>
        <v>0.19408998999999999</v>
      </c>
      <c r="AQ255" s="1">
        <f>VLOOKUP(F255,'[2]Sheet 1'!$F$2:$Q$557,5,0)</f>
        <v>1770</v>
      </c>
      <c r="AR255" s="1">
        <f>VLOOKUP(F255,'[2]Sheet 1'!$F$2:$Q$557,6,0)</f>
        <v>1435</v>
      </c>
      <c r="AS255" s="1">
        <f>VLOOKUP(F255,'[2]Sheet 1'!$F$2:$Q$557,7,0)</f>
        <v>1435</v>
      </c>
      <c r="AT255" s="1">
        <f>VLOOKUP(F255,'[2]Sheet 1'!$F$2:$Q$557,8,0)</f>
        <v>1351</v>
      </c>
      <c r="AU255" s="1">
        <f>VLOOKUP(F255,'[2]Sheet 1'!$F$2:$Q$557,9,0)</f>
        <v>84</v>
      </c>
      <c r="AV255" s="1">
        <f>VLOOKUP(F255,'[2]Sheet 1'!$F$2:$Q$557,10,0)</f>
        <v>0</v>
      </c>
      <c r="AW255" s="1">
        <f>VLOOKUP(F255,'[2]Sheet 1'!$F$2:$Q$557,11,0)</f>
        <v>335</v>
      </c>
      <c r="AX255" s="1">
        <f>VLOOKUP(F255,'[2]Sheet 1'!$F$2:$Q$557,12,0)</f>
        <v>4.7457630000000001E-2</v>
      </c>
      <c r="AY255" s="1">
        <f>VLOOKUP(F255,'[3]Sheet 1'!$F$2:$AD$557,5,0)</f>
        <v>35.293334899999998</v>
      </c>
      <c r="AZ255" s="1">
        <f>VLOOKUP(F255,'[3]Sheet 1'!$F$2:$AD$557,6,0)</f>
        <v>-80.690272300000004</v>
      </c>
      <c r="BA255" s="1">
        <f>VLOOKUP(F255,'[3]Sheet 1'!$F$2:$AD$557,7,0)</f>
        <v>1757</v>
      </c>
      <c r="BB255" s="1">
        <f>VLOOKUP(F255,'[3]Sheet 1'!$F$2:$AD$557,8,0)</f>
        <v>710</v>
      </c>
      <c r="BC255" s="1">
        <f>VLOOKUP(F255,'[3]Sheet 1'!$F$2:$AD$557,9,0)</f>
        <v>844</v>
      </c>
      <c r="BD255" s="1">
        <f>VLOOKUP(F255,'[3]Sheet 1'!$F$2:$AD$557,10,0)</f>
        <v>5</v>
      </c>
      <c r="BE255" s="1">
        <f>VLOOKUP(F255,'[3]Sheet 1'!$F$2:$AD$557,11,0)</f>
        <v>94</v>
      </c>
      <c r="BF255" s="1">
        <f>VLOOKUP(F255,'[3]Sheet 1'!$F$2:$AD$557,12,0)</f>
        <v>0</v>
      </c>
      <c r="BG255" s="1">
        <f>VLOOKUP(F255,'[3]Sheet 1'!$F$2:$AD$557,13,0)</f>
        <v>58</v>
      </c>
      <c r="BH255" s="1">
        <f>VLOOKUP(F255,'[3]Sheet 1'!$F$2:$AD$557,14,0)</f>
        <v>46</v>
      </c>
      <c r="BI255" s="1">
        <f>VLOOKUP(F255,'[3]Sheet 1'!$F$2:$AD$557,15,0)</f>
        <v>148</v>
      </c>
      <c r="BJ255" s="1">
        <f>VLOOKUP(F255,'[3]Sheet 1'!$F$2:$AD$557,16,0)</f>
        <v>747</v>
      </c>
      <c r="BK255" s="1">
        <f>VLOOKUP(F255,'[3]Sheet 1'!$F$2:$AD$557,17,0)</f>
        <v>704</v>
      </c>
      <c r="BL255" s="1">
        <f>VLOOKUP(F255,'[3]Sheet 1'!$F$2:$AD$557,18,0)</f>
        <v>43</v>
      </c>
      <c r="BM255" s="1">
        <f>VLOOKUP(F255,'[3]Sheet 1'!$F$2:$AD$557,19,0)</f>
        <v>0.94243641</v>
      </c>
      <c r="BN255" s="1">
        <f>VLOOKUP(F255,'[3]Sheet 1'!$F$2:$AD$557,20,0)</f>
        <v>0.40409789000000002</v>
      </c>
      <c r="BO255" s="1">
        <f>VLOOKUP(F255,'[3]Sheet 1'!$F$2:$AD$557,21,0)</f>
        <v>0.48036424999999999</v>
      </c>
      <c r="BP255" s="1">
        <f>VLOOKUP(F255,'[3]Sheet 1'!$F$2:$AD$557,22,0)</f>
        <v>5.3500279999999997E-2</v>
      </c>
      <c r="BQ255" s="1">
        <f>VLOOKUP(F255,'[3]Sheet 1'!$F$2:$AD$557,23,0)</f>
        <v>8.4234489999999995E-2</v>
      </c>
      <c r="BR255" s="1">
        <f>VLOOKUP(F255,'[3]Sheet 1'!$F$2:$AD$557,24,0)</f>
        <v>2589.01522879</v>
      </c>
      <c r="BS255" s="1">
        <f>VLOOKUP(F255,'[3]Sheet 1'!$F$2:$AD$557,25,0)</f>
        <v>0.67863640000000003</v>
      </c>
    </row>
    <row r="256" spans="1:71" ht="20" customHeight="1" x14ac:dyDescent="0.15">
      <c r="A256" s="8">
        <v>1919</v>
      </c>
      <c r="B256" s="9">
        <v>37</v>
      </c>
      <c r="C256" s="10">
        <v>119</v>
      </c>
      <c r="D256" s="10">
        <v>5514</v>
      </c>
      <c r="E256" s="10">
        <v>1</v>
      </c>
      <c r="F256" s="10">
        <v>371190055141</v>
      </c>
      <c r="G256" s="11" t="s">
        <v>35</v>
      </c>
      <c r="H256" s="10">
        <v>16434</v>
      </c>
      <c r="I256" s="11" t="s">
        <v>291</v>
      </c>
      <c r="J256" s="10">
        <v>961</v>
      </c>
      <c r="K256" s="10">
        <v>17</v>
      </c>
      <c r="L256" s="10">
        <v>0</v>
      </c>
      <c r="M256" s="10">
        <v>18</v>
      </c>
      <c r="N256" s="10">
        <v>0</v>
      </c>
      <c r="O256" s="10">
        <v>120</v>
      </c>
      <c r="P256" s="10">
        <v>54</v>
      </c>
      <c r="Q256" s="10">
        <v>69</v>
      </c>
      <c r="R256" s="10">
        <v>22</v>
      </c>
      <c r="S256" s="10">
        <v>100</v>
      </c>
      <c r="T256" s="10">
        <v>81</v>
      </c>
      <c r="U256" s="10">
        <v>103</v>
      </c>
      <c r="V256" s="10">
        <v>91</v>
      </c>
      <c r="W256" s="10">
        <v>102</v>
      </c>
      <c r="X256" s="10">
        <v>66</v>
      </c>
      <c r="Y256" s="10">
        <v>18</v>
      </c>
      <c r="Z256" s="10">
        <v>100</v>
      </c>
      <c r="AA256" s="10">
        <v>59911</v>
      </c>
      <c r="AB256" s="10">
        <v>719</v>
      </c>
      <c r="AC256" s="10">
        <v>0</v>
      </c>
      <c r="AD256" s="10">
        <v>0</v>
      </c>
      <c r="AE256" s="13">
        <v>14169048.872558599</v>
      </c>
      <c r="AF256" s="12">
        <v>16908.091285782499</v>
      </c>
      <c r="AG256" s="1">
        <f>VLOOKUP(F256,'[1]Sheet 1'!$F$2:$S$557,5,0)</f>
        <v>1756</v>
      </c>
      <c r="AH256" s="1">
        <f>VLOOKUP(F256,'[1]Sheet 1'!$F$2:$S$557,6,0)</f>
        <v>104</v>
      </c>
      <c r="AI256" s="1">
        <f>VLOOKUP(F256,'[1]Sheet 1'!$F$2:$S$557,7,0)</f>
        <v>193</v>
      </c>
      <c r="AJ256" s="1">
        <f>VLOOKUP(F256,'[1]Sheet 1'!$F$2:$S$557,8,0)</f>
        <v>508</v>
      </c>
      <c r="AK256" s="1">
        <f>VLOOKUP(F256,'[1]Sheet 1'!$F$2:$S$557,9,0)</f>
        <v>219</v>
      </c>
      <c r="AL256" s="1">
        <f>VLOOKUP(F256,'[1]Sheet 1'!$F$2:$S$557,10,0)</f>
        <v>365</v>
      </c>
      <c r="AM256" s="1">
        <f>VLOOKUP(F256,'[1]Sheet 1'!$F$2:$S$557,11,0)</f>
        <v>293</v>
      </c>
      <c r="AN256" s="1">
        <f>VLOOKUP(F256,'[1]Sheet 1'!$F$2:$S$557,12,0)</f>
        <v>74</v>
      </c>
      <c r="AO256" s="1">
        <f>VLOOKUP(F256,'[1]Sheet 1'!$F$2:$S$557,13,0)</f>
        <v>0.20785877</v>
      </c>
      <c r="AP256" s="1">
        <f>VLOOKUP(F256,'[1]Sheet 1'!$F$2:$S$557,14,0)</f>
        <v>0.16685649</v>
      </c>
      <c r="AQ256" s="1">
        <f>VLOOKUP(F256,'[2]Sheet 1'!$F$2:$Q$557,5,0)</f>
        <v>2045</v>
      </c>
      <c r="AR256" s="1">
        <f>VLOOKUP(F256,'[2]Sheet 1'!$F$2:$Q$557,6,0)</f>
        <v>1591</v>
      </c>
      <c r="AS256" s="1">
        <f>VLOOKUP(F256,'[2]Sheet 1'!$F$2:$Q$557,7,0)</f>
        <v>1591</v>
      </c>
      <c r="AT256" s="1">
        <f>VLOOKUP(F256,'[2]Sheet 1'!$F$2:$Q$557,8,0)</f>
        <v>1468</v>
      </c>
      <c r="AU256" s="1">
        <f>VLOOKUP(F256,'[2]Sheet 1'!$F$2:$Q$557,9,0)</f>
        <v>123</v>
      </c>
      <c r="AV256" s="1">
        <f>VLOOKUP(F256,'[2]Sheet 1'!$F$2:$Q$557,10,0)</f>
        <v>0</v>
      </c>
      <c r="AW256" s="1">
        <f>VLOOKUP(F256,'[2]Sheet 1'!$F$2:$Q$557,11,0)</f>
        <v>454</v>
      </c>
      <c r="AX256" s="1">
        <f>VLOOKUP(F256,'[2]Sheet 1'!$F$2:$Q$557,12,0)</f>
        <v>6.0146699999999997E-2</v>
      </c>
      <c r="AY256" s="1">
        <f>VLOOKUP(F256,'[3]Sheet 1'!$F$2:$AD$557,5,0)</f>
        <v>35.3276574</v>
      </c>
      <c r="AZ256" s="1">
        <f>VLOOKUP(F256,'[3]Sheet 1'!$F$2:$AD$557,6,0)</f>
        <v>-80.793759199999997</v>
      </c>
      <c r="BA256" s="1">
        <f>VLOOKUP(F256,'[3]Sheet 1'!$F$2:$AD$557,7,0)</f>
        <v>1845</v>
      </c>
      <c r="BB256" s="1">
        <f>VLOOKUP(F256,'[3]Sheet 1'!$F$2:$AD$557,8,0)</f>
        <v>910</v>
      </c>
      <c r="BC256" s="1">
        <f>VLOOKUP(F256,'[3]Sheet 1'!$F$2:$AD$557,9,0)</f>
        <v>708</v>
      </c>
      <c r="BD256" s="1">
        <f>VLOOKUP(F256,'[3]Sheet 1'!$F$2:$AD$557,10,0)</f>
        <v>2</v>
      </c>
      <c r="BE256" s="1">
        <f>VLOOKUP(F256,'[3]Sheet 1'!$F$2:$AD$557,11,0)</f>
        <v>113</v>
      </c>
      <c r="BF256" s="1">
        <f>VLOOKUP(F256,'[3]Sheet 1'!$F$2:$AD$557,12,0)</f>
        <v>0</v>
      </c>
      <c r="BG256" s="1">
        <f>VLOOKUP(F256,'[3]Sheet 1'!$F$2:$AD$557,13,0)</f>
        <v>52</v>
      </c>
      <c r="BH256" s="1">
        <f>VLOOKUP(F256,'[3]Sheet 1'!$F$2:$AD$557,14,0)</f>
        <v>60</v>
      </c>
      <c r="BI256" s="1">
        <f>VLOOKUP(F256,'[3]Sheet 1'!$F$2:$AD$557,15,0)</f>
        <v>121</v>
      </c>
      <c r="BJ256" s="1">
        <f>VLOOKUP(F256,'[3]Sheet 1'!$F$2:$AD$557,16,0)</f>
        <v>914</v>
      </c>
      <c r="BK256" s="1">
        <f>VLOOKUP(F256,'[3]Sheet 1'!$F$2:$AD$557,17,0)</f>
        <v>849</v>
      </c>
      <c r="BL256" s="1">
        <f>VLOOKUP(F256,'[3]Sheet 1'!$F$2:$AD$557,18,0)</f>
        <v>65</v>
      </c>
      <c r="BM256" s="1">
        <f>VLOOKUP(F256,'[3]Sheet 1'!$F$2:$AD$557,19,0)</f>
        <v>0.92888402000000003</v>
      </c>
      <c r="BN256" s="1">
        <f>VLOOKUP(F256,'[3]Sheet 1'!$F$2:$AD$557,20,0)</f>
        <v>0.49322493000000001</v>
      </c>
      <c r="BO256" s="1">
        <f>VLOOKUP(F256,'[3]Sheet 1'!$F$2:$AD$557,21,0)</f>
        <v>0.38373983</v>
      </c>
      <c r="BP256" s="1">
        <f>VLOOKUP(F256,'[3]Sheet 1'!$F$2:$AD$557,22,0)</f>
        <v>6.124661E-2</v>
      </c>
      <c r="BQ256" s="1">
        <f>VLOOKUP(F256,'[3]Sheet 1'!$F$2:$AD$557,23,0)</f>
        <v>6.5582650000000006E-2</v>
      </c>
      <c r="BR256" s="1">
        <f>VLOOKUP(F256,'[3]Sheet 1'!$F$2:$AD$557,24,0)</f>
        <v>3630.1411658299999</v>
      </c>
      <c r="BS256" s="1">
        <f>VLOOKUP(F256,'[3]Sheet 1'!$F$2:$AD$557,25,0)</f>
        <v>0.50824469000000005</v>
      </c>
    </row>
    <row r="257" spans="1:71" ht="20" customHeight="1" x14ac:dyDescent="0.15">
      <c r="A257" s="8">
        <v>1920</v>
      </c>
      <c r="B257" s="9">
        <v>37</v>
      </c>
      <c r="C257" s="10">
        <v>119</v>
      </c>
      <c r="D257" s="10">
        <v>3011</v>
      </c>
      <c r="E257" s="10">
        <v>5</v>
      </c>
      <c r="F257" s="10">
        <v>371190030115</v>
      </c>
      <c r="G257" s="11" t="s">
        <v>88</v>
      </c>
      <c r="H257" s="10">
        <v>16293</v>
      </c>
      <c r="I257" s="11" t="s">
        <v>292</v>
      </c>
      <c r="J257" s="10">
        <v>605</v>
      </c>
      <c r="K257" s="10">
        <v>37</v>
      </c>
      <c r="L257" s="10">
        <v>19</v>
      </c>
      <c r="M257" s="10">
        <v>0</v>
      </c>
      <c r="N257" s="10">
        <v>0</v>
      </c>
      <c r="O257" s="10">
        <v>0</v>
      </c>
      <c r="P257" s="10">
        <v>0</v>
      </c>
      <c r="Q257" s="10">
        <v>15</v>
      </c>
      <c r="R257" s="10">
        <v>28</v>
      </c>
      <c r="S257" s="10">
        <v>64</v>
      </c>
      <c r="T257" s="10">
        <v>68</v>
      </c>
      <c r="U257" s="10">
        <v>15</v>
      </c>
      <c r="V257" s="10">
        <v>91</v>
      </c>
      <c r="W257" s="10">
        <v>96</v>
      </c>
      <c r="X257" s="10">
        <v>23</v>
      </c>
      <c r="Y257" s="10">
        <v>46</v>
      </c>
      <c r="Z257" s="10">
        <v>103</v>
      </c>
      <c r="AA257" s="10">
        <v>84041</v>
      </c>
      <c r="AB257" s="10">
        <v>415</v>
      </c>
      <c r="AC257" s="10">
        <v>24</v>
      </c>
      <c r="AD257" s="10">
        <v>5.783133E-2</v>
      </c>
      <c r="AE257" s="13">
        <v>12794467.3950806</v>
      </c>
      <c r="AF257" s="12">
        <v>17498.615816138601</v>
      </c>
      <c r="AG257" s="1">
        <f>VLOOKUP(F257,'[1]Sheet 1'!$F$2:$S$557,5,0)</f>
        <v>1165</v>
      </c>
      <c r="AH257" s="1">
        <f>VLOOKUP(F257,'[1]Sheet 1'!$F$2:$S$557,6,0)</f>
        <v>69</v>
      </c>
      <c r="AI257" s="1">
        <f>VLOOKUP(F257,'[1]Sheet 1'!$F$2:$S$557,7,0)</f>
        <v>54</v>
      </c>
      <c r="AJ257" s="1">
        <f>VLOOKUP(F257,'[1]Sheet 1'!$F$2:$S$557,8,0)</f>
        <v>144</v>
      </c>
      <c r="AK257" s="1">
        <f>VLOOKUP(F257,'[1]Sheet 1'!$F$2:$S$557,9,0)</f>
        <v>97</v>
      </c>
      <c r="AL257" s="1">
        <f>VLOOKUP(F257,'[1]Sheet 1'!$F$2:$S$557,10,0)</f>
        <v>592</v>
      </c>
      <c r="AM257" s="1">
        <f>VLOOKUP(F257,'[1]Sheet 1'!$F$2:$S$557,11,0)</f>
        <v>157</v>
      </c>
      <c r="AN257" s="1">
        <f>VLOOKUP(F257,'[1]Sheet 1'!$F$2:$S$557,12,0)</f>
        <v>52</v>
      </c>
      <c r="AO257" s="1">
        <f>VLOOKUP(F257,'[1]Sheet 1'!$F$2:$S$557,13,0)</f>
        <v>0.50815451</v>
      </c>
      <c r="AP257" s="1">
        <f>VLOOKUP(F257,'[1]Sheet 1'!$F$2:$S$557,14,0)</f>
        <v>0.13476394999999999</v>
      </c>
      <c r="AQ257" s="1">
        <f>VLOOKUP(F257,'[2]Sheet 1'!$F$2:$Q$557,5,0)</f>
        <v>1260</v>
      </c>
      <c r="AR257" s="1">
        <f>VLOOKUP(F257,'[2]Sheet 1'!$F$2:$Q$557,6,0)</f>
        <v>745</v>
      </c>
      <c r="AS257" s="1">
        <f>VLOOKUP(F257,'[2]Sheet 1'!$F$2:$Q$557,7,0)</f>
        <v>745</v>
      </c>
      <c r="AT257" s="1">
        <f>VLOOKUP(F257,'[2]Sheet 1'!$F$2:$Q$557,8,0)</f>
        <v>630</v>
      </c>
      <c r="AU257" s="1">
        <f>VLOOKUP(F257,'[2]Sheet 1'!$F$2:$Q$557,9,0)</f>
        <v>115</v>
      </c>
      <c r="AV257" s="1">
        <f>VLOOKUP(F257,'[2]Sheet 1'!$F$2:$Q$557,10,0)</f>
        <v>0</v>
      </c>
      <c r="AW257" s="1">
        <f>VLOOKUP(F257,'[2]Sheet 1'!$F$2:$Q$557,11,0)</f>
        <v>515</v>
      </c>
      <c r="AX257" s="1">
        <f>VLOOKUP(F257,'[2]Sheet 1'!$F$2:$Q$557,12,0)</f>
        <v>9.1269840000000005E-2</v>
      </c>
      <c r="AY257" s="1">
        <f>VLOOKUP(F257,'[3]Sheet 1'!$F$2:$AD$557,5,0)</f>
        <v>35.123225699999999</v>
      </c>
      <c r="AZ257" s="1">
        <f>VLOOKUP(F257,'[3]Sheet 1'!$F$2:$AD$557,6,0)</f>
        <v>-80.846511699999994</v>
      </c>
      <c r="BA257" s="1">
        <f>VLOOKUP(F257,'[3]Sheet 1'!$F$2:$AD$557,7,0)</f>
        <v>1323</v>
      </c>
      <c r="BB257" s="1">
        <f>VLOOKUP(F257,'[3]Sheet 1'!$F$2:$AD$557,8,0)</f>
        <v>1256</v>
      </c>
      <c r="BC257" s="1">
        <f>VLOOKUP(F257,'[3]Sheet 1'!$F$2:$AD$557,9,0)</f>
        <v>22</v>
      </c>
      <c r="BD257" s="1">
        <f>VLOOKUP(F257,'[3]Sheet 1'!$F$2:$AD$557,10,0)</f>
        <v>0</v>
      </c>
      <c r="BE257" s="1">
        <f>VLOOKUP(F257,'[3]Sheet 1'!$F$2:$AD$557,11,0)</f>
        <v>25</v>
      </c>
      <c r="BF257" s="1">
        <f>VLOOKUP(F257,'[3]Sheet 1'!$F$2:$AD$557,12,0)</f>
        <v>0</v>
      </c>
      <c r="BG257" s="1">
        <f>VLOOKUP(F257,'[3]Sheet 1'!$F$2:$AD$557,13,0)</f>
        <v>5</v>
      </c>
      <c r="BH257" s="1">
        <f>VLOOKUP(F257,'[3]Sheet 1'!$F$2:$AD$557,14,0)</f>
        <v>15</v>
      </c>
      <c r="BI257" s="1">
        <f>VLOOKUP(F257,'[3]Sheet 1'!$F$2:$AD$557,15,0)</f>
        <v>25</v>
      </c>
      <c r="BJ257" s="1">
        <f>VLOOKUP(F257,'[3]Sheet 1'!$F$2:$AD$557,16,0)</f>
        <v>618</v>
      </c>
      <c r="BK257" s="1">
        <f>VLOOKUP(F257,'[3]Sheet 1'!$F$2:$AD$557,17,0)</f>
        <v>591</v>
      </c>
      <c r="BL257" s="1">
        <f>VLOOKUP(F257,'[3]Sheet 1'!$F$2:$AD$557,18,0)</f>
        <v>27</v>
      </c>
      <c r="BM257" s="1">
        <f>VLOOKUP(F257,'[3]Sheet 1'!$F$2:$AD$557,19,0)</f>
        <v>0.95631067000000003</v>
      </c>
      <c r="BN257" s="1">
        <f>VLOOKUP(F257,'[3]Sheet 1'!$F$2:$AD$557,20,0)</f>
        <v>0.94935751999999995</v>
      </c>
      <c r="BO257" s="1">
        <f>VLOOKUP(F257,'[3]Sheet 1'!$F$2:$AD$557,21,0)</f>
        <v>1.662887E-2</v>
      </c>
      <c r="BP257" s="1">
        <f>VLOOKUP(F257,'[3]Sheet 1'!$F$2:$AD$557,22,0)</f>
        <v>1.889644E-2</v>
      </c>
      <c r="BQ257" s="1">
        <f>VLOOKUP(F257,'[3]Sheet 1'!$F$2:$AD$557,23,0)</f>
        <v>1.889644E-2</v>
      </c>
      <c r="BR257" s="1">
        <f>VLOOKUP(F257,'[3]Sheet 1'!$F$2:$AD$557,24,0)</f>
        <v>2882.7400758899998</v>
      </c>
      <c r="BS257" s="1">
        <f>VLOOKUP(F257,'[3]Sheet 1'!$F$2:$AD$557,25,0)</f>
        <v>0.45893834999999999</v>
      </c>
    </row>
    <row r="258" spans="1:71" ht="20" customHeight="1" x14ac:dyDescent="0.15">
      <c r="A258" s="8">
        <v>1921</v>
      </c>
      <c r="B258" s="9">
        <v>37</v>
      </c>
      <c r="C258" s="10">
        <v>119</v>
      </c>
      <c r="D258" s="10">
        <v>2600</v>
      </c>
      <c r="E258" s="10">
        <v>1</v>
      </c>
      <c r="F258" s="10">
        <v>371190026001</v>
      </c>
      <c r="G258" s="11" t="s">
        <v>35</v>
      </c>
      <c r="H258" s="10">
        <v>16256</v>
      </c>
      <c r="I258" s="11" t="s">
        <v>293</v>
      </c>
      <c r="J258" s="10">
        <v>523</v>
      </c>
      <c r="K258" s="10">
        <v>65</v>
      </c>
      <c r="L258" s="10">
        <v>65</v>
      </c>
      <c r="M258" s="10">
        <v>16</v>
      </c>
      <c r="N258" s="10">
        <v>16</v>
      </c>
      <c r="O258" s="10">
        <v>6</v>
      </c>
      <c r="P258" s="10">
        <v>16</v>
      </c>
      <c r="Q258" s="10">
        <v>6</v>
      </c>
      <c r="R258" s="10">
        <v>17</v>
      </c>
      <c r="S258" s="10">
        <v>12</v>
      </c>
      <c r="T258" s="10">
        <v>64</v>
      </c>
      <c r="U258" s="10">
        <v>49</v>
      </c>
      <c r="V258" s="10">
        <v>50</v>
      </c>
      <c r="W258" s="10">
        <v>43</v>
      </c>
      <c r="X258" s="10">
        <v>18</v>
      </c>
      <c r="Y258" s="10">
        <v>23</v>
      </c>
      <c r="Z258" s="10">
        <v>57</v>
      </c>
      <c r="AA258" s="10">
        <v>53380</v>
      </c>
      <c r="AB258" s="10">
        <v>169</v>
      </c>
      <c r="AC258" s="10">
        <v>31</v>
      </c>
      <c r="AD258" s="10">
        <v>0.18343195000000001</v>
      </c>
      <c r="AE258" s="10">
        <v>7582502.4907836895</v>
      </c>
      <c r="AF258" s="12">
        <v>11583.3772299826</v>
      </c>
      <c r="AG258" s="1">
        <f>VLOOKUP(F258,'[1]Sheet 1'!$F$2:$S$557,5,0)</f>
        <v>745</v>
      </c>
      <c r="AH258" s="1">
        <f>VLOOKUP(F258,'[1]Sheet 1'!$F$2:$S$557,6,0)</f>
        <v>34</v>
      </c>
      <c r="AI258" s="1">
        <f>VLOOKUP(F258,'[1]Sheet 1'!$F$2:$S$557,7,0)</f>
        <v>126</v>
      </c>
      <c r="AJ258" s="1">
        <f>VLOOKUP(F258,'[1]Sheet 1'!$F$2:$S$557,8,0)</f>
        <v>146</v>
      </c>
      <c r="AK258" s="1">
        <f>VLOOKUP(F258,'[1]Sheet 1'!$F$2:$S$557,9,0)</f>
        <v>40</v>
      </c>
      <c r="AL258" s="1">
        <f>VLOOKUP(F258,'[1]Sheet 1'!$F$2:$S$557,10,0)</f>
        <v>255</v>
      </c>
      <c r="AM258" s="1">
        <f>VLOOKUP(F258,'[1]Sheet 1'!$F$2:$S$557,11,0)</f>
        <v>100</v>
      </c>
      <c r="AN258" s="1">
        <f>VLOOKUP(F258,'[1]Sheet 1'!$F$2:$S$557,12,0)</f>
        <v>44</v>
      </c>
      <c r="AO258" s="1">
        <f>VLOOKUP(F258,'[1]Sheet 1'!$F$2:$S$557,13,0)</f>
        <v>0.34228187999999998</v>
      </c>
      <c r="AP258" s="1">
        <f>VLOOKUP(F258,'[1]Sheet 1'!$F$2:$S$557,14,0)</f>
        <v>0.13422819</v>
      </c>
      <c r="AQ258" s="1">
        <f>VLOOKUP(F258,'[2]Sheet 1'!$F$2:$Q$557,5,0)</f>
        <v>810</v>
      </c>
      <c r="AR258" s="1">
        <f>VLOOKUP(F258,'[2]Sheet 1'!$F$2:$Q$557,6,0)</f>
        <v>624</v>
      </c>
      <c r="AS258" s="1">
        <f>VLOOKUP(F258,'[2]Sheet 1'!$F$2:$Q$557,7,0)</f>
        <v>624</v>
      </c>
      <c r="AT258" s="1">
        <f>VLOOKUP(F258,'[2]Sheet 1'!$F$2:$Q$557,8,0)</f>
        <v>554</v>
      </c>
      <c r="AU258" s="1">
        <f>VLOOKUP(F258,'[2]Sheet 1'!$F$2:$Q$557,9,0)</f>
        <v>70</v>
      </c>
      <c r="AV258" s="1">
        <f>VLOOKUP(F258,'[2]Sheet 1'!$F$2:$Q$557,10,0)</f>
        <v>0</v>
      </c>
      <c r="AW258" s="1">
        <f>VLOOKUP(F258,'[2]Sheet 1'!$F$2:$Q$557,11,0)</f>
        <v>186</v>
      </c>
      <c r="AX258" s="1">
        <f>VLOOKUP(F258,'[2]Sheet 1'!$F$2:$Q$557,12,0)</f>
        <v>8.6419750000000004E-2</v>
      </c>
      <c r="AY258" s="1">
        <f>VLOOKUP(F258,'[3]Sheet 1'!$F$2:$AD$557,5,0)</f>
        <v>35.2100741</v>
      </c>
      <c r="AZ258" s="1">
        <f>VLOOKUP(F258,'[3]Sheet 1'!$F$2:$AD$557,6,0)</f>
        <v>-80.8316138</v>
      </c>
      <c r="BA258" s="1">
        <f>VLOOKUP(F258,'[3]Sheet 1'!$F$2:$AD$557,7,0)</f>
        <v>818</v>
      </c>
      <c r="BB258" s="1">
        <f>VLOOKUP(F258,'[3]Sheet 1'!$F$2:$AD$557,8,0)</f>
        <v>469</v>
      </c>
      <c r="BC258" s="1">
        <f>VLOOKUP(F258,'[3]Sheet 1'!$F$2:$AD$557,9,0)</f>
        <v>306</v>
      </c>
      <c r="BD258" s="1">
        <f>VLOOKUP(F258,'[3]Sheet 1'!$F$2:$AD$557,10,0)</f>
        <v>4</v>
      </c>
      <c r="BE258" s="1">
        <f>VLOOKUP(F258,'[3]Sheet 1'!$F$2:$AD$557,11,0)</f>
        <v>21</v>
      </c>
      <c r="BF258" s="1">
        <f>VLOOKUP(F258,'[3]Sheet 1'!$F$2:$AD$557,12,0)</f>
        <v>0</v>
      </c>
      <c r="BG258" s="1">
        <f>VLOOKUP(F258,'[3]Sheet 1'!$F$2:$AD$557,13,0)</f>
        <v>8</v>
      </c>
      <c r="BH258" s="1">
        <f>VLOOKUP(F258,'[3]Sheet 1'!$F$2:$AD$557,14,0)</f>
        <v>10</v>
      </c>
      <c r="BI258" s="1">
        <f>VLOOKUP(F258,'[3]Sheet 1'!$F$2:$AD$557,15,0)</f>
        <v>18</v>
      </c>
      <c r="BJ258" s="1">
        <f>VLOOKUP(F258,'[3]Sheet 1'!$F$2:$AD$557,16,0)</f>
        <v>527</v>
      </c>
      <c r="BK258" s="1">
        <f>VLOOKUP(F258,'[3]Sheet 1'!$F$2:$AD$557,17,0)</f>
        <v>447</v>
      </c>
      <c r="BL258" s="1">
        <f>VLOOKUP(F258,'[3]Sheet 1'!$F$2:$AD$557,18,0)</f>
        <v>80</v>
      </c>
      <c r="BM258" s="1">
        <f>VLOOKUP(F258,'[3]Sheet 1'!$F$2:$AD$557,19,0)</f>
        <v>0.84819734000000002</v>
      </c>
      <c r="BN258" s="1">
        <f>VLOOKUP(F258,'[3]Sheet 1'!$F$2:$AD$557,20,0)</f>
        <v>0.57334963000000005</v>
      </c>
      <c r="BO258" s="1">
        <f>VLOOKUP(F258,'[3]Sheet 1'!$F$2:$AD$557,21,0)</f>
        <v>0.37408311999999999</v>
      </c>
      <c r="BP258" s="1">
        <f>VLOOKUP(F258,'[3]Sheet 1'!$F$2:$AD$557,22,0)</f>
        <v>2.567237E-2</v>
      </c>
      <c r="BQ258" s="1">
        <f>VLOOKUP(F258,'[3]Sheet 1'!$F$2:$AD$557,23,0)</f>
        <v>2.2004880000000001E-2</v>
      </c>
      <c r="BR258" s="1">
        <f>VLOOKUP(F258,'[3]Sheet 1'!$F$2:$AD$557,24,0)</f>
        <v>3007.5205243400001</v>
      </c>
      <c r="BS258" s="1">
        <f>VLOOKUP(F258,'[3]Sheet 1'!$F$2:$AD$557,25,0)</f>
        <v>0.27198484000000001</v>
      </c>
    </row>
    <row r="259" spans="1:71" ht="20" customHeight="1" x14ac:dyDescent="0.15">
      <c r="A259" s="8">
        <v>1922</v>
      </c>
      <c r="B259" s="9">
        <v>37</v>
      </c>
      <c r="C259" s="10">
        <v>119</v>
      </c>
      <c r="D259" s="10">
        <v>1504</v>
      </c>
      <c r="E259" s="10">
        <v>1</v>
      </c>
      <c r="F259" s="10">
        <v>371190015041</v>
      </c>
      <c r="G259" s="11" t="s">
        <v>35</v>
      </c>
      <c r="H259" s="10">
        <v>16162</v>
      </c>
      <c r="I259" s="11" t="s">
        <v>294</v>
      </c>
      <c r="J259" s="10">
        <v>1182</v>
      </c>
      <c r="K259" s="10">
        <v>126</v>
      </c>
      <c r="L259" s="10">
        <v>70</v>
      </c>
      <c r="M259" s="10">
        <v>179</v>
      </c>
      <c r="N259" s="10">
        <v>29</v>
      </c>
      <c r="O259" s="10">
        <v>63</v>
      </c>
      <c r="P259" s="10">
        <v>134</v>
      </c>
      <c r="Q259" s="10">
        <v>43</v>
      </c>
      <c r="R259" s="10">
        <v>83</v>
      </c>
      <c r="S259" s="10">
        <v>97</v>
      </c>
      <c r="T259" s="10">
        <v>93</v>
      </c>
      <c r="U259" s="10">
        <v>168</v>
      </c>
      <c r="V259" s="10">
        <v>69</v>
      </c>
      <c r="W259" s="10">
        <v>28</v>
      </c>
      <c r="X259" s="10">
        <v>0</v>
      </c>
      <c r="Y259" s="10">
        <v>0</v>
      </c>
      <c r="Z259" s="10">
        <v>0</v>
      </c>
      <c r="AA259" s="10">
        <v>34722</v>
      </c>
      <c r="AB259" s="10">
        <v>823</v>
      </c>
      <c r="AC259" s="10">
        <v>249</v>
      </c>
      <c r="AD259" s="10">
        <v>0.30255164000000001</v>
      </c>
      <c r="AE259" s="13">
        <v>15262261.1133423</v>
      </c>
      <c r="AF259" s="12">
        <v>17994.037229743401</v>
      </c>
      <c r="AG259" s="1">
        <f>VLOOKUP(F259,'[1]Sheet 1'!$F$2:$S$557,5,0)</f>
        <v>2383</v>
      </c>
      <c r="AH259" s="1">
        <f>VLOOKUP(F259,'[1]Sheet 1'!$F$2:$S$557,6,0)</f>
        <v>1053</v>
      </c>
      <c r="AI259" s="1">
        <f>VLOOKUP(F259,'[1]Sheet 1'!$F$2:$S$557,7,0)</f>
        <v>433</v>
      </c>
      <c r="AJ259" s="1">
        <f>VLOOKUP(F259,'[1]Sheet 1'!$F$2:$S$557,8,0)</f>
        <v>348</v>
      </c>
      <c r="AK259" s="1">
        <f>VLOOKUP(F259,'[1]Sheet 1'!$F$2:$S$557,9,0)</f>
        <v>109</v>
      </c>
      <c r="AL259" s="1">
        <f>VLOOKUP(F259,'[1]Sheet 1'!$F$2:$S$557,10,0)</f>
        <v>360</v>
      </c>
      <c r="AM259" s="1">
        <f>VLOOKUP(F259,'[1]Sheet 1'!$F$2:$S$557,11,0)</f>
        <v>55</v>
      </c>
      <c r="AN259" s="1">
        <f>VLOOKUP(F259,'[1]Sheet 1'!$F$2:$S$557,12,0)</f>
        <v>25</v>
      </c>
      <c r="AO259" s="1">
        <f>VLOOKUP(F259,'[1]Sheet 1'!$F$2:$S$557,13,0)</f>
        <v>0.15107008</v>
      </c>
      <c r="AP259" s="1">
        <f>VLOOKUP(F259,'[1]Sheet 1'!$F$2:$S$557,14,0)</f>
        <v>2.3080150000000001E-2</v>
      </c>
      <c r="AQ259" s="1">
        <f>VLOOKUP(F259,'[2]Sheet 1'!$F$2:$Q$557,5,0)</f>
        <v>2654</v>
      </c>
      <c r="AR259" s="1">
        <f>VLOOKUP(F259,'[2]Sheet 1'!$F$2:$Q$557,6,0)</f>
        <v>1837</v>
      </c>
      <c r="AS259" s="1">
        <f>VLOOKUP(F259,'[2]Sheet 1'!$F$2:$Q$557,7,0)</f>
        <v>1837</v>
      </c>
      <c r="AT259" s="1">
        <f>VLOOKUP(F259,'[2]Sheet 1'!$F$2:$Q$557,8,0)</f>
        <v>1636</v>
      </c>
      <c r="AU259" s="1">
        <f>VLOOKUP(F259,'[2]Sheet 1'!$F$2:$Q$557,9,0)</f>
        <v>201</v>
      </c>
      <c r="AV259" s="1">
        <f>VLOOKUP(F259,'[2]Sheet 1'!$F$2:$Q$557,10,0)</f>
        <v>0</v>
      </c>
      <c r="AW259" s="1">
        <f>VLOOKUP(F259,'[2]Sheet 1'!$F$2:$Q$557,11,0)</f>
        <v>817</v>
      </c>
      <c r="AX259" s="1">
        <f>VLOOKUP(F259,'[2]Sheet 1'!$F$2:$Q$557,12,0)</f>
        <v>7.5734739999999995E-2</v>
      </c>
      <c r="AY259" s="1">
        <f>VLOOKUP(F259,'[3]Sheet 1'!$F$2:$AD$557,5,0)</f>
        <v>35.247200999999997</v>
      </c>
      <c r="AZ259" s="1">
        <f>VLOOKUP(F259,'[3]Sheet 1'!$F$2:$AD$557,6,0)</f>
        <v>-80.770998000000006</v>
      </c>
      <c r="BA259" s="1">
        <f>VLOOKUP(F259,'[3]Sheet 1'!$F$2:$AD$557,7,0)</f>
        <v>2868</v>
      </c>
      <c r="BB259" s="1">
        <f>VLOOKUP(F259,'[3]Sheet 1'!$F$2:$AD$557,8,0)</f>
        <v>461</v>
      </c>
      <c r="BC259" s="1">
        <f>VLOOKUP(F259,'[3]Sheet 1'!$F$2:$AD$557,9,0)</f>
        <v>1738</v>
      </c>
      <c r="BD259" s="1">
        <f>VLOOKUP(F259,'[3]Sheet 1'!$F$2:$AD$557,10,0)</f>
        <v>15</v>
      </c>
      <c r="BE259" s="1">
        <f>VLOOKUP(F259,'[3]Sheet 1'!$F$2:$AD$557,11,0)</f>
        <v>68</v>
      </c>
      <c r="BF259" s="1">
        <f>VLOOKUP(F259,'[3]Sheet 1'!$F$2:$AD$557,12,0)</f>
        <v>1</v>
      </c>
      <c r="BG259" s="1">
        <f>VLOOKUP(F259,'[3]Sheet 1'!$F$2:$AD$557,13,0)</f>
        <v>455</v>
      </c>
      <c r="BH259" s="1">
        <f>VLOOKUP(F259,'[3]Sheet 1'!$F$2:$AD$557,14,0)</f>
        <v>130</v>
      </c>
      <c r="BI259" s="1">
        <f>VLOOKUP(F259,'[3]Sheet 1'!$F$2:$AD$557,15,0)</f>
        <v>748</v>
      </c>
      <c r="BJ259" s="1">
        <f>VLOOKUP(F259,'[3]Sheet 1'!$F$2:$AD$557,16,0)</f>
        <v>1173</v>
      </c>
      <c r="BK259" s="1">
        <f>VLOOKUP(F259,'[3]Sheet 1'!$F$2:$AD$557,17,0)</f>
        <v>1035</v>
      </c>
      <c r="BL259" s="1">
        <f>VLOOKUP(F259,'[3]Sheet 1'!$F$2:$AD$557,18,0)</f>
        <v>138</v>
      </c>
      <c r="BM259" s="1">
        <f>VLOOKUP(F259,'[3]Sheet 1'!$F$2:$AD$557,19,0)</f>
        <v>0.88235293999999997</v>
      </c>
      <c r="BN259" s="1">
        <f>VLOOKUP(F259,'[3]Sheet 1'!$F$2:$AD$557,20,0)</f>
        <v>0.16073919</v>
      </c>
      <c r="BO259" s="1">
        <f>VLOOKUP(F259,'[3]Sheet 1'!$F$2:$AD$557,21,0)</f>
        <v>0.60599720999999995</v>
      </c>
      <c r="BP259" s="1">
        <f>VLOOKUP(F259,'[3]Sheet 1'!$F$2:$AD$557,22,0)</f>
        <v>2.3709899999999999E-2</v>
      </c>
      <c r="BQ259" s="1">
        <f>VLOOKUP(F259,'[3]Sheet 1'!$F$2:$AD$557,23,0)</f>
        <v>0.26080892</v>
      </c>
      <c r="BR259" s="1">
        <f>VLOOKUP(F259,'[3]Sheet 1'!$F$2:$AD$557,24,0)</f>
        <v>5238.7552520400004</v>
      </c>
      <c r="BS259" s="1">
        <f>VLOOKUP(F259,'[3]Sheet 1'!$F$2:$AD$557,25,0)</f>
        <v>0.54745829000000001</v>
      </c>
    </row>
    <row r="260" spans="1:71" ht="20" customHeight="1" x14ac:dyDescent="0.15">
      <c r="A260" s="8">
        <v>1923</v>
      </c>
      <c r="B260" s="9">
        <v>37</v>
      </c>
      <c r="C260" s="10">
        <v>119</v>
      </c>
      <c r="D260" s="10">
        <v>5305</v>
      </c>
      <c r="E260" s="10">
        <v>3</v>
      </c>
      <c r="F260" s="10">
        <v>371190053053</v>
      </c>
      <c r="G260" s="11" t="s">
        <v>44</v>
      </c>
      <c r="H260" s="10">
        <v>16404</v>
      </c>
      <c r="I260" s="11" t="s">
        <v>295</v>
      </c>
      <c r="J260" s="10">
        <v>902</v>
      </c>
      <c r="K260" s="10">
        <v>106</v>
      </c>
      <c r="L260" s="10">
        <v>118</v>
      </c>
      <c r="M260" s="10">
        <v>147</v>
      </c>
      <c r="N260" s="10">
        <v>47</v>
      </c>
      <c r="O260" s="10">
        <v>59</v>
      </c>
      <c r="P260" s="10">
        <v>85</v>
      </c>
      <c r="Q260" s="10">
        <v>0</v>
      </c>
      <c r="R260" s="10">
        <v>77</v>
      </c>
      <c r="S260" s="10">
        <v>34</v>
      </c>
      <c r="T260" s="10">
        <v>17</v>
      </c>
      <c r="U260" s="10">
        <v>49</v>
      </c>
      <c r="V260" s="10">
        <v>149</v>
      </c>
      <c r="W260" s="10">
        <v>4</v>
      </c>
      <c r="X260" s="10">
        <v>0</v>
      </c>
      <c r="Y260" s="10">
        <v>0</v>
      </c>
      <c r="Z260" s="10">
        <v>10</v>
      </c>
      <c r="AA260" s="10">
        <v>27357</v>
      </c>
      <c r="AB260" s="10">
        <v>576</v>
      </c>
      <c r="AC260" s="10">
        <v>183</v>
      </c>
      <c r="AD260" s="10">
        <v>0.31770832999999998</v>
      </c>
      <c r="AE260" s="10">
        <v>9808952.6213989295</v>
      </c>
      <c r="AF260" s="12">
        <v>14837.209588505801</v>
      </c>
      <c r="AG260" s="1">
        <f>VLOOKUP(F260,'[1]Sheet 1'!$F$2:$S$557,5,0)</f>
        <v>1566</v>
      </c>
      <c r="AH260" s="1">
        <f>VLOOKUP(F260,'[1]Sheet 1'!$F$2:$S$557,6,0)</f>
        <v>305</v>
      </c>
      <c r="AI260" s="1">
        <f>VLOOKUP(F260,'[1]Sheet 1'!$F$2:$S$557,7,0)</f>
        <v>508</v>
      </c>
      <c r="AJ260" s="1">
        <f>VLOOKUP(F260,'[1]Sheet 1'!$F$2:$S$557,8,0)</f>
        <v>407</v>
      </c>
      <c r="AK260" s="1">
        <f>VLOOKUP(F260,'[1]Sheet 1'!$F$2:$S$557,9,0)</f>
        <v>177</v>
      </c>
      <c r="AL260" s="1">
        <f>VLOOKUP(F260,'[1]Sheet 1'!$F$2:$S$557,10,0)</f>
        <v>66</v>
      </c>
      <c r="AM260" s="1">
        <f>VLOOKUP(F260,'[1]Sheet 1'!$F$2:$S$557,11,0)</f>
        <v>70</v>
      </c>
      <c r="AN260" s="1">
        <f>VLOOKUP(F260,'[1]Sheet 1'!$F$2:$S$557,12,0)</f>
        <v>33</v>
      </c>
      <c r="AO260" s="1">
        <f>VLOOKUP(F260,'[1]Sheet 1'!$F$2:$S$557,13,0)</f>
        <v>4.2145589999999997E-2</v>
      </c>
      <c r="AP260" s="1">
        <f>VLOOKUP(F260,'[1]Sheet 1'!$F$2:$S$557,14,0)</f>
        <v>4.4699870000000003E-2</v>
      </c>
      <c r="AQ260" s="1">
        <f>VLOOKUP(F260,'[2]Sheet 1'!$F$2:$Q$557,5,0)</f>
        <v>1801</v>
      </c>
      <c r="AR260" s="1">
        <f>VLOOKUP(F260,'[2]Sheet 1'!$F$2:$Q$557,6,0)</f>
        <v>1017</v>
      </c>
      <c r="AS260" s="1">
        <f>VLOOKUP(F260,'[2]Sheet 1'!$F$2:$Q$557,7,0)</f>
        <v>1017</v>
      </c>
      <c r="AT260" s="1">
        <f>VLOOKUP(F260,'[2]Sheet 1'!$F$2:$Q$557,8,0)</f>
        <v>911</v>
      </c>
      <c r="AU260" s="1">
        <f>VLOOKUP(F260,'[2]Sheet 1'!$F$2:$Q$557,9,0)</f>
        <v>106</v>
      </c>
      <c r="AV260" s="1">
        <f>VLOOKUP(F260,'[2]Sheet 1'!$F$2:$Q$557,10,0)</f>
        <v>0</v>
      </c>
      <c r="AW260" s="1">
        <f>VLOOKUP(F260,'[2]Sheet 1'!$F$2:$Q$557,11,0)</f>
        <v>784</v>
      </c>
      <c r="AX260" s="1">
        <f>VLOOKUP(F260,'[2]Sheet 1'!$F$2:$Q$557,12,0)</f>
        <v>5.8856190000000003E-2</v>
      </c>
      <c r="AY260" s="1">
        <f>VLOOKUP(F260,'[3]Sheet 1'!$F$2:$AD$557,5,0)</f>
        <v>35.273204499999999</v>
      </c>
      <c r="AZ260" s="1">
        <f>VLOOKUP(F260,'[3]Sheet 1'!$F$2:$AD$557,6,0)</f>
        <v>-80.778996100000001</v>
      </c>
      <c r="BA260" s="1">
        <f>VLOOKUP(F260,'[3]Sheet 1'!$F$2:$AD$557,7,0)</f>
        <v>2283</v>
      </c>
      <c r="BB260" s="1">
        <f>VLOOKUP(F260,'[3]Sheet 1'!$F$2:$AD$557,8,0)</f>
        <v>181</v>
      </c>
      <c r="BC260" s="1">
        <f>VLOOKUP(F260,'[3]Sheet 1'!$F$2:$AD$557,9,0)</f>
        <v>1675</v>
      </c>
      <c r="BD260" s="1">
        <f>VLOOKUP(F260,'[3]Sheet 1'!$F$2:$AD$557,10,0)</f>
        <v>9</v>
      </c>
      <c r="BE260" s="1">
        <f>VLOOKUP(F260,'[3]Sheet 1'!$F$2:$AD$557,11,0)</f>
        <v>13</v>
      </c>
      <c r="BF260" s="1">
        <f>VLOOKUP(F260,'[3]Sheet 1'!$F$2:$AD$557,12,0)</f>
        <v>0</v>
      </c>
      <c r="BG260" s="1">
        <f>VLOOKUP(F260,'[3]Sheet 1'!$F$2:$AD$557,13,0)</f>
        <v>339</v>
      </c>
      <c r="BH260" s="1">
        <f>VLOOKUP(F260,'[3]Sheet 1'!$F$2:$AD$557,14,0)</f>
        <v>66</v>
      </c>
      <c r="BI260" s="1">
        <f>VLOOKUP(F260,'[3]Sheet 1'!$F$2:$AD$557,15,0)</f>
        <v>474</v>
      </c>
      <c r="BJ260" s="1">
        <f>VLOOKUP(F260,'[3]Sheet 1'!$F$2:$AD$557,16,0)</f>
        <v>986</v>
      </c>
      <c r="BK260" s="1">
        <f>VLOOKUP(F260,'[3]Sheet 1'!$F$2:$AD$557,17,0)</f>
        <v>796</v>
      </c>
      <c r="BL260" s="1">
        <f>VLOOKUP(F260,'[3]Sheet 1'!$F$2:$AD$557,18,0)</f>
        <v>190</v>
      </c>
      <c r="BM260" s="1">
        <f>VLOOKUP(F260,'[3]Sheet 1'!$F$2:$AD$557,19,0)</f>
        <v>0.80730223000000001</v>
      </c>
      <c r="BN260" s="1">
        <f>VLOOKUP(F260,'[3]Sheet 1'!$F$2:$AD$557,20,0)</f>
        <v>7.928164E-2</v>
      </c>
      <c r="BO260" s="1">
        <f>VLOOKUP(F260,'[3]Sheet 1'!$F$2:$AD$557,21,0)</f>
        <v>0.73368374000000003</v>
      </c>
      <c r="BP260" s="1">
        <f>VLOOKUP(F260,'[3]Sheet 1'!$F$2:$AD$557,22,0)</f>
        <v>5.6942599999999996E-3</v>
      </c>
      <c r="BQ260" s="1">
        <f>VLOOKUP(F260,'[3]Sheet 1'!$F$2:$AD$557,23,0)</f>
        <v>0.20762154999999999</v>
      </c>
      <c r="BR260" s="1">
        <f>VLOOKUP(F260,'[3]Sheet 1'!$F$2:$AD$557,24,0)</f>
        <v>6488.6018036300002</v>
      </c>
      <c r="BS260" s="1">
        <f>VLOOKUP(F260,'[3]Sheet 1'!$F$2:$AD$557,25,0)</f>
        <v>0.35184775000000001</v>
      </c>
    </row>
    <row r="261" spans="1:71" ht="20" customHeight="1" x14ac:dyDescent="0.15">
      <c r="A261" s="8">
        <v>1924</v>
      </c>
      <c r="B261" s="9">
        <v>37</v>
      </c>
      <c r="C261" s="10">
        <v>119</v>
      </c>
      <c r="D261" s="10">
        <v>5621</v>
      </c>
      <c r="E261" s="10">
        <v>2</v>
      </c>
      <c r="F261" s="10">
        <v>371190056212</v>
      </c>
      <c r="G261" s="11" t="s">
        <v>33</v>
      </c>
      <c r="H261" s="10">
        <v>16490</v>
      </c>
      <c r="I261" s="11" t="s">
        <v>296</v>
      </c>
      <c r="J261" s="10">
        <v>226</v>
      </c>
      <c r="K261" s="10">
        <v>0</v>
      </c>
      <c r="L261" s="10">
        <v>0</v>
      </c>
      <c r="M261" s="10">
        <v>0</v>
      </c>
      <c r="N261" s="10">
        <v>20</v>
      </c>
      <c r="O261" s="10">
        <v>0</v>
      </c>
      <c r="P261" s="10">
        <v>0</v>
      </c>
      <c r="Q261" s="10">
        <v>18</v>
      </c>
      <c r="R261" s="10">
        <v>0</v>
      </c>
      <c r="S261" s="10">
        <v>13</v>
      </c>
      <c r="T261" s="10">
        <v>0</v>
      </c>
      <c r="U261" s="10">
        <v>24</v>
      </c>
      <c r="V261" s="10">
        <v>9</v>
      </c>
      <c r="W261" s="10">
        <v>48</v>
      </c>
      <c r="X261" s="10">
        <v>47</v>
      </c>
      <c r="Y261" s="10">
        <v>0</v>
      </c>
      <c r="Z261" s="10">
        <v>47</v>
      </c>
      <c r="AA261" s="10">
        <v>119010</v>
      </c>
      <c r="AB261" s="10">
        <v>158</v>
      </c>
      <c r="AC261" s="10">
        <v>0</v>
      </c>
      <c r="AD261" s="10">
        <v>0</v>
      </c>
      <c r="AE261" s="13">
        <v>36391421.360656701</v>
      </c>
      <c r="AF261" s="14">
        <v>26743.042138402001</v>
      </c>
      <c r="AG261" s="1">
        <f>VLOOKUP(F261,'[1]Sheet 1'!$F$2:$S$557,5,0)</f>
        <v>515</v>
      </c>
      <c r="AH261" s="1">
        <f>VLOOKUP(F261,'[1]Sheet 1'!$F$2:$S$557,6,0)</f>
        <v>73</v>
      </c>
      <c r="AI261" s="1">
        <f>VLOOKUP(F261,'[1]Sheet 1'!$F$2:$S$557,7,0)</f>
        <v>134</v>
      </c>
      <c r="AJ261" s="1">
        <f>VLOOKUP(F261,'[1]Sheet 1'!$F$2:$S$557,8,0)</f>
        <v>98</v>
      </c>
      <c r="AK261" s="1">
        <f>VLOOKUP(F261,'[1]Sheet 1'!$F$2:$S$557,9,0)</f>
        <v>0</v>
      </c>
      <c r="AL261" s="1">
        <f>VLOOKUP(F261,'[1]Sheet 1'!$F$2:$S$557,10,0)</f>
        <v>154</v>
      </c>
      <c r="AM261" s="1">
        <f>VLOOKUP(F261,'[1]Sheet 1'!$F$2:$S$557,11,0)</f>
        <v>36</v>
      </c>
      <c r="AN261" s="1">
        <f>VLOOKUP(F261,'[1]Sheet 1'!$F$2:$S$557,12,0)</f>
        <v>20</v>
      </c>
      <c r="AO261" s="1">
        <f>VLOOKUP(F261,'[1]Sheet 1'!$F$2:$S$557,13,0)</f>
        <v>0.29902912999999998</v>
      </c>
      <c r="AP261" s="1">
        <f>VLOOKUP(F261,'[1]Sheet 1'!$F$2:$S$557,14,0)</f>
        <v>6.9902909999999999E-2</v>
      </c>
      <c r="AQ261" s="1">
        <f>VLOOKUP(F261,'[2]Sheet 1'!$F$2:$Q$557,5,0)</f>
        <v>597</v>
      </c>
      <c r="AR261" s="1">
        <f>VLOOKUP(F261,'[2]Sheet 1'!$F$2:$Q$557,6,0)</f>
        <v>475</v>
      </c>
      <c r="AS261" s="1">
        <f>VLOOKUP(F261,'[2]Sheet 1'!$F$2:$Q$557,7,0)</f>
        <v>475</v>
      </c>
      <c r="AT261" s="1">
        <f>VLOOKUP(F261,'[2]Sheet 1'!$F$2:$Q$557,8,0)</f>
        <v>403</v>
      </c>
      <c r="AU261" s="1">
        <f>VLOOKUP(F261,'[2]Sheet 1'!$F$2:$Q$557,9,0)</f>
        <v>72</v>
      </c>
      <c r="AV261" s="1">
        <f>VLOOKUP(F261,'[2]Sheet 1'!$F$2:$Q$557,10,0)</f>
        <v>0</v>
      </c>
      <c r="AW261" s="1">
        <f>VLOOKUP(F261,'[2]Sheet 1'!$F$2:$Q$557,11,0)</f>
        <v>122</v>
      </c>
      <c r="AX261" s="1">
        <f>VLOOKUP(F261,'[2]Sheet 1'!$F$2:$Q$557,12,0)</f>
        <v>0.12060302000000001</v>
      </c>
      <c r="AY261" s="1">
        <f>VLOOKUP(F261,'[3]Sheet 1'!$F$2:$AD$557,5,0)</f>
        <v>35.2309938</v>
      </c>
      <c r="AZ261" s="1">
        <f>VLOOKUP(F261,'[3]Sheet 1'!$F$2:$AD$557,6,0)</f>
        <v>-80.643127199999995</v>
      </c>
      <c r="BA261" s="1">
        <f>VLOOKUP(F261,'[3]Sheet 1'!$F$2:$AD$557,7,0)</f>
        <v>621</v>
      </c>
      <c r="BB261" s="1">
        <f>VLOOKUP(F261,'[3]Sheet 1'!$F$2:$AD$557,8,0)</f>
        <v>220</v>
      </c>
      <c r="BC261" s="1">
        <f>VLOOKUP(F261,'[3]Sheet 1'!$F$2:$AD$557,9,0)</f>
        <v>335</v>
      </c>
      <c r="BD261" s="1">
        <f>VLOOKUP(F261,'[3]Sheet 1'!$F$2:$AD$557,10,0)</f>
        <v>5</v>
      </c>
      <c r="BE261" s="1">
        <f>VLOOKUP(F261,'[3]Sheet 1'!$F$2:$AD$557,11,0)</f>
        <v>19</v>
      </c>
      <c r="BF261" s="1">
        <f>VLOOKUP(F261,'[3]Sheet 1'!$F$2:$AD$557,12,0)</f>
        <v>0</v>
      </c>
      <c r="BG261" s="1">
        <f>VLOOKUP(F261,'[3]Sheet 1'!$F$2:$AD$557,13,0)</f>
        <v>25</v>
      </c>
      <c r="BH261" s="1">
        <f>VLOOKUP(F261,'[3]Sheet 1'!$F$2:$AD$557,14,0)</f>
        <v>17</v>
      </c>
      <c r="BI261" s="1">
        <f>VLOOKUP(F261,'[3]Sheet 1'!$F$2:$AD$557,15,0)</f>
        <v>83</v>
      </c>
      <c r="BJ261" s="1">
        <f>VLOOKUP(F261,'[3]Sheet 1'!$F$2:$AD$557,16,0)</f>
        <v>228</v>
      </c>
      <c r="BK261" s="1">
        <f>VLOOKUP(F261,'[3]Sheet 1'!$F$2:$AD$557,17,0)</f>
        <v>206</v>
      </c>
      <c r="BL261" s="1">
        <f>VLOOKUP(F261,'[3]Sheet 1'!$F$2:$AD$557,18,0)</f>
        <v>22</v>
      </c>
      <c r="BM261" s="1">
        <f>VLOOKUP(F261,'[3]Sheet 1'!$F$2:$AD$557,19,0)</f>
        <v>0.90350876999999996</v>
      </c>
      <c r="BN261" s="1">
        <f>VLOOKUP(F261,'[3]Sheet 1'!$F$2:$AD$557,20,0)</f>
        <v>0.35426731</v>
      </c>
      <c r="BO261" s="1">
        <f>VLOOKUP(F261,'[3]Sheet 1'!$F$2:$AD$557,21,0)</f>
        <v>0.53945248999999995</v>
      </c>
      <c r="BP261" s="1">
        <f>VLOOKUP(F261,'[3]Sheet 1'!$F$2:$AD$557,22,0)</f>
        <v>3.0595810000000001E-2</v>
      </c>
      <c r="BQ261" s="1">
        <f>VLOOKUP(F261,'[3]Sheet 1'!$F$2:$AD$557,23,0)</f>
        <v>0.13365539000000001</v>
      </c>
      <c r="BR261" s="1">
        <f>VLOOKUP(F261,'[3]Sheet 1'!$F$2:$AD$557,24,0)</f>
        <v>475.72989256</v>
      </c>
      <c r="BS261" s="1">
        <f>VLOOKUP(F261,'[3]Sheet 1'!$F$2:$AD$557,25,0)</f>
        <v>1.3053625799999999</v>
      </c>
    </row>
    <row r="262" spans="1:71" ht="20" customHeight="1" x14ac:dyDescent="0.15">
      <c r="A262" s="8">
        <v>1925</v>
      </c>
      <c r="B262" s="9">
        <v>37</v>
      </c>
      <c r="C262" s="10">
        <v>119</v>
      </c>
      <c r="D262" s="10">
        <v>5716</v>
      </c>
      <c r="E262" s="10">
        <v>2</v>
      </c>
      <c r="F262" s="10">
        <v>371190057162</v>
      </c>
      <c r="G262" s="11" t="s">
        <v>33</v>
      </c>
      <c r="H262" s="10">
        <v>16512</v>
      </c>
      <c r="I262" s="11" t="s">
        <v>297</v>
      </c>
      <c r="J262" s="10">
        <v>992</v>
      </c>
      <c r="K262" s="10">
        <v>0</v>
      </c>
      <c r="L262" s="10">
        <v>38</v>
      </c>
      <c r="M262" s="10">
        <v>9</v>
      </c>
      <c r="N262" s="10">
        <v>55</v>
      </c>
      <c r="O262" s="10">
        <v>32</v>
      </c>
      <c r="P262" s="10">
        <v>19</v>
      </c>
      <c r="Q262" s="10">
        <v>58</v>
      </c>
      <c r="R262" s="10">
        <v>49</v>
      </c>
      <c r="S262" s="10">
        <v>0</v>
      </c>
      <c r="T262" s="10">
        <v>197</v>
      </c>
      <c r="U262" s="10">
        <v>167</v>
      </c>
      <c r="V262" s="10">
        <v>193</v>
      </c>
      <c r="W262" s="10">
        <v>113</v>
      </c>
      <c r="X262" s="10">
        <v>19</v>
      </c>
      <c r="Y262" s="10">
        <v>30</v>
      </c>
      <c r="Z262" s="10">
        <v>13</v>
      </c>
      <c r="AA262" s="10">
        <v>65056</v>
      </c>
      <c r="AB262" s="10">
        <v>525</v>
      </c>
      <c r="AC262" s="10">
        <v>5</v>
      </c>
      <c r="AD262" s="10">
        <v>9.5238100000000006E-3</v>
      </c>
      <c r="AE262" s="13">
        <v>13994946.6367188</v>
      </c>
      <c r="AF262" s="12">
        <v>17257.261275324501</v>
      </c>
      <c r="AG262" s="1">
        <f>VLOOKUP(F262,'[1]Sheet 1'!$F$2:$S$557,5,0)</f>
        <v>1823</v>
      </c>
      <c r="AH262" s="1">
        <f>VLOOKUP(F262,'[1]Sheet 1'!$F$2:$S$557,6,0)</f>
        <v>244</v>
      </c>
      <c r="AI262" s="1">
        <f>VLOOKUP(F262,'[1]Sheet 1'!$F$2:$S$557,7,0)</f>
        <v>547</v>
      </c>
      <c r="AJ262" s="1">
        <f>VLOOKUP(F262,'[1]Sheet 1'!$F$2:$S$557,8,0)</f>
        <v>243</v>
      </c>
      <c r="AK262" s="1">
        <f>VLOOKUP(F262,'[1]Sheet 1'!$F$2:$S$557,9,0)</f>
        <v>184</v>
      </c>
      <c r="AL262" s="1">
        <f>VLOOKUP(F262,'[1]Sheet 1'!$F$2:$S$557,10,0)</f>
        <v>427</v>
      </c>
      <c r="AM262" s="1">
        <f>VLOOKUP(F262,'[1]Sheet 1'!$F$2:$S$557,11,0)</f>
        <v>135</v>
      </c>
      <c r="AN262" s="1">
        <f>VLOOKUP(F262,'[1]Sheet 1'!$F$2:$S$557,12,0)</f>
        <v>43</v>
      </c>
      <c r="AO262" s="1">
        <f>VLOOKUP(F262,'[1]Sheet 1'!$F$2:$S$557,13,0)</f>
        <v>0.23422929000000001</v>
      </c>
      <c r="AP262" s="1">
        <f>VLOOKUP(F262,'[1]Sheet 1'!$F$2:$S$557,14,0)</f>
        <v>7.4053759999999996E-2</v>
      </c>
      <c r="AQ262" s="1">
        <f>VLOOKUP(F262,'[2]Sheet 1'!$F$2:$Q$557,5,0)</f>
        <v>1972</v>
      </c>
      <c r="AR262" s="1">
        <f>VLOOKUP(F262,'[2]Sheet 1'!$F$2:$Q$557,6,0)</f>
        <v>1531</v>
      </c>
      <c r="AS262" s="1">
        <f>VLOOKUP(F262,'[2]Sheet 1'!$F$2:$Q$557,7,0)</f>
        <v>1531</v>
      </c>
      <c r="AT262" s="1">
        <f>VLOOKUP(F262,'[2]Sheet 1'!$F$2:$Q$557,8,0)</f>
        <v>1483</v>
      </c>
      <c r="AU262" s="1">
        <f>VLOOKUP(F262,'[2]Sheet 1'!$F$2:$Q$557,9,0)</f>
        <v>48</v>
      </c>
      <c r="AV262" s="1">
        <f>VLOOKUP(F262,'[2]Sheet 1'!$F$2:$Q$557,10,0)</f>
        <v>0</v>
      </c>
      <c r="AW262" s="1">
        <f>VLOOKUP(F262,'[2]Sheet 1'!$F$2:$Q$557,11,0)</f>
        <v>441</v>
      </c>
      <c r="AX262" s="1">
        <f>VLOOKUP(F262,'[2]Sheet 1'!$F$2:$Q$557,12,0)</f>
        <v>2.4340770000000001E-2</v>
      </c>
      <c r="AY262" s="1">
        <f>VLOOKUP(F262,'[3]Sheet 1'!$F$2:$AD$557,5,0)</f>
        <v>35.170812900000001</v>
      </c>
      <c r="AZ262" s="1">
        <f>VLOOKUP(F262,'[3]Sheet 1'!$F$2:$AD$557,6,0)</f>
        <v>-80.715880400000003</v>
      </c>
      <c r="BA262" s="1">
        <f>VLOOKUP(F262,'[3]Sheet 1'!$F$2:$AD$557,7,0)</f>
        <v>2656</v>
      </c>
      <c r="BB262" s="1">
        <f>VLOOKUP(F262,'[3]Sheet 1'!$F$2:$AD$557,8,0)</f>
        <v>1213</v>
      </c>
      <c r="BC262" s="1">
        <f>VLOOKUP(F262,'[3]Sheet 1'!$F$2:$AD$557,9,0)</f>
        <v>881</v>
      </c>
      <c r="BD262" s="1">
        <f>VLOOKUP(F262,'[3]Sheet 1'!$F$2:$AD$557,10,0)</f>
        <v>9</v>
      </c>
      <c r="BE262" s="1">
        <f>VLOOKUP(F262,'[3]Sheet 1'!$F$2:$AD$557,11,0)</f>
        <v>106</v>
      </c>
      <c r="BF262" s="1">
        <f>VLOOKUP(F262,'[3]Sheet 1'!$F$2:$AD$557,12,0)</f>
        <v>0</v>
      </c>
      <c r="BG262" s="1">
        <f>VLOOKUP(F262,'[3]Sheet 1'!$F$2:$AD$557,13,0)</f>
        <v>356</v>
      </c>
      <c r="BH262" s="1">
        <f>VLOOKUP(F262,'[3]Sheet 1'!$F$2:$AD$557,14,0)</f>
        <v>91</v>
      </c>
      <c r="BI262" s="1">
        <f>VLOOKUP(F262,'[3]Sheet 1'!$F$2:$AD$557,15,0)</f>
        <v>654</v>
      </c>
      <c r="BJ262" s="1">
        <f>VLOOKUP(F262,'[3]Sheet 1'!$F$2:$AD$557,16,0)</f>
        <v>1006</v>
      </c>
      <c r="BK262" s="1">
        <f>VLOOKUP(F262,'[3]Sheet 1'!$F$2:$AD$557,17,0)</f>
        <v>963</v>
      </c>
      <c r="BL262" s="1">
        <f>VLOOKUP(F262,'[3]Sheet 1'!$F$2:$AD$557,18,0)</f>
        <v>43</v>
      </c>
      <c r="BM262" s="1">
        <f>VLOOKUP(F262,'[3]Sheet 1'!$F$2:$AD$557,19,0)</f>
        <v>0.95725645999999998</v>
      </c>
      <c r="BN262" s="1">
        <f>VLOOKUP(F262,'[3]Sheet 1'!$F$2:$AD$557,20,0)</f>
        <v>0.45670179999999999</v>
      </c>
      <c r="BO262" s="1">
        <f>VLOOKUP(F262,'[3]Sheet 1'!$F$2:$AD$557,21,0)</f>
        <v>0.33170179999999999</v>
      </c>
      <c r="BP262" s="1">
        <f>VLOOKUP(F262,'[3]Sheet 1'!$F$2:$AD$557,22,0)</f>
        <v>3.9909630000000001E-2</v>
      </c>
      <c r="BQ262" s="1">
        <f>VLOOKUP(F262,'[3]Sheet 1'!$F$2:$AD$557,23,0)</f>
        <v>0.24623492999999999</v>
      </c>
      <c r="BR262" s="1">
        <f>VLOOKUP(F262,'[3]Sheet 1'!$F$2:$AD$557,24,0)</f>
        <v>5290.8403306500004</v>
      </c>
      <c r="BS262" s="1">
        <f>VLOOKUP(F262,'[3]Sheet 1'!$F$2:$AD$557,25,0)</f>
        <v>0.50199965000000002</v>
      </c>
    </row>
    <row r="263" spans="1:71" ht="20" customHeight="1" x14ac:dyDescent="0.15">
      <c r="A263" s="8">
        <v>1926</v>
      </c>
      <c r="B263" s="9">
        <v>37</v>
      </c>
      <c r="C263" s="10">
        <v>119</v>
      </c>
      <c r="D263" s="10">
        <v>5706</v>
      </c>
      <c r="E263" s="10">
        <v>3</v>
      </c>
      <c r="F263" s="10">
        <v>371190057063</v>
      </c>
      <c r="G263" s="11" t="s">
        <v>44</v>
      </c>
      <c r="H263" s="10">
        <v>16494</v>
      </c>
      <c r="I263" s="11" t="s">
        <v>298</v>
      </c>
      <c r="J263" s="10">
        <v>570</v>
      </c>
      <c r="K263" s="10">
        <v>16</v>
      </c>
      <c r="L263" s="10">
        <v>9</v>
      </c>
      <c r="M263" s="10">
        <v>30</v>
      </c>
      <c r="N263" s="10">
        <v>0</v>
      </c>
      <c r="O263" s="10">
        <v>0</v>
      </c>
      <c r="P263" s="10">
        <v>50</v>
      </c>
      <c r="Q263" s="10">
        <v>37</v>
      </c>
      <c r="R263" s="10">
        <v>0</v>
      </c>
      <c r="S263" s="10">
        <v>19</v>
      </c>
      <c r="T263" s="10">
        <v>15</v>
      </c>
      <c r="U263" s="10">
        <v>103</v>
      </c>
      <c r="V263" s="10">
        <v>96</v>
      </c>
      <c r="W263" s="10">
        <v>141</v>
      </c>
      <c r="X263" s="10">
        <v>20</v>
      </c>
      <c r="Y263" s="10">
        <v>0</v>
      </c>
      <c r="Z263" s="10">
        <v>34</v>
      </c>
      <c r="AA263" s="10">
        <v>83000</v>
      </c>
      <c r="AB263" s="10">
        <v>461</v>
      </c>
      <c r="AC263" s="10">
        <v>0</v>
      </c>
      <c r="AD263" s="10">
        <v>0</v>
      </c>
      <c r="AE263" s="13">
        <v>17538874.165100101</v>
      </c>
      <c r="AF263" s="12">
        <v>17804.940411190601</v>
      </c>
      <c r="AG263" s="1">
        <f>VLOOKUP(F263,'[1]Sheet 1'!$F$2:$S$557,5,0)</f>
        <v>1367</v>
      </c>
      <c r="AH263" s="1">
        <f>VLOOKUP(F263,'[1]Sheet 1'!$F$2:$S$557,6,0)</f>
        <v>82</v>
      </c>
      <c r="AI263" s="1">
        <f>VLOOKUP(F263,'[1]Sheet 1'!$F$2:$S$557,7,0)</f>
        <v>485</v>
      </c>
      <c r="AJ263" s="1">
        <f>VLOOKUP(F263,'[1]Sheet 1'!$F$2:$S$557,8,0)</f>
        <v>226</v>
      </c>
      <c r="AK263" s="1">
        <f>VLOOKUP(F263,'[1]Sheet 1'!$F$2:$S$557,9,0)</f>
        <v>48</v>
      </c>
      <c r="AL263" s="1">
        <f>VLOOKUP(F263,'[1]Sheet 1'!$F$2:$S$557,10,0)</f>
        <v>385</v>
      </c>
      <c r="AM263" s="1">
        <f>VLOOKUP(F263,'[1]Sheet 1'!$F$2:$S$557,11,0)</f>
        <v>66</v>
      </c>
      <c r="AN263" s="1">
        <f>VLOOKUP(F263,'[1]Sheet 1'!$F$2:$S$557,12,0)</f>
        <v>75</v>
      </c>
      <c r="AO263" s="1">
        <f>VLOOKUP(F263,'[1]Sheet 1'!$F$2:$S$557,13,0)</f>
        <v>0.28163862000000001</v>
      </c>
      <c r="AP263" s="1">
        <f>VLOOKUP(F263,'[1]Sheet 1'!$F$2:$S$557,14,0)</f>
        <v>4.8280910000000003E-2</v>
      </c>
      <c r="AQ263" s="1">
        <f>VLOOKUP(F263,'[2]Sheet 1'!$F$2:$Q$557,5,0)</f>
        <v>1625</v>
      </c>
      <c r="AR263" s="1">
        <f>VLOOKUP(F263,'[2]Sheet 1'!$F$2:$Q$557,6,0)</f>
        <v>1023</v>
      </c>
      <c r="AS263" s="1">
        <f>VLOOKUP(F263,'[2]Sheet 1'!$F$2:$Q$557,7,0)</f>
        <v>1023</v>
      </c>
      <c r="AT263" s="1">
        <f>VLOOKUP(F263,'[2]Sheet 1'!$F$2:$Q$557,8,0)</f>
        <v>1009</v>
      </c>
      <c r="AU263" s="1">
        <f>VLOOKUP(F263,'[2]Sheet 1'!$F$2:$Q$557,9,0)</f>
        <v>14</v>
      </c>
      <c r="AV263" s="1">
        <f>VLOOKUP(F263,'[2]Sheet 1'!$F$2:$Q$557,10,0)</f>
        <v>0</v>
      </c>
      <c r="AW263" s="1">
        <f>VLOOKUP(F263,'[2]Sheet 1'!$F$2:$Q$557,11,0)</f>
        <v>602</v>
      </c>
      <c r="AX263" s="1">
        <f>VLOOKUP(F263,'[2]Sheet 1'!$F$2:$Q$557,12,0)</f>
        <v>8.6153800000000006E-3</v>
      </c>
      <c r="AY263" s="1">
        <f>VLOOKUP(F263,'[3]Sheet 1'!$F$2:$AD$557,5,0)</f>
        <v>35.189523899999998</v>
      </c>
      <c r="AZ263" s="1">
        <f>VLOOKUP(F263,'[3]Sheet 1'!$F$2:$AD$557,6,0)</f>
        <v>-80.684198699999996</v>
      </c>
      <c r="BA263" s="1">
        <f>VLOOKUP(F263,'[3]Sheet 1'!$F$2:$AD$557,7,0)</f>
        <v>1678</v>
      </c>
      <c r="BB263" s="1">
        <f>VLOOKUP(F263,'[3]Sheet 1'!$F$2:$AD$557,8,0)</f>
        <v>1204</v>
      </c>
      <c r="BC263" s="1">
        <f>VLOOKUP(F263,'[3]Sheet 1'!$F$2:$AD$557,9,0)</f>
        <v>279</v>
      </c>
      <c r="BD263" s="1">
        <f>VLOOKUP(F263,'[3]Sheet 1'!$F$2:$AD$557,10,0)</f>
        <v>14</v>
      </c>
      <c r="BE263" s="1">
        <f>VLOOKUP(F263,'[3]Sheet 1'!$F$2:$AD$557,11,0)</f>
        <v>22</v>
      </c>
      <c r="BF263" s="1">
        <f>VLOOKUP(F263,'[3]Sheet 1'!$F$2:$AD$557,12,0)</f>
        <v>0</v>
      </c>
      <c r="BG263" s="1">
        <f>VLOOKUP(F263,'[3]Sheet 1'!$F$2:$AD$557,13,0)</f>
        <v>117</v>
      </c>
      <c r="BH263" s="1">
        <f>VLOOKUP(F263,'[3]Sheet 1'!$F$2:$AD$557,14,0)</f>
        <v>42</v>
      </c>
      <c r="BI263" s="1">
        <f>VLOOKUP(F263,'[3]Sheet 1'!$F$2:$AD$557,15,0)</f>
        <v>237</v>
      </c>
      <c r="BJ263" s="1">
        <f>VLOOKUP(F263,'[3]Sheet 1'!$F$2:$AD$557,16,0)</f>
        <v>665</v>
      </c>
      <c r="BK263" s="1">
        <f>VLOOKUP(F263,'[3]Sheet 1'!$F$2:$AD$557,17,0)</f>
        <v>624</v>
      </c>
      <c r="BL263" s="1">
        <f>VLOOKUP(F263,'[3]Sheet 1'!$F$2:$AD$557,18,0)</f>
        <v>41</v>
      </c>
      <c r="BM263" s="1">
        <f>VLOOKUP(F263,'[3]Sheet 1'!$F$2:$AD$557,19,0)</f>
        <v>0.93834585999999998</v>
      </c>
      <c r="BN263" s="1">
        <f>VLOOKUP(F263,'[3]Sheet 1'!$F$2:$AD$557,20,0)</f>
        <v>0.71752084999999999</v>
      </c>
      <c r="BO263" s="1">
        <f>VLOOKUP(F263,'[3]Sheet 1'!$F$2:$AD$557,21,0)</f>
        <v>0.16626936</v>
      </c>
      <c r="BP263" s="1">
        <f>VLOOKUP(F263,'[3]Sheet 1'!$F$2:$AD$557,22,0)</f>
        <v>1.311084E-2</v>
      </c>
      <c r="BQ263" s="1">
        <f>VLOOKUP(F263,'[3]Sheet 1'!$F$2:$AD$557,23,0)</f>
        <v>0.14123957000000001</v>
      </c>
      <c r="BR263" s="1">
        <f>VLOOKUP(F263,'[3]Sheet 1'!$F$2:$AD$557,24,0)</f>
        <v>2667.2153270600002</v>
      </c>
      <c r="BS263" s="1">
        <f>VLOOKUP(F263,'[3]Sheet 1'!$F$2:$AD$557,25,0)</f>
        <v>0.62912055</v>
      </c>
    </row>
    <row r="264" spans="1:71" ht="20" customHeight="1" x14ac:dyDescent="0.15">
      <c r="A264" s="8">
        <v>1927</v>
      </c>
      <c r="B264" s="9">
        <v>37</v>
      </c>
      <c r="C264" s="10">
        <v>119</v>
      </c>
      <c r="D264" s="10">
        <v>3203</v>
      </c>
      <c r="E264" s="10">
        <v>2</v>
      </c>
      <c r="F264" s="10">
        <v>371190032032</v>
      </c>
      <c r="G264" s="11" t="s">
        <v>33</v>
      </c>
      <c r="H264" s="10">
        <v>16324</v>
      </c>
      <c r="I264" s="11" t="s">
        <v>299</v>
      </c>
      <c r="J264" s="10">
        <v>375</v>
      </c>
      <c r="K264" s="10">
        <v>23</v>
      </c>
      <c r="L264" s="10">
        <v>0</v>
      </c>
      <c r="M264" s="10">
        <v>0</v>
      </c>
      <c r="N264" s="10">
        <v>27</v>
      </c>
      <c r="O264" s="10">
        <v>31</v>
      </c>
      <c r="P264" s="10">
        <v>10</v>
      </c>
      <c r="Q264" s="10">
        <v>0</v>
      </c>
      <c r="R264" s="10">
        <v>12</v>
      </c>
      <c r="S264" s="10">
        <v>46</v>
      </c>
      <c r="T264" s="10">
        <v>55</v>
      </c>
      <c r="U264" s="10">
        <v>43</v>
      </c>
      <c r="V264" s="10">
        <v>35</v>
      </c>
      <c r="W264" s="10">
        <v>0</v>
      </c>
      <c r="X264" s="10">
        <v>12</v>
      </c>
      <c r="Y264" s="10">
        <v>36</v>
      </c>
      <c r="Z264" s="10">
        <v>45</v>
      </c>
      <c r="AA264" s="10">
        <v>58350</v>
      </c>
      <c r="AB264" s="10">
        <v>159</v>
      </c>
      <c r="AC264" s="10">
        <v>24</v>
      </c>
      <c r="AD264" s="13">
        <v>0.15094340000000001</v>
      </c>
      <c r="AE264" s="10">
        <v>5031504.1450805701</v>
      </c>
      <c r="AF264" s="12">
        <v>13234.056662011701</v>
      </c>
      <c r="AG264" s="1">
        <f>VLOOKUP(F264,'[1]Sheet 1'!$F$2:$S$557,5,0)</f>
        <v>503</v>
      </c>
      <c r="AH264" s="1">
        <f>VLOOKUP(F264,'[1]Sheet 1'!$F$2:$S$557,6,0)</f>
        <v>34</v>
      </c>
      <c r="AI264" s="1">
        <f>VLOOKUP(F264,'[1]Sheet 1'!$F$2:$S$557,7,0)</f>
        <v>10</v>
      </c>
      <c r="AJ264" s="1">
        <f>VLOOKUP(F264,'[1]Sheet 1'!$F$2:$S$557,8,0)</f>
        <v>105</v>
      </c>
      <c r="AK264" s="1">
        <f>VLOOKUP(F264,'[1]Sheet 1'!$F$2:$S$557,9,0)</f>
        <v>8</v>
      </c>
      <c r="AL264" s="1">
        <f>VLOOKUP(F264,'[1]Sheet 1'!$F$2:$S$557,10,0)</f>
        <v>215</v>
      </c>
      <c r="AM264" s="1">
        <f>VLOOKUP(F264,'[1]Sheet 1'!$F$2:$S$557,11,0)</f>
        <v>101</v>
      </c>
      <c r="AN264" s="1">
        <f>VLOOKUP(F264,'[1]Sheet 1'!$F$2:$S$557,12,0)</f>
        <v>30</v>
      </c>
      <c r="AO264" s="1">
        <f>VLOOKUP(F264,'[1]Sheet 1'!$F$2:$S$557,13,0)</f>
        <v>0.42743539000000003</v>
      </c>
      <c r="AP264" s="1">
        <f>VLOOKUP(F264,'[1]Sheet 1'!$F$2:$S$557,14,0)</f>
        <v>0.20079522999999999</v>
      </c>
      <c r="AQ264" s="1">
        <f>VLOOKUP(F264,'[2]Sheet 1'!$F$2:$Q$557,5,0)</f>
        <v>657</v>
      </c>
      <c r="AR264" s="1">
        <f>VLOOKUP(F264,'[2]Sheet 1'!$F$2:$Q$557,6,0)</f>
        <v>482</v>
      </c>
      <c r="AS264" s="1">
        <f>VLOOKUP(F264,'[2]Sheet 1'!$F$2:$Q$557,7,0)</f>
        <v>482</v>
      </c>
      <c r="AT264" s="1">
        <f>VLOOKUP(F264,'[2]Sheet 1'!$F$2:$Q$557,8,0)</f>
        <v>440</v>
      </c>
      <c r="AU264" s="1">
        <f>VLOOKUP(F264,'[2]Sheet 1'!$F$2:$Q$557,9,0)</f>
        <v>42</v>
      </c>
      <c r="AV264" s="1">
        <f>VLOOKUP(F264,'[2]Sheet 1'!$F$2:$Q$557,10,0)</f>
        <v>0</v>
      </c>
      <c r="AW264" s="1">
        <f>VLOOKUP(F264,'[2]Sheet 1'!$F$2:$Q$557,11,0)</f>
        <v>175</v>
      </c>
      <c r="AX264" s="1">
        <f>VLOOKUP(F264,'[2]Sheet 1'!$F$2:$Q$557,12,0)</f>
        <v>6.3926940000000002E-2</v>
      </c>
      <c r="AY264" s="1">
        <f>VLOOKUP(F264,'[3]Sheet 1'!$F$2:$AD$557,5,0)</f>
        <v>35.178676899999999</v>
      </c>
      <c r="AZ264" s="1">
        <f>VLOOKUP(F264,'[3]Sheet 1'!$F$2:$AD$557,6,0)</f>
        <v>-80.860681</v>
      </c>
      <c r="BA264" s="1">
        <f>VLOOKUP(F264,'[3]Sheet 1'!$F$2:$AD$557,7,0)</f>
        <v>744</v>
      </c>
      <c r="BB264" s="1">
        <f>VLOOKUP(F264,'[3]Sheet 1'!$F$2:$AD$557,8,0)</f>
        <v>527</v>
      </c>
      <c r="BC264" s="1">
        <f>VLOOKUP(F264,'[3]Sheet 1'!$F$2:$AD$557,9,0)</f>
        <v>132</v>
      </c>
      <c r="BD264" s="1">
        <f>VLOOKUP(F264,'[3]Sheet 1'!$F$2:$AD$557,10,0)</f>
        <v>1</v>
      </c>
      <c r="BE264" s="1">
        <f>VLOOKUP(F264,'[3]Sheet 1'!$F$2:$AD$557,11,0)</f>
        <v>13</v>
      </c>
      <c r="BF264" s="1">
        <f>VLOOKUP(F264,'[3]Sheet 1'!$F$2:$AD$557,12,0)</f>
        <v>0</v>
      </c>
      <c r="BG264" s="1">
        <f>VLOOKUP(F264,'[3]Sheet 1'!$F$2:$AD$557,13,0)</f>
        <v>47</v>
      </c>
      <c r="BH264" s="1">
        <f>VLOOKUP(F264,'[3]Sheet 1'!$F$2:$AD$557,14,0)</f>
        <v>24</v>
      </c>
      <c r="BI264" s="1">
        <f>VLOOKUP(F264,'[3]Sheet 1'!$F$2:$AD$557,15,0)</f>
        <v>90</v>
      </c>
      <c r="BJ264" s="1">
        <f>VLOOKUP(F264,'[3]Sheet 1'!$F$2:$AD$557,16,0)</f>
        <v>474</v>
      </c>
      <c r="BK264" s="1">
        <f>VLOOKUP(F264,'[3]Sheet 1'!$F$2:$AD$557,17,0)</f>
        <v>405</v>
      </c>
      <c r="BL264" s="1">
        <f>VLOOKUP(F264,'[3]Sheet 1'!$F$2:$AD$557,18,0)</f>
        <v>69</v>
      </c>
      <c r="BM264" s="1">
        <f>VLOOKUP(F264,'[3]Sheet 1'!$F$2:$AD$557,19,0)</f>
        <v>0.85443036999999999</v>
      </c>
      <c r="BN264" s="1">
        <f>VLOOKUP(F264,'[3]Sheet 1'!$F$2:$AD$557,20,0)</f>
        <v>0.70833332999999998</v>
      </c>
      <c r="BO264" s="1">
        <f>VLOOKUP(F264,'[3]Sheet 1'!$F$2:$AD$557,21,0)</f>
        <v>0.17741935</v>
      </c>
      <c r="BP264" s="1">
        <f>VLOOKUP(F264,'[3]Sheet 1'!$F$2:$AD$557,22,0)</f>
        <v>1.747311E-2</v>
      </c>
      <c r="BQ264" s="1">
        <f>VLOOKUP(F264,'[3]Sheet 1'!$F$2:$AD$557,23,0)</f>
        <v>0.12096774</v>
      </c>
      <c r="BR264" s="1">
        <f>VLOOKUP(F264,'[3]Sheet 1'!$F$2:$AD$557,24,0)</f>
        <v>4122.3314367100002</v>
      </c>
      <c r="BS264" s="1">
        <f>VLOOKUP(F264,'[3]Sheet 1'!$F$2:$AD$557,25,0)</f>
        <v>0.18048038999999999</v>
      </c>
    </row>
    <row r="265" spans="1:71" ht="20" customHeight="1" x14ac:dyDescent="0.15">
      <c r="A265" s="8">
        <v>1928</v>
      </c>
      <c r="B265" s="9">
        <v>37</v>
      </c>
      <c r="C265" s="10">
        <v>119</v>
      </c>
      <c r="D265" s="10">
        <v>2003</v>
      </c>
      <c r="E265" s="10">
        <v>5</v>
      </c>
      <c r="F265" s="10">
        <v>371190020035</v>
      </c>
      <c r="G265" s="11" t="s">
        <v>88</v>
      </c>
      <c r="H265" s="10">
        <v>16239</v>
      </c>
      <c r="I265" s="11" t="s">
        <v>300</v>
      </c>
      <c r="J265" s="10">
        <v>745</v>
      </c>
      <c r="K265" s="10">
        <v>167</v>
      </c>
      <c r="L265" s="10">
        <v>141</v>
      </c>
      <c r="M265" s="10">
        <v>66</v>
      </c>
      <c r="N265" s="10">
        <v>136</v>
      </c>
      <c r="O265" s="10">
        <v>13</v>
      </c>
      <c r="P265" s="10">
        <v>35</v>
      </c>
      <c r="Q265" s="10">
        <v>69</v>
      </c>
      <c r="R265" s="10">
        <v>14</v>
      </c>
      <c r="S265" s="10">
        <v>57</v>
      </c>
      <c r="T265" s="10">
        <v>15</v>
      </c>
      <c r="U265" s="10">
        <v>0</v>
      </c>
      <c r="V265" s="10">
        <v>21</v>
      </c>
      <c r="W265" s="10">
        <v>0</v>
      </c>
      <c r="X265" s="10">
        <v>11</v>
      </c>
      <c r="Y265" s="10">
        <v>0</v>
      </c>
      <c r="Z265" s="10">
        <v>0</v>
      </c>
      <c r="AA265" s="10">
        <v>19943</v>
      </c>
      <c r="AB265" s="10">
        <v>326</v>
      </c>
      <c r="AC265" s="10">
        <v>100</v>
      </c>
      <c r="AD265" s="10">
        <v>0.30674847</v>
      </c>
      <c r="AE265" s="13">
        <v>12244278.111938501</v>
      </c>
      <c r="AF265" s="12">
        <v>17523.751143552701</v>
      </c>
      <c r="AG265" s="1">
        <f>VLOOKUP(F265,'[1]Sheet 1'!$F$2:$S$557,5,0)</f>
        <v>1207</v>
      </c>
      <c r="AH265" s="1">
        <f>VLOOKUP(F265,'[1]Sheet 1'!$F$2:$S$557,6,0)</f>
        <v>305</v>
      </c>
      <c r="AI265" s="1">
        <f>VLOOKUP(F265,'[1]Sheet 1'!$F$2:$S$557,7,0)</f>
        <v>317</v>
      </c>
      <c r="AJ265" s="1">
        <f>VLOOKUP(F265,'[1]Sheet 1'!$F$2:$S$557,8,0)</f>
        <v>322</v>
      </c>
      <c r="AK265" s="1">
        <f>VLOOKUP(F265,'[1]Sheet 1'!$F$2:$S$557,9,0)</f>
        <v>133</v>
      </c>
      <c r="AL265" s="1">
        <f>VLOOKUP(F265,'[1]Sheet 1'!$F$2:$S$557,10,0)</f>
        <v>57</v>
      </c>
      <c r="AM265" s="1">
        <f>VLOOKUP(F265,'[1]Sheet 1'!$F$2:$S$557,11,0)</f>
        <v>73</v>
      </c>
      <c r="AN265" s="1">
        <f>VLOOKUP(F265,'[1]Sheet 1'!$F$2:$S$557,12,0)</f>
        <v>0</v>
      </c>
      <c r="AO265" s="1">
        <f>VLOOKUP(F265,'[1]Sheet 1'!$F$2:$S$557,13,0)</f>
        <v>4.7224519999999999E-2</v>
      </c>
      <c r="AP265" s="1">
        <f>VLOOKUP(F265,'[1]Sheet 1'!$F$2:$S$557,14,0)</f>
        <v>6.0480529999999998E-2</v>
      </c>
      <c r="AQ265" s="1">
        <f>VLOOKUP(F265,'[2]Sheet 1'!$F$2:$Q$557,5,0)</f>
        <v>1207</v>
      </c>
      <c r="AR265" s="1">
        <f>VLOOKUP(F265,'[2]Sheet 1'!$F$2:$Q$557,6,0)</f>
        <v>663</v>
      </c>
      <c r="AS265" s="1">
        <f>VLOOKUP(F265,'[2]Sheet 1'!$F$2:$Q$557,7,0)</f>
        <v>663</v>
      </c>
      <c r="AT265" s="1">
        <f>VLOOKUP(F265,'[2]Sheet 1'!$F$2:$Q$557,8,0)</f>
        <v>648</v>
      </c>
      <c r="AU265" s="1">
        <f>VLOOKUP(F265,'[2]Sheet 1'!$F$2:$Q$557,9,0)</f>
        <v>15</v>
      </c>
      <c r="AV265" s="1">
        <f>VLOOKUP(F265,'[2]Sheet 1'!$F$2:$Q$557,10,0)</f>
        <v>0</v>
      </c>
      <c r="AW265" s="1">
        <f>VLOOKUP(F265,'[2]Sheet 1'!$F$2:$Q$557,11,0)</f>
        <v>544</v>
      </c>
      <c r="AX265" s="1">
        <f>VLOOKUP(F265,'[2]Sheet 1'!$F$2:$Q$557,12,0)</f>
        <v>1.2427509999999999E-2</v>
      </c>
      <c r="AY265" s="1">
        <f>VLOOKUP(F265,'[3]Sheet 1'!$F$2:$AD$557,5,0)</f>
        <v>35.153280000000002</v>
      </c>
      <c r="AZ265" s="1">
        <f>VLOOKUP(F265,'[3]Sheet 1'!$F$2:$AD$557,6,0)</f>
        <v>-80.752577099999996</v>
      </c>
      <c r="BA265" s="1">
        <f>VLOOKUP(F265,'[3]Sheet 1'!$F$2:$AD$557,7,0)</f>
        <v>1100</v>
      </c>
      <c r="BB265" s="1">
        <f>VLOOKUP(F265,'[3]Sheet 1'!$F$2:$AD$557,8,0)</f>
        <v>487</v>
      </c>
      <c r="BC265" s="1">
        <f>VLOOKUP(F265,'[3]Sheet 1'!$F$2:$AD$557,9,0)</f>
        <v>495</v>
      </c>
      <c r="BD265" s="1">
        <f>VLOOKUP(F265,'[3]Sheet 1'!$F$2:$AD$557,10,0)</f>
        <v>6</v>
      </c>
      <c r="BE265" s="1">
        <f>VLOOKUP(F265,'[3]Sheet 1'!$F$2:$AD$557,11,0)</f>
        <v>23</v>
      </c>
      <c r="BF265" s="1">
        <f>VLOOKUP(F265,'[3]Sheet 1'!$F$2:$AD$557,12,0)</f>
        <v>1</v>
      </c>
      <c r="BG265" s="1">
        <f>VLOOKUP(F265,'[3]Sheet 1'!$F$2:$AD$557,13,0)</f>
        <v>52</v>
      </c>
      <c r="BH265" s="1">
        <f>VLOOKUP(F265,'[3]Sheet 1'!$F$2:$AD$557,14,0)</f>
        <v>36</v>
      </c>
      <c r="BI265" s="1">
        <f>VLOOKUP(F265,'[3]Sheet 1'!$F$2:$AD$557,15,0)</f>
        <v>102</v>
      </c>
      <c r="BJ265" s="1">
        <f>VLOOKUP(F265,'[3]Sheet 1'!$F$2:$AD$557,16,0)</f>
        <v>661</v>
      </c>
      <c r="BK265" s="1">
        <f>VLOOKUP(F265,'[3]Sheet 1'!$F$2:$AD$557,17,0)</f>
        <v>537</v>
      </c>
      <c r="BL265" s="1">
        <f>VLOOKUP(F265,'[3]Sheet 1'!$F$2:$AD$557,18,0)</f>
        <v>124</v>
      </c>
      <c r="BM265" s="1">
        <f>VLOOKUP(F265,'[3]Sheet 1'!$F$2:$AD$557,19,0)</f>
        <v>0.81240544000000003</v>
      </c>
      <c r="BN265" s="1">
        <f>VLOOKUP(F265,'[3]Sheet 1'!$F$2:$AD$557,20,0)</f>
        <v>0.44272727000000001</v>
      </c>
      <c r="BO265" s="1">
        <f>VLOOKUP(F265,'[3]Sheet 1'!$F$2:$AD$557,21,0)</f>
        <v>0.45</v>
      </c>
      <c r="BP265" s="1">
        <f>VLOOKUP(F265,'[3]Sheet 1'!$F$2:$AD$557,22,0)</f>
        <v>2.0909090000000002E-2</v>
      </c>
      <c r="BQ265" s="1">
        <f>VLOOKUP(F265,'[3]Sheet 1'!$F$2:$AD$557,23,0)</f>
        <v>9.2727270000000001E-2</v>
      </c>
      <c r="BR265" s="1">
        <f>VLOOKUP(F265,'[3]Sheet 1'!$F$2:$AD$557,24,0)</f>
        <v>2504.5364750200001</v>
      </c>
      <c r="BS265" s="1">
        <f>VLOOKUP(F265,'[3]Sheet 1'!$F$2:$AD$557,25,0)</f>
        <v>0.43920302</v>
      </c>
    </row>
    <row r="266" spans="1:71" ht="20" customHeight="1" x14ac:dyDescent="0.15">
      <c r="A266" s="8">
        <v>1929</v>
      </c>
      <c r="B266" s="9">
        <v>37</v>
      </c>
      <c r="C266" s="10">
        <v>119</v>
      </c>
      <c r="D266" s="10">
        <v>6404</v>
      </c>
      <c r="E266" s="10">
        <v>2</v>
      </c>
      <c r="F266" s="10">
        <v>371190064042</v>
      </c>
      <c r="G266" s="11" t="s">
        <v>33</v>
      </c>
      <c r="H266" s="10">
        <v>16675</v>
      </c>
      <c r="I266" s="11" t="s">
        <v>301</v>
      </c>
      <c r="J266" s="10">
        <v>1152</v>
      </c>
      <c r="K266" s="10">
        <v>0</v>
      </c>
      <c r="L266" s="10">
        <v>9</v>
      </c>
      <c r="M266" s="10">
        <v>0</v>
      </c>
      <c r="N266" s="10">
        <v>0</v>
      </c>
      <c r="O266" s="10">
        <v>8</v>
      </c>
      <c r="P266" s="10">
        <v>0</v>
      </c>
      <c r="Q266" s="10">
        <v>20</v>
      </c>
      <c r="R266" s="10">
        <v>28</v>
      </c>
      <c r="S266" s="10">
        <v>9</v>
      </c>
      <c r="T266" s="10">
        <v>51</v>
      </c>
      <c r="U266" s="10">
        <v>41</v>
      </c>
      <c r="V266" s="10">
        <v>65</v>
      </c>
      <c r="W266" s="10">
        <v>94</v>
      </c>
      <c r="X266" s="10">
        <v>78</v>
      </c>
      <c r="Y266" s="10">
        <v>119</v>
      </c>
      <c r="Z266" s="10">
        <v>630</v>
      </c>
      <c r="AA266" s="10">
        <v>204884</v>
      </c>
      <c r="AB266" s="10">
        <v>1049</v>
      </c>
      <c r="AC266" s="10">
        <v>8</v>
      </c>
      <c r="AD266" s="10">
        <v>7.6263099999999999E-3</v>
      </c>
      <c r="AE266" s="18">
        <v>133102701.69103999</v>
      </c>
      <c r="AF266" s="14">
        <v>60492.400623654001</v>
      </c>
      <c r="AG266" s="1">
        <f>VLOOKUP(F266,'[1]Sheet 1'!$F$2:$S$557,5,0)</f>
        <v>2242</v>
      </c>
      <c r="AH266" s="1">
        <f>VLOOKUP(F266,'[1]Sheet 1'!$F$2:$S$557,6,0)</f>
        <v>53</v>
      </c>
      <c r="AI266" s="1">
        <f>VLOOKUP(F266,'[1]Sheet 1'!$F$2:$S$557,7,0)</f>
        <v>94</v>
      </c>
      <c r="AJ266" s="1">
        <f>VLOOKUP(F266,'[1]Sheet 1'!$F$2:$S$557,8,0)</f>
        <v>261</v>
      </c>
      <c r="AK266" s="1">
        <f>VLOOKUP(F266,'[1]Sheet 1'!$F$2:$S$557,9,0)</f>
        <v>156</v>
      </c>
      <c r="AL266" s="1">
        <f>VLOOKUP(F266,'[1]Sheet 1'!$F$2:$S$557,10,0)</f>
        <v>1012</v>
      </c>
      <c r="AM266" s="1">
        <f>VLOOKUP(F266,'[1]Sheet 1'!$F$2:$S$557,11,0)</f>
        <v>400</v>
      </c>
      <c r="AN266" s="1">
        <f>VLOOKUP(F266,'[1]Sheet 1'!$F$2:$S$557,12,0)</f>
        <v>266</v>
      </c>
      <c r="AO266" s="1">
        <f>VLOOKUP(F266,'[1]Sheet 1'!$F$2:$S$557,13,0)</f>
        <v>0.45138268999999998</v>
      </c>
      <c r="AP266" s="1">
        <f>VLOOKUP(F266,'[1]Sheet 1'!$F$2:$S$557,14,0)</f>
        <v>0.17841213</v>
      </c>
      <c r="AQ266" s="1">
        <f>VLOOKUP(F266,'[2]Sheet 1'!$F$2:$Q$557,5,0)</f>
        <v>2541</v>
      </c>
      <c r="AR266" s="1">
        <f>VLOOKUP(F266,'[2]Sheet 1'!$F$2:$Q$557,6,0)</f>
        <v>1850</v>
      </c>
      <c r="AS266" s="1">
        <f>VLOOKUP(F266,'[2]Sheet 1'!$F$2:$Q$557,7,0)</f>
        <v>1850</v>
      </c>
      <c r="AT266" s="1">
        <f>VLOOKUP(F266,'[2]Sheet 1'!$F$2:$Q$557,8,0)</f>
        <v>1811</v>
      </c>
      <c r="AU266" s="1">
        <f>VLOOKUP(F266,'[2]Sheet 1'!$F$2:$Q$557,9,0)</f>
        <v>39</v>
      </c>
      <c r="AV266" s="1">
        <f>VLOOKUP(F266,'[2]Sheet 1'!$F$2:$Q$557,10,0)</f>
        <v>0</v>
      </c>
      <c r="AW266" s="1">
        <f>VLOOKUP(F266,'[2]Sheet 1'!$F$2:$Q$557,11,0)</f>
        <v>691</v>
      </c>
      <c r="AX266" s="1">
        <f>VLOOKUP(F266,'[2]Sheet 1'!$F$2:$Q$557,12,0)</f>
        <v>1.5348290000000001E-2</v>
      </c>
      <c r="AY266" s="1">
        <f>VLOOKUP(F266,'[3]Sheet 1'!$F$2:$AD$557,5,0)</f>
        <v>35.4618392</v>
      </c>
      <c r="AZ266" s="1">
        <f>VLOOKUP(F266,'[3]Sheet 1'!$F$2:$AD$557,6,0)</f>
        <v>-80.795880800000006</v>
      </c>
      <c r="BA266" s="1">
        <f>VLOOKUP(F266,'[3]Sheet 1'!$F$2:$AD$557,7,0)</f>
        <v>3202</v>
      </c>
      <c r="BB266" s="1">
        <f>VLOOKUP(F266,'[3]Sheet 1'!$F$2:$AD$557,8,0)</f>
        <v>2916</v>
      </c>
      <c r="BC266" s="1">
        <f>VLOOKUP(F266,'[3]Sheet 1'!$F$2:$AD$557,9,0)</f>
        <v>87</v>
      </c>
      <c r="BD266" s="1">
        <f>VLOOKUP(F266,'[3]Sheet 1'!$F$2:$AD$557,10,0)</f>
        <v>7</v>
      </c>
      <c r="BE266" s="1">
        <f>VLOOKUP(F266,'[3]Sheet 1'!$F$2:$AD$557,11,0)</f>
        <v>69</v>
      </c>
      <c r="BF266" s="1">
        <f>VLOOKUP(F266,'[3]Sheet 1'!$F$2:$AD$557,12,0)</f>
        <v>0</v>
      </c>
      <c r="BG266" s="1">
        <f>VLOOKUP(F266,'[3]Sheet 1'!$F$2:$AD$557,13,0)</f>
        <v>60</v>
      </c>
      <c r="BH266" s="1">
        <f>VLOOKUP(F266,'[3]Sheet 1'!$F$2:$AD$557,14,0)</f>
        <v>63</v>
      </c>
      <c r="BI266" s="1">
        <f>VLOOKUP(F266,'[3]Sheet 1'!$F$2:$AD$557,15,0)</f>
        <v>161</v>
      </c>
      <c r="BJ266" s="1">
        <f>VLOOKUP(F266,'[3]Sheet 1'!$F$2:$AD$557,16,0)</f>
        <v>1099</v>
      </c>
      <c r="BK266" s="1">
        <f>VLOOKUP(F266,'[3]Sheet 1'!$F$2:$AD$557,17,0)</f>
        <v>1044</v>
      </c>
      <c r="BL266" s="1">
        <f>VLOOKUP(F266,'[3]Sheet 1'!$F$2:$AD$557,18,0)</f>
        <v>55</v>
      </c>
      <c r="BM266" s="1">
        <f>VLOOKUP(F266,'[3]Sheet 1'!$F$2:$AD$557,19,0)</f>
        <v>0.94995450000000003</v>
      </c>
      <c r="BN266" s="1">
        <f>VLOOKUP(F266,'[3]Sheet 1'!$F$2:$AD$557,20,0)</f>
        <v>0.91068081999999995</v>
      </c>
      <c r="BO266" s="1">
        <f>VLOOKUP(F266,'[3]Sheet 1'!$F$2:$AD$557,21,0)</f>
        <v>2.7170509999999998E-2</v>
      </c>
      <c r="BP266" s="1">
        <f>VLOOKUP(F266,'[3]Sheet 1'!$F$2:$AD$557,22,0)</f>
        <v>2.154903E-2</v>
      </c>
      <c r="BQ266" s="1">
        <f>VLOOKUP(F266,'[3]Sheet 1'!$F$2:$AD$557,23,0)</f>
        <v>5.0281069999999997E-2</v>
      </c>
      <c r="BR266" s="1">
        <f>VLOOKUP(F266,'[3]Sheet 1'!$F$2:$AD$557,24,0)</f>
        <v>670.65984684</v>
      </c>
      <c r="BS266" s="1">
        <f>VLOOKUP(F266,'[3]Sheet 1'!$F$2:$AD$557,25,0)</f>
        <v>4.7744024200000004</v>
      </c>
    </row>
    <row r="267" spans="1:71" ht="20" customHeight="1" x14ac:dyDescent="0.15">
      <c r="A267" s="8">
        <v>1930</v>
      </c>
      <c r="B267" s="9">
        <v>37</v>
      </c>
      <c r="C267" s="10">
        <v>119</v>
      </c>
      <c r="D267" s="10">
        <v>5511</v>
      </c>
      <c r="E267" s="10">
        <v>3</v>
      </c>
      <c r="F267" s="10">
        <v>371190055113</v>
      </c>
      <c r="G267" s="11" t="s">
        <v>44</v>
      </c>
      <c r="H267" s="10">
        <v>16427</v>
      </c>
      <c r="I267" s="11" t="s">
        <v>302</v>
      </c>
      <c r="J267" s="10">
        <v>767</v>
      </c>
      <c r="K267" s="10">
        <v>29</v>
      </c>
      <c r="L267" s="10">
        <v>0</v>
      </c>
      <c r="M267" s="10">
        <v>43</v>
      </c>
      <c r="N267" s="10">
        <v>0</v>
      </c>
      <c r="O267" s="10">
        <v>54</v>
      </c>
      <c r="P267" s="10">
        <v>10</v>
      </c>
      <c r="Q267" s="10">
        <v>73</v>
      </c>
      <c r="R267" s="10">
        <v>70</v>
      </c>
      <c r="S267" s="10">
        <v>11</v>
      </c>
      <c r="T267" s="10">
        <v>114</v>
      </c>
      <c r="U267" s="10">
        <v>179</v>
      </c>
      <c r="V267" s="10">
        <v>81</v>
      </c>
      <c r="W267" s="10">
        <v>45</v>
      </c>
      <c r="X267" s="10">
        <v>16</v>
      </c>
      <c r="Y267" s="10">
        <v>25</v>
      </c>
      <c r="Z267" s="10">
        <v>17</v>
      </c>
      <c r="AA267" s="10">
        <v>56536</v>
      </c>
      <c r="AB267" s="10">
        <v>255</v>
      </c>
      <c r="AC267" s="10">
        <v>9</v>
      </c>
      <c r="AD267" s="10">
        <v>3.5294119999999998E-2</v>
      </c>
      <c r="AE267" s="10">
        <v>5156996.9536743201</v>
      </c>
      <c r="AF267" s="12">
        <v>10629.6233446967</v>
      </c>
      <c r="AG267" s="1">
        <f>VLOOKUP(F267,'[1]Sheet 1'!$F$2:$S$557,5,0)</f>
        <v>867</v>
      </c>
      <c r="AH267" s="1">
        <f>VLOOKUP(F267,'[1]Sheet 1'!$F$2:$S$557,6,0)</f>
        <v>0</v>
      </c>
      <c r="AI267" s="1">
        <f>VLOOKUP(F267,'[1]Sheet 1'!$F$2:$S$557,7,0)</f>
        <v>128</v>
      </c>
      <c r="AJ267" s="1">
        <f>VLOOKUP(F267,'[1]Sheet 1'!$F$2:$S$557,8,0)</f>
        <v>189</v>
      </c>
      <c r="AK267" s="1">
        <f>VLOOKUP(F267,'[1]Sheet 1'!$F$2:$S$557,9,0)</f>
        <v>130</v>
      </c>
      <c r="AL267" s="1">
        <f>VLOOKUP(F267,'[1]Sheet 1'!$F$2:$S$557,10,0)</f>
        <v>313</v>
      </c>
      <c r="AM267" s="1">
        <f>VLOOKUP(F267,'[1]Sheet 1'!$F$2:$S$557,11,0)</f>
        <v>94</v>
      </c>
      <c r="AN267" s="1">
        <f>VLOOKUP(F267,'[1]Sheet 1'!$F$2:$S$557,12,0)</f>
        <v>13</v>
      </c>
      <c r="AO267" s="1">
        <f>VLOOKUP(F267,'[1]Sheet 1'!$F$2:$S$557,13,0)</f>
        <v>0.36101498999999998</v>
      </c>
      <c r="AP267" s="1">
        <f>VLOOKUP(F267,'[1]Sheet 1'!$F$2:$S$557,14,0)</f>
        <v>0.10841984</v>
      </c>
      <c r="AQ267" s="1">
        <f>VLOOKUP(F267,'[2]Sheet 1'!$F$2:$Q$557,5,0)</f>
        <v>1225</v>
      </c>
      <c r="AR267" s="1">
        <f>VLOOKUP(F267,'[2]Sheet 1'!$F$2:$Q$557,6,0)</f>
        <v>958</v>
      </c>
      <c r="AS267" s="1">
        <f>VLOOKUP(F267,'[2]Sheet 1'!$F$2:$Q$557,7,0)</f>
        <v>958</v>
      </c>
      <c r="AT267" s="1">
        <f>VLOOKUP(F267,'[2]Sheet 1'!$F$2:$Q$557,8,0)</f>
        <v>950</v>
      </c>
      <c r="AU267" s="1">
        <f>VLOOKUP(F267,'[2]Sheet 1'!$F$2:$Q$557,9,0)</f>
        <v>8</v>
      </c>
      <c r="AV267" s="1">
        <f>VLOOKUP(F267,'[2]Sheet 1'!$F$2:$Q$557,10,0)</f>
        <v>0</v>
      </c>
      <c r="AW267" s="1">
        <f>VLOOKUP(F267,'[2]Sheet 1'!$F$2:$Q$557,11,0)</f>
        <v>267</v>
      </c>
      <c r="AX267" s="1">
        <f>VLOOKUP(F267,'[2]Sheet 1'!$F$2:$Q$557,12,0)</f>
        <v>6.5306100000000001E-3</v>
      </c>
      <c r="AY267" s="1">
        <f>VLOOKUP(F267,'[3]Sheet 1'!$F$2:$AD$557,5,0)</f>
        <v>35.3307334</v>
      </c>
      <c r="AZ267" s="1">
        <f>VLOOKUP(F267,'[3]Sheet 1'!$F$2:$AD$557,6,0)</f>
        <v>-80.805463099999997</v>
      </c>
      <c r="BA267" s="1">
        <f>VLOOKUP(F267,'[3]Sheet 1'!$F$2:$AD$557,7,0)</f>
        <v>1430</v>
      </c>
      <c r="BB267" s="1">
        <f>VLOOKUP(F267,'[3]Sheet 1'!$F$2:$AD$557,8,0)</f>
        <v>663</v>
      </c>
      <c r="BC267" s="1">
        <f>VLOOKUP(F267,'[3]Sheet 1'!$F$2:$AD$557,9,0)</f>
        <v>562</v>
      </c>
      <c r="BD267" s="1">
        <f>VLOOKUP(F267,'[3]Sheet 1'!$F$2:$AD$557,10,0)</f>
        <v>8</v>
      </c>
      <c r="BE267" s="1">
        <f>VLOOKUP(F267,'[3]Sheet 1'!$F$2:$AD$557,11,0)</f>
        <v>110</v>
      </c>
      <c r="BF267" s="1">
        <f>VLOOKUP(F267,'[3]Sheet 1'!$F$2:$AD$557,12,0)</f>
        <v>0</v>
      </c>
      <c r="BG267" s="1">
        <f>VLOOKUP(F267,'[3]Sheet 1'!$F$2:$AD$557,13,0)</f>
        <v>44</v>
      </c>
      <c r="BH267" s="1">
        <f>VLOOKUP(F267,'[3]Sheet 1'!$F$2:$AD$557,14,0)</f>
        <v>43</v>
      </c>
      <c r="BI267" s="1">
        <f>VLOOKUP(F267,'[3]Sheet 1'!$F$2:$AD$557,15,0)</f>
        <v>109</v>
      </c>
      <c r="BJ267" s="1">
        <f>VLOOKUP(F267,'[3]Sheet 1'!$F$2:$AD$557,16,0)</f>
        <v>866</v>
      </c>
      <c r="BK267" s="1">
        <f>VLOOKUP(F267,'[3]Sheet 1'!$F$2:$AD$557,17,0)</f>
        <v>827</v>
      </c>
      <c r="BL267" s="1">
        <f>VLOOKUP(F267,'[3]Sheet 1'!$F$2:$AD$557,18,0)</f>
        <v>39</v>
      </c>
      <c r="BM267" s="1">
        <f>VLOOKUP(F267,'[3]Sheet 1'!$F$2:$AD$557,19,0)</f>
        <v>0.95496535000000005</v>
      </c>
      <c r="BN267" s="1">
        <f>VLOOKUP(F267,'[3]Sheet 1'!$F$2:$AD$557,20,0)</f>
        <v>0.46363636000000003</v>
      </c>
      <c r="BO267" s="1">
        <f>VLOOKUP(F267,'[3]Sheet 1'!$F$2:$AD$557,21,0)</f>
        <v>0.39300699</v>
      </c>
      <c r="BP267" s="1">
        <f>VLOOKUP(F267,'[3]Sheet 1'!$F$2:$AD$557,22,0)</f>
        <v>7.6923069999999996E-2</v>
      </c>
      <c r="BQ267" s="1">
        <f>VLOOKUP(F267,'[3]Sheet 1'!$F$2:$AD$557,23,0)</f>
        <v>7.6223769999999996E-2</v>
      </c>
      <c r="BR267" s="1">
        <f>VLOOKUP(F267,'[3]Sheet 1'!$F$2:$AD$557,24,0)</f>
        <v>7730.4903210900002</v>
      </c>
      <c r="BS267" s="1">
        <f>VLOOKUP(F267,'[3]Sheet 1'!$F$2:$AD$557,25,0)</f>
        <v>0.18498179000000001</v>
      </c>
    </row>
    <row r="268" spans="1:71" ht="20" customHeight="1" x14ac:dyDescent="0.15">
      <c r="A268" s="8">
        <v>1931</v>
      </c>
      <c r="B268" s="9">
        <v>37</v>
      </c>
      <c r="C268" s="10">
        <v>119</v>
      </c>
      <c r="D268" s="10">
        <v>5200</v>
      </c>
      <c r="E268" s="10">
        <v>1</v>
      </c>
      <c r="F268" s="10">
        <v>371190052001</v>
      </c>
      <c r="G268" s="11" t="s">
        <v>35</v>
      </c>
      <c r="H268" s="10">
        <v>16397</v>
      </c>
      <c r="I268" s="11" t="s">
        <v>303</v>
      </c>
      <c r="J268" s="10">
        <v>216</v>
      </c>
      <c r="K268" s="10">
        <v>12</v>
      </c>
      <c r="L268" s="10">
        <v>39</v>
      </c>
      <c r="M268" s="10">
        <v>25</v>
      </c>
      <c r="N268" s="10">
        <v>9</v>
      </c>
      <c r="O268" s="10">
        <v>34</v>
      </c>
      <c r="P268" s="10">
        <v>5</v>
      </c>
      <c r="Q268" s="10">
        <v>19</v>
      </c>
      <c r="R268" s="10">
        <v>0</v>
      </c>
      <c r="S268" s="10">
        <v>21</v>
      </c>
      <c r="T268" s="10">
        <v>12</v>
      </c>
      <c r="U268" s="10">
        <v>12</v>
      </c>
      <c r="V268" s="10">
        <v>0</v>
      </c>
      <c r="W268" s="10">
        <v>15</v>
      </c>
      <c r="X268" s="10">
        <v>0</v>
      </c>
      <c r="Y268" s="10">
        <v>13</v>
      </c>
      <c r="Z268" s="10">
        <v>0</v>
      </c>
      <c r="AA268" s="10">
        <v>28036</v>
      </c>
      <c r="AB268" s="10">
        <v>116</v>
      </c>
      <c r="AC268" s="10">
        <v>31</v>
      </c>
      <c r="AD268" s="10">
        <v>0.26724137999999997</v>
      </c>
      <c r="AE268" s="10">
        <v>8748111.2720947303</v>
      </c>
      <c r="AF268" s="12">
        <v>13841.2973304058</v>
      </c>
      <c r="AG268" s="1">
        <f>VLOOKUP(F268,'[1]Sheet 1'!$F$2:$S$557,5,0)</f>
        <v>394</v>
      </c>
      <c r="AH268" s="1">
        <f>VLOOKUP(F268,'[1]Sheet 1'!$F$2:$S$557,6,0)</f>
        <v>62</v>
      </c>
      <c r="AI268" s="1">
        <f>VLOOKUP(F268,'[1]Sheet 1'!$F$2:$S$557,7,0)</f>
        <v>94</v>
      </c>
      <c r="AJ268" s="1">
        <f>VLOOKUP(F268,'[1]Sheet 1'!$F$2:$S$557,8,0)</f>
        <v>149</v>
      </c>
      <c r="AK268" s="1">
        <f>VLOOKUP(F268,'[1]Sheet 1'!$F$2:$S$557,9,0)</f>
        <v>12</v>
      </c>
      <c r="AL268" s="1">
        <f>VLOOKUP(F268,'[1]Sheet 1'!$F$2:$S$557,10,0)</f>
        <v>51</v>
      </c>
      <c r="AM268" s="1">
        <f>VLOOKUP(F268,'[1]Sheet 1'!$F$2:$S$557,11,0)</f>
        <v>26</v>
      </c>
      <c r="AN268" s="1">
        <f>VLOOKUP(F268,'[1]Sheet 1'!$F$2:$S$557,12,0)</f>
        <v>0</v>
      </c>
      <c r="AO268" s="1">
        <f>VLOOKUP(F268,'[1]Sheet 1'!$F$2:$S$557,13,0)</f>
        <v>0.12944162000000001</v>
      </c>
      <c r="AP268" s="1">
        <f>VLOOKUP(F268,'[1]Sheet 1'!$F$2:$S$557,14,0)</f>
        <v>6.5989850000000003E-2</v>
      </c>
      <c r="AQ268" s="1">
        <f>VLOOKUP(F268,'[2]Sheet 1'!$F$2:$Q$557,5,0)</f>
        <v>452</v>
      </c>
      <c r="AR268" s="1">
        <f>VLOOKUP(F268,'[2]Sheet 1'!$F$2:$Q$557,6,0)</f>
        <v>261</v>
      </c>
      <c r="AS268" s="1">
        <f>VLOOKUP(F268,'[2]Sheet 1'!$F$2:$Q$557,7,0)</f>
        <v>261</v>
      </c>
      <c r="AT268" s="1">
        <f>VLOOKUP(F268,'[2]Sheet 1'!$F$2:$Q$557,8,0)</f>
        <v>213</v>
      </c>
      <c r="AU268" s="1">
        <f>VLOOKUP(F268,'[2]Sheet 1'!$F$2:$Q$557,9,0)</f>
        <v>48</v>
      </c>
      <c r="AV268" s="1">
        <f>VLOOKUP(F268,'[2]Sheet 1'!$F$2:$Q$557,10,0)</f>
        <v>0</v>
      </c>
      <c r="AW268" s="1">
        <f>VLOOKUP(F268,'[2]Sheet 1'!$F$2:$Q$557,11,0)</f>
        <v>191</v>
      </c>
      <c r="AX268" s="1">
        <f>VLOOKUP(F268,'[2]Sheet 1'!$F$2:$Q$557,12,0)</f>
        <v>0.10619468999999999</v>
      </c>
      <c r="AY268" s="1">
        <f>VLOOKUP(F268,'[3]Sheet 1'!$F$2:$AD$557,5,0)</f>
        <v>35.253444199999997</v>
      </c>
      <c r="AZ268" s="1">
        <f>VLOOKUP(F268,'[3]Sheet 1'!$F$2:$AD$557,6,0)</f>
        <v>-80.817281100000002</v>
      </c>
      <c r="BA268" s="1">
        <f>VLOOKUP(F268,'[3]Sheet 1'!$F$2:$AD$557,7,0)</f>
        <v>614</v>
      </c>
      <c r="BB268" s="1">
        <f>VLOOKUP(F268,'[3]Sheet 1'!$F$2:$AD$557,8,0)</f>
        <v>9</v>
      </c>
      <c r="BC268" s="1">
        <f>VLOOKUP(F268,'[3]Sheet 1'!$F$2:$AD$557,9,0)</f>
        <v>572</v>
      </c>
      <c r="BD268" s="1">
        <f>VLOOKUP(F268,'[3]Sheet 1'!$F$2:$AD$557,10,0)</f>
        <v>4</v>
      </c>
      <c r="BE268" s="1">
        <f>VLOOKUP(F268,'[3]Sheet 1'!$F$2:$AD$557,11,0)</f>
        <v>0</v>
      </c>
      <c r="BF268" s="1">
        <f>VLOOKUP(F268,'[3]Sheet 1'!$F$2:$AD$557,12,0)</f>
        <v>0</v>
      </c>
      <c r="BG268" s="1">
        <f>VLOOKUP(F268,'[3]Sheet 1'!$F$2:$AD$557,13,0)</f>
        <v>12</v>
      </c>
      <c r="BH268" s="1">
        <f>VLOOKUP(F268,'[3]Sheet 1'!$F$2:$AD$557,14,0)</f>
        <v>17</v>
      </c>
      <c r="BI268" s="1">
        <f>VLOOKUP(F268,'[3]Sheet 1'!$F$2:$AD$557,15,0)</f>
        <v>21</v>
      </c>
      <c r="BJ268" s="1">
        <f>VLOOKUP(F268,'[3]Sheet 1'!$F$2:$AD$557,16,0)</f>
        <v>233</v>
      </c>
      <c r="BK268" s="1">
        <f>VLOOKUP(F268,'[3]Sheet 1'!$F$2:$AD$557,17,0)</f>
        <v>213</v>
      </c>
      <c r="BL268" s="1">
        <f>VLOOKUP(F268,'[3]Sheet 1'!$F$2:$AD$557,18,0)</f>
        <v>20</v>
      </c>
      <c r="BM268" s="1">
        <f>VLOOKUP(F268,'[3]Sheet 1'!$F$2:$AD$557,19,0)</f>
        <v>0.91416308999999996</v>
      </c>
      <c r="BN268" s="1">
        <f>VLOOKUP(F268,'[3]Sheet 1'!$F$2:$AD$557,20,0)</f>
        <v>1.4657979999999999E-2</v>
      </c>
      <c r="BO268" s="1">
        <f>VLOOKUP(F268,'[3]Sheet 1'!$F$2:$AD$557,21,0)</f>
        <v>0.93159608999999999</v>
      </c>
      <c r="BP268" s="1">
        <f>VLOOKUP(F268,'[3]Sheet 1'!$F$2:$AD$557,22,0)</f>
        <v>0</v>
      </c>
      <c r="BQ268" s="1">
        <f>VLOOKUP(F268,'[3]Sheet 1'!$F$2:$AD$557,23,0)</f>
        <v>3.4201950000000002E-2</v>
      </c>
      <c r="BR268" s="1">
        <f>VLOOKUP(F268,'[3]Sheet 1'!$F$2:$AD$557,24,0)</f>
        <v>1956.6894700400001</v>
      </c>
      <c r="BS268" s="1">
        <f>VLOOKUP(F268,'[3]Sheet 1'!$F$2:$AD$557,25,0)</f>
        <v>0.31379531999999999</v>
      </c>
    </row>
    <row r="269" spans="1:71" ht="20" customHeight="1" x14ac:dyDescent="0.15">
      <c r="A269" s="8">
        <v>1932</v>
      </c>
      <c r="B269" s="9">
        <v>37</v>
      </c>
      <c r="C269" s="10">
        <v>119</v>
      </c>
      <c r="D269" s="10">
        <v>5620</v>
      </c>
      <c r="E269" s="10">
        <v>2</v>
      </c>
      <c r="F269" s="10">
        <v>371190056202</v>
      </c>
      <c r="G269" s="11" t="s">
        <v>33</v>
      </c>
      <c r="H269" s="10">
        <v>16487</v>
      </c>
      <c r="I269" s="11" t="s">
        <v>304</v>
      </c>
      <c r="J269" s="10">
        <v>1302</v>
      </c>
      <c r="K269" s="10">
        <v>133</v>
      </c>
      <c r="L269" s="10">
        <v>0</v>
      </c>
      <c r="M269" s="10">
        <v>73</v>
      </c>
      <c r="N269" s="10">
        <v>68</v>
      </c>
      <c r="O269" s="10">
        <v>82</v>
      </c>
      <c r="P269" s="10">
        <v>43</v>
      </c>
      <c r="Q269" s="10">
        <v>10</v>
      </c>
      <c r="R269" s="10">
        <v>48</v>
      </c>
      <c r="S269" s="10">
        <v>47</v>
      </c>
      <c r="T269" s="10">
        <v>89</v>
      </c>
      <c r="U269" s="10">
        <v>138</v>
      </c>
      <c r="V269" s="10">
        <v>396</v>
      </c>
      <c r="W269" s="10">
        <v>58</v>
      </c>
      <c r="X269" s="10">
        <v>75</v>
      </c>
      <c r="Y269" s="10">
        <v>9</v>
      </c>
      <c r="Z269" s="10">
        <v>33</v>
      </c>
      <c r="AA269" s="10">
        <v>62941</v>
      </c>
      <c r="AB269" s="10">
        <v>990</v>
      </c>
      <c r="AC269" s="10">
        <v>145</v>
      </c>
      <c r="AD269" s="10">
        <v>0.14646465</v>
      </c>
      <c r="AE269" s="13">
        <v>58959828.194824196</v>
      </c>
      <c r="AF269" s="12">
        <v>37005.514149490496</v>
      </c>
      <c r="AG269" s="1">
        <f>VLOOKUP(F269,'[1]Sheet 1'!$F$2:$S$557,5,0)</f>
        <v>2504</v>
      </c>
      <c r="AH269" s="1">
        <f>VLOOKUP(F269,'[1]Sheet 1'!$F$2:$S$557,6,0)</f>
        <v>275</v>
      </c>
      <c r="AI269" s="1">
        <f>VLOOKUP(F269,'[1]Sheet 1'!$F$2:$S$557,7,0)</f>
        <v>667</v>
      </c>
      <c r="AJ269" s="1">
        <f>VLOOKUP(F269,'[1]Sheet 1'!$F$2:$S$557,8,0)</f>
        <v>723</v>
      </c>
      <c r="AK269" s="1">
        <f>VLOOKUP(F269,'[1]Sheet 1'!$F$2:$S$557,9,0)</f>
        <v>146</v>
      </c>
      <c r="AL269" s="1">
        <f>VLOOKUP(F269,'[1]Sheet 1'!$F$2:$S$557,10,0)</f>
        <v>506</v>
      </c>
      <c r="AM269" s="1">
        <f>VLOOKUP(F269,'[1]Sheet 1'!$F$2:$S$557,11,0)</f>
        <v>161</v>
      </c>
      <c r="AN269" s="1">
        <f>VLOOKUP(F269,'[1]Sheet 1'!$F$2:$S$557,12,0)</f>
        <v>26</v>
      </c>
      <c r="AO269" s="1">
        <f>VLOOKUP(F269,'[1]Sheet 1'!$F$2:$S$557,13,0)</f>
        <v>0.20207668000000001</v>
      </c>
      <c r="AP269" s="1">
        <f>VLOOKUP(F269,'[1]Sheet 1'!$F$2:$S$557,14,0)</f>
        <v>6.4297119999999999E-2</v>
      </c>
      <c r="AQ269" s="1">
        <f>VLOOKUP(F269,'[2]Sheet 1'!$F$2:$Q$557,5,0)</f>
        <v>3099</v>
      </c>
      <c r="AR269" s="1">
        <f>VLOOKUP(F269,'[2]Sheet 1'!$F$2:$Q$557,6,0)</f>
        <v>2029</v>
      </c>
      <c r="AS269" s="1">
        <f>VLOOKUP(F269,'[2]Sheet 1'!$F$2:$Q$557,7,0)</f>
        <v>2029</v>
      </c>
      <c r="AT269" s="1">
        <f>VLOOKUP(F269,'[2]Sheet 1'!$F$2:$Q$557,8,0)</f>
        <v>1908</v>
      </c>
      <c r="AU269" s="1">
        <f>VLOOKUP(F269,'[2]Sheet 1'!$F$2:$Q$557,9,0)</f>
        <v>121</v>
      </c>
      <c r="AV269" s="1">
        <f>VLOOKUP(F269,'[2]Sheet 1'!$F$2:$Q$557,10,0)</f>
        <v>0</v>
      </c>
      <c r="AW269" s="1">
        <f>VLOOKUP(F269,'[2]Sheet 1'!$F$2:$Q$557,11,0)</f>
        <v>1070</v>
      </c>
      <c r="AX269" s="1">
        <f>VLOOKUP(F269,'[2]Sheet 1'!$F$2:$Q$557,12,0)</f>
        <v>3.9044849999999999E-2</v>
      </c>
      <c r="AY269" s="1">
        <f>VLOOKUP(F269,'[3]Sheet 1'!$F$2:$AD$557,5,0)</f>
        <v>35.215602199999999</v>
      </c>
      <c r="AZ269" s="1">
        <f>VLOOKUP(F269,'[3]Sheet 1'!$F$2:$AD$557,6,0)</f>
        <v>-80.669348099999993</v>
      </c>
      <c r="BA269" s="1">
        <f>VLOOKUP(F269,'[3]Sheet 1'!$F$2:$AD$557,7,0)</f>
        <v>2096</v>
      </c>
      <c r="BB269" s="1">
        <f>VLOOKUP(F269,'[3]Sheet 1'!$F$2:$AD$557,8,0)</f>
        <v>1037</v>
      </c>
      <c r="BC269" s="1">
        <f>VLOOKUP(F269,'[3]Sheet 1'!$F$2:$AD$557,9,0)</f>
        <v>565</v>
      </c>
      <c r="BD269" s="1">
        <f>VLOOKUP(F269,'[3]Sheet 1'!$F$2:$AD$557,10,0)</f>
        <v>6</v>
      </c>
      <c r="BE269" s="1">
        <f>VLOOKUP(F269,'[3]Sheet 1'!$F$2:$AD$557,11,0)</f>
        <v>29</v>
      </c>
      <c r="BF269" s="1">
        <f>VLOOKUP(F269,'[3]Sheet 1'!$F$2:$AD$557,12,0)</f>
        <v>6</v>
      </c>
      <c r="BG269" s="1">
        <f>VLOOKUP(F269,'[3]Sheet 1'!$F$2:$AD$557,13,0)</f>
        <v>405</v>
      </c>
      <c r="BH269" s="1">
        <f>VLOOKUP(F269,'[3]Sheet 1'!$F$2:$AD$557,14,0)</f>
        <v>48</v>
      </c>
      <c r="BI269" s="1">
        <f>VLOOKUP(F269,'[3]Sheet 1'!$F$2:$AD$557,15,0)</f>
        <v>552</v>
      </c>
      <c r="BJ269" s="1">
        <f>VLOOKUP(F269,'[3]Sheet 1'!$F$2:$AD$557,16,0)</f>
        <v>791</v>
      </c>
      <c r="BK269" s="1">
        <f>VLOOKUP(F269,'[3]Sheet 1'!$F$2:$AD$557,17,0)</f>
        <v>740</v>
      </c>
      <c r="BL269" s="1">
        <f>VLOOKUP(F269,'[3]Sheet 1'!$F$2:$AD$557,18,0)</f>
        <v>51</v>
      </c>
      <c r="BM269" s="1">
        <f>VLOOKUP(F269,'[3]Sheet 1'!$F$2:$AD$557,19,0)</f>
        <v>0.93552464999999996</v>
      </c>
      <c r="BN269" s="1">
        <f>VLOOKUP(F269,'[3]Sheet 1'!$F$2:$AD$557,20,0)</f>
        <v>0.49475190000000002</v>
      </c>
      <c r="BO269" s="1">
        <f>VLOOKUP(F269,'[3]Sheet 1'!$F$2:$AD$557,21,0)</f>
        <v>0.26956106000000002</v>
      </c>
      <c r="BP269" s="1">
        <f>VLOOKUP(F269,'[3]Sheet 1'!$F$2:$AD$557,22,0)</f>
        <v>1.383587E-2</v>
      </c>
      <c r="BQ269" s="1">
        <f>VLOOKUP(F269,'[3]Sheet 1'!$F$2:$AD$557,23,0)</f>
        <v>0.26335877000000002</v>
      </c>
      <c r="BR269" s="1">
        <f>VLOOKUP(F269,'[3]Sheet 1'!$F$2:$AD$557,24,0)</f>
        <v>991.06677692000005</v>
      </c>
      <c r="BS269" s="1">
        <f>VLOOKUP(F269,'[3]Sheet 1'!$F$2:$AD$557,25,0)</f>
        <v>2.1148927999999998</v>
      </c>
    </row>
    <row r="270" spans="1:71" ht="20" customHeight="1" x14ac:dyDescent="0.15">
      <c r="A270" s="8">
        <v>1933</v>
      </c>
      <c r="B270" s="9">
        <v>37</v>
      </c>
      <c r="C270" s="10">
        <v>119</v>
      </c>
      <c r="D270" s="10">
        <v>6209</v>
      </c>
      <c r="E270" s="10">
        <v>3</v>
      </c>
      <c r="F270" s="10">
        <v>371190062093</v>
      </c>
      <c r="G270" s="11" t="s">
        <v>44</v>
      </c>
      <c r="H270" s="10">
        <v>16650</v>
      </c>
      <c r="I270" s="11" t="s">
        <v>305</v>
      </c>
      <c r="J270" s="10">
        <v>916</v>
      </c>
      <c r="K270" s="10">
        <v>0</v>
      </c>
      <c r="L270" s="10">
        <v>16</v>
      </c>
      <c r="M270" s="10">
        <v>13</v>
      </c>
      <c r="N270" s="10">
        <v>78</v>
      </c>
      <c r="O270" s="10">
        <v>12</v>
      </c>
      <c r="P270" s="10">
        <v>41</v>
      </c>
      <c r="Q270" s="10">
        <v>46</v>
      </c>
      <c r="R270" s="10">
        <v>29</v>
      </c>
      <c r="S270" s="10">
        <v>0</v>
      </c>
      <c r="T270" s="10">
        <v>68</v>
      </c>
      <c r="U270" s="10">
        <v>50</v>
      </c>
      <c r="V270" s="10">
        <v>112</v>
      </c>
      <c r="W270" s="10">
        <v>196</v>
      </c>
      <c r="X270" s="10">
        <v>55</v>
      </c>
      <c r="Y270" s="10">
        <v>121</v>
      </c>
      <c r="Z270" s="10">
        <v>79</v>
      </c>
      <c r="AA270" s="10">
        <v>96154</v>
      </c>
      <c r="AB270" s="10">
        <v>545</v>
      </c>
      <c r="AC270" s="10">
        <v>16</v>
      </c>
      <c r="AD270" s="13">
        <v>2.93578E-2</v>
      </c>
      <c r="AE270" s="16">
        <v>28464702.664978001</v>
      </c>
      <c r="AF270" s="12">
        <v>21854.463964997401</v>
      </c>
      <c r="AG270" s="1">
        <f>VLOOKUP(F270,'[1]Sheet 1'!$F$2:$S$557,5,0)</f>
        <v>1376</v>
      </c>
      <c r="AH270" s="1">
        <f>VLOOKUP(F270,'[1]Sheet 1'!$F$2:$S$557,6,0)</f>
        <v>14</v>
      </c>
      <c r="AI270" s="1">
        <f>VLOOKUP(F270,'[1]Sheet 1'!$F$2:$S$557,7,0)</f>
        <v>140</v>
      </c>
      <c r="AJ270" s="1">
        <f>VLOOKUP(F270,'[1]Sheet 1'!$F$2:$S$557,8,0)</f>
        <v>233</v>
      </c>
      <c r="AK270" s="1">
        <f>VLOOKUP(F270,'[1]Sheet 1'!$F$2:$S$557,9,0)</f>
        <v>108</v>
      </c>
      <c r="AL270" s="1">
        <f>VLOOKUP(F270,'[1]Sheet 1'!$F$2:$S$557,10,0)</f>
        <v>619</v>
      </c>
      <c r="AM270" s="1">
        <f>VLOOKUP(F270,'[1]Sheet 1'!$F$2:$S$557,11,0)</f>
        <v>173</v>
      </c>
      <c r="AN270" s="1">
        <f>VLOOKUP(F270,'[1]Sheet 1'!$F$2:$S$557,12,0)</f>
        <v>89</v>
      </c>
      <c r="AO270" s="1">
        <f>VLOOKUP(F270,'[1]Sheet 1'!$F$2:$S$557,13,0)</f>
        <v>0.44985465000000002</v>
      </c>
      <c r="AP270" s="1">
        <f>VLOOKUP(F270,'[1]Sheet 1'!$F$2:$S$557,14,0)</f>
        <v>0.12572674</v>
      </c>
      <c r="AQ270" s="1">
        <f>VLOOKUP(F270,'[2]Sheet 1'!$F$2:$Q$557,5,0)</f>
        <v>1550</v>
      </c>
      <c r="AR270" s="1">
        <f>VLOOKUP(F270,'[2]Sheet 1'!$F$2:$Q$557,6,0)</f>
        <v>1288</v>
      </c>
      <c r="AS270" s="1">
        <f>VLOOKUP(F270,'[2]Sheet 1'!$F$2:$Q$557,7,0)</f>
        <v>1288</v>
      </c>
      <c r="AT270" s="1">
        <f>VLOOKUP(F270,'[2]Sheet 1'!$F$2:$Q$557,8,0)</f>
        <v>1272</v>
      </c>
      <c r="AU270" s="1">
        <f>VLOOKUP(F270,'[2]Sheet 1'!$F$2:$Q$557,9,0)</f>
        <v>16</v>
      </c>
      <c r="AV270" s="1">
        <f>VLOOKUP(F270,'[2]Sheet 1'!$F$2:$Q$557,10,0)</f>
        <v>0</v>
      </c>
      <c r="AW270" s="1">
        <f>VLOOKUP(F270,'[2]Sheet 1'!$F$2:$Q$557,11,0)</f>
        <v>262</v>
      </c>
      <c r="AX270" s="1">
        <f>VLOOKUP(F270,'[2]Sheet 1'!$F$2:$Q$557,12,0)</f>
        <v>1.032258E-2</v>
      </c>
      <c r="AY270" s="1">
        <f>VLOOKUP(F270,'[3]Sheet 1'!$F$2:$AD$557,5,0)</f>
        <v>35.450589200000003</v>
      </c>
      <c r="AZ270" s="1">
        <f>VLOOKUP(F270,'[3]Sheet 1'!$F$2:$AD$557,6,0)</f>
        <v>-80.875716800000006</v>
      </c>
      <c r="BA270" s="1">
        <f>VLOOKUP(F270,'[3]Sheet 1'!$F$2:$AD$557,7,0)</f>
        <v>1862</v>
      </c>
      <c r="BB270" s="1">
        <f>VLOOKUP(F270,'[3]Sheet 1'!$F$2:$AD$557,8,0)</f>
        <v>1629</v>
      </c>
      <c r="BC270" s="1">
        <f>VLOOKUP(F270,'[3]Sheet 1'!$F$2:$AD$557,9,0)</f>
        <v>124</v>
      </c>
      <c r="BD270" s="1">
        <f>VLOOKUP(F270,'[3]Sheet 1'!$F$2:$AD$557,10,0)</f>
        <v>8</v>
      </c>
      <c r="BE270" s="1">
        <f>VLOOKUP(F270,'[3]Sheet 1'!$F$2:$AD$557,11,0)</f>
        <v>44</v>
      </c>
      <c r="BF270" s="1">
        <f>VLOOKUP(F270,'[3]Sheet 1'!$F$2:$AD$557,12,0)</f>
        <v>0</v>
      </c>
      <c r="BG270" s="1">
        <f>VLOOKUP(F270,'[3]Sheet 1'!$F$2:$AD$557,13,0)</f>
        <v>32</v>
      </c>
      <c r="BH270" s="1">
        <f>VLOOKUP(F270,'[3]Sheet 1'!$F$2:$AD$557,14,0)</f>
        <v>25</v>
      </c>
      <c r="BI270" s="1">
        <f>VLOOKUP(F270,'[3]Sheet 1'!$F$2:$AD$557,15,0)</f>
        <v>98</v>
      </c>
      <c r="BJ270" s="1">
        <f>VLOOKUP(F270,'[3]Sheet 1'!$F$2:$AD$557,16,0)</f>
        <v>1035</v>
      </c>
      <c r="BK270" s="1">
        <f>VLOOKUP(F270,'[3]Sheet 1'!$F$2:$AD$557,17,0)</f>
        <v>948</v>
      </c>
      <c r="BL270" s="1">
        <f>VLOOKUP(F270,'[3]Sheet 1'!$F$2:$AD$557,18,0)</f>
        <v>87</v>
      </c>
      <c r="BM270" s="1">
        <f>VLOOKUP(F270,'[3]Sheet 1'!$F$2:$AD$557,19,0)</f>
        <v>0.91594202000000002</v>
      </c>
      <c r="BN270" s="1">
        <f>VLOOKUP(F270,'[3]Sheet 1'!$F$2:$AD$557,20,0)</f>
        <v>0.87486573000000001</v>
      </c>
      <c r="BO270" s="1">
        <f>VLOOKUP(F270,'[3]Sheet 1'!$F$2:$AD$557,21,0)</f>
        <v>6.6595050000000003E-2</v>
      </c>
      <c r="BP270" s="1">
        <f>VLOOKUP(F270,'[3]Sheet 1'!$F$2:$AD$557,22,0)</f>
        <v>2.3630499999999999E-2</v>
      </c>
      <c r="BQ270" s="1">
        <f>VLOOKUP(F270,'[3]Sheet 1'!$F$2:$AD$557,23,0)</f>
        <v>5.2631570000000003E-2</v>
      </c>
      <c r="BR270" s="1">
        <f>VLOOKUP(F270,'[3]Sheet 1'!$F$2:$AD$557,24,0)</f>
        <v>1823.6473559999999</v>
      </c>
      <c r="BS270" s="1">
        <f>VLOOKUP(F270,'[3]Sheet 1'!$F$2:$AD$557,25,0)</f>
        <v>1.0210307300000001</v>
      </c>
    </row>
    <row r="271" spans="1:71" ht="20" customHeight="1" x14ac:dyDescent="0.15">
      <c r="A271" s="8">
        <v>1934</v>
      </c>
      <c r="B271" s="9">
        <v>37</v>
      </c>
      <c r="C271" s="10">
        <v>119</v>
      </c>
      <c r="D271" s="10">
        <v>5841</v>
      </c>
      <c r="E271" s="10">
        <v>3</v>
      </c>
      <c r="F271" s="10">
        <v>371190058413</v>
      </c>
      <c r="G271" s="11" t="s">
        <v>44</v>
      </c>
      <c r="H271" s="10">
        <v>16567</v>
      </c>
      <c r="I271" s="11" t="s">
        <v>306</v>
      </c>
      <c r="J271" s="10">
        <v>1242</v>
      </c>
      <c r="K271" s="10">
        <v>20</v>
      </c>
      <c r="L271" s="10">
        <v>0</v>
      </c>
      <c r="M271" s="10">
        <v>31</v>
      </c>
      <c r="N271" s="10">
        <v>27</v>
      </c>
      <c r="O271" s="10">
        <v>38</v>
      </c>
      <c r="P271" s="10">
        <v>0</v>
      </c>
      <c r="Q271" s="10">
        <v>51</v>
      </c>
      <c r="R271" s="10">
        <v>0</v>
      </c>
      <c r="S271" s="10">
        <v>54</v>
      </c>
      <c r="T271" s="10">
        <v>63</v>
      </c>
      <c r="U271" s="10">
        <v>147</v>
      </c>
      <c r="V271" s="10">
        <v>217</v>
      </c>
      <c r="W271" s="10">
        <v>87</v>
      </c>
      <c r="X271" s="10">
        <v>30</v>
      </c>
      <c r="Y271" s="10">
        <v>187</v>
      </c>
      <c r="Z271" s="10">
        <v>290</v>
      </c>
      <c r="AA271" s="10">
        <v>94167</v>
      </c>
      <c r="AB271" s="10">
        <v>749</v>
      </c>
      <c r="AC271" s="10">
        <v>0</v>
      </c>
      <c r="AD271" s="10">
        <v>0</v>
      </c>
      <c r="AE271" s="13">
        <v>20652259.455444299</v>
      </c>
      <c r="AF271" s="12">
        <v>18925.849337087398</v>
      </c>
      <c r="AG271" s="1">
        <f>VLOOKUP(F271,'[1]Sheet 1'!$F$2:$S$557,5,0)</f>
        <v>2213</v>
      </c>
      <c r="AH271" s="1">
        <f>VLOOKUP(F271,'[1]Sheet 1'!$F$2:$S$557,6,0)</f>
        <v>76</v>
      </c>
      <c r="AI271" s="1">
        <f>VLOOKUP(F271,'[1]Sheet 1'!$F$2:$S$557,7,0)</f>
        <v>278</v>
      </c>
      <c r="AJ271" s="1">
        <f>VLOOKUP(F271,'[1]Sheet 1'!$F$2:$S$557,8,0)</f>
        <v>219</v>
      </c>
      <c r="AK271" s="1">
        <f>VLOOKUP(F271,'[1]Sheet 1'!$F$2:$S$557,9,0)</f>
        <v>173</v>
      </c>
      <c r="AL271" s="1">
        <f>VLOOKUP(F271,'[1]Sheet 1'!$F$2:$S$557,10,0)</f>
        <v>856</v>
      </c>
      <c r="AM271" s="1">
        <f>VLOOKUP(F271,'[1]Sheet 1'!$F$2:$S$557,11,0)</f>
        <v>451</v>
      </c>
      <c r="AN271" s="1">
        <f>VLOOKUP(F271,'[1]Sheet 1'!$F$2:$S$557,12,0)</f>
        <v>160</v>
      </c>
      <c r="AO271" s="1">
        <f>VLOOKUP(F271,'[1]Sheet 1'!$F$2:$S$557,13,0)</f>
        <v>0.38680523999999999</v>
      </c>
      <c r="AP271" s="1">
        <f>VLOOKUP(F271,'[1]Sheet 1'!$F$2:$S$557,14,0)</f>
        <v>0.20379575</v>
      </c>
      <c r="AQ271" s="1">
        <f>VLOOKUP(F271,'[2]Sheet 1'!$F$2:$Q$557,5,0)</f>
        <v>2548</v>
      </c>
      <c r="AR271" s="1">
        <f>VLOOKUP(F271,'[2]Sheet 1'!$F$2:$Q$557,6,0)</f>
        <v>1963</v>
      </c>
      <c r="AS271" s="1">
        <f>VLOOKUP(F271,'[2]Sheet 1'!$F$2:$Q$557,7,0)</f>
        <v>1963</v>
      </c>
      <c r="AT271" s="1">
        <f>VLOOKUP(F271,'[2]Sheet 1'!$F$2:$Q$557,8,0)</f>
        <v>1837</v>
      </c>
      <c r="AU271" s="1">
        <f>VLOOKUP(F271,'[2]Sheet 1'!$F$2:$Q$557,9,0)</f>
        <v>126</v>
      </c>
      <c r="AV271" s="1">
        <f>VLOOKUP(F271,'[2]Sheet 1'!$F$2:$Q$557,10,0)</f>
        <v>0</v>
      </c>
      <c r="AW271" s="1">
        <f>VLOOKUP(F271,'[2]Sheet 1'!$F$2:$Q$557,11,0)</f>
        <v>585</v>
      </c>
      <c r="AX271" s="1">
        <f>VLOOKUP(F271,'[2]Sheet 1'!$F$2:$Q$557,12,0)</f>
        <v>4.9450550000000003E-2</v>
      </c>
      <c r="AY271" s="1">
        <f>VLOOKUP(F271,'[3]Sheet 1'!$F$2:$AD$557,5,0)</f>
        <v>35.051405199999998</v>
      </c>
      <c r="AZ271" s="1">
        <f>VLOOKUP(F271,'[3]Sheet 1'!$F$2:$AD$557,6,0)</f>
        <v>-80.824343999999996</v>
      </c>
      <c r="BA271" s="1">
        <f>VLOOKUP(F271,'[3]Sheet 1'!$F$2:$AD$557,7,0)</f>
        <v>2702</v>
      </c>
      <c r="BB271" s="1">
        <f>VLOOKUP(F271,'[3]Sheet 1'!$F$2:$AD$557,8,0)</f>
        <v>2171</v>
      </c>
      <c r="BC271" s="1">
        <f>VLOOKUP(F271,'[3]Sheet 1'!$F$2:$AD$557,9,0)</f>
        <v>234</v>
      </c>
      <c r="BD271" s="1">
        <f>VLOOKUP(F271,'[3]Sheet 1'!$F$2:$AD$557,10,0)</f>
        <v>9</v>
      </c>
      <c r="BE271" s="1">
        <f>VLOOKUP(F271,'[3]Sheet 1'!$F$2:$AD$557,11,0)</f>
        <v>217</v>
      </c>
      <c r="BF271" s="1">
        <f>VLOOKUP(F271,'[3]Sheet 1'!$F$2:$AD$557,12,0)</f>
        <v>0</v>
      </c>
      <c r="BG271" s="1">
        <f>VLOOKUP(F271,'[3]Sheet 1'!$F$2:$AD$557,13,0)</f>
        <v>17</v>
      </c>
      <c r="BH271" s="1">
        <f>VLOOKUP(F271,'[3]Sheet 1'!$F$2:$AD$557,14,0)</f>
        <v>54</v>
      </c>
      <c r="BI271" s="1">
        <f>VLOOKUP(F271,'[3]Sheet 1'!$F$2:$AD$557,15,0)</f>
        <v>85</v>
      </c>
      <c r="BJ271" s="1">
        <f>VLOOKUP(F271,'[3]Sheet 1'!$F$2:$AD$557,16,0)</f>
        <v>1192</v>
      </c>
      <c r="BK271" s="1">
        <f>VLOOKUP(F271,'[3]Sheet 1'!$F$2:$AD$557,17,0)</f>
        <v>1151</v>
      </c>
      <c r="BL271" s="1">
        <f>VLOOKUP(F271,'[3]Sheet 1'!$F$2:$AD$557,18,0)</f>
        <v>41</v>
      </c>
      <c r="BM271" s="1">
        <f>VLOOKUP(F271,'[3]Sheet 1'!$F$2:$AD$557,19,0)</f>
        <v>0.96560402000000001</v>
      </c>
      <c r="BN271" s="1">
        <f>VLOOKUP(F271,'[3]Sheet 1'!$F$2:$AD$557,20,0)</f>
        <v>0.8034789</v>
      </c>
      <c r="BO271" s="1">
        <f>VLOOKUP(F271,'[3]Sheet 1'!$F$2:$AD$557,21,0)</f>
        <v>8.6602509999999994E-2</v>
      </c>
      <c r="BP271" s="1">
        <f>VLOOKUP(F271,'[3]Sheet 1'!$F$2:$AD$557,22,0)</f>
        <v>8.0310880000000001E-2</v>
      </c>
      <c r="BQ271" s="1">
        <f>VLOOKUP(F271,'[3]Sheet 1'!$F$2:$AD$557,23,0)</f>
        <v>3.1458170000000001E-2</v>
      </c>
      <c r="BR271" s="1">
        <f>VLOOKUP(F271,'[3]Sheet 1'!$F$2:$AD$557,24,0)</f>
        <v>3647.4187132900001</v>
      </c>
      <c r="BS271" s="1">
        <f>VLOOKUP(F271,'[3]Sheet 1'!$F$2:$AD$557,25,0)</f>
        <v>0.74079786000000003</v>
      </c>
    </row>
    <row r="272" spans="1:71" ht="20" customHeight="1" x14ac:dyDescent="0.15">
      <c r="A272" s="8">
        <v>1935</v>
      </c>
      <c r="B272" s="9">
        <v>37</v>
      </c>
      <c r="C272" s="10">
        <v>119</v>
      </c>
      <c r="D272" s="10">
        <v>2701</v>
      </c>
      <c r="E272" s="10">
        <v>1</v>
      </c>
      <c r="F272" s="10">
        <v>371190027011</v>
      </c>
      <c r="G272" s="11" t="s">
        <v>35</v>
      </c>
      <c r="H272" s="10">
        <v>16257</v>
      </c>
      <c r="I272" s="11" t="s">
        <v>307</v>
      </c>
      <c r="J272" s="10">
        <v>289</v>
      </c>
      <c r="K272" s="10">
        <v>7</v>
      </c>
      <c r="L272" s="10">
        <v>0</v>
      </c>
      <c r="M272" s="10">
        <v>8</v>
      </c>
      <c r="N272" s="10">
        <v>8</v>
      </c>
      <c r="O272" s="10">
        <v>0</v>
      </c>
      <c r="P272" s="10">
        <v>9</v>
      </c>
      <c r="Q272" s="10">
        <v>8</v>
      </c>
      <c r="R272" s="10">
        <v>0</v>
      </c>
      <c r="S272" s="10">
        <v>17</v>
      </c>
      <c r="T272" s="10">
        <v>15</v>
      </c>
      <c r="U272" s="10">
        <v>5</v>
      </c>
      <c r="V272" s="10">
        <v>29</v>
      </c>
      <c r="W272" s="10">
        <v>32</v>
      </c>
      <c r="X272" s="10">
        <v>0</v>
      </c>
      <c r="Y272" s="10">
        <v>38</v>
      </c>
      <c r="Z272" s="10">
        <v>113</v>
      </c>
      <c r="AA272" s="10">
        <v>152321</v>
      </c>
      <c r="AB272" s="10">
        <v>139</v>
      </c>
      <c r="AC272" s="10">
        <v>0</v>
      </c>
      <c r="AD272" s="10">
        <v>0</v>
      </c>
      <c r="AE272" s="10">
        <v>4443510.84973145</v>
      </c>
      <c r="AF272" s="17">
        <v>9839.6539681123795</v>
      </c>
      <c r="AG272" s="1">
        <f>VLOOKUP(F272,'[1]Sheet 1'!$F$2:$S$557,5,0)</f>
        <v>493</v>
      </c>
      <c r="AH272" s="1">
        <f>VLOOKUP(F272,'[1]Sheet 1'!$F$2:$S$557,6,0)</f>
        <v>16</v>
      </c>
      <c r="AI272" s="1">
        <f>VLOOKUP(F272,'[1]Sheet 1'!$F$2:$S$557,7,0)</f>
        <v>17</v>
      </c>
      <c r="AJ272" s="1">
        <f>VLOOKUP(F272,'[1]Sheet 1'!$F$2:$S$557,8,0)</f>
        <v>46</v>
      </c>
      <c r="AK272" s="1">
        <f>VLOOKUP(F272,'[1]Sheet 1'!$F$2:$S$557,9,0)</f>
        <v>20</v>
      </c>
      <c r="AL272" s="1">
        <f>VLOOKUP(F272,'[1]Sheet 1'!$F$2:$S$557,10,0)</f>
        <v>241</v>
      </c>
      <c r="AM272" s="1">
        <f>VLOOKUP(F272,'[1]Sheet 1'!$F$2:$S$557,11,0)</f>
        <v>115</v>
      </c>
      <c r="AN272" s="1">
        <f>VLOOKUP(F272,'[1]Sheet 1'!$F$2:$S$557,12,0)</f>
        <v>38</v>
      </c>
      <c r="AO272" s="1">
        <f>VLOOKUP(F272,'[1]Sheet 1'!$F$2:$S$557,13,0)</f>
        <v>0.48884380999999999</v>
      </c>
      <c r="AP272" s="1">
        <f>VLOOKUP(F272,'[1]Sheet 1'!$F$2:$S$557,14,0)</f>
        <v>0.23326572000000001</v>
      </c>
      <c r="AQ272" s="1">
        <f>VLOOKUP(F272,'[2]Sheet 1'!$F$2:$Q$557,5,0)</f>
        <v>521</v>
      </c>
      <c r="AR272" s="1">
        <f>VLOOKUP(F272,'[2]Sheet 1'!$F$2:$Q$557,6,0)</f>
        <v>317</v>
      </c>
      <c r="AS272" s="1">
        <f>VLOOKUP(F272,'[2]Sheet 1'!$F$2:$Q$557,7,0)</f>
        <v>307</v>
      </c>
      <c r="AT272" s="1">
        <f>VLOOKUP(F272,'[2]Sheet 1'!$F$2:$Q$557,8,0)</f>
        <v>298</v>
      </c>
      <c r="AU272" s="1">
        <f>VLOOKUP(F272,'[2]Sheet 1'!$F$2:$Q$557,9,0)</f>
        <v>9</v>
      </c>
      <c r="AV272" s="1">
        <f>VLOOKUP(F272,'[2]Sheet 1'!$F$2:$Q$557,10,0)</f>
        <v>10</v>
      </c>
      <c r="AW272" s="1">
        <f>VLOOKUP(F272,'[2]Sheet 1'!$F$2:$Q$557,11,0)</f>
        <v>204</v>
      </c>
      <c r="AX272" s="1">
        <f>VLOOKUP(F272,'[2]Sheet 1'!$F$2:$Q$557,12,0)</f>
        <v>1.727447E-2</v>
      </c>
      <c r="AY272" s="1">
        <f>VLOOKUP(F272,'[3]Sheet 1'!$F$2:$AD$557,5,0)</f>
        <v>35.195190199999999</v>
      </c>
      <c r="AZ272" s="1">
        <f>VLOOKUP(F272,'[3]Sheet 1'!$F$2:$AD$557,6,0)</f>
        <v>-80.831058499999997</v>
      </c>
      <c r="BA272" s="1">
        <f>VLOOKUP(F272,'[3]Sheet 1'!$F$2:$AD$557,7,0)</f>
        <v>655</v>
      </c>
      <c r="BB272" s="1">
        <f>VLOOKUP(F272,'[3]Sheet 1'!$F$2:$AD$557,8,0)</f>
        <v>634</v>
      </c>
      <c r="BC272" s="1">
        <f>VLOOKUP(F272,'[3]Sheet 1'!$F$2:$AD$557,9,0)</f>
        <v>5</v>
      </c>
      <c r="BD272" s="1">
        <f>VLOOKUP(F272,'[3]Sheet 1'!$F$2:$AD$557,10,0)</f>
        <v>0</v>
      </c>
      <c r="BE272" s="1">
        <f>VLOOKUP(F272,'[3]Sheet 1'!$F$2:$AD$557,11,0)</f>
        <v>6</v>
      </c>
      <c r="BF272" s="1">
        <f>VLOOKUP(F272,'[3]Sheet 1'!$F$2:$AD$557,12,0)</f>
        <v>0</v>
      </c>
      <c r="BG272" s="1">
        <f>VLOOKUP(F272,'[3]Sheet 1'!$F$2:$AD$557,13,0)</f>
        <v>2</v>
      </c>
      <c r="BH272" s="1">
        <f>VLOOKUP(F272,'[3]Sheet 1'!$F$2:$AD$557,14,0)</f>
        <v>8</v>
      </c>
      <c r="BI272" s="1">
        <f>VLOOKUP(F272,'[3]Sheet 1'!$F$2:$AD$557,15,0)</f>
        <v>13</v>
      </c>
      <c r="BJ272" s="1">
        <f>VLOOKUP(F272,'[3]Sheet 1'!$F$2:$AD$557,16,0)</f>
        <v>357</v>
      </c>
      <c r="BK272" s="1">
        <f>VLOOKUP(F272,'[3]Sheet 1'!$F$2:$AD$557,17,0)</f>
        <v>317</v>
      </c>
      <c r="BL272" s="1">
        <f>VLOOKUP(F272,'[3]Sheet 1'!$F$2:$AD$557,18,0)</f>
        <v>40</v>
      </c>
      <c r="BM272" s="1">
        <f>VLOOKUP(F272,'[3]Sheet 1'!$F$2:$AD$557,19,0)</f>
        <v>0.88795517999999996</v>
      </c>
      <c r="BN272" s="1">
        <f>VLOOKUP(F272,'[3]Sheet 1'!$F$2:$AD$557,20,0)</f>
        <v>0.96793892999999998</v>
      </c>
      <c r="BO272" s="1">
        <f>VLOOKUP(F272,'[3]Sheet 1'!$F$2:$AD$557,21,0)</f>
        <v>7.6335800000000001E-3</v>
      </c>
      <c r="BP272" s="1">
        <f>VLOOKUP(F272,'[3]Sheet 1'!$F$2:$AD$557,22,0)</f>
        <v>9.1602999999999997E-3</v>
      </c>
      <c r="BQ272" s="1">
        <f>VLOOKUP(F272,'[3]Sheet 1'!$F$2:$AD$557,23,0)</f>
        <v>1.9847320000000002E-2</v>
      </c>
      <c r="BR272" s="1">
        <f>VLOOKUP(F272,'[3]Sheet 1'!$F$2:$AD$557,24,0)</f>
        <v>4109.4427837200001</v>
      </c>
      <c r="BS272" s="1">
        <f>VLOOKUP(F272,'[3]Sheet 1'!$F$2:$AD$557,25,0)</f>
        <v>0.159389</v>
      </c>
    </row>
    <row r="273" spans="1:71" ht="20" customHeight="1" x14ac:dyDescent="0.15">
      <c r="A273" s="8">
        <v>1936</v>
      </c>
      <c r="B273" s="9">
        <v>37</v>
      </c>
      <c r="C273" s="10">
        <v>119</v>
      </c>
      <c r="D273" s="10">
        <v>5847</v>
      </c>
      <c r="E273" s="10">
        <v>1</v>
      </c>
      <c r="F273" s="10">
        <v>371190058471</v>
      </c>
      <c r="G273" s="11" t="s">
        <v>35</v>
      </c>
      <c r="H273" s="10">
        <v>16579</v>
      </c>
      <c r="I273" s="11" t="s">
        <v>308</v>
      </c>
      <c r="J273" s="10">
        <v>559</v>
      </c>
      <c r="K273" s="10">
        <v>0</v>
      </c>
      <c r="L273" s="10">
        <v>10</v>
      </c>
      <c r="M273" s="10">
        <v>0</v>
      </c>
      <c r="N273" s="10">
        <v>0</v>
      </c>
      <c r="O273" s="10">
        <v>13</v>
      </c>
      <c r="P273" s="10">
        <v>0</v>
      </c>
      <c r="Q273" s="10">
        <v>11</v>
      </c>
      <c r="R273" s="10">
        <v>9</v>
      </c>
      <c r="S273" s="10">
        <v>14</v>
      </c>
      <c r="T273" s="10">
        <v>64</v>
      </c>
      <c r="U273" s="10">
        <v>41</v>
      </c>
      <c r="V273" s="10">
        <v>83</v>
      </c>
      <c r="W273" s="10">
        <v>16</v>
      </c>
      <c r="X273" s="10">
        <v>19</v>
      </c>
      <c r="Y273" s="10">
        <v>99</v>
      </c>
      <c r="Z273" s="10">
        <v>180</v>
      </c>
      <c r="AA273" s="10">
        <v>149875</v>
      </c>
      <c r="AB273" s="10">
        <v>480</v>
      </c>
      <c r="AC273" s="10">
        <v>13</v>
      </c>
      <c r="AD273" s="10">
        <v>2.7083329999999999E-2</v>
      </c>
      <c r="AE273" s="13">
        <v>31829754.180725101</v>
      </c>
      <c r="AF273" s="12">
        <v>24818.7373804089</v>
      </c>
      <c r="AG273" s="1">
        <f>VLOOKUP(F273,'[1]Sheet 1'!$F$2:$S$557,5,0)</f>
        <v>1135</v>
      </c>
      <c r="AH273" s="1">
        <f>VLOOKUP(F273,'[1]Sheet 1'!$F$2:$S$557,6,0)</f>
        <v>20</v>
      </c>
      <c r="AI273" s="1">
        <f>VLOOKUP(F273,'[1]Sheet 1'!$F$2:$S$557,7,0)</f>
        <v>121</v>
      </c>
      <c r="AJ273" s="1">
        <f>VLOOKUP(F273,'[1]Sheet 1'!$F$2:$S$557,8,0)</f>
        <v>175</v>
      </c>
      <c r="AK273" s="1">
        <f>VLOOKUP(F273,'[1]Sheet 1'!$F$2:$S$557,9,0)</f>
        <v>74</v>
      </c>
      <c r="AL273" s="1">
        <f>VLOOKUP(F273,'[1]Sheet 1'!$F$2:$S$557,10,0)</f>
        <v>484</v>
      </c>
      <c r="AM273" s="1">
        <f>VLOOKUP(F273,'[1]Sheet 1'!$F$2:$S$557,11,0)</f>
        <v>202</v>
      </c>
      <c r="AN273" s="1">
        <f>VLOOKUP(F273,'[1]Sheet 1'!$F$2:$S$557,12,0)</f>
        <v>59</v>
      </c>
      <c r="AO273" s="1">
        <f>VLOOKUP(F273,'[1]Sheet 1'!$F$2:$S$557,13,0)</f>
        <v>0.42643172000000001</v>
      </c>
      <c r="AP273" s="1">
        <f>VLOOKUP(F273,'[1]Sheet 1'!$F$2:$S$557,14,0)</f>
        <v>0.17797357</v>
      </c>
      <c r="AQ273" s="1">
        <f>VLOOKUP(F273,'[2]Sheet 1'!$F$2:$Q$557,5,0)</f>
        <v>1245</v>
      </c>
      <c r="AR273" s="1">
        <f>VLOOKUP(F273,'[2]Sheet 1'!$F$2:$Q$557,6,0)</f>
        <v>713</v>
      </c>
      <c r="AS273" s="1">
        <f>VLOOKUP(F273,'[2]Sheet 1'!$F$2:$Q$557,7,0)</f>
        <v>713</v>
      </c>
      <c r="AT273" s="1">
        <f>VLOOKUP(F273,'[2]Sheet 1'!$F$2:$Q$557,8,0)</f>
        <v>698</v>
      </c>
      <c r="AU273" s="1">
        <f>VLOOKUP(F273,'[2]Sheet 1'!$F$2:$Q$557,9,0)</f>
        <v>15</v>
      </c>
      <c r="AV273" s="1">
        <f>VLOOKUP(F273,'[2]Sheet 1'!$F$2:$Q$557,10,0)</f>
        <v>0</v>
      </c>
      <c r="AW273" s="1">
        <f>VLOOKUP(F273,'[2]Sheet 1'!$F$2:$Q$557,11,0)</f>
        <v>532</v>
      </c>
      <c r="AX273" s="1">
        <f>VLOOKUP(F273,'[2]Sheet 1'!$F$2:$Q$557,12,0)</f>
        <v>1.204819E-2</v>
      </c>
      <c r="AY273" s="1">
        <f>VLOOKUP(F273,'[3]Sheet 1'!$F$2:$AD$557,5,0)</f>
        <v>35.085526600000001</v>
      </c>
      <c r="AZ273" s="1">
        <f>VLOOKUP(F273,'[3]Sheet 1'!$F$2:$AD$557,6,0)</f>
        <v>-80.764211700000004</v>
      </c>
      <c r="BA273" s="1">
        <f>VLOOKUP(F273,'[3]Sheet 1'!$F$2:$AD$557,7,0)</f>
        <v>1194</v>
      </c>
      <c r="BB273" s="1">
        <f>VLOOKUP(F273,'[3]Sheet 1'!$F$2:$AD$557,8,0)</f>
        <v>1111</v>
      </c>
      <c r="BC273" s="1">
        <f>VLOOKUP(F273,'[3]Sheet 1'!$F$2:$AD$557,9,0)</f>
        <v>15</v>
      </c>
      <c r="BD273" s="1">
        <f>VLOOKUP(F273,'[3]Sheet 1'!$F$2:$AD$557,10,0)</f>
        <v>5</v>
      </c>
      <c r="BE273" s="1">
        <f>VLOOKUP(F273,'[3]Sheet 1'!$F$2:$AD$557,11,0)</f>
        <v>39</v>
      </c>
      <c r="BF273" s="1">
        <f>VLOOKUP(F273,'[3]Sheet 1'!$F$2:$AD$557,12,0)</f>
        <v>0</v>
      </c>
      <c r="BG273" s="1">
        <f>VLOOKUP(F273,'[3]Sheet 1'!$F$2:$AD$557,13,0)</f>
        <v>0</v>
      </c>
      <c r="BH273" s="1">
        <f>VLOOKUP(F273,'[3]Sheet 1'!$F$2:$AD$557,14,0)</f>
        <v>24</v>
      </c>
      <c r="BI273" s="1">
        <f>VLOOKUP(F273,'[3]Sheet 1'!$F$2:$AD$557,15,0)</f>
        <v>30</v>
      </c>
      <c r="BJ273" s="1">
        <f>VLOOKUP(F273,'[3]Sheet 1'!$F$2:$AD$557,16,0)</f>
        <v>458</v>
      </c>
      <c r="BK273" s="1">
        <f>VLOOKUP(F273,'[3]Sheet 1'!$F$2:$AD$557,17,0)</f>
        <v>431</v>
      </c>
      <c r="BL273" s="1">
        <f>VLOOKUP(F273,'[3]Sheet 1'!$F$2:$AD$557,18,0)</f>
        <v>27</v>
      </c>
      <c r="BM273" s="1">
        <f>VLOOKUP(F273,'[3]Sheet 1'!$F$2:$AD$557,19,0)</f>
        <v>0.94104803000000004</v>
      </c>
      <c r="BN273" s="1">
        <f>VLOOKUP(F273,'[3]Sheet 1'!$F$2:$AD$557,20,0)</f>
        <v>0.93048576000000005</v>
      </c>
      <c r="BO273" s="1">
        <f>VLOOKUP(F273,'[3]Sheet 1'!$F$2:$AD$557,21,0)</f>
        <v>1.2562810000000001E-2</v>
      </c>
      <c r="BP273" s="1">
        <f>VLOOKUP(F273,'[3]Sheet 1'!$F$2:$AD$557,22,0)</f>
        <v>3.2663310000000001E-2</v>
      </c>
      <c r="BQ273" s="1">
        <f>VLOOKUP(F273,'[3]Sheet 1'!$F$2:$AD$557,23,0)</f>
        <v>2.5125620000000001E-2</v>
      </c>
      <c r="BR273" s="1">
        <f>VLOOKUP(F273,'[3]Sheet 1'!$F$2:$AD$557,24,0)</f>
        <v>1045.7765270499999</v>
      </c>
      <c r="BS273" s="1">
        <f>VLOOKUP(F273,'[3]Sheet 1'!$F$2:$AD$557,25,0)</f>
        <v>1.14173532</v>
      </c>
    </row>
    <row r="274" spans="1:71" ht="20" customHeight="1" x14ac:dyDescent="0.15">
      <c r="A274" s="8">
        <v>1937</v>
      </c>
      <c r="B274" s="9">
        <v>37</v>
      </c>
      <c r="C274" s="10">
        <v>119</v>
      </c>
      <c r="D274" s="10">
        <v>1910</v>
      </c>
      <c r="E274" s="10">
        <v>2</v>
      </c>
      <c r="F274" s="10">
        <v>371190019102</v>
      </c>
      <c r="G274" s="11" t="s">
        <v>33</v>
      </c>
      <c r="H274" s="10">
        <v>16198</v>
      </c>
      <c r="I274" s="11" t="s">
        <v>309</v>
      </c>
      <c r="J274" s="10">
        <v>461</v>
      </c>
      <c r="K274" s="10">
        <v>0</v>
      </c>
      <c r="L274" s="10">
        <v>0</v>
      </c>
      <c r="M274" s="10">
        <v>50</v>
      </c>
      <c r="N274" s="10">
        <v>51</v>
      </c>
      <c r="O274" s="10">
        <v>18</v>
      </c>
      <c r="P274" s="10">
        <v>68</v>
      </c>
      <c r="Q274" s="10">
        <v>0</v>
      </c>
      <c r="R274" s="10">
        <v>44</v>
      </c>
      <c r="S274" s="10">
        <v>19</v>
      </c>
      <c r="T274" s="10">
        <v>53</v>
      </c>
      <c r="U274" s="10">
        <v>76</v>
      </c>
      <c r="V274" s="10">
        <v>49</v>
      </c>
      <c r="W274" s="10">
        <v>25</v>
      </c>
      <c r="X274" s="10">
        <v>0</v>
      </c>
      <c r="Y274" s="10">
        <v>0</v>
      </c>
      <c r="Z274" s="10">
        <v>8</v>
      </c>
      <c r="AA274" s="10">
        <v>42472</v>
      </c>
      <c r="AB274" s="10">
        <v>379</v>
      </c>
      <c r="AC274" s="10">
        <v>65</v>
      </c>
      <c r="AD274" s="10">
        <v>0.17150396000000001</v>
      </c>
      <c r="AE274" s="10">
        <v>8595490.6441650409</v>
      </c>
      <c r="AF274" s="14">
        <v>14474.155806893999</v>
      </c>
      <c r="AG274" s="1">
        <f>VLOOKUP(F274,'[1]Sheet 1'!$F$2:$S$557,5,0)</f>
        <v>1029</v>
      </c>
      <c r="AH274" s="1">
        <f>VLOOKUP(F274,'[1]Sheet 1'!$F$2:$S$557,6,0)</f>
        <v>190</v>
      </c>
      <c r="AI274" s="1">
        <f>VLOOKUP(F274,'[1]Sheet 1'!$F$2:$S$557,7,0)</f>
        <v>308</v>
      </c>
      <c r="AJ274" s="1">
        <f>VLOOKUP(F274,'[1]Sheet 1'!$F$2:$S$557,8,0)</f>
        <v>285</v>
      </c>
      <c r="AK274" s="1">
        <f>VLOOKUP(F274,'[1]Sheet 1'!$F$2:$S$557,9,0)</f>
        <v>122</v>
      </c>
      <c r="AL274" s="1">
        <f>VLOOKUP(F274,'[1]Sheet 1'!$F$2:$S$557,10,0)</f>
        <v>65</v>
      </c>
      <c r="AM274" s="1">
        <f>VLOOKUP(F274,'[1]Sheet 1'!$F$2:$S$557,11,0)</f>
        <v>59</v>
      </c>
      <c r="AN274" s="1">
        <f>VLOOKUP(F274,'[1]Sheet 1'!$F$2:$S$557,12,0)</f>
        <v>0</v>
      </c>
      <c r="AO274" s="1">
        <f>VLOOKUP(F274,'[1]Sheet 1'!$F$2:$S$557,13,0)</f>
        <v>6.3168119999999994E-2</v>
      </c>
      <c r="AP274" s="1">
        <f>VLOOKUP(F274,'[1]Sheet 1'!$F$2:$S$557,14,0)</f>
        <v>5.7337220000000001E-2</v>
      </c>
      <c r="AQ274" s="1">
        <f>VLOOKUP(F274,'[2]Sheet 1'!$F$2:$Q$557,5,0)</f>
        <v>1244</v>
      </c>
      <c r="AR274" s="1">
        <f>VLOOKUP(F274,'[2]Sheet 1'!$F$2:$Q$557,6,0)</f>
        <v>788</v>
      </c>
      <c r="AS274" s="1">
        <f>VLOOKUP(F274,'[2]Sheet 1'!$F$2:$Q$557,7,0)</f>
        <v>788</v>
      </c>
      <c r="AT274" s="1">
        <f>VLOOKUP(F274,'[2]Sheet 1'!$F$2:$Q$557,8,0)</f>
        <v>722</v>
      </c>
      <c r="AU274" s="1">
        <f>VLOOKUP(F274,'[2]Sheet 1'!$F$2:$Q$557,9,0)</f>
        <v>66</v>
      </c>
      <c r="AV274" s="1">
        <f>VLOOKUP(F274,'[2]Sheet 1'!$F$2:$Q$557,10,0)</f>
        <v>0</v>
      </c>
      <c r="AW274" s="1">
        <f>VLOOKUP(F274,'[2]Sheet 1'!$F$2:$Q$557,11,0)</f>
        <v>456</v>
      </c>
      <c r="AX274" s="1">
        <f>VLOOKUP(F274,'[2]Sheet 1'!$F$2:$Q$557,12,0)</f>
        <v>5.3054659999999997E-2</v>
      </c>
      <c r="AY274" s="1">
        <f>VLOOKUP(F274,'[3]Sheet 1'!$F$2:$AD$557,5,0)</f>
        <v>35.193798600000001</v>
      </c>
      <c r="AZ274" s="1">
        <f>VLOOKUP(F274,'[3]Sheet 1'!$F$2:$AD$557,6,0)</f>
        <v>-80.738145099999997</v>
      </c>
      <c r="BA274" s="1">
        <f>VLOOKUP(F274,'[3]Sheet 1'!$F$2:$AD$557,7,0)</f>
        <v>1381</v>
      </c>
      <c r="BB274" s="1">
        <f>VLOOKUP(F274,'[3]Sheet 1'!$F$2:$AD$557,8,0)</f>
        <v>446</v>
      </c>
      <c r="BC274" s="1">
        <f>VLOOKUP(F274,'[3]Sheet 1'!$F$2:$AD$557,9,0)</f>
        <v>638</v>
      </c>
      <c r="BD274" s="1">
        <f>VLOOKUP(F274,'[3]Sheet 1'!$F$2:$AD$557,10,0)</f>
        <v>20</v>
      </c>
      <c r="BE274" s="1">
        <f>VLOOKUP(F274,'[3]Sheet 1'!$F$2:$AD$557,11,0)</f>
        <v>121</v>
      </c>
      <c r="BF274" s="1">
        <f>VLOOKUP(F274,'[3]Sheet 1'!$F$2:$AD$557,12,0)</f>
        <v>0</v>
      </c>
      <c r="BG274" s="1">
        <f>VLOOKUP(F274,'[3]Sheet 1'!$F$2:$AD$557,13,0)</f>
        <v>105</v>
      </c>
      <c r="BH274" s="1">
        <f>VLOOKUP(F274,'[3]Sheet 1'!$F$2:$AD$557,14,0)</f>
        <v>51</v>
      </c>
      <c r="BI274" s="1">
        <f>VLOOKUP(F274,'[3]Sheet 1'!$F$2:$AD$557,15,0)</f>
        <v>282</v>
      </c>
      <c r="BJ274" s="1">
        <f>VLOOKUP(F274,'[3]Sheet 1'!$F$2:$AD$557,16,0)</f>
        <v>440</v>
      </c>
      <c r="BK274" s="1">
        <f>VLOOKUP(F274,'[3]Sheet 1'!$F$2:$AD$557,17,0)</f>
        <v>424</v>
      </c>
      <c r="BL274" s="1">
        <f>VLOOKUP(F274,'[3]Sheet 1'!$F$2:$AD$557,18,0)</f>
        <v>16</v>
      </c>
      <c r="BM274" s="1">
        <f>VLOOKUP(F274,'[3]Sheet 1'!$F$2:$AD$557,19,0)</f>
        <v>0.96363635999999997</v>
      </c>
      <c r="BN274" s="1">
        <f>VLOOKUP(F274,'[3]Sheet 1'!$F$2:$AD$557,20,0)</f>
        <v>0.32295437999999999</v>
      </c>
      <c r="BO274" s="1">
        <f>VLOOKUP(F274,'[3]Sheet 1'!$F$2:$AD$557,21,0)</f>
        <v>0.46198405999999997</v>
      </c>
      <c r="BP274" s="1">
        <f>VLOOKUP(F274,'[3]Sheet 1'!$F$2:$AD$557,22,0)</f>
        <v>8.761766E-2</v>
      </c>
      <c r="BQ274" s="1">
        <f>VLOOKUP(F274,'[3]Sheet 1'!$F$2:$AD$557,23,0)</f>
        <v>0.20419984999999999</v>
      </c>
      <c r="BR274" s="1">
        <f>VLOOKUP(F274,'[3]Sheet 1'!$F$2:$AD$557,24,0)</f>
        <v>4479.1008877599998</v>
      </c>
      <c r="BS274" s="1">
        <f>VLOOKUP(F274,'[3]Sheet 1'!$F$2:$AD$557,25,0)</f>
        <v>0.30832080000000001</v>
      </c>
    </row>
    <row r="275" spans="1:71" ht="20" customHeight="1" x14ac:dyDescent="0.15">
      <c r="A275" s="8">
        <v>1938</v>
      </c>
      <c r="B275" s="9">
        <v>37</v>
      </c>
      <c r="C275" s="10">
        <v>119</v>
      </c>
      <c r="D275" s="10">
        <v>6302</v>
      </c>
      <c r="E275" s="10">
        <v>1</v>
      </c>
      <c r="F275" s="10">
        <v>371190063021</v>
      </c>
      <c r="G275" s="11" t="s">
        <v>35</v>
      </c>
      <c r="H275" s="10">
        <v>16663</v>
      </c>
      <c r="I275" s="11" t="s">
        <v>310</v>
      </c>
      <c r="J275" s="10">
        <v>1265</v>
      </c>
      <c r="K275" s="10">
        <v>13</v>
      </c>
      <c r="L275" s="10">
        <v>77</v>
      </c>
      <c r="M275" s="10">
        <v>15</v>
      </c>
      <c r="N275" s="10">
        <v>30</v>
      </c>
      <c r="O275" s="10">
        <v>0</v>
      </c>
      <c r="P275" s="10">
        <v>0</v>
      </c>
      <c r="Q275" s="10">
        <v>40</v>
      </c>
      <c r="R275" s="10">
        <v>33</v>
      </c>
      <c r="S275" s="10">
        <v>38</v>
      </c>
      <c r="T275" s="10">
        <v>64</v>
      </c>
      <c r="U275" s="10">
        <v>163</v>
      </c>
      <c r="V275" s="10">
        <v>159</v>
      </c>
      <c r="W275" s="10">
        <v>136</v>
      </c>
      <c r="X275" s="10">
        <v>103</v>
      </c>
      <c r="Y275" s="10">
        <v>124</v>
      </c>
      <c r="Z275" s="10">
        <v>270</v>
      </c>
      <c r="AA275" s="10">
        <v>100063</v>
      </c>
      <c r="AB275" s="10">
        <v>901</v>
      </c>
      <c r="AC275" s="10">
        <v>0</v>
      </c>
      <c r="AD275" s="10">
        <v>0</v>
      </c>
      <c r="AE275" s="16">
        <v>153687454.732117</v>
      </c>
      <c r="AF275" s="12">
        <v>54800.068700166499</v>
      </c>
      <c r="AG275" s="1">
        <f>VLOOKUP(F275,'[1]Sheet 1'!$F$2:$S$557,5,0)</f>
        <v>2293</v>
      </c>
      <c r="AH275" s="1">
        <f>VLOOKUP(F275,'[1]Sheet 1'!$F$2:$S$557,6,0)</f>
        <v>85</v>
      </c>
      <c r="AI275" s="1">
        <f>VLOOKUP(F275,'[1]Sheet 1'!$F$2:$S$557,7,0)</f>
        <v>236</v>
      </c>
      <c r="AJ275" s="1">
        <f>VLOOKUP(F275,'[1]Sheet 1'!$F$2:$S$557,8,0)</f>
        <v>329</v>
      </c>
      <c r="AK275" s="1">
        <f>VLOOKUP(F275,'[1]Sheet 1'!$F$2:$S$557,9,0)</f>
        <v>182</v>
      </c>
      <c r="AL275" s="1">
        <f>VLOOKUP(F275,'[1]Sheet 1'!$F$2:$S$557,10,0)</f>
        <v>954</v>
      </c>
      <c r="AM275" s="1">
        <f>VLOOKUP(F275,'[1]Sheet 1'!$F$2:$S$557,11,0)</f>
        <v>304</v>
      </c>
      <c r="AN275" s="1">
        <f>VLOOKUP(F275,'[1]Sheet 1'!$F$2:$S$557,12,0)</f>
        <v>203</v>
      </c>
      <c r="AO275" s="1">
        <f>VLOOKUP(F275,'[1]Sheet 1'!$F$2:$S$557,13,0)</f>
        <v>0.41604883999999998</v>
      </c>
      <c r="AP275" s="1">
        <f>VLOOKUP(F275,'[1]Sheet 1'!$F$2:$S$557,14,0)</f>
        <v>0.13257741000000001</v>
      </c>
      <c r="AQ275" s="1">
        <f>VLOOKUP(F275,'[2]Sheet 1'!$F$2:$Q$557,5,0)</f>
        <v>2579</v>
      </c>
      <c r="AR275" s="1">
        <f>VLOOKUP(F275,'[2]Sheet 1'!$F$2:$Q$557,6,0)</f>
        <v>1770</v>
      </c>
      <c r="AS275" s="1">
        <f>VLOOKUP(F275,'[2]Sheet 1'!$F$2:$Q$557,7,0)</f>
        <v>1770</v>
      </c>
      <c r="AT275" s="1">
        <f>VLOOKUP(F275,'[2]Sheet 1'!$F$2:$Q$557,8,0)</f>
        <v>1756</v>
      </c>
      <c r="AU275" s="1">
        <f>VLOOKUP(F275,'[2]Sheet 1'!$F$2:$Q$557,9,0)</f>
        <v>14</v>
      </c>
      <c r="AV275" s="1">
        <f>VLOOKUP(F275,'[2]Sheet 1'!$F$2:$Q$557,10,0)</f>
        <v>0</v>
      </c>
      <c r="AW275" s="1">
        <f>VLOOKUP(F275,'[2]Sheet 1'!$F$2:$Q$557,11,0)</f>
        <v>809</v>
      </c>
      <c r="AX275" s="1">
        <f>VLOOKUP(F275,'[2]Sheet 1'!$F$2:$Q$557,12,0)</f>
        <v>5.4284600000000004E-3</v>
      </c>
      <c r="AY275" s="1">
        <f>VLOOKUP(F275,'[3]Sheet 1'!$F$2:$AD$557,5,0)</f>
        <v>35.394513000000003</v>
      </c>
      <c r="AZ275" s="1">
        <f>VLOOKUP(F275,'[3]Sheet 1'!$F$2:$AD$557,6,0)</f>
        <v>-80.822100500000005</v>
      </c>
      <c r="BA275" s="1">
        <f>VLOOKUP(F275,'[3]Sheet 1'!$F$2:$AD$557,7,0)</f>
        <v>2124</v>
      </c>
      <c r="BB275" s="1">
        <f>VLOOKUP(F275,'[3]Sheet 1'!$F$2:$AD$557,8,0)</f>
        <v>1591</v>
      </c>
      <c r="BC275" s="1">
        <f>VLOOKUP(F275,'[3]Sheet 1'!$F$2:$AD$557,9,0)</f>
        <v>388</v>
      </c>
      <c r="BD275" s="1">
        <f>VLOOKUP(F275,'[3]Sheet 1'!$F$2:$AD$557,10,0)</f>
        <v>5</v>
      </c>
      <c r="BE275" s="1">
        <f>VLOOKUP(F275,'[3]Sheet 1'!$F$2:$AD$557,11,0)</f>
        <v>19</v>
      </c>
      <c r="BF275" s="1">
        <f>VLOOKUP(F275,'[3]Sheet 1'!$F$2:$AD$557,12,0)</f>
        <v>0</v>
      </c>
      <c r="BG275" s="1">
        <f>VLOOKUP(F275,'[3]Sheet 1'!$F$2:$AD$557,13,0)</f>
        <v>86</v>
      </c>
      <c r="BH275" s="1">
        <f>VLOOKUP(F275,'[3]Sheet 1'!$F$2:$AD$557,14,0)</f>
        <v>35</v>
      </c>
      <c r="BI275" s="1">
        <f>VLOOKUP(F275,'[3]Sheet 1'!$F$2:$AD$557,15,0)</f>
        <v>191</v>
      </c>
      <c r="BJ275" s="1">
        <f>VLOOKUP(F275,'[3]Sheet 1'!$F$2:$AD$557,16,0)</f>
        <v>970</v>
      </c>
      <c r="BK275" s="1">
        <f>VLOOKUP(F275,'[3]Sheet 1'!$F$2:$AD$557,17,0)</f>
        <v>907</v>
      </c>
      <c r="BL275" s="1">
        <f>VLOOKUP(F275,'[3]Sheet 1'!$F$2:$AD$557,18,0)</f>
        <v>63</v>
      </c>
      <c r="BM275" s="1">
        <f>VLOOKUP(F275,'[3]Sheet 1'!$F$2:$AD$557,19,0)</f>
        <v>0.93505154000000001</v>
      </c>
      <c r="BN275" s="1">
        <f>VLOOKUP(F275,'[3]Sheet 1'!$F$2:$AD$557,20,0)</f>
        <v>0.74905838000000002</v>
      </c>
      <c r="BO275" s="1">
        <f>VLOOKUP(F275,'[3]Sheet 1'!$F$2:$AD$557,21,0)</f>
        <v>0.18267418999999999</v>
      </c>
      <c r="BP275" s="1">
        <f>VLOOKUP(F275,'[3]Sheet 1'!$F$2:$AD$557,22,0)</f>
        <v>8.9453799999999993E-3</v>
      </c>
      <c r="BQ275" s="1">
        <f>VLOOKUP(F275,'[3]Sheet 1'!$F$2:$AD$557,23,0)</f>
        <v>8.9924669999999998E-2</v>
      </c>
      <c r="BR275" s="1">
        <f>VLOOKUP(F275,'[3]Sheet 1'!$F$2:$AD$557,24,0)</f>
        <v>385.28663181000002</v>
      </c>
      <c r="BS275" s="1">
        <f>VLOOKUP(F275,'[3]Sheet 1'!$F$2:$AD$557,25,0)</f>
        <v>5.5127788600000001</v>
      </c>
    </row>
    <row r="276" spans="1:71" ht="20" customHeight="1" x14ac:dyDescent="0.15">
      <c r="A276" s="8">
        <v>1939</v>
      </c>
      <c r="B276" s="9">
        <v>37</v>
      </c>
      <c r="C276" s="10">
        <v>119</v>
      </c>
      <c r="D276" s="10">
        <v>4200</v>
      </c>
      <c r="E276" s="10">
        <v>2</v>
      </c>
      <c r="F276" s="10">
        <v>371190042002</v>
      </c>
      <c r="G276" s="11" t="s">
        <v>33</v>
      </c>
      <c r="H276" s="10">
        <v>16370</v>
      </c>
      <c r="I276" s="11" t="s">
        <v>311</v>
      </c>
      <c r="J276" s="10">
        <v>334</v>
      </c>
      <c r="K276" s="10">
        <v>54</v>
      </c>
      <c r="L276" s="10">
        <v>39</v>
      </c>
      <c r="M276" s="10">
        <v>40</v>
      </c>
      <c r="N276" s="10">
        <v>0</v>
      </c>
      <c r="O276" s="10">
        <v>6</v>
      </c>
      <c r="P276" s="10">
        <v>24</v>
      </c>
      <c r="Q276" s="10">
        <v>28</v>
      </c>
      <c r="R276" s="10">
        <v>21</v>
      </c>
      <c r="S276" s="10">
        <v>0</v>
      </c>
      <c r="T276" s="10">
        <v>14</v>
      </c>
      <c r="U276" s="10">
        <v>74</v>
      </c>
      <c r="V276" s="10">
        <v>0</v>
      </c>
      <c r="W276" s="10">
        <v>20</v>
      </c>
      <c r="X276" s="10">
        <v>8</v>
      </c>
      <c r="Y276" s="10">
        <v>6</v>
      </c>
      <c r="Z276" s="10">
        <v>0</v>
      </c>
      <c r="AA276" s="10">
        <v>37857</v>
      </c>
      <c r="AB276" s="10">
        <v>151</v>
      </c>
      <c r="AC276" s="10">
        <v>57</v>
      </c>
      <c r="AD276" s="10">
        <v>0.37748344</v>
      </c>
      <c r="AE276" s="10">
        <v>4789563.2131347703</v>
      </c>
      <c r="AF276" s="12">
        <v>10242.8090810343</v>
      </c>
      <c r="AG276" s="1">
        <f>VLOOKUP(F276,'[1]Sheet 1'!$F$2:$S$557,5,0)</f>
        <v>590</v>
      </c>
      <c r="AH276" s="1">
        <f>VLOOKUP(F276,'[1]Sheet 1'!$F$2:$S$557,6,0)</f>
        <v>122</v>
      </c>
      <c r="AI276" s="1">
        <f>VLOOKUP(F276,'[1]Sheet 1'!$F$2:$S$557,7,0)</f>
        <v>58</v>
      </c>
      <c r="AJ276" s="1">
        <f>VLOOKUP(F276,'[1]Sheet 1'!$F$2:$S$557,8,0)</f>
        <v>254</v>
      </c>
      <c r="AK276" s="1">
        <f>VLOOKUP(F276,'[1]Sheet 1'!$F$2:$S$557,9,0)</f>
        <v>32</v>
      </c>
      <c r="AL276" s="1">
        <f>VLOOKUP(F276,'[1]Sheet 1'!$F$2:$S$557,10,0)</f>
        <v>102</v>
      </c>
      <c r="AM276" s="1">
        <f>VLOOKUP(F276,'[1]Sheet 1'!$F$2:$S$557,11,0)</f>
        <v>10</v>
      </c>
      <c r="AN276" s="1">
        <f>VLOOKUP(F276,'[1]Sheet 1'!$F$2:$S$557,12,0)</f>
        <v>12</v>
      </c>
      <c r="AO276" s="1">
        <f>VLOOKUP(F276,'[1]Sheet 1'!$F$2:$S$557,13,0)</f>
        <v>0.17288136000000001</v>
      </c>
      <c r="AP276" s="1">
        <f>VLOOKUP(F276,'[1]Sheet 1'!$F$2:$S$557,14,0)</f>
        <v>1.694915E-2</v>
      </c>
      <c r="AQ276" s="1">
        <f>VLOOKUP(F276,'[2]Sheet 1'!$F$2:$Q$557,5,0)</f>
        <v>605</v>
      </c>
      <c r="AR276" s="1">
        <f>VLOOKUP(F276,'[2]Sheet 1'!$F$2:$Q$557,6,0)</f>
        <v>436</v>
      </c>
      <c r="AS276" s="1">
        <f>VLOOKUP(F276,'[2]Sheet 1'!$F$2:$Q$557,7,0)</f>
        <v>436</v>
      </c>
      <c r="AT276" s="1">
        <f>VLOOKUP(F276,'[2]Sheet 1'!$F$2:$Q$557,8,0)</f>
        <v>411</v>
      </c>
      <c r="AU276" s="1">
        <f>VLOOKUP(F276,'[2]Sheet 1'!$F$2:$Q$557,9,0)</f>
        <v>25</v>
      </c>
      <c r="AV276" s="1">
        <f>VLOOKUP(F276,'[2]Sheet 1'!$F$2:$Q$557,10,0)</f>
        <v>0</v>
      </c>
      <c r="AW276" s="1">
        <f>VLOOKUP(F276,'[2]Sheet 1'!$F$2:$Q$557,11,0)</f>
        <v>169</v>
      </c>
      <c r="AX276" s="1">
        <f>VLOOKUP(F276,'[2]Sheet 1'!$F$2:$Q$557,12,0)</f>
        <v>4.1322310000000001E-2</v>
      </c>
      <c r="AY276" s="1">
        <f>VLOOKUP(F276,'[3]Sheet 1'!$F$2:$AD$557,5,0)</f>
        <v>35.241760200000002</v>
      </c>
      <c r="AZ276" s="1">
        <f>VLOOKUP(F276,'[3]Sheet 1'!$F$2:$AD$557,6,0)</f>
        <v>-80.873887699999997</v>
      </c>
      <c r="BA276" s="1">
        <f>VLOOKUP(F276,'[3]Sheet 1'!$F$2:$AD$557,7,0)</f>
        <v>727</v>
      </c>
      <c r="BB276" s="1">
        <f>VLOOKUP(F276,'[3]Sheet 1'!$F$2:$AD$557,8,0)</f>
        <v>57</v>
      </c>
      <c r="BC276" s="1">
        <f>VLOOKUP(F276,'[3]Sheet 1'!$F$2:$AD$557,9,0)</f>
        <v>663</v>
      </c>
      <c r="BD276" s="1">
        <f>VLOOKUP(F276,'[3]Sheet 1'!$F$2:$AD$557,10,0)</f>
        <v>0</v>
      </c>
      <c r="BE276" s="1">
        <f>VLOOKUP(F276,'[3]Sheet 1'!$F$2:$AD$557,11,0)</f>
        <v>1</v>
      </c>
      <c r="BF276" s="1">
        <f>VLOOKUP(F276,'[3]Sheet 1'!$F$2:$AD$557,12,0)</f>
        <v>0</v>
      </c>
      <c r="BG276" s="1">
        <f>VLOOKUP(F276,'[3]Sheet 1'!$F$2:$AD$557,13,0)</f>
        <v>1</v>
      </c>
      <c r="BH276" s="1">
        <f>VLOOKUP(F276,'[3]Sheet 1'!$F$2:$AD$557,14,0)</f>
        <v>5</v>
      </c>
      <c r="BI276" s="1">
        <f>VLOOKUP(F276,'[3]Sheet 1'!$F$2:$AD$557,15,0)</f>
        <v>15</v>
      </c>
      <c r="BJ276" s="1">
        <f>VLOOKUP(F276,'[3]Sheet 1'!$F$2:$AD$557,16,0)</f>
        <v>337</v>
      </c>
      <c r="BK276" s="1">
        <f>VLOOKUP(F276,'[3]Sheet 1'!$F$2:$AD$557,17,0)</f>
        <v>253</v>
      </c>
      <c r="BL276" s="1">
        <f>VLOOKUP(F276,'[3]Sheet 1'!$F$2:$AD$557,18,0)</f>
        <v>84</v>
      </c>
      <c r="BM276" s="1">
        <f>VLOOKUP(F276,'[3]Sheet 1'!$F$2:$AD$557,19,0)</f>
        <v>0.75074183000000005</v>
      </c>
      <c r="BN276" s="1">
        <f>VLOOKUP(F276,'[3]Sheet 1'!$F$2:$AD$557,20,0)</f>
        <v>7.8404399999999999E-2</v>
      </c>
      <c r="BO276" s="1">
        <f>VLOOKUP(F276,'[3]Sheet 1'!$F$2:$AD$557,21,0)</f>
        <v>0.91196697999999998</v>
      </c>
      <c r="BP276" s="1">
        <f>VLOOKUP(F276,'[3]Sheet 1'!$F$2:$AD$557,22,0)</f>
        <v>1.3755099999999999E-3</v>
      </c>
      <c r="BQ276" s="1">
        <f>VLOOKUP(F276,'[3]Sheet 1'!$F$2:$AD$557,23,0)</f>
        <v>2.0632729999999998E-2</v>
      </c>
      <c r="BR276" s="1">
        <f>VLOOKUP(F276,'[3]Sheet 1'!$F$2:$AD$557,24,0)</f>
        <v>4231.6173720200004</v>
      </c>
      <c r="BS276" s="1">
        <f>VLOOKUP(F276,'[3]Sheet 1'!$F$2:$AD$557,25,0)</f>
        <v>0.17180192</v>
      </c>
    </row>
    <row r="277" spans="1:71" ht="20" customHeight="1" x14ac:dyDescent="0.15">
      <c r="A277" s="8">
        <v>1940</v>
      </c>
      <c r="B277" s="9">
        <v>37</v>
      </c>
      <c r="C277" s="10">
        <v>119</v>
      </c>
      <c r="D277" s="10">
        <v>5000</v>
      </c>
      <c r="E277" s="10">
        <v>1</v>
      </c>
      <c r="F277" s="10">
        <v>371190050001</v>
      </c>
      <c r="G277" s="11" t="s">
        <v>35</v>
      </c>
      <c r="H277" s="10">
        <v>16393</v>
      </c>
      <c r="I277" s="11" t="s">
        <v>312</v>
      </c>
      <c r="J277" s="10">
        <v>470</v>
      </c>
      <c r="K277" s="10">
        <v>65</v>
      </c>
      <c r="L277" s="10">
        <v>36</v>
      </c>
      <c r="M277" s="10">
        <v>59</v>
      </c>
      <c r="N277" s="10">
        <v>52</v>
      </c>
      <c r="O277" s="10">
        <v>31</v>
      </c>
      <c r="P277" s="10">
        <v>16</v>
      </c>
      <c r="Q277" s="10">
        <v>44</v>
      </c>
      <c r="R277" s="10">
        <v>6</v>
      </c>
      <c r="S277" s="10">
        <v>0</v>
      </c>
      <c r="T277" s="10">
        <v>72</v>
      </c>
      <c r="U277" s="10">
        <v>51</v>
      </c>
      <c r="V277" s="10">
        <v>15</v>
      </c>
      <c r="W277" s="10">
        <v>4</v>
      </c>
      <c r="X277" s="10">
        <v>0</v>
      </c>
      <c r="Y277" s="10">
        <v>14</v>
      </c>
      <c r="Z277" s="10">
        <v>5</v>
      </c>
      <c r="AA277" s="10">
        <v>29355</v>
      </c>
      <c r="AB277" s="10">
        <v>239</v>
      </c>
      <c r="AC277" s="10">
        <v>83</v>
      </c>
      <c r="AD277" s="10">
        <v>0.34728033000000003</v>
      </c>
      <c r="AE277" s="10">
        <v>4620319.7109985398</v>
      </c>
      <c r="AF277" s="12">
        <v>9562.9625997704006</v>
      </c>
      <c r="AG277" s="1">
        <f>VLOOKUP(F277,'[1]Sheet 1'!$F$2:$S$557,5,0)</f>
        <v>790</v>
      </c>
      <c r="AH277" s="1">
        <f>VLOOKUP(F277,'[1]Sheet 1'!$F$2:$S$557,6,0)</f>
        <v>107</v>
      </c>
      <c r="AI277" s="1">
        <f>VLOOKUP(F277,'[1]Sheet 1'!$F$2:$S$557,7,0)</f>
        <v>253</v>
      </c>
      <c r="AJ277" s="1">
        <f>VLOOKUP(F277,'[1]Sheet 1'!$F$2:$S$557,8,0)</f>
        <v>190</v>
      </c>
      <c r="AK277" s="1">
        <f>VLOOKUP(F277,'[1]Sheet 1'!$F$2:$S$557,9,0)</f>
        <v>51</v>
      </c>
      <c r="AL277" s="1">
        <f>VLOOKUP(F277,'[1]Sheet 1'!$F$2:$S$557,10,0)</f>
        <v>177</v>
      </c>
      <c r="AM277" s="1">
        <f>VLOOKUP(F277,'[1]Sheet 1'!$F$2:$S$557,11,0)</f>
        <v>9</v>
      </c>
      <c r="AN277" s="1">
        <f>VLOOKUP(F277,'[1]Sheet 1'!$F$2:$S$557,12,0)</f>
        <v>3</v>
      </c>
      <c r="AO277" s="1">
        <f>VLOOKUP(F277,'[1]Sheet 1'!$F$2:$S$557,13,0)</f>
        <v>0.22405063</v>
      </c>
      <c r="AP277" s="1">
        <f>VLOOKUP(F277,'[1]Sheet 1'!$F$2:$S$557,14,0)</f>
        <v>1.139241E-2</v>
      </c>
      <c r="AQ277" s="1">
        <f>VLOOKUP(F277,'[2]Sheet 1'!$F$2:$Q$557,5,0)</f>
        <v>925</v>
      </c>
      <c r="AR277" s="1">
        <f>VLOOKUP(F277,'[2]Sheet 1'!$F$2:$Q$557,6,0)</f>
        <v>607</v>
      </c>
      <c r="AS277" s="1">
        <f>VLOOKUP(F277,'[2]Sheet 1'!$F$2:$Q$557,7,0)</f>
        <v>607</v>
      </c>
      <c r="AT277" s="1">
        <f>VLOOKUP(F277,'[2]Sheet 1'!$F$2:$Q$557,8,0)</f>
        <v>523</v>
      </c>
      <c r="AU277" s="1">
        <f>VLOOKUP(F277,'[2]Sheet 1'!$F$2:$Q$557,9,0)</f>
        <v>84</v>
      </c>
      <c r="AV277" s="1">
        <f>VLOOKUP(F277,'[2]Sheet 1'!$F$2:$Q$557,10,0)</f>
        <v>0</v>
      </c>
      <c r="AW277" s="1">
        <f>VLOOKUP(F277,'[2]Sheet 1'!$F$2:$Q$557,11,0)</f>
        <v>318</v>
      </c>
      <c r="AX277" s="1">
        <f>VLOOKUP(F277,'[2]Sheet 1'!$F$2:$Q$557,12,0)</f>
        <v>9.0810810000000006E-2</v>
      </c>
      <c r="AY277" s="1">
        <f>VLOOKUP(F277,'[3]Sheet 1'!$F$2:$AD$557,5,0)</f>
        <v>35.249140599999997</v>
      </c>
      <c r="AZ277" s="1">
        <f>VLOOKUP(F277,'[3]Sheet 1'!$F$2:$AD$557,6,0)</f>
        <v>-80.840507400000007</v>
      </c>
      <c r="BA277" s="1">
        <f>VLOOKUP(F277,'[3]Sheet 1'!$F$2:$AD$557,7,0)</f>
        <v>1328</v>
      </c>
      <c r="BB277" s="1">
        <f>VLOOKUP(F277,'[3]Sheet 1'!$F$2:$AD$557,8,0)</f>
        <v>52</v>
      </c>
      <c r="BC277" s="1">
        <f>VLOOKUP(F277,'[3]Sheet 1'!$F$2:$AD$557,9,0)</f>
        <v>1236</v>
      </c>
      <c r="BD277" s="1">
        <f>VLOOKUP(F277,'[3]Sheet 1'!$F$2:$AD$557,10,0)</f>
        <v>18</v>
      </c>
      <c r="BE277" s="1">
        <f>VLOOKUP(F277,'[3]Sheet 1'!$F$2:$AD$557,11,0)</f>
        <v>0</v>
      </c>
      <c r="BF277" s="1">
        <f>VLOOKUP(F277,'[3]Sheet 1'!$F$2:$AD$557,12,0)</f>
        <v>0</v>
      </c>
      <c r="BG277" s="1">
        <f>VLOOKUP(F277,'[3]Sheet 1'!$F$2:$AD$557,13,0)</f>
        <v>2</v>
      </c>
      <c r="BH277" s="1">
        <f>VLOOKUP(F277,'[3]Sheet 1'!$F$2:$AD$557,14,0)</f>
        <v>20</v>
      </c>
      <c r="BI277" s="1">
        <f>VLOOKUP(F277,'[3]Sheet 1'!$F$2:$AD$557,15,0)</f>
        <v>22</v>
      </c>
      <c r="BJ277" s="1">
        <f>VLOOKUP(F277,'[3]Sheet 1'!$F$2:$AD$557,16,0)</f>
        <v>506</v>
      </c>
      <c r="BK277" s="1">
        <f>VLOOKUP(F277,'[3]Sheet 1'!$F$2:$AD$557,17,0)</f>
        <v>479</v>
      </c>
      <c r="BL277" s="1">
        <f>VLOOKUP(F277,'[3]Sheet 1'!$F$2:$AD$557,18,0)</f>
        <v>27</v>
      </c>
      <c r="BM277" s="1">
        <f>VLOOKUP(F277,'[3]Sheet 1'!$F$2:$AD$557,19,0)</f>
        <v>0.94664031000000004</v>
      </c>
      <c r="BN277" s="1">
        <f>VLOOKUP(F277,'[3]Sheet 1'!$F$2:$AD$557,20,0)</f>
        <v>3.9156620000000003E-2</v>
      </c>
      <c r="BO277" s="1">
        <f>VLOOKUP(F277,'[3]Sheet 1'!$F$2:$AD$557,21,0)</f>
        <v>0.93072288999999997</v>
      </c>
      <c r="BP277" s="1">
        <f>VLOOKUP(F277,'[3]Sheet 1'!$F$2:$AD$557,22,0)</f>
        <v>0</v>
      </c>
      <c r="BQ277" s="1">
        <f>VLOOKUP(F277,'[3]Sheet 1'!$F$2:$AD$557,23,0)</f>
        <v>1.6566259999999999E-2</v>
      </c>
      <c r="BR277" s="1">
        <f>VLOOKUP(F277,'[3]Sheet 1'!$F$2:$AD$557,24,0)</f>
        <v>8012.9772611799999</v>
      </c>
      <c r="BS277" s="1">
        <f>VLOOKUP(F277,'[3]Sheet 1'!$F$2:$AD$557,25,0)</f>
        <v>0.16573114999999999</v>
      </c>
    </row>
    <row r="278" spans="1:71" ht="20" customHeight="1" x14ac:dyDescent="0.15">
      <c r="A278" s="8">
        <v>1941</v>
      </c>
      <c r="B278" s="9">
        <v>37</v>
      </c>
      <c r="C278" s="10">
        <v>119</v>
      </c>
      <c r="D278" s="10">
        <v>5519</v>
      </c>
      <c r="E278" s="10">
        <v>1</v>
      </c>
      <c r="F278" s="10">
        <v>371190055191</v>
      </c>
      <c r="G278" s="11" t="s">
        <v>35</v>
      </c>
      <c r="H278" s="10">
        <v>16443</v>
      </c>
      <c r="I278" s="11" t="s">
        <v>313</v>
      </c>
      <c r="J278" s="10">
        <v>888</v>
      </c>
      <c r="K278" s="10">
        <v>7</v>
      </c>
      <c r="L278" s="10">
        <v>0</v>
      </c>
      <c r="M278" s="10">
        <v>22</v>
      </c>
      <c r="N278" s="10">
        <v>9</v>
      </c>
      <c r="O278" s="10">
        <v>0</v>
      </c>
      <c r="P278" s="10">
        <v>32</v>
      </c>
      <c r="Q278" s="10">
        <v>49</v>
      </c>
      <c r="R278" s="10">
        <v>34</v>
      </c>
      <c r="S278" s="10">
        <v>5</v>
      </c>
      <c r="T278" s="10">
        <v>58</v>
      </c>
      <c r="U278" s="10">
        <v>146</v>
      </c>
      <c r="V278" s="10">
        <v>174</v>
      </c>
      <c r="W278" s="10">
        <v>160</v>
      </c>
      <c r="X278" s="10">
        <v>102</v>
      </c>
      <c r="Y278" s="10">
        <v>47</v>
      </c>
      <c r="Z278" s="10">
        <v>43</v>
      </c>
      <c r="AA278" s="10">
        <v>89483</v>
      </c>
      <c r="AB278" s="10">
        <v>753</v>
      </c>
      <c r="AC278" s="10">
        <v>19</v>
      </c>
      <c r="AD278" s="13">
        <v>2.5232399999999999E-2</v>
      </c>
      <c r="AE278" s="13">
        <v>18156114.943664599</v>
      </c>
      <c r="AF278" s="12">
        <v>21408.954833105501</v>
      </c>
      <c r="AG278" s="1">
        <f>VLOOKUP(F278,'[1]Sheet 1'!$F$2:$S$557,5,0)</f>
        <v>1841</v>
      </c>
      <c r="AH278" s="1">
        <f>VLOOKUP(F278,'[1]Sheet 1'!$F$2:$S$557,6,0)</f>
        <v>134</v>
      </c>
      <c r="AI278" s="1">
        <f>VLOOKUP(F278,'[1]Sheet 1'!$F$2:$S$557,7,0)</f>
        <v>218</v>
      </c>
      <c r="AJ278" s="1">
        <f>VLOOKUP(F278,'[1]Sheet 1'!$F$2:$S$557,8,0)</f>
        <v>438</v>
      </c>
      <c r="AK278" s="1">
        <f>VLOOKUP(F278,'[1]Sheet 1'!$F$2:$S$557,9,0)</f>
        <v>227</v>
      </c>
      <c r="AL278" s="1">
        <f>VLOOKUP(F278,'[1]Sheet 1'!$F$2:$S$557,10,0)</f>
        <v>538</v>
      </c>
      <c r="AM278" s="1">
        <f>VLOOKUP(F278,'[1]Sheet 1'!$F$2:$S$557,11,0)</f>
        <v>250</v>
      </c>
      <c r="AN278" s="1">
        <f>VLOOKUP(F278,'[1]Sheet 1'!$F$2:$S$557,12,0)</f>
        <v>36</v>
      </c>
      <c r="AO278" s="1">
        <f>VLOOKUP(F278,'[1]Sheet 1'!$F$2:$S$557,13,0)</f>
        <v>0.29223248000000002</v>
      </c>
      <c r="AP278" s="1">
        <f>VLOOKUP(F278,'[1]Sheet 1'!$F$2:$S$557,14,0)</f>
        <v>0.13579575999999999</v>
      </c>
      <c r="AQ278" s="1">
        <f>VLOOKUP(F278,'[2]Sheet 1'!$F$2:$Q$557,5,0)</f>
        <v>2075</v>
      </c>
      <c r="AR278" s="1">
        <f>VLOOKUP(F278,'[2]Sheet 1'!$F$2:$Q$557,6,0)</f>
        <v>1557</v>
      </c>
      <c r="AS278" s="1">
        <f>VLOOKUP(F278,'[2]Sheet 1'!$F$2:$Q$557,7,0)</f>
        <v>1557</v>
      </c>
      <c r="AT278" s="1">
        <f>VLOOKUP(F278,'[2]Sheet 1'!$F$2:$Q$557,8,0)</f>
        <v>1448</v>
      </c>
      <c r="AU278" s="1">
        <f>VLOOKUP(F278,'[2]Sheet 1'!$F$2:$Q$557,9,0)</f>
        <v>109</v>
      </c>
      <c r="AV278" s="1">
        <f>VLOOKUP(F278,'[2]Sheet 1'!$F$2:$Q$557,10,0)</f>
        <v>0</v>
      </c>
      <c r="AW278" s="1">
        <f>VLOOKUP(F278,'[2]Sheet 1'!$F$2:$Q$557,11,0)</f>
        <v>518</v>
      </c>
      <c r="AX278" s="1">
        <f>VLOOKUP(F278,'[2]Sheet 1'!$F$2:$Q$557,12,0)</f>
        <v>5.253012E-2</v>
      </c>
      <c r="AY278" s="1">
        <f>VLOOKUP(F278,'[3]Sheet 1'!$F$2:$AD$557,5,0)</f>
        <v>35.372139500000003</v>
      </c>
      <c r="AZ278" s="1">
        <f>VLOOKUP(F278,'[3]Sheet 1'!$F$2:$AD$557,6,0)</f>
        <v>-80.752666000000005</v>
      </c>
      <c r="BA278" s="1">
        <f>VLOOKUP(F278,'[3]Sheet 1'!$F$2:$AD$557,7,0)</f>
        <v>2597</v>
      </c>
      <c r="BB278" s="1">
        <f>VLOOKUP(F278,'[3]Sheet 1'!$F$2:$AD$557,8,0)</f>
        <v>1693</v>
      </c>
      <c r="BC278" s="1">
        <f>VLOOKUP(F278,'[3]Sheet 1'!$F$2:$AD$557,9,0)</f>
        <v>687</v>
      </c>
      <c r="BD278" s="1">
        <f>VLOOKUP(F278,'[3]Sheet 1'!$F$2:$AD$557,10,0)</f>
        <v>8</v>
      </c>
      <c r="BE278" s="1">
        <f>VLOOKUP(F278,'[3]Sheet 1'!$F$2:$AD$557,11,0)</f>
        <v>90</v>
      </c>
      <c r="BF278" s="1">
        <f>VLOOKUP(F278,'[3]Sheet 1'!$F$2:$AD$557,12,0)</f>
        <v>5</v>
      </c>
      <c r="BG278" s="1">
        <f>VLOOKUP(F278,'[3]Sheet 1'!$F$2:$AD$557,13,0)</f>
        <v>41</v>
      </c>
      <c r="BH278" s="1">
        <f>VLOOKUP(F278,'[3]Sheet 1'!$F$2:$AD$557,14,0)</f>
        <v>73</v>
      </c>
      <c r="BI278" s="1">
        <f>VLOOKUP(F278,'[3]Sheet 1'!$F$2:$AD$557,15,0)</f>
        <v>139</v>
      </c>
      <c r="BJ278" s="1">
        <f>VLOOKUP(F278,'[3]Sheet 1'!$F$2:$AD$557,16,0)</f>
        <v>886</v>
      </c>
      <c r="BK278" s="1">
        <f>VLOOKUP(F278,'[3]Sheet 1'!$F$2:$AD$557,17,0)</f>
        <v>859</v>
      </c>
      <c r="BL278" s="1">
        <f>VLOOKUP(F278,'[3]Sheet 1'!$F$2:$AD$557,18,0)</f>
        <v>27</v>
      </c>
      <c r="BM278" s="1">
        <f>VLOOKUP(F278,'[3]Sheet 1'!$F$2:$AD$557,19,0)</f>
        <v>0.96952594999999997</v>
      </c>
      <c r="BN278" s="1">
        <f>VLOOKUP(F278,'[3]Sheet 1'!$F$2:$AD$557,20,0)</f>
        <v>0.65190603999999996</v>
      </c>
      <c r="BO278" s="1">
        <f>VLOOKUP(F278,'[3]Sheet 1'!$F$2:$AD$557,21,0)</f>
        <v>0.26453599999999999</v>
      </c>
      <c r="BP278" s="1">
        <f>VLOOKUP(F278,'[3]Sheet 1'!$F$2:$AD$557,22,0)</f>
        <v>3.4655369999999998E-2</v>
      </c>
      <c r="BQ278" s="1">
        <f>VLOOKUP(F278,'[3]Sheet 1'!$F$2:$AD$557,23,0)</f>
        <v>5.3523290000000001E-2</v>
      </c>
      <c r="BR278" s="1">
        <f>VLOOKUP(F278,'[3]Sheet 1'!$F$2:$AD$557,24,0)</f>
        <v>3987.6482460900002</v>
      </c>
      <c r="BS278" s="1">
        <f>VLOOKUP(F278,'[3]Sheet 1'!$F$2:$AD$557,25,0)</f>
        <v>0.65126105000000001</v>
      </c>
    </row>
    <row r="279" spans="1:71" ht="20" customHeight="1" x14ac:dyDescent="0.15">
      <c r="A279" s="8">
        <v>1942</v>
      </c>
      <c r="B279" s="9">
        <v>37</v>
      </c>
      <c r="C279" s="10">
        <v>119</v>
      </c>
      <c r="D279" s="10">
        <v>2702</v>
      </c>
      <c r="E279" s="10">
        <v>3</v>
      </c>
      <c r="F279" s="10">
        <v>371190027023</v>
      </c>
      <c r="G279" s="11" t="s">
        <v>44</v>
      </c>
      <c r="H279" s="10">
        <v>16262</v>
      </c>
      <c r="I279" s="11" t="s">
        <v>314</v>
      </c>
      <c r="J279" s="10">
        <v>370</v>
      </c>
      <c r="K279" s="10">
        <v>11</v>
      </c>
      <c r="L279" s="10">
        <v>0</v>
      </c>
      <c r="M279" s="10">
        <v>14</v>
      </c>
      <c r="N279" s="10">
        <v>44</v>
      </c>
      <c r="O279" s="10">
        <v>0</v>
      </c>
      <c r="P279" s="10">
        <v>26</v>
      </c>
      <c r="Q279" s="10">
        <v>0</v>
      </c>
      <c r="R279" s="10">
        <v>0</v>
      </c>
      <c r="S279" s="10">
        <v>0</v>
      </c>
      <c r="T279" s="10">
        <v>15</v>
      </c>
      <c r="U279" s="10">
        <v>46</v>
      </c>
      <c r="V279" s="10">
        <v>29</v>
      </c>
      <c r="W279" s="10">
        <v>15</v>
      </c>
      <c r="X279" s="10">
        <v>39</v>
      </c>
      <c r="Y279" s="10">
        <v>44</v>
      </c>
      <c r="Z279" s="10">
        <v>87</v>
      </c>
      <c r="AA279" s="10">
        <v>97500</v>
      </c>
      <c r="AB279" s="10">
        <v>247</v>
      </c>
      <c r="AC279" s="10">
        <v>0</v>
      </c>
      <c r="AD279" s="10">
        <v>0</v>
      </c>
      <c r="AE279" s="10">
        <v>7608612.3978271503</v>
      </c>
      <c r="AF279" s="12">
        <v>15507.1243989267</v>
      </c>
      <c r="AG279" s="1">
        <f>VLOOKUP(F279,'[1]Sheet 1'!$F$2:$S$557,5,0)</f>
        <v>612</v>
      </c>
      <c r="AH279" s="1">
        <f>VLOOKUP(F279,'[1]Sheet 1'!$F$2:$S$557,6,0)</f>
        <v>0</v>
      </c>
      <c r="AI279" s="1">
        <f>VLOOKUP(F279,'[1]Sheet 1'!$F$2:$S$557,7,0)</f>
        <v>26</v>
      </c>
      <c r="AJ279" s="1">
        <f>VLOOKUP(F279,'[1]Sheet 1'!$F$2:$S$557,8,0)</f>
        <v>55</v>
      </c>
      <c r="AK279" s="1">
        <f>VLOOKUP(F279,'[1]Sheet 1'!$F$2:$S$557,9,0)</f>
        <v>51</v>
      </c>
      <c r="AL279" s="1">
        <f>VLOOKUP(F279,'[1]Sheet 1'!$F$2:$S$557,10,0)</f>
        <v>264</v>
      </c>
      <c r="AM279" s="1">
        <f>VLOOKUP(F279,'[1]Sheet 1'!$F$2:$S$557,11,0)</f>
        <v>124</v>
      </c>
      <c r="AN279" s="1">
        <f>VLOOKUP(F279,'[1]Sheet 1'!$F$2:$S$557,12,0)</f>
        <v>92</v>
      </c>
      <c r="AO279" s="1">
        <f>VLOOKUP(F279,'[1]Sheet 1'!$F$2:$S$557,13,0)</f>
        <v>0.43137255000000002</v>
      </c>
      <c r="AP279" s="1">
        <f>VLOOKUP(F279,'[1]Sheet 1'!$F$2:$S$557,14,0)</f>
        <v>0.20261438000000001</v>
      </c>
      <c r="AQ279" s="1">
        <f>VLOOKUP(F279,'[2]Sheet 1'!$F$2:$Q$557,5,0)</f>
        <v>630</v>
      </c>
      <c r="AR279" s="1">
        <f>VLOOKUP(F279,'[2]Sheet 1'!$F$2:$Q$557,6,0)</f>
        <v>380</v>
      </c>
      <c r="AS279" s="1">
        <f>VLOOKUP(F279,'[2]Sheet 1'!$F$2:$Q$557,7,0)</f>
        <v>380</v>
      </c>
      <c r="AT279" s="1">
        <f>VLOOKUP(F279,'[2]Sheet 1'!$F$2:$Q$557,8,0)</f>
        <v>380</v>
      </c>
      <c r="AU279" s="1">
        <f>VLOOKUP(F279,'[2]Sheet 1'!$F$2:$Q$557,9,0)</f>
        <v>0</v>
      </c>
      <c r="AV279" s="1">
        <f>VLOOKUP(F279,'[2]Sheet 1'!$F$2:$Q$557,10,0)</f>
        <v>0</v>
      </c>
      <c r="AW279" s="1">
        <f>VLOOKUP(F279,'[2]Sheet 1'!$F$2:$Q$557,11,0)</f>
        <v>250</v>
      </c>
      <c r="AX279" s="1">
        <f>VLOOKUP(F279,'[2]Sheet 1'!$F$2:$Q$557,12,0)</f>
        <v>0</v>
      </c>
      <c r="AY279" s="1">
        <f>VLOOKUP(F279,'[3]Sheet 1'!$F$2:$AD$557,5,0)</f>
        <v>35.175604200000002</v>
      </c>
      <c r="AZ279" s="1">
        <f>VLOOKUP(F279,'[3]Sheet 1'!$F$2:$AD$557,6,0)</f>
        <v>-80.835828199999995</v>
      </c>
      <c r="BA279" s="1">
        <f>VLOOKUP(F279,'[3]Sheet 1'!$F$2:$AD$557,7,0)</f>
        <v>988</v>
      </c>
      <c r="BB279" s="1">
        <f>VLOOKUP(F279,'[3]Sheet 1'!$F$2:$AD$557,8,0)</f>
        <v>947</v>
      </c>
      <c r="BC279" s="1">
        <f>VLOOKUP(F279,'[3]Sheet 1'!$F$2:$AD$557,9,0)</f>
        <v>13</v>
      </c>
      <c r="BD279" s="1">
        <f>VLOOKUP(F279,'[3]Sheet 1'!$F$2:$AD$557,10,0)</f>
        <v>0</v>
      </c>
      <c r="BE279" s="1">
        <f>VLOOKUP(F279,'[3]Sheet 1'!$F$2:$AD$557,11,0)</f>
        <v>13</v>
      </c>
      <c r="BF279" s="1">
        <f>VLOOKUP(F279,'[3]Sheet 1'!$F$2:$AD$557,12,0)</f>
        <v>0</v>
      </c>
      <c r="BG279" s="1">
        <f>VLOOKUP(F279,'[3]Sheet 1'!$F$2:$AD$557,13,0)</f>
        <v>3</v>
      </c>
      <c r="BH279" s="1">
        <f>VLOOKUP(F279,'[3]Sheet 1'!$F$2:$AD$557,14,0)</f>
        <v>12</v>
      </c>
      <c r="BI279" s="1">
        <f>VLOOKUP(F279,'[3]Sheet 1'!$F$2:$AD$557,15,0)</f>
        <v>15</v>
      </c>
      <c r="BJ279" s="1">
        <f>VLOOKUP(F279,'[3]Sheet 1'!$F$2:$AD$557,16,0)</f>
        <v>493</v>
      </c>
      <c r="BK279" s="1">
        <f>VLOOKUP(F279,'[3]Sheet 1'!$F$2:$AD$557,17,0)</f>
        <v>454</v>
      </c>
      <c r="BL279" s="1">
        <f>VLOOKUP(F279,'[3]Sheet 1'!$F$2:$AD$557,18,0)</f>
        <v>39</v>
      </c>
      <c r="BM279" s="1">
        <f>VLOOKUP(F279,'[3]Sheet 1'!$F$2:$AD$557,19,0)</f>
        <v>0.92089248999999995</v>
      </c>
      <c r="BN279" s="1">
        <f>VLOOKUP(F279,'[3]Sheet 1'!$F$2:$AD$557,20,0)</f>
        <v>0.95850201999999995</v>
      </c>
      <c r="BO279" s="1">
        <f>VLOOKUP(F279,'[3]Sheet 1'!$F$2:$AD$557,21,0)</f>
        <v>1.315789E-2</v>
      </c>
      <c r="BP279" s="1">
        <f>VLOOKUP(F279,'[3]Sheet 1'!$F$2:$AD$557,22,0)</f>
        <v>1.315789E-2</v>
      </c>
      <c r="BQ279" s="1">
        <f>VLOOKUP(F279,'[3]Sheet 1'!$F$2:$AD$557,23,0)</f>
        <v>1.518218E-2</v>
      </c>
      <c r="BR279" s="1">
        <f>VLOOKUP(F279,'[3]Sheet 1'!$F$2:$AD$557,24,0)</f>
        <v>3620.0899152000002</v>
      </c>
      <c r="BS279" s="1">
        <f>VLOOKUP(F279,'[3]Sheet 1'!$F$2:$AD$557,25,0)</f>
        <v>0.27292138999999999</v>
      </c>
    </row>
    <row r="280" spans="1:71" ht="20" customHeight="1" x14ac:dyDescent="0.15">
      <c r="A280" s="8">
        <v>1943</v>
      </c>
      <c r="B280" s="9">
        <v>37</v>
      </c>
      <c r="C280" s="10">
        <v>119</v>
      </c>
      <c r="D280" s="10">
        <v>5511</v>
      </c>
      <c r="E280" s="10">
        <v>1</v>
      </c>
      <c r="F280" s="10">
        <v>371190055111</v>
      </c>
      <c r="G280" s="11" t="s">
        <v>35</v>
      </c>
      <c r="H280" s="10">
        <v>16425</v>
      </c>
      <c r="I280" s="11" t="s">
        <v>315</v>
      </c>
      <c r="J280" s="10">
        <v>366</v>
      </c>
      <c r="K280" s="10">
        <v>9</v>
      </c>
      <c r="L280" s="10">
        <v>0</v>
      </c>
      <c r="M280" s="10">
        <v>23</v>
      </c>
      <c r="N280" s="10">
        <v>0</v>
      </c>
      <c r="O280" s="10">
        <v>0</v>
      </c>
      <c r="P280" s="10">
        <v>31</v>
      </c>
      <c r="Q280" s="10">
        <v>59</v>
      </c>
      <c r="R280" s="10">
        <v>27</v>
      </c>
      <c r="S280" s="10">
        <v>46</v>
      </c>
      <c r="T280" s="10">
        <v>70</v>
      </c>
      <c r="U280" s="10">
        <v>5</v>
      </c>
      <c r="V280" s="10">
        <v>59</v>
      </c>
      <c r="W280" s="10">
        <v>20</v>
      </c>
      <c r="X280" s="10">
        <v>9</v>
      </c>
      <c r="Y280" s="10">
        <v>8</v>
      </c>
      <c r="Z280" s="10">
        <v>0</v>
      </c>
      <c r="AA280" s="10">
        <v>48800</v>
      </c>
      <c r="AB280" s="10">
        <v>220</v>
      </c>
      <c r="AC280" s="10">
        <v>7</v>
      </c>
      <c r="AD280" s="10">
        <v>3.1818180000000001E-2</v>
      </c>
      <c r="AE280" s="10">
        <v>8229685.00708008</v>
      </c>
      <c r="AF280" s="12">
        <v>14219.998540245901</v>
      </c>
      <c r="AG280" s="1">
        <f>VLOOKUP(F280,'[1]Sheet 1'!$F$2:$S$557,5,0)</f>
        <v>682</v>
      </c>
      <c r="AH280" s="1">
        <f>VLOOKUP(F280,'[1]Sheet 1'!$F$2:$S$557,6,0)</f>
        <v>40</v>
      </c>
      <c r="AI280" s="1">
        <f>VLOOKUP(F280,'[1]Sheet 1'!$F$2:$S$557,7,0)</f>
        <v>25</v>
      </c>
      <c r="AJ280" s="1">
        <f>VLOOKUP(F280,'[1]Sheet 1'!$F$2:$S$557,8,0)</f>
        <v>272</v>
      </c>
      <c r="AK280" s="1">
        <f>VLOOKUP(F280,'[1]Sheet 1'!$F$2:$S$557,9,0)</f>
        <v>159</v>
      </c>
      <c r="AL280" s="1">
        <f>VLOOKUP(F280,'[1]Sheet 1'!$F$2:$S$557,10,0)</f>
        <v>144</v>
      </c>
      <c r="AM280" s="1">
        <f>VLOOKUP(F280,'[1]Sheet 1'!$F$2:$S$557,11,0)</f>
        <v>42</v>
      </c>
      <c r="AN280" s="1">
        <f>VLOOKUP(F280,'[1]Sheet 1'!$F$2:$S$557,12,0)</f>
        <v>0</v>
      </c>
      <c r="AO280" s="1">
        <f>VLOOKUP(F280,'[1]Sheet 1'!$F$2:$S$557,13,0)</f>
        <v>0.21114369999999999</v>
      </c>
      <c r="AP280" s="1">
        <f>VLOOKUP(F280,'[1]Sheet 1'!$F$2:$S$557,14,0)</f>
        <v>6.1583579999999999E-2</v>
      </c>
      <c r="AQ280" s="1">
        <f>VLOOKUP(F280,'[2]Sheet 1'!$F$2:$Q$557,5,0)</f>
        <v>723</v>
      </c>
      <c r="AR280" s="1">
        <f>VLOOKUP(F280,'[2]Sheet 1'!$F$2:$Q$557,6,0)</f>
        <v>401</v>
      </c>
      <c r="AS280" s="1">
        <f>VLOOKUP(F280,'[2]Sheet 1'!$F$2:$Q$557,7,0)</f>
        <v>401</v>
      </c>
      <c r="AT280" s="1">
        <f>VLOOKUP(F280,'[2]Sheet 1'!$F$2:$Q$557,8,0)</f>
        <v>377</v>
      </c>
      <c r="AU280" s="1">
        <f>VLOOKUP(F280,'[2]Sheet 1'!$F$2:$Q$557,9,0)</f>
        <v>24</v>
      </c>
      <c r="AV280" s="1">
        <f>VLOOKUP(F280,'[2]Sheet 1'!$F$2:$Q$557,10,0)</f>
        <v>0</v>
      </c>
      <c r="AW280" s="1">
        <f>VLOOKUP(F280,'[2]Sheet 1'!$F$2:$Q$557,11,0)</f>
        <v>322</v>
      </c>
      <c r="AX280" s="1">
        <f>VLOOKUP(F280,'[2]Sheet 1'!$F$2:$Q$557,12,0)</f>
        <v>3.3195019999999999E-2</v>
      </c>
      <c r="AY280" s="1">
        <f>VLOOKUP(F280,'[3]Sheet 1'!$F$2:$AD$557,5,0)</f>
        <v>35.335819100000002</v>
      </c>
      <c r="AZ280" s="1">
        <f>VLOOKUP(F280,'[3]Sheet 1'!$F$2:$AD$557,6,0)</f>
        <v>-80.818661700000007</v>
      </c>
      <c r="BA280" s="1">
        <f>VLOOKUP(F280,'[3]Sheet 1'!$F$2:$AD$557,7,0)</f>
        <v>984</v>
      </c>
      <c r="BB280" s="1">
        <f>VLOOKUP(F280,'[3]Sheet 1'!$F$2:$AD$557,8,0)</f>
        <v>386</v>
      </c>
      <c r="BC280" s="1">
        <f>VLOOKUP(F280,'[3]Sheet 1'!$F$2:$AD$557,9,0)</f>
        <v>505</v>
      </c>
      <c r="BD280" s="1">
        <f>VLOOKUP(F280,'[3]Sheet 1'!$F$2:$AD$557,10,0)</f>
        <v>2</v>
      </c>
      <c r="BE280" s="1">
        <f>VLOOKUP(F280,'[3]Sheet 1'!$F$2:$AD$557,11,0)</f>
        <v>19</v>
      </c>
      <c r="BF280" s="1">
        <f>VLOOKUP(F280,'[3]Sheet 1'!$F$2:$AD$557,12,0)</f>
        <v>1</v>
      </c>
      <c r="BG280" s="1">
        <f>VLOOKUP(F280,'[3]Sheet 1'!$F$2:$AD$557,13,0)</f>
        <v>36</v>
      </c>
      <c r="BH280" s="1">
        <f>VLOOKUP(F280,'[3]Sheet 1'!$F$2:$AD$557,14,0)</f>
        <v>35</v>
      </c>
      <c r="BI280" s="1">
        <f>VLOOKUP(F280,'[3]Sheet 1'!$F$2:$AD$557,15,0)</f>
        <v>65</v>
      </c>
      <c r="BJ280" s="1">
        <f>VLOOKUP(F280,'[3]Sheet 1'!$F$2:$AD$557,16,0)</f>
        <v>490</v>
      </c>
      <c r="BK280" s="1">
        <f>VLOOKUP(F280,'[3]Sheet 1'!$F$2:$AD$557,17,0)</f>
        <v>444</v>
      </c>
      <c r="BL280" s="1">
        <f>VLOOKUP(F280,'[3]Sheet 1'!$F$2:$AD$557,18,0)</f>
        <v>46</v>
      </c>
      <c r="BM280" s="1">
        <f>VLOOKUP(F280,'[3]Sheet 1'!$F$2:$AD$557,19,0)</f>
        <v>0.90612243999999997</v>
      </c>
      <c r="BN280" s="1">
        <f>VLOOKUP(F280,'[3]Sheet 1'!$F$2:$AD$557,20,0)</f>
        <v>0.39227642000000001</v>
      </c>
      <c r="BO280" s="1">
        <f>VLOOKUP(F280,'[3]Sheet 1'!$F$2:$AD$557,21,0)</f>
        <v>0.51321137999999999</v>
      </c>
      <c r="BP280" s="1">
        <f>VLOOKUP(F280,'[3]Sheet 1'!$F$2:$AD$557,22,0)</f>
        <v>1.930894E-2</v>
      </c>
      <c r="BQ280" s="1">
        <f>VLOOKUP(F280,'[3]Sheet 1'!$F$2:$AD$557,23,0)</f>
        <v>6.6056909999999996E-2</v>
      </c>
      <c r="BR280" s="1">
        <f>VLOOKUP(F280,'[3]Sheet 1'!$F$2:$AD$557,24,0)</f>
        <v>3333.3408115399998</v>
      </c>
      <c r="BS280" s="1">
        <f>VLOOKUP(F280,'[3]Sheet 1'!$F$2:$AD$557,25,0)</f>
        <v>0.29519932999999998</v>
      </c>
    </row>
    <row r="281" spans="1:71" ht="20" customHeight="1" x14ac:dyDescent="0.15">
      <c r="A281" s="8">
        <v>1944</v>
      </c>
      <c r="B281" s="9">
        <v>37</v>
      </c>
      <c r="C281" s="10">
        <v>119</v>
      </c>
      <c r="D281" s="10">
        <v>980100</v>
      </c>
      <c r="E281" s="10">
        <v>1</v>
      </c>
      <c r="F281" s="10">
        <v>371199801001</v>
      </c>
      <c r="G281" s="11" t="s">
        <v>35</v>
      </c>
      <c r="H281" s="10">
        <v>16683</v>
      </c>
      <c r="I281" s="11" t="s">
        <v>316</v>
      </c>
      <c r="J281" s="10">
        <v>0</v>
      </c>
      <c r="K281" s="10">
        <v>0</v>
      </c>
      <c r="L281" s="10">
        <v>0</v>
      </c>
      <c r="M281" s="10">
        <v>0</v>
      </c>
      <c r="N281" s="10">
        <v>0</v>
      </c>
      <c r="O281" s="10">
        <v>0</v>
      </c>
      <c r="P281" s="10">
        <v>0</v>
      </c>
      <c r="Q281" s="10">
        <v>0</v>
      </c>
      <c r="R281" s="10">
        <v>0</v>
      </c>
      <c r="S281" s="10">
        <v>0</v>
      </c>
      <c r="T281" s="10">
        <v>0</v>
      </c>
      <c r="U281" s="10">
        <v>0</v>
      </c>
      <c r="V281" s="10">
        <v>0</v>
      </c>
      <c r="W281" s="10">
        <v>0</v>
      </c>
      <c r="X281" s="10">
        <v>0</v>
      </c>
      <c r="Y281" s="10">
        <v>0</v>
      </c>
      <c r="Z281" s="10">
        <v>0</v>
      </c>
      <c r="AA281" s="10">
        <v>0</v>
      </c>
      <c r="AB281" s="10">
        <v>0</v>
      </c>
      <c r="AC281" s="10">
        <v>0</v>
      </c>
      <c r="AD281" s="10">
        <v>0</v>
      </c>
      <c r="AE281" s="16">
        <v>165895778.29443401</v>
      </c>
      <c r="AF281" s="12">
        <v>53456.259159013098</v>
      </c>
      <c r="AG281" s="1">
        <f>VLOOKUP(F281,'[1]Sheet 1'!$F$2:$S$557,5,0)</f>
        <v>0</v>
      </c>
      <c r="AH281" s="1">
        <f>VLOOKUP(F281,'[1]Sheet 1'!$F$2:$S$557,6,0)</f>
        <v>0</v>
      </c>
      <c r="AI281" s="1">
        <f>VLOOKUP(F281,'[1]Sheet 1'!$F$2:$S$557,7,0)</f>
        <v>0</v>
      </c>
      <c r="AJ281" s="1">
        <f>VLOOKUP(F281,'[1]Sheet 1'!$F$2:$S$557,8,0)</f>
        <v>0</v>
      </c>
      <c r="AK281" s="1">
        <f>VLOOKUP(F281,'[1]Sheet 1'!$F$2:$S$557,9,0)</f>
        <v>0</v>
      </c>
      <c r="AL281" s="1">
        <f>VLOOKUP(F281,'[1]Sheet 1'!$F$2:$S$557,10,0)</f>
        <v>0</v>
      </c>
      <c r="AM281" s="1">
        <f>VLOOKUP(F281,'[1]Sheet 1'!$F$2:$S$557,11,0)</f>
        <v>0</v>
      </c>
      <c r="AN281" s="1">
        <f>VLOOKUP(F281,'[1]Sheet 1'!$F$2:$S$557,12,0)</f>
        <v>0</v>
      </c>
      <c r="AO281" s="1">
        <f>VLOOKUP(F281,'[1]Sheet 1'!$F$2:$S$557,13,0)</f>
        <v>0</v>
      </c>
      <c r="AP281" s="1">
        <f>VLOOKUP(F281,'[1]Sheet 1'!$F$2:$S$557,14,0)</f>
        <v>0</v>
      </c>
      <c r="AQ281" s="1">
        <f>VLOOKUP(F281,'[2]Sheet 1'!$F$2:$Q$557,5,0)</f>
        <v>0</v>
      </c>
      <c r="AR281" s="1">
        <f>VLOOKUP(F281,'[2]Sheet 1'!$F$2:$Q$557,6,0)</f>
        <v>0</v>
      </c>
      <c r="AS281" s="1">
        <f>VLOOKUP(F281,'[2]Sheet 1'!$F$2:$Q$557,7,0)</f>
        <v>0</v>
      </c>
      <c r="AT281" s="1">
        <f>VLOOKUP(F281,'[2]Sheet 1'!$F$2:$Q$557,8,0)</f>
        <v>0</v>
      </c>
      <c r="AU281" s="1">
        <f>VLOOKUP(F281,'[2]Sheet 1'!$F$2:$Q$557,9,0)</f>
        <v>0</v>
      </c>
      <c r="AV281" s="1">
        <f>VLOOKUP(F281,'[2]Sheet 1'!$F$2:$Q$557,10,0)</f>
        <v>0</v>
      </c>
      <c r="AW281" s="1">
        <f>VLOOKUP(F281,'[2]Sheet 1'!$F$2:$Q$557,11,0)</f>
        <v>0</v>
      </c>
      <c r="AX281" s="1">
        <f>VLOOKUP(F281,'[2]Sheet 1'!$F$2:$Q$557,12,0)</f>
        <v>0</v>
      </c>
      <c r="AY281" s="1">
        <f>VLOOKUP(F281,'[3]Sheet 1'!$F$2:$AD$557,5,0)</f>
        <v>35.212060600000001</v>
      </c>
      <c r="AZ281" s="1">
        <f>VLOOKUP(F281,'[3]Sheet 1'!$F$2:$AD$557,6,0)</f>
        <v>-80.949800300000007</v>
      </c>
      <c r="BA281" s="1">
        <f>VLOOKUP(F281,'[3]Sheet 1'!$F$2:$AD$557,7,0)</f>
        <v>0</v>
      </c>
      <c r="BB281" s="1">
        <f>VLOOKUP(F281,'[3]Sheet 1'!$F$2:$AD$557,8,0)</f>
        <v>0</v>
      </c>
      <c r="BC281" s="1">
        <f>VLOOKUP(F281,'[3]Sheet 1'!$F$2:$AD$557,9,0)</f>
        <v>0</v>
      </c>
      <c r="BD281" s="1">
        <f>VLOOKUP(F281,'[3]Sheet 1'!$F$2:$AD$557,10,0)</f>
        <v>0</v>
      </c>
      <c r="BE281" s="1">
        <f>VLOOKUP(F281,'[3]Sheet 1'!$F$2:$AD$557,11,0)</f>
        <v>0</v>
      </c>
      <c r="BF281" s="1">
        <f>VLOOKUP(F281,'[3]Sheet 1'!$F$2:$AD$557,12,0)</f>
        <v>0</v>
      </c>
      <c r="BG281" s="1">
        <f>VLOOKUP(F281,'[3]Sheet 1'!$F$2:$AD$557,13,0)</f>
        <v>0</v>
      </c>
      <c r="BH281" s="1">
        <f>VLOOKUP(F281,'[3]Sheet 1'!$F$2:$AD$557,14,0)</f>
        <v>0</v>
      </c>
      <c r="BI281" s="1">
        <f>VLOOKUP(F281,'[3]Sheet 1'!$F$2:$AD$557,15,0)</f>
        <v>0</v>
      </c>
      <c r="BJ281" s="1">
        <f>VLOOKUP(F281,'[3]Sheet 1'!$F$2:$AD$557,16,0)</f>
        <v>0</v>
      </c>
      <c r="BK281" s="1">
        <f>VLOOKUP(F281,'[3]Sheet 1'!$F$2:$AD$557,17,0)</f>
        <v>0</v>
      </c>
      <c r="BL281" s="1">
        <f>VLOOKUP(F281,'[3]Sheet 1'!$F$2:$AD$557,18,0)</f>
        <v>0</v>
      </c>
      <c r="BM281" s="1">
        <f>VLOOKUP(F281,'[3]Sheet 1'!$F$2:$AD$557,19,0)</f>
        <v>0</v>
      </c>
      <c r="BN281" s="1">
        <f>VLOOKUP(F281,'[3]Sheet 1'!$F$2:$AD$557,20,0)</f>
        <v>0</v>
      </c>
      <c r="BO281" s="1">
        <f>VLOOKUP(F281,'[3]Sheet 1'!$F$2:$AD$557,21,0)</f>
        <v>0</v>
      </c>
      <c r="BP281" s="1">
        <f>VLOOKUP(F281,'[3]Sheet 1'!$F$2:$AD$557,22,0)</f>
        <v>0</v>
      </c>
      <c r="BQ281" s="1">
        <f>VLOOKUP(F281,'[3]Sheet 1'!$F$2:$AD$557,23,0)</f>
        <v>0</v>
      </c>
      <c r="BR281" s="1">
        <f>VLOOKUP(F281,'[3]Sheet 1'!$F$2:$AD$557,24,0)</f>
        <v>0</v>
      </c>
      <c r="BS281" s="1">
        <f>VLOOKUP(F281,'[3]Sheet 1'!$F$2:$AD$557,25,0)</f>
        <v>5.9506922600000003</v>
      </c>
    </row>
    <row r="282" spans="1:71" ht="20" customHeight="1" x14ac:dyDescent="0.15">
      <c r="A282" s="8">
        <v>1945</v>
      </c>
      <c r="B282" s="9">
        <v>37</v>
      </c>
      <c r="C282" s="10">
        <v>119</v>
      </c>
      <c r="D282" s="10">
        <v>5834</v>
      </c>
      <c r="E282" s="10">
        <v>1</v>
      </c>
      <c r="F282" s="10">
        <v>371190058341</v>
      </c>
      <c r="G282" s="11" t="s">
        <v>35</v>
      </c>
      <c r="H282" s="10">
        <v>16551</v>
      </c>
      <c r="I282" s="11" t="s">
        <v>317</v>
      </c>
      <c r="J282" s="10">
        <v>1196</v>
      </c>
      <c r="K282" s="10">
        <v>74</v>
      </c>
      <c r="L282" s="10">
        <v>0</v>
      </c>
      <c r="M282" s="10">
        <v>44</v>
      </c>
      <c r="N282" s="10">
        <v>8</v>
      </c>
      <c r="O282" s="10">
        <v>38</v>
      </c>
      <c r="P282" s="10">
        <v>15</v>
      </c>
      <c r="Q282" s="10">
        <v>21</v>
      </c>
      <c r="R282" s="10">
        <v>58</v>
      </c>
      <c r="S282" s="10">
        <v>67</v>
      </c>
      <c r="T282" s="10">
        <v>183</v>
      </c>
      <c r="U282" s="10">
        <v>107</v>
      </c>
      <c r="V282" s="10">
        <v>134</v>
      </c>
      <c r="W282" s="10">
        <v>169</v>
      </c>
      <c r="X282" s="10">
        <v>93</v>
      </c>
      <c r="Y282" s="10">
        <v>94</v>
      </c>
      <c r="Z282" s="10">
        <v>91</v>
      </c>
      <c r="AA282" s="10">
        <v>69327</v>
      </c>
      <c r="AB282" s="10">
        <v>927</v>
      </c>
      <c r="AC282" s="10">
        <v>82</v>
      </c>
      <c r="AD282" s="10">
        <v>8.8457389999999997E-2</v>
      </c>
      <c r="AE282" s="13">
        <v>46847323.766967803</v>
      </c>
      <c r="AF282" s="12">
        <v>33393.550417524602</v>
      </c>
      <c r="AG282" s="1">
        <f>VLOOKUP(F282,'[1]Sheet 1'!$F$2:$S$557,5,0)</f>
        <v>2306</v>
      </c>
      <c r="AH282" s="1">
        <f>VLOOKUP(F282,'[1]Sheet 1'!$F$2:$S$557,6,0)</f>
        <v>178</v>
      </c>
      <c r="AI282" s="1">
        <f>VLOOKUP(F282,'[1]Sheet 1'!$F$2:$S$557,7,0)</f>
        <v>282</v>
      </c>
      <c r="AJ282" s="1">
        <f>VLOOKUP(F282,'[1]Sheet 1'!$F$2:$S$557,8,0)</f>
        <v>408</v>
      </c>
      <c r="AK282" s="1">
        <f>VLOOKUP(F282,'[1]Sheet 1'!$F$2:$S$557,9,0)</f>
        <v>143</v>
      </c>
      <c r="AL282" s="1">
        <f>VLOOKUP(F282,'[1]Sheet 1'!$F$2:$S$557,10,0)</f>
        <v>925</v>
      </c>
      <c r="AM282" s="1">
        <f>VLOOKUP(F282,'[1]Sheet 1'!$F$2:$S$557,11,0)</f>
        <v>288</v>
      </c>
      <c r="AN282" s="1">
        <f>VLOOKUP(F282,'[1]Sheet 1'!$F$2:$S$557,12,0)</f>
        <v>82</v>
      </c>
      <c r="AO282" s="1">
        <f>VLOOKUP(F282,'[1]Sheet 1'!$F$2:$S$557,13,0)</f>
        <v>0.40112748999999998</v>
      </c>
      <c r="AP282" s="1">
        <f>VLOOKUP(F282,'[1]Sheet 1'!$F$2:$S$557,14,0)</f>
        <v>0.12489159</v>
      </c>
      <c r="AQ282" s="1">
        <f>VLOOKUP(F282,'[2]Sheet 1'!$F$2:$Q$557,5,0)</f>
        <v>2608</v>
      </c>
      <c r="AR282" s="1">
        <f>VLOOKUP(F282,'[2]Sheet 1'!$F$2:$Q$557,6,0)</f>
        <v>1661</v>
      </c>
      <c r="AS282" s="1">
        <f>VLOOKUP(F282,'[2]Sheet 1'!$F$2:$Q$557,7,0)</f>
        <v>1661</v>
      </c>
      <c r="AT282" s="1">
        <f>VLOOKUP(F282,'[2]Sheet 1'!$F$2:$Q$557,8,0)</f>
        <v>1601</v>
      </c>
      <c r="AU282" s="1">
        <f>VLOOKUP(F282,'[2]Sheet 1'!$F$2:$Q$557,9,0)</f>
        <v>60</v>
      </c>
      <c r="AV282" s="1">
        <f>VLOOKUP(F282,'[2]Sheet 1'!$F$2:$Q$557,10,0)</f>
        <v>0</v>
      </c>
      <c r="AW282" s="1">
        <f>VLOOKUP(F282,'[2]Sheet 1'!$F$2:$Q$557,11,0)</f>
        <v>947</v>
      </c>
      <c r="AX282" s="1">
        <f>VLOOKUP(F282,'[2]Sheet 1'!$F$2:$Q$557,12,0)</f>
        <v>2.300613E-2</v>
      </c>
      <c r="AY282" s="1">
        <f>VLOOKUP(F282,'[3]Sheet 1'!$F$2:$AD$557,5,0)</f>
        <v>35.110757200000002</v>
      </c>
      <c r="AZ282" s="1">
        <f>VLOOKUP(F282,'[3]Sheet 1'!$F$2:$AD$557,6,0)</f>
        <v>-80.711383900000001</v>
      </c>
      <c r="BA282" s="1">
        <f>VLOOKUP(F282,'[3]Sheet 1'!$F$2:$AD$557,7,0)</f>
        <v>2730</v>
      </c>
      <c r="BB282" s="1">
        <f>VLOOKUP(F282,'[3]Sheet 1'!$F$2:$AD$557,8,0)</f>
        <v>2051</v>
      </c>
      <c r="BC282" s="1">
        <f>VLOOKUP(F282,'[3]Sheet 1'!$F$2:$AD$557,9,0)</f>
        <v>352</v>
      </c>
      <c r="BD282" s="1">
        <f>VLOOKUP(F282,'[3]Sheet 1'!$F$2:$AD$557,10,0)</f>
        <v>4</v>
      </c>
      <c r="BE282" s="1">
        <f>VLOOKUP(F282,'[3]Sheet 1'!$F$2:$AD$557,11,0)</f>
        <v>176</v>
      </c>
      <c r="BF282" s="1">
        <f>VLOOKUP(F282,'[3]Sheet 1'!$F$2:$AD$557,12,0)</f>
        <v>5</v>
      </c>
      <c r="BG282" s="1">
        <f>VLOOKUP(F282,'[3]Sheet 1'!$F$2:$AD$557,13,0)</f>
        <v>71</v>
      </c>
      <c r="BH282" s="1">
        <f>VLOOKUP(F282,'[3]Sheet 1'!$F$2:$AD$557,14,0)</f>
        <v>71</v>
      </c>
      <c r="BI282" s="1">
        <f>VLOOKUP(F282,'[3]Sheet 1'!$F$2:$AD$557,15,0)</f>
        <v>150</v>
      </c>
      <c r="BJ282" s="1">
        <f>VLOOKUP(F282,'[3]Sheet 1'!$F$2:$AD$557,16,0)</f>
        <v>1032</v>
      </c>
      <c r="BK282" s="1">
        <f>VLOOKUP(F282,'[3]Sheet 1'!$F$2:$AD$557,17,0)</f>
        <v>985</v>
      </c>
      <c r="BL282" s="1">
        <f>VLOOKUP(F282,'[3]Sheet 1'!$F$2:$AD$557,18,0)</f>
        <v>47</v>
      </c>
      <c r="BM282" s="1">
        <f>VLOOKUP(F282,'[3]Sheet 1'!$F$2:$AD$557,19,0)</f>
        <v>0.95445736000000003</v>
      </c>
      <c r="BN282" s="1">
        <f>VLOOKUP(F282,'[3]Sheet 1'!$F$2:$AD$557,20,0)</f>
        <v>0.75128205000000003</v>
      </c>
      <c r="BO282" s="1">
        <f>VLOOKUP(F282,'[3]Sheet 1'!$F$2:$AD$557,21,0)</f>
        <v>0.12893772000000001</v>
      </c>
      <c r="BP282" s="1">
        <f>VLOOKUP(F282,'[3]Sheet 1'!$F$2:$AD$557,22,0)</f>
        <v>6.4468860000000003E-2</v>
      </c>
      <c r="BQ282" s="1">
        <f>VLOOKUP(F282,'[3]Sheet 1'!$F$2:$AD$557,23,0)</f>
        <v>5.4945050000000002E-2</v>
      </c>
      <c r="BR282" s="1">
        <f>VLOOKUP(F282,'[3]Sheet 1'!$F$2:$AD$557,24,0)</f>
        <v>1624.59720511</v>
      </c>
      <c r="BS282" s="1">
        <f>VLOOKUP(F282,'[3]Sheet 1'!$F$2:$AD$557,25,0)</f>
        <v>1.68041653</v>
      </c>
    </row>
    <row r="283" spans="1:71" ht="20" customHeight="1" x14ac:dyDescent="0.15">
      <c r="A283" s="8">
        <v>1946</v>
      </c>
      <c r="B283" s="9">
        <v>37</v>
      </c>
      <c r="C283" s="10">
        <v>119</v>
      </c>
      <c r="D283" s="10">
        <v>5834</v>
      </c>
      <c r="E283" s="10">
        <v>2</v>
      </c>
      <c r="F283" s="10">
        <v>371190058342</v>
      </c>
      <c r="G283" s="11" t="s">
        <v>33</v>
      </c>
      <c r="H283" s="10">
        <v>16552</v>
      </c>
      <c r="I283" s="11" t="s">
        <v>318</v>
      </c>
      <c r="J283" s="10">
        <v>472</v>
      </c>
      <c r="K283" s="10">
        <v>27</v>
      </c>
      <c r="L283" s="10">
        <v>0</v>
      </c>
      <c r="M283" s="10">
        <v>0</v>
      </c>
      <c r="N283" s="10">
        <v>16</v>
      </c>
      <c r="O283" s="10">
        <v>11</v>
      </c>
      <c r="P283" s="10">
        <v>21</v>
      </c>
      <c r="Q283" s="10">
        <v>0</v>
      </c>
      <c r="R283" s="10">
        <v>15</v>
      </c>
      <c r="S283" s="10">
        <v>0</v>
      </c>
      <c r="T283" s="10">
        <v>21</v>
      </c>
      <c r="U283" s="10">
        <v>99</v>
      </c>
      <c r="V283" s="10">
        <v>101</v>
      </c>
      <c r="W283" s="10">
        <v>43</v>
      </c>
      <c r="X283" s="10">
        <v>26</v>
      </c>
      <c r="Y283" s="10">
        <v>83</v>
      </c>
      <c r="Z283" s="10">
        <v>9</v>
      </c>
      <c r="AA283" s="10">
        <v>76970</v>
      </c>
      <c r="AB283" s="10">
        <v>286</v>
      </c>
      <c r="AC283" s="10">
        <v>14</v>
      </c>
      <c r="AD283" s="10">
        <v>4.8951050000000003E-2</v>
      </c>
      <c r="AE283" s="13">
        <v>13396593.329589801</v>
      </c>
      <c r="AF283" s="12">
        <v>23969.4973841518</v>
      </c>
      <c r="AG283" s="1">
        <f>VLOOKUP(F283,'[1]Sheet 1'!$F$2:$S$557,5,0)</f>
        <v>769</v>
      </c>
      <c r="AH283" s="1">
        <f>VLOOKUP(F283,'[1]Sheet 1'!$F$2:$S$557,6,0)</f>
        <v>47</v>
      </c>
      <c r="AI283" s="1">
        <f>VLOOKUP(F283,'[1]Sheet 1'!$F$2:$S$557,7,0)</f>
        <v>124</v>
      </c>
      <c r="AJ283" s="1">
        <f>VLOOKUP(F283,'[1]Sheet 1'!$F$2:$S$557,8,0)</f>
        <v>63</v>
      </c>
      <c r="AK283" s="1">
        <f>VLOOKUP(F283,'[1]Sheet 1'!$F$2:$S$557,9,0)</f>
        <v>79</v>
      </c>
      <c r="AL283" s="1">
        <f>VLOOKUP(F283,'[1]Sheet 1'!$F$2:$S$557,10,0)</f>
        <v>274</v>
      </c>
      <c r="AM283" s="1">
        <f>VLOOKUP(F283,'[1]Sheet 1'!$F$2:$S$557,11,0)</f>
        <v>134</v>
      </c>
      <c r="AN283" s="1">
        <f>VLOOKUP(F283,'[1]Sheet 1'!$F$2:$S$557,12,0)</f>
        <v>48</v>
      </c>
      <c r="AO283" s="1">
        <f>VLOOKUP(F283,'[1]Sheet 1'!$F$2:$S$557,13,0)</f>
        <v>0.35630688999999999</v>
      </c>
      <c r="AP283" s="1">
        <f>VLOOKUP(F283,'[1]Sheet 1'!$F$2:$S$557,14,0)</f>
        <v>0.17425228000000001</v>
      </c>
      <c r="AQ283" s="1">
        <f>VLOOKUP(F283,'[2]Sheet 1'!$F$2:$Q$557,5,0)</f>
        <v>960</v>
      </c>
      <c r="AR283" s="1">
        <f>VLOOKUP(F283,'[2]Sheet 1'!$F$2:$Q$557,6,0)</f>
        <v>676</v>
      </c>
      <c r="AS283" s="1">
        <f>VLOOKUP(F283,'[2]Sheet 1'!$F$2:$Q$557,7,0)</f>
        <v>676</v>
      </c>
      <c r="AT283" s="1">
        <f>VLOOKUP(F283,'[2]Sheet 1'!$F$2:$Q$557,8,0)</f>
        <v>637</v>
      </c>
      <c r="AU283" s="1">
        <f>VLOOKUP(F283,'[2]Sheet 1'!$F$2:$Q$557,9,0)</f>
        <v>39</v>
      </c>
      <c r="AV283" s="1">
        <f>VLOOKUP(F283,'[2]Sheet 1'!$F$2:$Q$557,10,0)</f>
        <v>0</v>
      </c>
      <c r="AW283" s="1">
        <f>VLOOKUP(F283,'[2]Sheet 1'!$F$2:$Q$557,11,0)</f>
        <v>284</v>
      </c>
      <c r="AX283" s="1">
        <f>VLOOKUP(F283,'[2]Sheet 1'!$F$2:$Q$557,12,0)</f>
        <v>4.0625000000000001E-2</v>
      </c>
      <c r="AY283" s="1">
        <f>VLOOKUP(F283,'[3]Sheet 1'!$F$2:$AD$557,5,0)</f>
        <v>35.104477000000003</v>
      </c>
      <c r="AZ283" s="1">
        <f>VLOOKUP(F283,'[3]Sheet 1'!$F$2:$AD$557,6,0)</f>
        <v>-80.711465799999999</v>
      </c>
      <c r="BA283" s="1">
        <f>VLOOKUP(F283,'[3]Sheet 1'!$F$2:$AD$557,7,0)</f>
        <v>1282</v>
      </c>
      <c r="BB283" s="1">
        <f>VLOOKUP(F283,'[3]Sheet 1'!$F$2:$AD$557,8,0)</f>
        <v>987</v>
      </c>
      <c r="BC283" s="1">
        <f>VLOOKUP(F283,'[3]Sheet 1'!$F$2:$AD$557,9,0)</f>
        <v>151</v>
      </c>
      <c r="BD283" s="1">
        <f>VLOOKUP(F283,'[3]Sheet 1'!$F$2:$AD$557,10,0)</f>
        <v>3</v>
      </c>
      <c r="BE283" s="1">
        <f>VLOOKUP(F283,'[3]Sheet 1'!$F$2:$AD$557,11,0)</f>
        <v>115</v>
      </c>
      <c r="BF283" s="1">
        <f>VLOOKUP(F283,'[3]Sheet 1'!$F$2:$AD$557,12,0)</f>
        <v>1</v>
      </c>
      <c r="BG283" s="1">
        <f>VLOOKUP(F283,'[3]Sheet 1'!$F$2:$AD$557,13,0)</f>
        <v>12</v>
      </c>
      <c r="BH283" s="1">
        <f>VLOOKUP(F283,'[3]Sheet 1'!$F$2:$AD$557,14,0)</f>
        <v>13</v>
      </c>
      <c r="BI283" s="1">
        <f>VLOOKUP(F283,'[3]Sheet 1'!$F$2:$AD$557,15,0)</f>
        <v>58</v>
      </c>
      <c r="BJ283" s="1">
        <f>VLOOKUP(F283,'[3]Sheet 1'!$F$2:$AD$557,16,0)</f>
        <v>520</v>
      </c>
      <c r="BK283" s="1">
        <f>VLOOKUP(F283,'[3]Sheet 1'!$F$2:$AD$557,17,0)</f>
        <v>506</v>
      </c>
      <c r="BL283" s="1">
        <f>VLOOKUP(F283,'[3]Sheet 1'!$F$2:$AD$557,18,0)</f>
        <v>14</v>
      </c>
      <c r="BM283" s="1">
        <f>VLOOKUP(F283,'[3]Sheet 1'!$F$2:$AD$557,19,0)</f>
        <v>0.97307692000000001</v>
      </c>
      <c r="BN283" s="1">
        <f>VLOOKUP(F283,'[3]Sheet 1'!$F$2:$AD$557,20,0)</f>
        <v>0.76989079000000005</v>
      </c>
      <c r="BO283" s="1">
        <f>VLOOKUP(F283,'[3]Sheet 1'!$F$2:$AD$557,21,0)</f>
        <v>0.11778471</v>
      </c>
      <c r="BP283" s="1">
        <f>VLOOKUP(F283,'[3]Sheet 1'!$F$2:$AD$557,22,0)</f>
        <v>8.9703580000000005E-2</v>
      </c>
      <c r="BQ283" s="1">
        <f>VLOOKUP(F283,'[3]Sheet 1'!$F$2:$AD$557,23,0)</f>
        <v>4.5241799999999999E-2</v>
      </c>
      <c r="BR283" s="1">
        <f>VLOOKUP(F283,'[3]Sheet 1'!$F$2:$AD$557,24,0)</f>
        <v>2667.8505201100002</v>
      </c>
      <c r="BS283" s="1">
        <f>VLOOKUP(F283,'[3]Sheet 1'!$F$2:$AD$557,25,0)</f>
        <v>0.48053666</v>
      </c>
    </row>
    <row r="284" spans="1:71" ht="20" customHeight="1" x14ac:dyDescent="0.15">
      <c r="A284" s="8">
        <v>1947</v>
      </c>
      <c r="B284" s="9">
        <v>37</v>
      </c>
      <c r="C284" s="10">
        <v>119</v>
      </c>
      <c r="D284" s="10">
        <v>5838</v>
      </c>
      <c r="E284" s="10">
        <v>3</v>
      </c>
      <c r="F284" s="10">
        <v>371190058383</v>
      </c>
      <c r="G284" s="11" t="s">
        <v>44</v>
      </c>
      <c r="H284" s="10">
        <v>16562</v>
      </c>
      <c r="I284" s="11" t="s">
        <v>319</v>
      </c>
      <c r="J284" s="10">
        <v>1579</v>
      </c>
      <c r="K284" s="10">
        <v>32</v>
      </c>
      <c r="L284" s="10">
        <v>14</v>
      </c>
      <c r="M284" s="10">
        <v>0</v>
      </c>
      <c r="N284" s="10">
        <v>0</v>
      </c>
      <c r="O284" s="10">
        <v>44</v>
      </c>
      <c r="P284" s="10">
        <v>18</v>
      </c>
      <c r="Q284" s="10">
        <v>0</v>
      </c>
      <c r="R284" s="10">
        <v>72</v>
      </c>
      <c r="S284" s="10">
        <v>0</v>
      </c>
      <c r="T284" s="10">
        <v>88</v>
      </c>
      <c r="U284" s="10">
        <v>170</v>
      </c>
      <c r="V284" s="10">
        <v>265</v>
      </c>
      <c r="W284" s="10">
        <v>262</v>
      </c>
      <c r="X284" s="10">
        <v>188</v>
      </c>
      <c r="Y284" s="10">
        <v>289</v>
      </c>
      <c r="Z284" s="10">
        <v>137</v>
      </c>
      <c r="AA284" s="10">
        <v>115956</v>
      </c>
      <c r="AB284" s="10">
        <v>1073</v>
      </c>
      <c r="AC284" s="10">
        <v>9</v>
      </c>
      <c r="AD284" s="13">
        <v>8.3876999999999997E-3</v>
      </c>
      <c r="AE284" s="13">
        <v>52520700.378906198</v>
      </c>
      <c r="AF284" s="14">
        <v>38617.861933945002</v>
      </c>
      <c r="AG284" s="1">
        <f>VLOOKUP(F284,'[1]Sheet 1'!$F$2:$S$557,5,0)</f>
        <v>2975</v>
      </c>
      <c r="AH284" s="1">
        <f>VLOOKUP(F284,'[1]Sheet 1'!$F$2:$S$557,6,0)</f>
        <v>69</v>
      </c>
      <c r="AI284" s="1">
        <f>VLOOKUP(F284,'[1]Sheet 1'!$F$2:$S$557,7,0)</f>
        <v>624</v>
      </c>
      <c r="AJ284" s="1">
        <f>VLOOKUP(F284,'[1]Sheet 1'!$F$2:$S$557,8,0)</f>
        <v>467</v>
      </c>
      <c r="AK284" s="1">
        <f>VLOOKUP(F284,'[1]Sheet 1'!$F$2:$S$557,9,0)</f>
        <v>41</v>
      </c>
      <c r="AL284" s="1">
        <f>VLOOKUP(F284,'[1]Sheet 1'!$F$2:$S$557,10,0)</f>
        <v>1056</v>
      </c>
      <c r="AM284" s="1">
        <f>VLOOKUP(F284,'[1]Sheet 1'!$F$2:$S$557,11,0)</f>
        <v>580</v>
      </c>
      <c r="AN284" s="1">
        <f>VLOOKUP(F284,'[1]Sheet 1'!$F$2:$S$557,12,0)</f>
        <v>138</v>
      </c>
      <c r="AO284" s="1">
        <f>VLOOKUP(F284,'[1]Sheet 1'!$F$2:$S$557,13,0)</f>
        <v>0.35495798000000001</v>
      </c>
      <c r="AP284" s="1">
        <f>VLOOKUP(F284,'[1]Sheet 1'!$F$2:$S$557,14,0)</f>
        <v>0.19495798</v>
      </c>
      <c r="AQ284" s="1">
        <f>VLOOKUP(F284,'[2]Sheet 1'!$F$2:$Q$557,5,0)</f>
        <v>3380</v>
      </c>
      <c r="AR284" s="1">
        <f>VLOOKUP(F284,'[2]Sheet 1'!$F$2:$Q$557,6,0)</f>
        <v>2512</v>
      </c>
      <c r="AS284" s="1">
        <f>VLOOKUP(F284,'[2]Sheet 1'!$F$2:$Q$557,7,0)</f>
        <v>2512</v>
      </c>
      <c r="AT284" s="1">
        <f>VLOOKUP(F284,'[2]Sheet 1'!$F$2:$Q$557,8,0)</f>
        <v>2456</v>
      </c>
      <c r="AU284" s="1">
        <f>VLOOKUP(F284,'[2]Sheet 1'!$F$2:$Q$557,9,0)</f>
        <v>56</v>
      </c>
      <c r="AV284" s="1">
        <f>VLOOKUP(F284,'[2]Sheet 1'!$F$2:$Q$557,10,0)</f>
        <v>0</v>
      </c>
      <c r="AW284" s="1">
        <f>VLOOKUP(F284,'[2]Sheet 1'!$F$2:$Q$557,11,0)</f>
        <v>868</v>
      </c>
      <c r="AX284" s="1">
        <f>VLOOKUP(F284,'[2]Sheet 1'!$F$2:$Q$557,12,0)</f>
        <v>1.6568050000000001E-2</v>
      </c>
      <c r="AY284" s="1">
        <f>VLOOKUP(F284,'[3]Sheet 1'!$F$2:$AD$557,5,0)</f>
        <v>35.0148151</v>
      </c>
      <c r="AZ284" s="1">
        <f>VLOOKUP(F284,'[3]Sheet 1'!$F$2:$AD$557,6,0)</f>
        <v>-80.835566499999999</v>
      </c>
      <c r="BA284" s="1">
        <f>VLOOKUP(F284,'[3]Sheet 1'!$F$2:$AD$557,7,0)</f>
        <v>2843</v>
      </c>
      <c r="BB284" s="1">
        <f>VLOOKUP(F284,'[3]Sheet 1'!$F$2:$AD$557,8,0)</f>
        <v>1909</v>
      </c>
      <c r="BC284" s="1">
        <f>VLOOKUP(F284,'[3]Sheet 1'!$F$2:$AD$557,9,0)</f>
        <v>416</v>
      </c>
      <c r="BD284" s="1">
        <f>VLOOKUP(F284,'[3]Sheet 1'!$F$2:$AD$557,10,0)</f>
        <v>3</v>
      </c>
      <c r="BE284" s="1">
        <f>VLOOKUP(F284,'[3]Sheet 1'!$F$2:$AD$557,11,0)</f>
        <v>367</v>
      </c>
      <c r="BF284" s="1">
        <f>VLOOKUP(F284,'[3]Sheet 1'!$F$2:$AD$557,12,0)</f>
        <v>2</v>
      </c>
      <c r="BG284" s="1">
        <f>VLOOKUP(F284,'[3]Sheet 1'!$F$2:$AD$557,13,0)</f>
        <v>82</v>
      </c>
      <c r="BH284" s="1">
        <f>VLOOKUP(F284,'[3]Sheet 1'!$F$2:$AD$557,14,0)</f>
        <v>64</v>
      </c>
      <c r="BI284" s="1">
        <f>VLOOKUP(F284,'[3]Sheet 1'!$F$2:$AD$557,15,0)</f>
        <v>291</v>
      </c>
      <c r="BJ284" s="1">
        <f>VLOOKUP(F284,'[3]Sheet 1'!$F$2:$AD$557,16,0)</f>
        <v>1229</v>
      </c>
      <c r="BK284" s="1">
        <f>VLOOKUP(F284,'[3]Sheet 1'!$F$2:$AD$557,17,0)</f>
        <v>1152</v>
      </c>
      <c r="BL284" s="1">
        <f>VLOOKUP(F284,'[3]Sheet 1'!$F$2:$AD$557,18,0)</f>
        <v>77</v>
      </c>
      <c r="BM284" s="1">
        <f>VLOOKUP(F284,'[3]Sheet 1'!$F$2:$AD$557,19,0)</f>
        <v>0.93734742999999998</v>
      </c>
      <c r="BN284" s="1">
        <f>VLOOKUP(F284,'[3]Sheet 1'!$F$2:$AD$557,20,0)</f>
        <v>0.67147378999999996</v>
      </c>
      <c r="BO284" s="1">
        <f>VLOOKUP(F284,'[3]Sheet 1'!$F$2:$AD$557,21,0)</f>
        <v>0.14632429999999999</v>
      </c>
      <c r="BP284" s="1">
        <f>VLOOKUP(F284,'[3]Sheet 1'!$F$2:$AD$557,22,0)</f>
        <v>0.12908898999999999</v>
      </c>
      <c r="BQ284" s="1">
        <f>VLOOKUP(F284,'[3]Sheet 1'!$F$2:$AD$557,23,0)</f>
        <v>0.10235666</v>
      </c>
      <c r="BR284" s="1">
        <f>VLOOKUP(F284,'[3]Sheet 1'!$F$2:$AD$557,24,0)</f>
        <v>1509.0867232000001</v>
      </c>
      <c r="BS284" s="1">
        <f>VLOOKUP(F284,'[3]Sheet 1'!$F$2:$AD$557,25,0)</f>
        <v>1.88392088</v>
      </c>
    </row>
    <row r="285" spans="1:71" ht="20" customHeight="1" x14ac:dyDescent="0.15">
      <c r="A285" s="8">
        <v>1948</v>
      </c>
      <c r="B285" s="9">
        <v>37</v>
      </c>
      <c r="C285" s="10">
        <v>119</v>
      </c>
      <c r="D285" s="10">
        <v>5906</v>
      </c>
      <c r="E285" s="10">
        <v>4</v>
      </c>
      <c r="F285" s="10">
        <v>371190059064</v>
      </c>
      <c r="G285" s="11" t="s">
        <v>40</v>
      </c>
      <c r="H285" s="10">
        <v>16588</v>
      </c>
      <c r="I285" s="11" t="s">
        <v>320</v>
      </c>
      <c r="J285" s="10">
        <v>140</v>
      </c>
      <c r="K285" s="10">
        <v>25</v>
      </c>
      <c r="L285" s="10">
        <v>0</v>
      </c>
      <c r="M285" s="10">
        <v>0</v>
      </c>
      <c r="N285" s="10">
        <v>0</v>
      </c>
      <c r="O285" s="10">
        <v>22</v>
      </c>
      <c r="P285" s="10">
        <v>9</v>
      </c>
      <c r="Q285" s="10">
        <v>0</v>
      </c>
      <c r="R285" s="10">
        <v>0</v>
      </c>
      <c r="S285" s="10">
        <v>0</v>
      </c>
      <c r="T285" s="10">
        <v>9</v>
      </c>
      <c r="U285" s="10">
        <v>56</v>
      </c>
      <c r="V285" s="10">
        <v>0</v>
      </c>
      <c r="W285" s="10">
        <v>0</v>
      </c>
      <c r="X285" s="10">
        <v>10</v>
      </c>
      <c r="Y285" s="10">
        <v>9</v>
      </c>
      <c r="Z285" s="10">
        <v>0</v>
      </c>
      <c r="AA285" s="10">
        <v>66136</v>
      </c>
      <c r="AB285" s="10">
        <v>109</v>
      </c>
      <c r="AC285" s="10">
        <v>56</v>
      </c>
      <c r="AD285" s="10">
        <v>0.51376147000000005</v>
      </c>
      <c r="AE285" s="16">
        <v>108967041.94445799</v>
      </c>
      <c r="AF285" s="12">
        <v>57753.692754639596</v>
      </c>
      <c r="AG285" s="1">
        <f>VLOOKUP(F285,'[1]Sheet 1'!$F$2:$S$557,5,0)</f>
        <v>271</v>
      </c>
      <c r="AH285" s="1">
        <f>VLOOKUP(F285,'[1]Sheet 1'!$F$2:$S$557,6,0)</f>
        <v>9</v>
      </c>
      <c r="AI285" s="1">
        <f>VLOOKUP(F285,'[1]Sheet 1'!$F$2:$S$557,7,0)</f>
        <v>139</v>
      </c>
      <c r="AJ285" s="1">
        <f>VLOOKUP(F285,'[1]Sheet 1'!$F$2:$S$557,8,0)</f>
        <v>96</v>
      </c>
      <c r="AK285" s="1">
        <f>VLOOKUP(F285,'[1]Sheet 1'!$F$2:$S$557,9,0)</f>
        <v>7</v>
      </c>
      <c r="AL285" s="1">
        <f>VLOOKUP(F285,'[1]Sheet 1'!$F$2:$S$557,10,0)</f>
        <v>10</v>
      </c>
      <c r="AM285" s="1">
        <f>VLOOKUP(F285,'[1]Sheet 1'!$F$2:$S$557,11,0)</f>
        <v>10</v>
      </c>
      <c r="AN285" s="1">
        <f>VLOOKUP(F285,'[1]Sheet 1'!$F$2:$S$557,12,0)</f>
        <v>0</v>
      </c>
      <c r="AO285" s="1">
        <f>VLOOKUP(F285,'[1]Sheet 1'!$F$2:$S$557,13,0)</f>
        <v>3.6900370000000002E-2</v>
      </c>
      <c r="AP285" s="1">
        <f>VLOOKUP(F285,'[1]Sheet 1'!$F$2:$S$557,14,0)</f>
        <v>3.6900370000000002E-2</v>
      </c>
      <c r="AQ285" s="1">
        <f>VLOOKUP(F285,'[2]Sheet 1'!$F$2:$Q$557,5,0)</f>
        <v>317</v>
      </c>
      <c r="AR285" s="1">
        <f>VLOOKUP(F285,'[2]Sheet 1'!$F$2:$Q$557,6,0)</f>
        <v>228</v>
      </c>
      <c r="AS285" s="1">
        <f>VLOOKUP(F285,'[2]Sheet 1'!$F$2:$Q$557,7,0)</f>
        <v>228</v>
      </c>
      <c r="AT285" s="1">
        <f>VLOOKUP(F285,'[2]Sheet 1'!$F$2:$Q$557,8,0)</f>
        <v>228</v>
      </c>
      <c r="AU285" s="1">
        <f>VLOOKUP(F285,'[2]Sheet 1'!$F$2:$Q$557,9,0)</f>
        <v>0</v>
      </c>
      <c r="AV285" s="1">
        <f>VLOOKUP(F285,'[2]Sheet 1'!$F$2:$Q$557,10,0)</f>
        <v>0</v>
      </c>
      <c r="AW285" s="1">
        <f>VLOOKUP(F285,'[2]Sheet 1'!$F$2:$Q$557,11,0)</f>
        <v>89</v>
      </c>
      <c r="AX285" s="1">
        <f>VLOOKUP(F285,'[2]Sheet 1'!$F$2:$Q$557,12,0)</f>
        <v>0</v>
      </c>
      <c r="AY285" s="1">
        <f>VLOOKUP(F285,'[3]Sheet 1'!$F$2:$AD$557,5,0)</f>
        <v>35.191443100000001</v>
      </c>
      <c r="AZ285" s="1">
        <f>VLOOKUP(F285,'[3]Sheet 1'!$F$2:$AD$557,6,0)</f>
        <v>-80.9743213</v>
      </c>
      <c r="BA285" s="1">
        <f>VLOOKUP(F285,'[3]Sheet 1'!$F$2:$AD$557,7,0)</f>
        <v>628</v>
      </c>
      <c r="BB285" s="1">
        <f>VLOOKUP(F285,'[3]Sheet 1'!$F$2:$AD$557,8,0)</f>
        <v>475</v>
      </c>
      <c r="BC285" s="1">
        <f>VLOOKUP(F285,'[3]Sheet 1'!$F$2:$AD$557,9,0)</f>
        <v>93</v>
      </c>
      <c r="BD285" s="1">
        <f>VLOOKUP(F285,'[3]Sheet 1'!$F$2:$AD$557,10,0)</f>
        <v>2</v>
      </c>
      <c r="BE285" s="1">
        <f>VLOOKUP(F285,'[3]Sheet 1'!$F$2:$AD$557,11,0)</f>
        <v>20</v>
      </c>
      <c r="BF285" s="1">
        <f>VLOOKUP(F285,'[3]Sheet 1'!$F$2:$AD$557,12,0)</f>
        <v>0</v>
      </c>
      <c r="BG285" s="1">
        <f>VLOOKUP(F285,'[3]Sheet 1'!$F$2:$AD$557,13,0)</f>
        <v>27</v>
      </c>
      <c r="BH285" s="1">
        <f>VLOOKUP(F285,'[3]Sheet 1'!$F$2:$AD$557,14,0)</f>
        <v>11</v>
      </c>
      <c r="BI285" s="1">
        <f>VLOOKUP(F285,'[3]Sheet 1'!$F$2:$AD$557,15,0)</f>
        <v>56</v>
      </c>
      <c r="BJ285" s="1">
        <f>VLOOKUP(F285,'[3]Sheet 1'!$F$2:$AD$557,16,0)</f>
        <v>250</v>
      </c>
      <c r="BK285" s="1">
        <f>VLOOKUP(F285,'[3]Sheet 1'!$F$2:$AD$557,17,0)</f>
        <v>231</v>
      </c>
      <c r="BL285" s="1">
        <f>VLOOKUP(F285,'[3]Sheet 1'!$F$2:$AD$557,18,0)</f>
        <v>19</v>
      </c>
      <c r="BM285" s="1">
        <f>VLOOKUP(F285,'[3]Sheet 1'!$F$2:$AD$557,19,0)</f>
        <v>0.92400000000000004</v>
      </c>
      <c r="BN285" s="1">
        <f>VLOOKUP(F285,'[3]Sheet 1'!$F$2:$AD$557,20,0)</f>
        <v>0.75636941999999996</v>
      </c>
      <c r="BO285" s="1">
        <f>VLOOKUP(F285,'[3]Sheet 1'!$F$2:$AD$557,21,0)</f>
        <v>0.14808916999999999</v>
      </c>
      <c r="BP285" s="1">
        <f>VLOOKUP(F285,'[3]Sheet 1'!$F$2:$AD$557,22,0)</f>
        <v>3.1847130000000001E-2</v>
      </c>
      <c r="BQ285" s="1">
        <f>VLOOKUP(F285,'[3]Sheet 1'!$F$2:$AD$557,23,0)</f>
        <v>8.9171970000000003E-2</v>
      </c>
      <c r="BR285" s="1">
        <f>VLOOKUP(F285,'[3]Sheet 1'!$F$2:$AD$557,24,0)</f>
        <v>160.66908552000001</v>
      </c>
      <c r="BS285" s="1">
        <f>VLOOKUP(F285,'[3]Sheet 1'!$F$2:$AD$557,25,0)</f>
        <v>3.9086548400000001</v>
      </c>
    </row>
    <row r="286" spans="1:71" ht="20" customHeight="1" x14ac:dyDescent="0.15">
      <c r="A286" s="8">
        <v>1949</v>
      </c>
      <c r="B286" s="9">
        <v>37</v>
      </c>
      <c r="C286" s="10">
        <v>119</v>
      </c>
      <c r="D286" s="10">
        <v>2200</v>
      </c>
      <c r="E286" s="10">
        <v>4</v>
      </c>
      <c r="F286" s="10">
        <v>371190022004</v>
      </c>
      <c r="G286" s="11" t="s">
        <v>40</v>
      </c>
      <c r="H286" s="10">
        <v>16248</v>
      </c>
      <c r="I286" s="11" t="s">
        <v>321</v>
      </c>
      <c r="J286" s="10">
        <v>722</v>
      </c>
      <c r="K286" s="10">
        <v>39</v>
      </c>
      <c r="L286" s="10">
        <v>0</v>
      </c>
      <c r="M286" s="10">
        <v>0</v>
      </c>
      <c r="N286" s="10">
        <v>11</v>
      </c>
      <c r="O286" s="10">
        <v>31</v>
      </c>
      <c r="P286" s="10">
        <v>56</v>
      </c>
      <c r="Q286" s="10">
        <v>13</v>
      </c>
      <c r="R286" s="10">
        <v>23</v>
      </c>
      <c r="S286" s="10">
        <v>0</v>
      </c>
      <c r="T286" s="10">
        <v>42</v>
      </c>
      <c r="U286" s="10">
        <v>73</v>
      </c>
      <c r="V286" s="10">
        <v>97</v>
      </c>
      <c r="W286" s="10">
        <v>69</v>
      </c>
      <c r="X286" s="10">
        <v>14</v>
      </c>
      <c r="Y286" s="10">
        <v>84</v>
      </c>
      <c r="Z286" s="10">
        <v>170</v>
      </c>
      <c r="AA286" s="10">
        <v>97600</v>
      </c>
      <c r="AB286" s="10">
        <v>313</v>
      </c>
      <c r="AC286" s="10">
        <v>0</v>
      </c>
      <c r="AD286" s="10">
        <v>0</v>
      </c>
      <c r="AE286" s="13">
        <v>15531243.4404907</v>
      </c>
      <c r="AF286" s="12">
        <v>21126.873586891601</v>
      </c>
      <c r="AG286" s="1">
        <f>VLOOKUP(F286,'[1]Sheet 1'!$F$2:$S$557,5,0)</f>
        <v>1302</v>
      </c>
      <c r="AH286" s="1">
        <f>VLOOKUP(F286,'[1]Sheet 1'!$F$2:$S$557,6,0)</f>
        <v>25</v>
      </c>
      <c r="AI286" s="1">
        <f>VLOOKUP(F286,'[1]Sheet 1'!$F$2:$S$557,7,0)</f>
        <v>91</v>
      </c>
      <c r="AJ286" s="1">
        <f>VLOOKUP(F286,'[1]Sheet 1'!$F$2:$S$557,8,0)</f>
        <v>57</v>
      </c>
      <c r="AK286" s="1">
        <f>VLOOKUP(F286,'[1]Sheet 1'!$F$2:$S$557,9,0)</f>
        <v>38</v>
      </c>
      <c r="AL286" s="1">
        <f>VLOOKUP(F286,'[1]Sheet 1'!$F$2:$S$557,10,0)</f>
        <v>591</v>
      </c>
      <c r="AM286" s="1">
        <f>VLOOKUP(F286,'[1]Sheet 1'!$F$2:$S$557,11,0)</f>
        <v>325</v>
      </c>
      <c r="AN286" s="1">
        <f>VLOOKUP(F286,'[1]Sheet 1'!$F$2:$S$557,12,0)</f>
        <v>175</v>
      </c>
      <c r="AO286" s="1">
        <f>VLOOKUP(F286,'[1]Sheet 1'!$F$2:$S$557,13,0)</f>
        <v>0.45391704999999999</v>
      </c>
      <c r="AP286" s="1">
        <f>VLOOKUP(F286,'[1]Sheet 1'!$F$2:$S$557,14,0)</f>
        <v>0.24961597999999999</v>
      </c>
      <c r="AQ286" s="1">
        <f>VLOOKUP(F286,'[2]Sheet 1'!$F$2:$Q$557,5,0)</f>
        <v>1524</v>
      </c>
      <c r="AR286" s="1">
        <f>VLOOKUP(F286,'[2]Sheet 1'!$F$2:$Q$557,6,0)</f>
        <v>1181</v>
      </c>
      <c r="AS286" s="1">
        <f>VLOOKUP(F286,'[2]Sheet 1'!$F$2:$Q$557,7,0)</f>
        <v>1168</v>
      </c>
      <c r="AT286" s="1">
        <f>VLOOKUP(F286,'[2]Sheet 1'!$F$2:$Q$557,8,0)</f>
        <v>1088</v>
      </c>
      <c r="AU286" s="1">
        <f>VLOOKUP(F286,'[2]Sheet 1'!$F$2:$Q$557,9,0)</f>
        <v>80</v>
      </c>
      <c r="AV286" s="1">
        <f>VLOOKUP(F286,'[2]Sheet 1'!$F$2:$Q$557,10,0)</f>
        <v>13</v>
      </c>
      <c r="AW286" s="1">
        <f>VLOOKUP(F286,'[2]Sheet 1'!$F$2:$Q$557,11,0)</f>
        <v>343</v>
      </c>
      <c r="AX286" s="1">
        <f>VLOOKUP(F286,'[2]Sheet 1'!$F$2:$Q$557,12,0)</f>
        <v>5.2493440000000002E-2</v>
      </c>
      <c r="AY286" s="1">
        <f>VLOOKUP(F286,'[3]Sheet 1'!$F$2:$AD$557,5,0)</f>
        <v>35.183193600000003</v>
      </c>
      <c r="AZ286" s="1">
        <f>VLOOKUP(F286,'[3]Sheet 1'!$F$2:$AD$557,6,0)</f>
        <v>-80.812676699999997</v>
      </c>
      <c r="BA286" s="1">
        <f>VLOOKUP(F286,'[3]Sheet 1'!$F$2:$AD$557,7,0)</f>
        <v>1662</v>
      </c>
      <c r="BB286" s="1">
        <f>VLOOKUP(F286,'[3]Sheet 1'!$F$2:$AD$557,8,0)</f>
        <v>1505</v>
      </c>
      <c r="BC286" s="1">
        <f>VLOOKUP(F286,'[3]Sheet 1'!$F$2:$AD$557,9,0)</f>
        <v>87</v>
      </c>
      <c r="BD286" s="1">
        <f>VLOOKUP(F286,'[3]Sheet 1'!$F$2:$AD$557,10,0)</f>
        <v>5</v>
      </c>
      <c r="BE286" s="1">
        <f>VLOOKUP(F286,'[3]Sheet 1'!$F$2:$AD$557,11,0)</f>
        <v>30</v>
      </c>
      <c r="BF286" s="1">
        <f>VLOOKUP(F286,'[3]Sheet 1'!$F$2:$AD$557,12,0)</f>
        <v>0</v>
      </c>
      <c r="BG286" s="1">
        <f>VLOOKUP(F286,'[3]Sheet 1'!$F$2:$AD$557,13,0)</f>
        <v>12</v>
      </c>
      <c r="BH286" s="1">
        <f>VLOOKUP(F286,'[3]Sheet 1'!$F$2:$AD$557,14,0)</f>
        <v>23</v>
      </c>
      <c r="BI286" s="1">
        <f>VLOOKUP(F286,'[3]Sheet 1'!$F$2:$AD$557,15,0)</f>
        <v>30</v>
      </c>
      <c r="BJ286" s="1">
        <f>VLOOKUP(F286,'[3]Sheet 1'!$F$2:$AD$557,16,0)</f>
        <v>915</v>
      </c>
      <c r="BK286" s="1">
        <f>VLOOKUP(F286,'[3]Sheet 1'!$F$2:$AD$557,17,0)</f>
        <v>796</v>
      </c>
      <c r="BL286" s="1">
        <f>VLOOKUP(F286,'[3]Sheet 1'!$F$2:$AD$557,18,0)</f>
        <v>119</v>
      </c>
      <c r="BM286" s="1">
        <f>VLOOKUP(F286,'[3]Sheet 1'!$F$2:$AD$557,19,0)</f>
        <v>0.86994534999999995</v>
      </c>
      <c r="BN286" s="1">
        <f>VLOOKUP(F286,'[3]Sheet 1'!$F$2:$AD$557,20,0)</f>
        <v>0.90553549</v>
      </c>
      <c r="BO286" s="1">
        <f>VLOOKUP(F286,'[3]Sheet 1'!$F$2:$AD$557,21,0)</f>
        <v>5.2346570000000002E-2</v>
      </c>
      <c r="BP286" s="1">
        <f>VLOOKUP(F286,'[3]Sheet 1'!$F$2:$AD$557,22,0)</f>
        <v>1.805054E-2</v>
      </c>
      <c r="BQ286" s="1">
        <f>VLOOKUP(F286,'[3]Sheet 1'!$F$2:$AD$557,23,0)</f>
        <v>1.805054E-2</v>
      </c>
      <c r="BR286" s="1">
        <f>VLOOKUP(F286,'[3]Sheet 1'!$F$2:$AD$557,24,0)</f>
        <v>2983.2703669399998</v>
      </c>
      <c r="BS286" s="1">
        <f>VLOOKUP(F286,'[3]Sheet 1'!$F$2:$AD$557,25,0)</f>
        <v>0.55710672999999999</v>
      </c>
    </row>
    <row r="287" spans="1:71" ht="20" customHeight="1" x14ac:dyDescent="0.15">
      <c r="A287" s="8">
        <v>1950</v>
      </c>
      <c r="B287" s="9">
        <v>37</v>
      </c>
      <c r="C287" s="10">
        <v>119</v>
      </c>
      <c r="D287" s="10">
        <v>6407</v>
      </c>
      <c r="E287" s="10">
        <v>2</v>
      </c>
      <c r="F287" s="10">
        <v>371190064072</v>
      </c>
      <c r="G287" s="11" t="s">
        <v>33</v>
      </c>
      <c r="H287" s="10">
        <v>16682</v>
      </c>
      <c r="I287" s="11" t="s">
        <v>322</v>
      </c>
      <c r="J287" s="10">
        <v>698</v>
      </c>
      <c r="K287" s="10">
        <v>40</v>
      </c>
      <c r="L287" s="10">
        <v>0</v>
      </c>
      <c r="M287" s="10">
        <v>0</v>
      </c>
      <c r="N287" s="10">
        <v>0</v>
      </c>
      <c r="O287" s="10">
        <v>8</v>
      </c>
      <c r="P287" s="10">
        <v>22</v>
      </c>
      <c r="Q287" s="10">
        <v>8</v>
      </c>
      <c r="R287" s="10">
        <v>0</v>
      </c>
      <c r="S287" s="10">
        <v>6</v>
      </c>
      <c r="T287" s="10">
        <v>74</v>
      </c>
      <c r="U287" s="10">
        <v>35</v>
      </c>
      <c r="V287" s="10">
        <v>59</v>
      </c>
      <c r="W287" s="10">
        <v>127</v>
      </c>
      <c r="X287" s="10">
        <v>90</v>
      </c>
      <c r="Y287" s="10">
        <v>145</v>
      </c>
      <c r="Z287" s="10">
        <v>84</v>
      </c>
      <c r="AA287" s="10">
        <v>117097</v>
      </c>
      <c r="AB287" s="10">
        <v>651</v>
      </c>
      <c r="AC287" s="10">
        <v>29</v>
      </c>
      <c r="AD287" s="10">
        <v>4.4546849999999999E-2</v>
      </c>
      <c r="AE287" s="13">
        <v>22796208.8511963</v>
      </c>
      <c r="AF287" s="12">
        <v>20698.9984889023</v>
      </c>
      <c r="AG287" s="1">
        <f>VLOOKUP(F287,'[1]Sheet 1'!$F$2:$S$557,5,0)</f>
        <v>1367</v>
      </c>
      <c r="AH287" s="1">
        <f>VLOOKUP(F287,'[1]Sheet 1'!$F$2:$S$557,6,0)</f>
        <v>34</v>
      </c>
      <c r="AI287" s="1">
        <f>VLOOKUP(F287,'[1]Sheet 1'!$F$2:$S$557,7,0)</f>
        <v>149</v>
      </c>
      <c r="AJ287" s="1">
        <f>VLOOKUP(F287,'[1]Sheet 1'!$F$2:$S$557,8,0)</f>
        <v>244</v>
      </c>
      <c r="AK287" s="1">
        <f>VLOOKUP(F287,'[1]Sheet 1'!$F$2:$S$557,9,0)</f>
        <v>113</v>
      </c>
      <c r="AL287" s="1">
        <f>VLOOKUP(F287,'[1]Sheet 1'!$F$2:$S$557,10,0)</f>
        <v>565</v>
      </c>
      <c r="AM287" s="1">
        <f>VLOOKUP(F287,'[1]Sheet 1'!$F$2:$S$557,11,0)</f>
        <v>238</v>
      </c>
      <c r="AN287" s="1">
        <f>VLOOKUP(F287,'[1]Sheet 1'!$F$2:$S$557,12,0)</f>
        <v>24</v>
      </c>
      <c r="AO287" s="1">
        <f>VLOOKUP(F287,'[1]Sheet 1'!$F$2:$S$557,13,0)</f>
        <v>0.41331382999999999</v>
      </c>
      <c r="AP287" s="1">
        <f>VLOOKUP(F287,'[1]Sheet 1'!$F$2:$S$557,14,0)</f>
        <v>0.17410387999999999</v>
      </c>
      <c r="AQ287" s="1">
        <f>VLOOKUP(F287,'[2]Sheet 1'!$F$2:$Q$557,5,0)</f>
        <v>1694</v>
      </c>
      <c r="AR287" s="1">
        <f>VLOOKUP(F287,'[2]Sheet 1'!$F$2:$Q$557,6,0)</f>
        <v>1294</v>
      </c>
      <c r="AS287" s="1">
        <f>VLOOKUP(F287,'[2]Sheet 1'!$F$2:$Q$557,7,0)</f>
        <v>1294</v>
      </c>
      <c r="AT287" s="1">
        <f>VLOOKUP(F287,'[2]Sheet 1'!$F$2:$Q$557,8,0)</f>
        <v>1229</v>
      </c>
      <c r="AU287" s="1">
        <f>VLOOKUP(F287,'[2]Sheet 1'!$F$2:$Q$557,9,0)</f>
        <v>65</v>
      </c>
      <c r="AV287" s="1">
        <f>VLOOKUP(F287,'[2]Sheet 1'!$F$2:$Q$557,10,0)</f>
        <v>0</v>
      </c>
      <c r="AW287" s="1">
        <f>VLOOKUP(F287,'[2]Sheet 1'!$F$2:$Q$557,11,0)</f>
        <v>400</v>
      </c>
      <c r="AX287" s="1">
        <f>VLOOKUP(F287,'[2]Sheet 1'!$F$2:$Q$557,12,0)</f>
        <v>3.8370719999999997E-2</v>
      </c>
      <c r="AY287" s="1">
        <f>VLOOKUP(F287,'[3]Sheet 1'!$F$2:$AD$557,5,0)</f>
        <v>35.445588200000003</v>
      </c>
      <c r="AZ287" s="1">
        <f>VLOOKUP(F287,'[3]Sheet 1'!$F$2:$AD$557,6,0)</f>
        <v>-80.853119699999993</v>
      </c>
      <c r="BA287" s="1">
        <f>VLOOKUP(F287,'[3]Sheet 1'!$F$2:$AD$557,7,0)</f>
        <v>1921</v>
      </c>
      <c r="BB287" s="1">
        <f>VLOOKUP(F287,'[3]Sheet 1'!$F$2:$AD$557,8,0)</f>
        <v>1661</v>
      </c>
      <c r="BC287" s="1">
        <f>VLOOKUP(F287,'[3]Sheet 1'!$F$2:$AD$557,9,0)</f>
        <v>116</v>
      </c>
      <c r="BD287" s="1">
        <f>VLOOKUP(F287,'[3]Sheet 1'!$F$2:$AD$557,10,0)</f>
        <v>7</v>
      </c>
      <c r="BE287" s="1">
        <f>VLOOKUP(F287,'[3]Sheet 1'!$F$2:$AD$557,11,0)</f>
        <v>73</v>
      </c>
      <c r="BF287" s="1">
        <f>VLOOKUP(F287,'[3]Sheet 1'!$F$2:$AD$557,12,0)</f>
        <v>0</v>
      </c>
      <c r="BG287" s="1">
        <f>VLOOKUP(F287,'[3]Sheet 1'!$F$2:$AD$557,13,0)</f>
        <v>23</v>
      </c>
      <c r="BH287" s="1">
        <f>VLOOKUP(F287,'[3]Sheet 1'!$F$2:$AD$557,14,0)</f>
        <v>41</v>
      </c>
      <c r="BI287" s="1">
        <f>VLOOKUP(F287,'[3]Sheet 1'!$F$2:$AD$557,15,0)</f>
        <v>106</v>
      </c>
      <c r="BJ287" s="1">
        <f>VLOOKUP(F287,'[3]Sheet 1'!$F$2:$AD$557,16,0)</f>
        <v>674</v>
      </c>
      <c r="BK287" s="1">
        <f>VLOOKUP(F287,'[3]Sheet 1'!$F$2:$AD$557,17,0)</f>
        <v>631</v>
      </c>
      <c r="BL287" s="1">
        <f>VLOOKUP(F287,'[3]Sheet 1'!$F$2:$AD$557,18,0)</f>
        <v>43</v>
      </c>
      <c r="BM287" s="1">
        <f>VLOOKUP(F287,'[3]Sheet 1'!$F$2:$AD$557,19,0)</f>
        <v>0.93620177999999998</v>
      </c>
      <c r="BN287" s="1">
        <f>VLOOKUP(F287,'[3]Sheet 1'!$F$2:$AD$557,20,0)</f>
        <v>0.86465382000000002</v>
      </c>
      <c r="BO287" s="1">
        <f>VLOOKUP(F287,'[3]Sheet 1'!$F$2:$AD$557,21,0)</f>
        <v>6.0385210000000002E-2</v>
      </c>
      <c r="BP287" s="1">
        <f>VLOOKUP(F287,'[3]Sheet 1'!$F$2:$AD$557,22,0)</f>
        <v>3.800104E-2</v>
      </c>
      <c r="BQ287" s="1">
        <f>VLOOKUP(F287,'[3]Sheet 1'!$F$2:$AD$557,23,0)</f>
        <v>5.5179590000000001E-2</v>
      </c>
      <c r="BR287" s="1">
        <f>VLOOKUP(F287,'[3]Sheet 1'!$F$2:$AD$557,24,0)</f>
        <v>2349.2680147299998</v>
      </c>
      <c r="BS287" s="1">
        <f>VLOOKUP(F287,'[3]Sheet 1'!$F$2:$AD$557,25,0)</f>
        <v>0.81770149999999997</v>
      </c>
    </row>
    <row r="288" spans="1:71" ht="20" customHeight="1" x14ac:dyDescent="0.15">
      <c r="A288" s="8">
        <v>1951</v>
      </c>
      <c r="B288" s="9">
        <v>37</v>
      </c>
      <c r="C288" s="10">
        <v>119</v>
      </c>
      <c r="D288" s="10">
        <v>3400</v>
      </c>
      <c r="E288" s="10">
        <v>1</v>
      </c>
      <c r="F288" s="10">
        <v>371190034001</v>
      </c>
      <c r="G288" s="11" t="s">
        <v>35</v>
      </c>
      <c r="H288" s="10">
        <v>16331</v>
      </c>
      <c r="I288" s="11" t="s">
        <v>323</v>
      </c>
      <c r="J288" s="10">
        <v>723</v>
      </c>
      <c r="K288" s="10">
        <v>40</v>
      </c>
      <c r="L288" s="10">
        <v>0</v>
      </c>
      <c r="M288" s="10">
        <v>34</v>
      </c>
      <c r="N288" s="10">
        <v>0</v>
      </c>
      <c r="O288" s="10">
        <v>0</v>
      </c>
      <c r="P288" s="10">
        <v>53</v>
      </c>
      <c r="Q288" s="10">
        <v>0</v>
      </c>
      <c r="R288" s="10">
        <v>0</v>
      </c>
      <c r="S288" s="10">
        <v>12</v>
      </c>
      <c r="T288" s="10">
        <v>15</v>
      </c>
      <c r="U288" s="10">
        <v>64</v>
      </c>
      <c r="V288" s="10">
        <v>15</v>
      </c>
      <c r="W288" s="10">
        <v>74</v>
      </c>
      <c r="X288" s="10">
        <v>89</v>
      </c>
      <c r="Y288" s="10">
        <v>72</v>
      </c>
      <c r="Z288" s="10">
        <v>255</v>
      </c>
      <c r="AA288" s="10">
        <v>143750</v>
      </c>
      <c r="AB288" s="10">
        <v>457</v>
      </c>
      <c r="AC288" s="10">
        <v>51</v>
      </c>
      <c r="AD288" s="10">
        <v>0.11159737</v>
      </c>
      <c r="AE288" s="13">
        <v>12603288.1760864</v>
      </c>
      <c r="AF288" s="12">
        <v>14964.8000300519</v>
      </c>
      <c r="AG288" s="1">
        <f>VLOOKUP(F288,'[1]Sheet 1'!$F$2:$S$557,5,0)</f>
        <v>1234</v>
      </c>
      <c r="AH288" s="1">
        <f>VLOOKUP(F288,'[1]Sheet 1'!$F$2:$S$557,6,0)</f>
        <v>36</v>
      </c>
      <c r="AI288" s="1">
        <f>VLOOKUP(F288,'[1]Sheet 1'!$F$2:$S$557,7,0)</f>
        <v>0</v>
      </c>
      <c r="AJ288" s="1">
        <f>VLOOKUP(F288,'[1]Sheet 1'!$F$2:$S$557,8,0)</f>
        <v>80</v>
      </c>
      <c r="AK288" s="1">
        <f>VLOOKUP(F288,'[1]Sheet 1'!$F$2:$S$557,9,0)</f>
        <v>141</v>
      </c>
      <c r="AL288" s="1">
        <f>VLOOKUP(F288,'[1]Sheet 1'!$F$2:$S$557,10,0)</f>
        <v>515</v>
      </c>
      <c r="AM288" s="1">
        <f>VLOOKUP(F288,'[1]Sheet 1'!$F$2:$S$557,11,0)</f>
        <v>339</v>
      </c>
      <c r="AN288" s="1">
        <f>VLOOKUP(F288,'[1]Sheet 1'!$F$2:$S$557,12,0)</f>
        <v>123</v>
      </c>
      <c r="AO288" s="1">
        <f>VLOOKUP(F288,'[1]Sheet 1'!$F$2:$S$557,13,0)</f>
        <v>0.41734198</v>
      </c>
      <c r="AP288" s="1">
        <f>VLOOKUP(F288,'[1]Sheet 1'!$F$2:$S$557,14,0)</f>
        <v>0.27471636999999999</v>
      </c>
      <c r="AQ288" s="1">
        <f>VLOOKUP(F288,'[2]Sheet 1'!$F$2:$Q$557,5,0)</f>
        <v>1325</v>
      </c>
      <c r="AR288" s="1">
        <f>VLOOKUP(F288,'[2]Sheet 1'!$F$2:$Q$557,6,0)</f>
        <v>1059</v>
      </c>
      <c r="AS288" s="1">
        <f>VLOOKUP(F288,'[2]Sheet 1'!$F$2:$Q$557,7,0)</f>
        <v>1059</v>
      </c>
      <c r="AT288" s="1">
        <f>VLOOKUP(F288,'[2]Sheet 1'!$F$2:$Q$557,8,0)</f>
        <v>1049</v>
      </c>
      <c r="AU288" s="1">
        <f>VLOOKUP(F288,'[2]Sheet 1'!$F$2:$Q$557,9,0)</f>
        <v>10</v>
      </c>
      <c r="AV288" s="1">
        <f>VLOOKUP(F288,'[2]Sheet 1'!$F$2:$Q$557,10,0)</f>
        <v>0</v>
      </c>
      <c r="AW288" s="1">
        <f>VLOOKUP(F288,'[2]Sheet 1'!$F$2:$Q$557,11,0)</f>
        <v>266</v>
      </c>
      <c r="AX288" s="1">
        <f>VLOOKUP(F288,'[2]Sheet 1'!$F$2:$Q$557,12,0)</f>
        <v>7.5471699999999997E-3</v>
      </c>
      <c r="AY288" s="1">
        <f>VLOOKUP(F288,'[3]Sheet 1'!$F$2:$AD$557,5,0)</f>
        <v>35.194952499999999</v>
      </c>
      <c r="AZ288" s="1">
        <f>VLOOKUP(F288,'[3]Sheet 1'!$F$2:$AD$557,6,0)</f>
        <v>-80.847205500000001</v>
      </c>
      <c r="BA288" s="1">
        <f>VLOOKUP(F288,'[3]Sheet 1'!$F$2:$AD$557,7,0)</f>
        <v>1529</v>
      </c>
      <c r="BB288" s="1">
        <f>VLOOKUP(F288,'[3]Sheet 1'!$F$2:$AD$557,8,0)</f>
        <v>1430</v>
      </c>
      <c r="BC288" s="1">
        <f>VLOOKUP(F288,'[3]Sheet 1'!$F$2:$AD$557,9,0)</f>
        <v>35</v>
      </c>
      <c r="BD288" s="1">
        <f>VLOOKUP(F288,'[3]Sheet 1'!$F$2:$AD$557,10,0)</f>
        <v>0</v>
      </c>
      <c r="BE288" s="1">
        <f>VLOOKUP(F288,'[3]Sheet 1'!$F$2:$AD$557,11,0)</f>
        <v>36</v>
      </c>
      <c r="BF288" s="1">
        <f>VLOOKUP(F288,'[3]Sheet 1'!$F$2:$AD$557,12,0)</f>
        <v>0</v>
      </c>
      <c r="BG288" s="1">
        <f>VLOOKUP(F288,'[3]Sheet 1'!$F$2:$AD$557,13,0)</f>
        <v>6</v>
      </c>
      <c r="BH288" s="1">
        <f>VLOOKUP(F288,'[3]Sheet 1'!$F$2:$AD$557,14,0)</f>
        <v>22</v>
      </c>
      <c r="BI288" s="1">
        <f>VLOOKUP(F288,'[3]Sheet 1'!$F$2:$AD$557,15,0)</f>
        <v>22</v>
      </c>
      <c r="BJ288" s="1">
        <f>VLOOKUP(F288,'[3]Sheet 1'!$F$2:$AD$557,16,0)</f>
        <v>719</v>
      </c>
      <c r="BK288" s="1">
        <f>VLOOKUP(F288,'[3]Sheet 1'!$F$2:$AD$557,17,0)</f>
        <v>668</v>
      </c>
      <c r="BL288" s="1">
        <f>VLOOKUP(F288,'[3]Sheet 1'!$F$2:$AD$557,18,0)</f>
        <v>51</v>
      </c>
      <c r="BM288" s="1">
        <f>VLOOKUP(F288,'[3]Sheet 1'!$F$2:$AD$557,19,0)</f>
        <v>0.92906814999999998</v>
      </c>
      <c r="BN288" s="1">
        <f>VLOOKUP(F288,'[3]Sheet 1'!$F$2:$AD$557,20,0)</f>
        <v>0.93525179000000003</v>
      </c>
      <c r="BO288" s="1">
        <f>VLOOKUP(F288,'[3]Sheet 1'!$F$2:$AD$557,21,0)</f>
        <v>2.2890770000000001E-2</v>
      </c>
      <c r="BP288" s="1">
        <f>VLOOKUP(F288,'[3]Sheet 1'!$F$2:$AD$557,22,0)</f>
        <v>2.3544800000000001E-2</v>
      </c>
      <c r="BQ288" s="1">
        <f>VLOOKUP(F288,'[3]Sheet 1'!$F$2:$AD$557,23,0)</f>
        <v>1.438848E-2</v>
      </c>
      <c r="BR288" s="1">
        <f>VLOOKUP(F288,'[3]Sheet 1'!$F$2:$AD$557,24,0)</f>
        <v>3382.1390163400001</v>
      </c>
      <c r="BS288" s="1">
        <f>VLOOKUP(F288,'[3]Sheet 1'!$F$2:$AD$557,25,0)</f>
        <v>0.45208076000000003</v>
      </c>
    </row>
    <row r="289" spans="1:71" ht="20" customHeight="1" x14ac:dyDescent="0.15">
      <c r="A289" s="8">
        <v>1952</v>
      </c>
      <c r="B289" s="9">
        <v>37</v>
      </c>
      <c r="C289" s="10">
        <v>119</v>
      </c>
      <c r="D289" s="10">
        <v>5714</v>
      </c>
      <c r="E289" s="10">
        <v>1</v>
      </c>
      <c r="F289" s="10">
        <v>371190057141</v>
      </c>
      <c r="G289" s="11" t="s">
        <v>35</v>
      </c>
      <c r="H289" s="10">
        <v>16507</v>
      </c>
      <c r="I289" s="11" t="s">
        <v>324</v>
      </c>
      <c r="J289" s="10">
        <v>832</v>
      </c>
      <c r="K289" s="10">
        <v>0</v>
      </c>
      <c r="L289" s="10">
        <v>8</v>
      </c>
      <c r="M289" s="10">
        <v>0</v>
      </c>
      <c r="N289" s="10">
        <v>32</v>
      </c>
      <c r="O289" s="10">
        <v>33</v>
      </c>
      <c r="P289" s="10">
        <v>0</v>
      </c>
      <c r="Q289" s="10">
        <v>0</v>
      </c>
      <c r="R289" s="10">
        <v>23</v>
      </c>
      <c r="S289" s="10">
        <v>44</v>
      </c>
      <c r="T289" s="10">
        <v>35</v>
      </c>
      <c r="U289" s="10">
        <v>61</v>
      </c>
      <c r="V289" s="10">
        <v>123</v>
      </c>
      <c r="W289" s="10">
        <v>195</v>
      </c>
      <c r="X289" s="10">
        <v>42</v>
      </c>
      <c r="Y289" s="10">
        <v>127</v>
      </c>
      <c r="Z289" s="10">
        <v>109</v>
      </c>
      <c r="AA289" s="10">
        <v>101952</v>
      </c>
      <c r="AB289" s="10">
        <v>647</v>
      </c>
      <c r="AC289" s="10">
        <v>6</v>
      </c>
      <c r="AD289" s="10">
        <v>9.2735700000000001E-3</v>
      </c>
      <c r="AE289" s="16">
        <v>127629761.154358</v>
      </c>
      <c r="AF289" s="12">
        <v>51487.561895899897</v>
      </c>
      <c r="AG289" s="1">
        <f>VLOOKUP(F289,'[1]Sheet 1'!$F$2:$S$557,5,0)</f>
        <v>1703</v>
      </c>
      <c r="AH289" s="1">
        <f>VLOOKUP(F289,'[1]Sheet 1'!$F$2:$S$557,6,0)</f>
        <v>138</v>
      </c>
      <c r="AI289" s="1">
        <f>VLOOKUP(F289,'[1]Sheet 1'!$F$2:$S$557,7,0)</f>
        <v>228</v>
      </c>
      <c r="AJ289" s="1">
        <f>VLOOKUP(F289,'[1]Sheet 1'!$F$2:$S$557,8,0)</f>
        <v>441</v>
      </c>
      <c r="AK289" s="1">
        <f>VLOOKUP(F289,'[1]Sheet 1'!$F$2:$S$557,9,0)</f>
        <v>137</v>
      </c>
      <c r="AL289" s="1">
        <f>VLOOKUP(F289,'[1]Sheet 1'!$F$2:$S$557,10,0)</f>
        <v>487</v>
      </c>
      <c r="AM289" s="1">
        <f>VLOOKUP(F289,'[1]Sheet 1'!$F$2:$S$557,11,0)</f>
        <v>199</v>
      </c>
      <c r="AN289" s="1">
        <f>VLOOKUP(F289,'[1]Sheet 1'!$F$2:$S$557,12,0)</f>
        <v>73</v>
      </c>
      <c r="AO289" s="1">
        <f>VLOOKUP(F289,'[1]Sheet 1'!$F$2:$S$557,13,0)</f>
        <v>0.28596593999999997</v>
      </c>
      <c r="AP289" s="1">
        <f>VLOOKUP(F289,'[1]Sheet 1'!$F$2:$S$557,14,0)</f>
        <v>0.11685261</v>
      </c>
      <c r="AQ289" s="1">
        <f>VLOOKUP(F289,'[2]Sheet 1'!$F$2:$Q$557,5,0)</f>
        <v>1975</v>
      </c>
      <c r="AR289" s="1">
        <f>VLOOKUP(F289,'[2]Sheet 1'!$F$2:$Q$557,6,0)</f>
        <v>1376</v>
      </c>
      <c r="AS289" s="1">
        <f>VLOOKUP(F289,'[2]Sheet 1'!$F$2:$Q$557,7,0)</f>
        <v>1376</v>
      </c>
      <c r="AT289" s="1">
        <f>VLOOKUP(F289,'[2]Sheet 1'!$F$2:$Q$557,8,0)</f>
        <v>1318</v>
      </c>
      <c r="AU289" s="1">
        <f>VLOOKUP(F289,'[2]Sheet 1'!$F$2:$Q$557,9,0)</f>
        <v>58</v>
      </c>
      <c r="AV289" s="1">
        <f>VLOOKUP(F289,'[2]Sheet 1'!$F$2:$Q$557,10,0)</f>
        <v>0</v>
      </c>
      <c r="AW289" s="1">
        <f>VLOOKUP(F289,'[2]Sheet 1'!$F$2:$Q$557,11,0)</f>
        <v>599</v>
      </c>
      <c r="AX289" s="1">
        <f>VLOOKUP(F289,'[2]Sheet 1'!$F$2:$Q$557,12,0)</f>
        <v>2.9367089999999998E-2</v>
      </c>
      <c r="AY289" s="1">
        <f>VLOOKUP(F289,'[3]Sheet 1'!$F$2:$AD$557,5,0)</f>
        <v>35.197575299999997</v>
      </c>
      <c r="AZ289" s="1">
        <f>VLOOKUP(F289,'[3]Sheet 1'!$F$2:$AD$557,6,0)</f>
        <v>-80.620542299999997</v>
      </c>
      <c r="BA289" s="1">
        <f>VLOOKUP(F289,'[3]Sheet 1'!$F$2:$AD$557,7,0)</f>
        <v>1847</v>
      </c>
      <c r="BB289" s="1">
        <f>VLOOKUP(F289,'[3]Sheet 1'!$F$2:$AD$557,8,0)</f>
        <v>1595</v>
      </c>
      <c r="BC289" s="1">
        <f>VLOOKUP(F289,'[3]Sheet 1'!$F$2:$AD$557,9,0)</f>
        <v>143</v>
      </c>
      <c r="BD289" s="1">
        <f>VLOOKUP(F289,'[3]Sheet 1'!$F$2:$AD$557,10,0)</f>
        <v>16</v>
      </c>
      <c r="BE289" s="1">
        <f>VLOOKUP(F289,'[3]Sheet 1'!$F$2:$AD$557,11,0)</f>
        <v>52</v>
      </c>
      <c r="BF289" s="1">
        <f>VLOOKUP(F289,'[3]Sheet 1'!$F$2:$AD$557,12,0)</f>
        <v>0</v>
      </c>
      <c r="BG289" s="1">
        <f>VLOOKUP(F289,'[3]Sheet 1'!$F$2:$AD$557,13,0)</f>
        <v>24</v>
      </c>
      <c r="BH289" s="1">
        <f>VLOOKUP(F289,'[3]Sheet 1'!$F$2:$AD$557,14,0)</f>
        <v>17</v>
      </c>
      <c r="BI289" s="1">
        <f>VLOOKUP(F289,'[3]Sheet 1'!$F$2:$AD$557,15,0)</f>
        <v>56</v>
      </c>
      <c r="BJ289" s="1">
        <f>VLOOKUP(F289,'[3]Sheet 1'!$F$2:$AD$557,16,0)</f>
        <v>693</v>
      </c>
      <c r="BK289" s="1">
        <f>VLOOKUP(F289,'[3]Sheet 1'!$F$2:$AD$557,17,0)</f>
        <v>655</v>
      </c>
      <c r="BL289" s="1">
        <f>VLOOKUP(F289,'[3]Sheet 1'!$F$2:$AD$557,18,0)</f>
        <v>38</v>
      </c>
      <c r="BM289" s="1">
        <f>VLOOKUP(F289,'[3]Sheet 1'!$F$2:$AD$557,19,0)</f>
        <v>0.94516593999999998</v>
      </c>
      <c r="BN289" s="1">
        <f>VLOOKUP(F289,'[3]Sheet 1'!$F$2:$AD$557,20,0)</f>
        <v>0.86356253000000005</v>
      </c>
      <c r="BO289" s="1">
        <f>VLOOKUP(F289,'[3]Sheet 1'!$F$2:$AD$557,21,0)</f>
        <v>7.7422840000000007E-2</v>
      </c>
      <c r="BP289" s="1">
        <f>VLOOKUP(F289,'[3]Sheet 1'!$F$2:$AD$557,22,0)</f>
        <v>2.815376E-2</v>
      </c>
      <c r="BQ289" s="1">
        <f>VLOOKUP(F289,'[3]Sheet 1'!$F$2:$AD$557,23,0)</f>
        <v>3.0319430000000001E-2</v>
      </c>
      <c r="BR289" s="1">
        <f>VLOOKUP(F289,'[3]Sheet 1'!$F$2:$AD$557,24,0)</f>
        <v>403.44355956999999</v>
      </c>
      <c r="BS289" s="1">
        <f>VLOOKUP(F289,'[3]Sheet 1'!$F$2:$AD$557,25,0)</f>
        <v>4.5780877000000002</v>
      </c>
    </row>
    <row r="290" spans="1:71" ht="20" customHeight="1" x14ac:dyDescent="0.15">
      <c r="A290" s="8">
        <v>1953</v>
      </c>
      <c r="B290" s="9">
        <v>37</v>
      </c>
      <c r="C290" s="10">
        <v>119</v>
      </c>
      <c r="D290" s="10">
        <v>2100</v>
      </c>
      <c r="E290" s="10">
        <v>2</v>
      </c>
      <c r="F290" s="10">
        <v>371190021002</v>
      </c>
      <c r="G290" s="11" t="s">
        <v>33</v>
      </c>
      <c r="H290" s="10">
        <v>16244</v>
      </c>
      <c r="I290" s="11" t="s">
        <v>325</v>
      </c>
      <c r="J290" s="10">
        <v>909</v>
      </c>
      <c r="K290" s="10">
        <v>55</v>
      </c>
      <c r="L290" s="10">
        <v>18</v>
      </c>
      <c r="M290" s="10">
        <v>97</v>
      </c>
      <c r="N290" s="10">
        <v>61</v>
      </c>
      <c r="O290" s="10">
        <v>38</v>
      </c>
      <c r="P290" s="10">
        <v>113</v>
      </c>
      <c r="Q290" s="10">
        <v>48</v>
      </c>
      <c r="R290" s="10">
        <v>53</v>
      </c>
      <c r="S290" s="10">
        <v>45</v>
      </c>
      <c r="T290" s="10">
        <v>129</v>
      </c>
      <c r="U290" s="10">
        <v>25</v>
      </c>
      <c r="V290" s="10">
        <v>36</v>
      </c>
      <c r="W290" s="10">
        <v>54</v>
      </c>
      <c r="X290" s="10">
        <v>55</v>
      </c>
      <c r="Y290" s="10">
        <v>16</v>
      </c>
      <c r="Z290" s="10">
        <v>66</v>
      </c>
      <c r="AA290" s="10">
        <v>43262</v>
      </c>
      <c r="AB290" s="10">
        <v>342</v>
      </c>
      <c r="AC290" s="10">
        <v>23</v>
      </c>
      <c r="AD290" s="10">
        <v>6.7251459999999999E-2</v>
      </c>
      <c r="AE290" s="13">
        <v>12767333.3627319</v>
      </c>
      <c r="AF290" s="12">
        <v>14731.2485715699</v>
      </c>
      <c r="AG290" s="1">
        <f>VLOOKUP(F290,'[1]Sheet 1'!$F$2:$S$557,5,0)</f>
        <v>1448</v>
      </c>
      <c r="AH290" s="1">
        <f>VLOOKUP(F290,'[1]Sheet 1'!$F$2:$S$557,6,0)</f>
        <v>33</v>
      </c>
      <c r="AI290" s="1">
        <f>VLOOKUP(F290,'[1]Sheet 1'!$F$2:$S$557,7,0)</f>
        <v>349</v>
      </c>
      <c r="AJ290" s="1">
        <f>VLOOKUP(F290,'[1]Sheet 1'!$F$2:$S$557,8,0)</f>
        <v>338</v>
      </c>
      <c r="AK290" s="1">
        <f>VLOOKUP(F290,'[1]Sheet 1'!$F$2:$S$557,9,0)</f>
        <v>78</v>
      </c>
      <c r="AL290" s="1">
        <f>VLOOKUP(F290,'[1]Sheet 1'!$F$2:$S$557,10,0)</f>
        <v>431</v>
      </c>
      <c r="AM290" s="1">
        <f>VLOOKUP(F290,'[1]Sheet 1'!$F$2:$S$557,11,0)</f>
        <v>173</v>
      </c>
      <c r="AN290" s="1">
        <f>VLOOKUP(F290,'[1]Sheet 1'!$F$2:$S$557,12,0)</f>
        <v>46</v>
      </c>
      <c r="AO290" s="1">
        <f>VLOOKUP(F290,'[1]Sheet 1'!$F$2:$S$557,13,0)</f>
        <v>0.29765193000000001</v>
      </c>
      <c r="AP290" s="1">
        <f>VLOOKUP(F290,'[1]Sheet 1'!$F$2:$S$557,14,0)</f>
        <v>0.11947513999999999</v>
      </c>
      <c r="AQ290" s="1">
        <f>VLOOKUP(F290,'[2]Sheet 1'!$F$2:$Q$557,5,0)</f>
        <v>1577</v>
      </c>
      <c r="AR290" s="1">
        <f>VLOOKUP(F290,'[2]Sheet 1'!$F$2:$Q$557,6,0)</f>
        <v>1046</v>
      </c>
      <c r="AS290" s="1">
        <f>VLOOKUP(F290,'[2]Sheet 1'!$F$2:$Q$557,7,0)</f>
        <v>1046</v>
      </c>
      <c r="AT290" s="1">
        <f>VLOOKUP(F290,'[2]Sheet 1'!$F$2:$Q$557,8,0)</f>
        <v>954</v>
      </c>
      <c r="AU290" s="1">
        <f>VLOOKUP(F290,'[2]Sheet 1'!$F$2:$Q$557,9,0)</f>
        <v>92</v>
      </c>
      <c r="AV290" s="1">
        <f>VLOOKUP(F290,'[2]Sheet 1'!$F$2:$Q$557,10,0)</f>
        <v>0</v>
      </c>
      <c r="AW290" s="1">
        <f>VLOOKUP(F290,'[2]Sheet 1'!$F$2:$Q$557,11,0)</f>
        <v>531</v>
      </c>
      <c r="AX290" s="1">
        <f>VLOOKUP(F290,'[2]Sheet 1'!$F$2:$Q$557,12,0)</f>
        <v>5.8338620000000001E-2</v>
      </c>
      <c r="AY290" s="1">
        <f>VLOOKUP(F290,'[3]Sheet 1'!$F$2:$AD$557,5,0)</f>
        <v>35.183305900000001</v>
      </c>
      <c r="AZ290" s="1">
        <f>VLOOKUP(F290,'[3]Sheet 1'!$F$2:$AD$557,6,0)</f>
        <v>-80.784199400000006</v>
      </c>
      <c r="BA290" s="1">
        <f>VLOOKUP(F290,'[3]Sheet 1'!$F$2:$AD$557,7,0)</f>
        <v>1906</v>
      </c>
      <c r="BB290" s="1">
        <f>VLOOKUP(F290,'[3]Sheet 1'!$F$2:$AD$557,8,0)</f>
        <v>1251</v>
      </c>
      <c r="BC290" s="1">
        <f>VLOOKUP(F290,'[3]Sheet 1'!$F$2:$AD$557,9,0)</f>
        <v>464</v>
      </c>
      <c r="BD290" s="1">
        <f>VLOOKUP(F290,'[3]Sheet 1'!$F$2:$AD$557,10,0)</f>
        <v>7</v>
      </c>
      <c r="BE290" s="1">
        <f>VLOOKUP(F290,'[3]Sheet 1'!$F$2:$AD$557,11,0)</f>
        <v>38</v>
      </c>
      <c r="BF290" s="1">
        <f>VLOOKUP(F290,'[3]Sheet 1'!$F$2:$AD$557,12,0)</f>
        <v>0</v>
      </c>
      <c r="BG290" s="1">
        <f>VLOOKUP(F290,'[3]Sheet 1'!$F$2:$AD$557,13,0)</f>
        <v>104</v>
      </c>
      <c r="BH290" s="1">
        <f>VLOOKUP(F290,'[3]Sheet 1'!$F$2:$AD$557,14,0)</f>
        <v>42</v>
      </c>
      <c r="BI290" s="1">
        <f>VLOOKUP(F290,'[3]Sheet 1'!$F$2:$AD$557,15,0)</f>
        <v>205</v>
      </c>
      <c r="BJ290" s="1">
        <f>VLOOKUP(F290,'[3]Sheet 1'!$F$2:$AD$557,16,0)</f>
        <v>1004</v>
      </c>
      <c r="BK290" s="1">
        <f>VLOOKUP(F290,'[3]Sheet 1'!$F$2:$AD$557,17,0)</f>
        <v>900</v>
      </c>
      <c r="BL290" s="1">
        <f>VLOOKUP(F290,'[3]Sheet 1'!$F$2:$AD$557,18,0)</f>
        <v>104</v>
      </c>
      <c r="BM290" s="1">
        <f>VLOOKUP(F290,'[3]Sheet 1'!$F$2:$AD$557,19,0)</f>
        <v>0.89641433999999998</v>
      </c>
      <c r="BN290" s="1">
        <f>VLOOKUP(F290,'[3]Sheet 1'!$F$2:$AD$557,20,0)</f>
        <v>0.65634837000000001</v>
      </c>
      <c r="BO290" s="1">
        <f>VLOOKUP(F290,'[3]Sheet 1'!$F$2:$AD$557,21,0)</f>
        <v>0.24344176000000001</v>
      </c>
      <c r="BP290" s="1">
        <f>VLOOKUP(F290,'[3]Sheet 1'!$F$2:$AD$557,22,0)</f>
        <v>1.993704E-2</v>
      </c>
      <c r="BQ290" s="1">
        <f>VLOOKUP(F290,'[3]Sheet 1'!$F$2:$AD$557,23,0)</f>
        <v>0.10755508</v>
      </c>
      <c r="BR290" s="1">
        <f>VLOOKUP(F290,'[3]Sheet 1'!$F$2:$AD$557,24,0)</f>
        <v>4161.8896243999998</v>
      </c>
      <c r="BS290" s="1">
        <f>VLOOKUP(F290,'[3]Sheet 1'!$F$2:$AD$557,25,0)</f>
        <v>0.45796504999999998</v>
      </c>
    </row>
    <row r="291" spans="1:71" ht="20" customHeight="1" x14ac:dyDescent="0.15">
      <c r="A291" s="8">
        <v>1954</v>
      </c>
      <c r="B291" s="9">
        <v>37</v>
      </c>
      <c r="C291" s="10">
        <v>119</v>
      </c>
      <c r="D291" s="10">
        <v>3007</v>
      </c>
      <c r="E291" s="10">
        <v>1</v>
      </c>
      <c r="F291" s="10">
        <v>371190030071</v>
      </c>
      <c r="G291" s="11" t="s">
        <v>35</v>
      </c>
      <c r="H291" s="10">
        <v>16281</v>
      </c>
      <c r="I291" s="11" t="s">
        <v>326</v>
      </c>
      <c r="J291" s="10">
        <v>279</v>
      </c>
      <c r="K291" s="10">
        <v>0</v>
      </c>
      <c r="L291" s="10">
        <v>0</v>
      </c>
      <c r="M291" s="10">
        <v>0</v>
      </c>
      <c r="N291" s="10">
        <v>0</v>
      </c>
      <c r="O291" s="10">
        <v>0</v>
      </c>
      <c r="P291" s="10">
        <v>13</v>
      </c>
      <c r="Q291" s="10">
        <v>0</v>
      </c>
      <c r="R291" s="10">
        <v>0</v>
      </c>
      <c r="S291" s="10">
        <v>0</v>
      </c>
      <c r="T291" s="10">
        <v>23</v>
      </c>
      <c r="U291" s="10">
        <v>0</v>
      </c>
      <c r="V291" s="10">
        <v>15</v>
      </c>
      <c r="W291" s="10">
        <v>19</v>
      </c>
      <c r="X291" s="10">
        <v>59</v>
      </c>
      <c r="Y291" s="10">
        <v>44</v>
      </c>
      <c r="Z291" s="10">
        <v>106</v>
      </c>
      <c r="AA291" s="10">
        <v>166382</v>
      </c>
      <c r="AB291" s="10">
        <v>198</v>
      </c>
      <c r="AC291" s="10">
        <v>0</v>
      </c>
      <c r="AD291" s="10">
        <v>0</v>
      </c>
      <c r="AE291" s="13">
        <v>13348626.0202637</v>
      </c>
      <c r="AF291" s="12">
        <v>15564.7795537725</v>
      </c>
      <c r="AG291" s="1">
        <f>VLOOKUP(F291,'[1]Sheet 1'!$F$2:$S$557,5,0)</f>
        <v>523</v>
      </c>
      <c r="AH291" s="1">
        <f>VLOOKUP(F291,'[1]Sheet 1'!$F$2:$S$557,6,0)</f>
        <v>0</v>
      </c>
      <c r="AI291" s="1">
        <f>VLOOKUP(F291,'[1]Sheet 1'!$F$2:$S$557,7,0)</f>
        <v>0</v>
      </c>
      <c r="AJ291" s="1">
        <f>VLOOKUP(F291,'[1]Sheet 1'!$F$2:$S$557,8,0)</f>
        <v>32</v>
      </c>
      <c r="AK291" s="1">
        <f>VLOOKUP(F291,'[1]Sheet 1'!$F$2:$S$557,9,0)</f>
        <v>32</v>
      </c>
      <c r="AL291" s="1">
        <f>VLOOKUP(F291,'[1]Sheet 1'!$F$2:$S$557,10,0)</f>
        <v>262</v>
      </c>
      <c r="AM291" s="1">
        <f>VLOOKUP(F291,'[1]Sheet 1'!$F$2:$S$557,11,0)</f>
        <v>153</v>
      </c>
      <c r="AN291" s="1">
        <f>VLOOKUP(F291,'[1]Sheet 1'!$F$2:$S$557,12,0)</f>
        <v>44</v>
      </c>
      <c r="AO291" s="1">
        <f>VLOOKUP(F291,'[1]Sheet 1'!$F$2:$S$557,13,0)</f>
        <v>0.50095601999999995</v>
      </c>
      <c r="AP291" s="1">
        <f>VLOOKUP(F291,'[1]Sheet 1'!$F$2:$S$557,14,0)</f>
        <v>0.29254301999999999</v>
      </c>
      <c r="AQ291" s="1">
        <f>VLOOKUP(F291,'[2]Sheet 1'!$F$2:$Q$557,5,0)</f>
        <v>523</v>
      </c>
      <c r="AR291" s="1">
        <f>VLOOKUP(F291,'[2]Sheet 1'!$F$2:$Q$557,6,0)</f>
        <v>350</v>
      </c>
      <c r="AS291" s="1">
        <f>VLOOKUP(F291,'[2]Sheet 1'!$F$2:$Q$557,7,0)</f>
        <v>350</v>
      </c>
      <c r="AT291" s="1">
        <f>VLOOKUP(F291,'[2]Sheet 1'!$F$2:$Q$557,8,0)</f>
        <v>335</v>
      </c>
      <c r="AU291" s="1">
        <f>VLOOKUP(F291,'[2]Sheet 1'!$F$2:$Q$557,9,0)</f>
        <v>15</v>
      </c>
      <c r="AV291" s="1">
        <f>VLOOKUP(F291,'[2]Sheet 1'!$F$2:$Q$557,10,0)</f>
        <v>0</v>
      </c>
      <c r="AW291" s="1">
        <f>VLOOKUP(F291,'[2]Sheet 1'!$F$2:$Q$557,11,0)</f>
        <v>173</v>
      </c>
      <c r="AX291" s="1">
        <f>VLOOKUP(F291,'[2]Sheet 1'!$F$2:$Q$557,12,0)</f>
        <v>2.8680689999999998E-2</v>
      </c>
      <c r="AY291" s="1">
        <f>VLOOKUP(F291,'[3]Sheet 1'!$F$2:$AD$557,5,0)</f>
        <v>35.136125800000002</v>
      </c>
      <c r="AZ291" s="1">
        <f>VLOOKUP(F291,'[3]Sheet 1'!$F$2:$AD$557,6,0)</f>
        <v>-80.813067200000006</v>
      </c>
      <c r="BA291" s="1">
        <f>VLOOKUP(F291,'[3]Sheet 1'!$F$2:$AD$557,7,0)</f>
        <v>819</v>
      </c>
      <c r="BB291" s="1">
        <f>VLOOKUP(F291,'[3]Sheet 1'!$F$2:$AD$557,8,0)</f>
        <v>772</v>
      </c>
      <c r="BC291" s="1">
        <f>VLOOKUP(F291,'[3]Sheet 1'!$F$2:$AD$557,9,0)</f>
        <v>4</v>
      </c>
      <c r="BD291" s="1">
        <f>VLOOKUP(F291,'[3]Sheet 1'!$F$2:$AD$557,10,0)</f>
        <v>2</v>
      </c>
      <c r="BE291" s="1">
        <f>VLOOKUP(F291,'[3]Sheet 1'!$F$2:$AD$557,11,0)</f>
        <v>17</v>
      </c>
      <c r="BF291" s="1">
        <f>VLOOKUP(F291,'[3]Sheet 1'!$F$2:$AD$557,12,0)</f>
        <v>0</v>
      </c>
      <c r="BG291" s="1">
        <f>VLOOKUP(F291,'[3]Sheet 1'!$F$2:$AD$557,13,0)</f>
        <v>10</v>
      </c>
      <c r="BH291" s="1">
        <f>VLOOKUP(F291,'[3]Sheet 1'!$F$2:$AD$557,14,0)</f>
        <v>14</v>
      </c>
      <c r="BI291" s="1">
        <f>VLOOKUP(F291,'[3]Sheet 1'!$F$2:$AD$557,15,0)</f>
        <v>26</v>
      </c>
      <c r="BJ291" s="1">
        <f>VLOOKUP(F291,'[3]Sheet 1'!$F$2:$AD$557,16,0)</f>
        <v>323</v>
      </c>
      <c r="BK291" s="1">
        <f>VLOOKUP(F291,'[3]Sheet 1'!$F$2:$AD$557,17,0)</f>
        <v>306</v>
      </c>
      <c r="BL291" s="1">
        <f>VLOOKUP(F291,'[3]Sheet 1'!$F$2:$AD$557,18,0)</f>
        <v>17</v>
      </c>
      <c r="BM291" s="1">
        <f>VLOOKUP(F291,'[3]Sheet 1'!$F$2:$AD$557,19,0)</f>
        <v>0.94736841999999999</v>
      </c>
      <c r="BN291" s="1">
        <f>VLOOKUP(F291,'[3]Sheet 1'!$F$2:$AD$557,20,0)</f>
        <v>0.94261293999999995</v>
      </c>
      <c r="BO291" s="1">
        <f>VLOOKUP(F291,'[3]Sheet 1'!$F$2:$AD$557,21,0)</f>
        <v>4.8840000000000003E-3</v>
      </c>
      <c r="BP291" s="1">
        <f>VLOOKUP(F291,'[3]Sheet 1'!$F$2:$AD$557,22,0)</f>
        <v>2.0757020000000001E-2</v>
      </c>
      <c r="BQ291" s="1">
        <f>VLOOKUP(F291,'[3]Sheet 1'!$F$2:$AD$557,23,0)</f>
        <v>3.1746030000000001E-2</v>
      </c>
      <c r="BR291" s="1">
        <f>VLOOKUP(F291,'[3]Sheet 1'!$F$2:$AD$557,24,0)</f>
        <v>1710.4688612299999</v>
      </c>
      <c r="BS291" s="1">
        <f>VLOOKUP(F291,'[3]Sheet 1'!$F$2:$AD$557,25,0)</f>
        <v>0.47881607999999998</v>
      </c>
    </row>
    <row r="292" spans="1:71" ht="20" customHeight="1" x14ac:dyDescent="0.15">
      <c r="A292" s="8">
        <v>1955</v>
      </c>
      <c r="B292" s="9">
        <v>37</v>
      </c>
      <c r="C292" s="10">
        <v>119</v>
      </c>
      <c r="D292" s="10">
        <v>1915</v>
      </c>
      <c r="E292" s="10">
        <v>4</v>
      </c>
      <c r="F292" s="10">
        <v>371190019154</v>
      </c>
      <c r="G292" s="11" t="s">
        <v>40</v>
      </c>
      <c r="H292" s="10">
        <v>16212</v>
      </c>
      <c r="I292" s="11" t="s">
        <v>327</v>
      </c>
      <c r="J292" s="10">
        <v>596</v>
      </c>
      <c r="K292" s="10">
        <v>36</v>
      </c>
      <c r="L292" s="10">
        <v>0</v>
      </c>
      <c r="M292" s="10">
        <v>24</v>
      </c>
      <c r="N292" s="10">
        <v>93</v>
      </c>
      <c r="O292" s="10">
        <v>0</v>
      </c>
      <c r="P292" s="10">
        <v>31</v>
      </c>
      <c r="Q292" s="10">
        <v>0</v>
      </c>
      <c r="R292" s="10">
        <v>121</v>
      </c>
      <c r="S292" s="10">
        <v>14</v>
      </c>
      <c r="T292" s="10">
        <v>70</v>
      </c>
      <c r="U292" s="10">
        <v>91</v>
      </c>
      <c r="V292" s="10">
        <v>56</v>
      </c>
      <c r="W292" s="10">
        <v>60</v>
      </c>
      <c r="X292" s="10">
        <v>0</v>
      </c>
      <c r="Y292" s="10">
        <v>0</v>
      </c>
      <c r="Z292" s="10">
        <v>0</v>
      </c>
      <c r="AA292" s="10">
        <v>44803</v>
      </c>
      <c r="AB292" s="10">
        <v>271</v>
      </c>
      <c r="AC292" s="10">
        <v>77</v>
      </c>
      <c r="AD292" s="10">
        <v>0.28413284</v>
      </c>
      <c r="AE292" s="10">
        <v>7206042.7117309598</v>
      </c>
      <c r="AF292" s="12">
        <v>12003.0434734925</v>
      </c>
      <c r="AG292" s="1">
        <f>VLOOKUP(F292,'[1]Sheet 1'!$F$2:$S$557,5,0)</f>
        <v>789</v>
      </c>
      <c r="AH292" s="1">
        <f>VLOOKUP(F292,'[1]Sheet 1'!$F$2:$S$557,6,0)</f>
        <v>123</v>
      </c>
      <c r="AI292" s="1">
        <f>VLOOKUP(F292,'[1]Sheet 1'!$F$2:$S$557,7,0)</f>
        <v>172</v>
      </c>
      <c r="AJ292" s="1">
        <f>VLOOKUP(F292,'[1]Sheet 1'!$F$2:$S$557,8,0)</f>
        <v>256</v>
      </c>
      <c r="AK292" s="1">
        <f>VLOOKUP(F292,'[1]Sheet 1'!$F$2:$S$557,9,0)</f>
        <v>137</v>
      </c>
      <c r="AL292" s="1">
        <f>VLOOKUP(F292,'[1]Sheet 1'!$F$2:$S$557,10,0)</f>
        <v>87</v>
      </c>
      <c r="AM292" s="1">
        <f>VLOOKUP(F292,'[1]Sheet 1'!$F$2:$S$557,11,0)</f>
        <v>14</v>
      </c>
      <c r="AN292" s="1">
        <f>VLOOKUP(F292,'[1]Sheet 1'!$F$2:$S$557,12,0)</f>
        <v>0</v>
      </c>
      <c r="AO292" s="1">
        <f>VLOOKUP(F292,'[1]Sheet 1'!$F$2:$S$557,13,0)</f>
        <v>0.11026616</v>
      </c>
      <c r="AP292" s="1">
        <f>VLOOKUP(F292,'[1]Sheet 1'!$F$2:$S$557,14,0)</f>
        <v>1.7743979999999999E-2</v>
      </c>
      <c r="AQ292" s="1">
        <f>VLOOKUP(F292,'[2]Sheet 1'!$F$2:$Q$557,5,0)</f>
        <v>1127</v>
      </c>
      <c r="AR292" s="1">
        <f>VLOOKUP(F292,'[2]Sheet 1'!$F$2:$Q$557,6,0)</f>
        <v>940</v>
      </c>
      <c r="AS292" s="1">
        <f>VLOOKUP(F292,'[2]Sheet 1'!$F$2:$Q$557,7,0)</f>
        <v>940</v>
      </c>
      <c r="AT292" s="1">
        <f>VLOOKUP(F292,'[2]Sheet 1'!$F$2:$Q$557,8,0)</f>
        <v>940</v>
      </c>
      <c r="AU292" s="1">
        <f>VLOOKUP(F292,'[2]Sheet 1'!$F$2:$Q$557,9,0)</f>
        <v>0</v>
      </c>
      <c r="AV292" s="1">
        <f>VLOOKUP(F292,'[2]Sheet 1'!$F$2:$Q$557,10,0)</f>
        <v>0</v>
      </c>
      <c r="AW292" s="1">
        <f>VLOOKUP(F292,'[2]Sheet 1'!$F$2:$Q$557,11,0)</f>
        <v>187</v>
      </c>
      <c r="AX292" s="1">
        <f>VLOOKUP(F292,'[2]Sheet 1'!$F$2:$Q$557,12,0)</f>
        <v>0</v>
      </c>
      <c r="AY292" s="1">
        <f>VLOOKUP(F292,'[3]Sheet 1'!$F$2:$AD$557,5,0)</f>
        <v>35.154165800000001</v>
      </c>
      <c r="AZ292" s="1">
        <f>VLOOKUP(F292,'[3]Sheet 1'!$F$2:$AD$557,6,0)</f>
        <v>-80.743370400000003</v>
      </c>
      <c r="BA292" s="1">
        <f>VLOOKUP(F292,'[3]Sheet 1'!$F$2:$AD$557,7,0)</f>
        <v>1601</v>
      </c>
      <c r="BB292" s="1">
        <f>VLOOKUP(F292,'[3]Sheet 1'!$F$2:$AD$557,8,0)</f>
        <v>568</v>
      </c>
      <c r="BC292" s="1">
        <f>VLOOKUP(F292,'[3]Sheet 1'!$F$2:$AD$557,9,0)</f>
        <v>713</v>
      </c>
      <c r="BD292" s="1">
        <f>VLOOKUP(F292,'[3]Sheet 1'!$F$2:$AD$557,10,0)</f>
        <v>8</v>
      </c>
      <c r="BE292" s="1">
        <f>VLOOKUP(F292,'[3]Sheet 1'!$F$2:$AD$557,11,0)</f>
        <v>18</v>
      </c>
      <c r="BF292" s="1">
        <f>VLOOKUP(F292,'[3]Sheet 1'!$F$2:$AD$557,12,0)</f>
        <v>0</v>
      </c>
      <c r="BG292" s="1">
        <f>VLOOKUP(F292,'[3]Sheet 1'!$F$2:$AD$557,13,0)</f>
        <v>224</v>
      </c>
      <c r="BH292" s="1">
        <f>VLOOKUP(F292,'[3]Sheet 1'!$F$2:$AD$557,14,0)</f>
        <v>70</v>
      </c>
      <c r="BI292" s="1">
        <f>VLOOKUP(F292,'[3]Sheet 1'!$F$2:$AD$557,15,0)</f>
        <v>411</v>
      </c>
      <c r="BJ292" s="1">
        <f>VLOOKUP(F292,'[3]Sheet 1'!$F$2:$AD$557,16,0)</f>
        <v>808</v>
      </c>
      <c r="BK292" s="1">
        <f>VLOOKUP(F292,'[3]Sheet 1'!$F$2:$AD$557,17,0)</f>
        <v>726</v>
      </c>
      <c r="BL292" s="1">
        <f>VLOOKUP(F292,'[3]Sheet 1'!$F$2:$AD$557,18,0)</f>
        <v>82</v>
      </c>
      <c r="BM292" s="1">
        <f>VLOOKUP(F292,'[3]Sheet 1'!$F$2:$AD$557,19,0)</f>
        <v>0.89851484999999998</v>
      </c>
      <c r="BN292" s="1">
        <f>VLOOKUP(F292,'[3]Sheet 1'!$F$2:$AD$557,20,0)</f>
        <v>0.35477826000000001</v>
      </c>
      <c r="BO292" s="1">
        <f>VLOOKUP(F292,'[3]Sheet 1'!$F$2:$AD$557,21,0)</f>
        <v>0.44534665000000001</v>
      </c>
      <c r="BP292" s="1">
        <f>VLOOKUP(F292,'[3]Sheet 1'!$F$2:$AD$557,22,0)</f>
        <v>1.124297E-2</v>
      </c>
      <c r="BQ292" s="1">
        <f>VLOOKUP(F292,'[3]Sheet 1'!$F$2:$AD$557,23,0)</f>
        <v>0.25671454999999999</v>
      </c>
      <c r="BR292" s="1">
        <f>VLOOKUP(F292,'[3]Sheet 1'!$F$2:$AD$557,24,0)</f>
        <v>6193.8734468499997</v>
      </c>
      <c r="BS292" s="1">
        <f>VLOOKUP(F292,'[3]Sheet 1'!$F$2:$AD$557,25,0)</f>
        <v>0.25848122000000001</v>
      </c>
    </row>
    <row r="293" spans="1:71" ht="20" customHeight="1" x14ac:dyDescent="0.15">
      <c r="A293" s="8">
        <v>1956</v>
      </c>
      <c r="B293" s="9">
        <v>37</v>
      </c>
      <c r="C293" s="10">
        <v>119</v>
      </c>
      <c r="D293" s="10">
        <v>1802</v>
      </c>
      <c r="E293" s="10">
        <v>1</v>
      </c>
      <c r="F293" s="10">
        <v>371190018021</v>
      </c>
      <c r="G293" s="11" t="s">
        <v>35</v>
      </c>
      <c r="H293" s="10">
        <v>16195</v>
      </c>
      <c r="I293" s="11" t="s">
        <v>328</v>
      </c>
      <c r="J293" s="10">
        <v>719</v>
      </c>
      <c r="K293" s="10">
        <v>60</v>
      </c>
      <c r="L293" s="10">
        <v>48</v>
      </c>
      <c r="M293" s="10">
        <v>33</v>
      </c>
      <c r="N293" s="10">
        <v>26</v>
      </c>
      <c r="O293" s="10">
        <v>41</v>
      </c>
      <c r="P293" s="10">
        <v>54</v>
      </c>
      <c r="Q293" s="10">
        <v>43</v>
      </c>
      <c r="R293" s="10">
        <v>57</v>
      </c>
      <c r="S293" s="10">
        <v>19</v>
      </c>
      <c r="T293" s="10">
        <v>83</v>
      </c>
      <c r="U293" s="10">
        <v>72</v>
      </c>
      <c r="V293" s="10">
        <v>57</v>
      </c>
      <c r="W293" s="10">
        <v>65</v>
      </c>
      <c r="X293" s="10">
        <v>49</v>
      </c>
      <c r="Y293" s="10">
        <v>12</v>
      </c>
      <c r="Z293" s="10">
        <v>0</v>
      </c>
      <c r="AA293" s="10">
        <v>44769</v>
      </c>
      <c r="AB293" s="10">
        <v>248</v>
      </c>
      <c r="AC293" s="10">
        <v>60</v>
      </c>
      <c r="AD293" s="10">
        <v>0.24193548000000001</v>
      </c>
      <c r="AE293" s="13">
        <v>11614440.2965088</v>
      </c>
      <c r="AF293" s="12">
        <v>19083.6578151145</v>
      </c>
      <c r="AG293" s="1">
        <f>VLOOKUP(F293,'[1]Sheet 1'!$F$2:$S$557,5,0)</f>
        <v>1123</v>
      </c>
      <c r="AH293" s="1">
        <f>VLOOKUP(F293,'[1]Sheet 1'!$F$2:$S$557,6,0)</f>
        <v>86</v>
      </c>
      <c r="AI293" s="1">
        <f>VLOOKUP(F293,'[1]Sheet 1'!$F$2:$S$557,7,0)</f>
        <v>293</v>
      </c>
      <c r="AJ293" s="1">
        <f>VLOOKUP(F293,'[1]Sheet 1'!$F$2:$S$557,8,0)</f>
        <v>203</v>
      </c>
      <c r="AK293" s="1">
        <f>VLOOKUP(F293,'[1]Sheet 1'!$F$2:$S$557,9,0)</f>
        <v>162</v>
      </c>
      <c r="AL293" s="1">
        <f>VLOOKUP(F293,'[1]Sheet 1'!$F$2:$S$557,10,0)</f>
        <v>208</v>
      </c>
      <c r="AM293" s="1">
        <f>VLOOKUP(F293,'[1]Sheet 1'!$F$2:$S$557,11,0)</f>
        <v>112</v>
      </c>
      <c r="AN293" s="1">
        <f>VLOOKUP(F293,'[1]Sheet 1'!$F$2:$S$557,12,0)</f>
        <v>59</v>
      </c>
      <c r="AO293" s="1">
        <f>VLOOKUP(F293,'[1]Sheet 1'!$F$2:$S$557,13,0)</f>
        <v>0.18521816999999999</v>
      </c>
      <c r="AP293" s="1">
        <f>VLOOKUP(F293,'[1]Sheet 1'!$F$2:$S$557,14,0)</f>
        <v>9.9732860000000007E-2</v>
      </c>
      <c r="AQ293" s="1">
        <f>VLOOKUP(F293,'[2]Sheet 1'!$F$2:$Q$557,5,0)</f>
        <v>1166</v>
      </c>
      <c r="AR293" s="1">
        <f>VLOOKUP(F293,'[2]Sheet 1'!$F$2:$Q$557,6,0)</f>
        <v>836</v>
      </c>
      <c r="AS293" s="1">
        <f>VLOOKUP(F293,'[2]Sheet 1'!$F$2:$Q$557,7,0)</f>
        <v>836</v>
      </c>
      <c r="AT293" s="1">
        <f>VLOOKUP(F293,'[2]Sheet 1'!$F$2:$Q$557,8,0)</f>
        <v>819</v>
      </c>
      <c r="AU293" s="1">
        <f>VLOOKUP(F293,'[2]Sheet 1'!$F$2:$Q$557,9,0)</f>
        <v>17</v>
      </c>
      <c r="AV293" s="1">
        <f>VLOOKUP(F293,'[2]Sheet 1'!$F$2:$Q$557,10,0)</f>
        <v>0</v>
      </c>
      <c r="AW293" s="1">
        <f>VLOOKUP(F293,'[2]Sheet 1'!$F$2:$Q$557,11,0)</f>
        <v>330</v>
      </c>
      <c r="AX293" s="1">
        <f>VLOOKUP(F293,'[2]Sheet 1'!$F$2:$Q$557,12,0)</f>
        <v>1.4579760000000001E-2</v>
      </c>
      <c r="AY293" s="1">
        <f>VLOOKUP(F293,'[3]Sheet 1'!$F$2:$AD$557,5,0)</f>
        <v>35.191761300000003</v>
      </c>
      <c r="AZ293" s="1">
        <f>VLOOKUP(F293,'[3]Sheet 1'!$F$2:$AD$557,6,0)</f>
        <v>-80.782365999999996</v>
      </c>
      <c r="BA293" s="1">
        <f>VLOOKUP(F293,'[3]Sheet 1'!$F$2:$AD$557,7,0)</f>
        <v>1397</v>
      </c>
      <c r="BB293" s="1">
        <f>VLOOKUP(F293,'[3]Sheet 1'!$F$2:$AD$557,8,0)</f>
        <v>781</v>
      </c>
      <c r="BC293" s="1">
        <f>VLOOKUP(F293,'[3]Sheet 1'!$F$2:$AD$557,9,0)</f>
        <v>299</v>
      </c>
      <c r="BD293" s="1">
        <f>VLOOKUP(F293,'[3]Sheet 1'!$F$2:$AD$557,10,0)</f>
        <v>3</v>
      </c>
      <c r="BE293" s="1">
        <f>VLOOKUP(F293,'[3]Sheet 1'!$F$2:$AD$557,11,0)</f>
        <v>223</v>
      </c>
      <c r="BF293" s="1">
        <f>VLOOKUP(F293,'[3]Sheet 1'!$F$2:$AD$557,12,0)</f>
        <v>0</v>
      </c>
      <c r="BG293" s="1">
        <f>VLOOKUP(F293,'[3]Sheet 1'!$F$2:$AD$557,13,0)</f>
        <v>58</v>
      </c>
      <c r="BH293" s="1">
        <f>VLOOKUP(F293,'[3]Sheet 1'!$F$2:$AD$557,14,0)</f>
        <v>33</v>
      </c>
      <c r="BI293" s="1">
        <f>VLOOKUP(F293,'[3]Sheet 1'!$F$2:$AD$557,15,0)</f>
        <v>86</v>
      </c>
      <c r="BJ293" s="1">
        <f>VLOOKUP(F293,'[3]Sheet 1'!$F$2:$AD$557,16,0)</f>
        <v>781</v>
      </c>
      <c r="BK293" s="1">
        <f>VLOOKUP(F293,'[3]Sheet 1'!$F$2:$AD$557,17,0)</f>
        <v>712</v>
      </c>
      <c r="BL293" s="1">
        <f>VLOOKUP(F293,'[3]Sheet 1'!$F$2:$AD$557,18,0)</f>
        <v>69</v>
      </c>
      <c r="BM293" s="1">
        <f>VLOOKUP(F293,'[3]Sheet 1'!$F$2:$AD$557,19,0)</f>
        <v>0.91165172000000005</v>
      </c>
      <c r="BN293" s="1">
        <f>VLOOKUP(F293,'[3]Sheet 1'!$F$2:$AD$557,20,0)</f>
        <v>0.55905510999999997</v>
      </c>
      <c r="BO293" s="1">
        <f>VLOOKUP(F293,'[3]Sheet 1'!$F$2:$AD$557,21,0)</f>
        <v>0.21403005999999999</v>
      </c>
      <c r="BP293" s="1">
        <f>VLOOKUP(F293,'[3]Sheet 1'!$F$2:$AD$557,22,0)</f>
        <v>0.15962777</v>
      </c>
      <c r="BQ293" s="1">
        <f>VLOOKUP(F293,'[3]Sheet 1'!$F$2:$AD$557,23,0)</f>
        <v>6.1560480000000001E-2</v>
      </c>
      <c r="BR293" s="1">
        <f>VLOOKUP(F293,'[3]Sheet 1'!$F$2:$AD$557,24,0)</f>
        <v>3353.25031463</v>
      </c>
      <c r="BS293" s="1">
        <f>VLOOKUP(F293,'[3]Sheet 1'!$F$2:$AD$557,25,0)</f>
        <v>0.41661071</v>
      </c>
    </row>
    <row r="294" spans="1:71" ht="20" customHeight="1" x14ac:dyDescent="0.15">
      <c r="A294" s="8">
        <v>1957</v>
      </c>
      <c r="B294" s="9">
        <v>37</v>
      </c>
      <c r="C294" s="10">
        <v>119</v>
      </c>
      <c r="D294" s="10">
        <v>5815</v>
      </c>
      <c r="E294" s="10">
        <v>2</v>
      </c>
      <c r="F294" s="10">
        <v>371190058152</v>
      </c>
      <c r="G294" s="11" t="s">
        <v>33</v>
      </c>
      <c r="H294" s="10">
        <v>16522</v>
      </c>
      <c r="I294" s="11" t="s">
        <v>329</v>
      </c>
      <c r="J294" s="10">
        <v>355</v>
      </c>
      <c r="K294" s="10">
        <v>0</v>
      </c>
      <c r="L294" s="10">
        <v>0</v>
      </c>
      <c r="M294" s="10">
        <v>0</v>
      </c>
      <c r="N294" s="10">
        <v>49</v>
      </c>
      <c r="O294" s="10">
        <v>0</v>
      </c>
      <c r="P294" s="10">
        <v>14</v>
      </c>
      <c r="Q294" s="10">
        <v>20</v>
      </c>
      <c r="R294" s="10">
        <v>6</v>
      </c>
      <c r="S294" s="10">
        <v>26</v>
      </c>
      <c r="T294" s="10">
        <v>71</v>
      </c>
      <c r="U294" s="10">
        <v>53</v>
      </c>
      <c r="V294" s="10">
        <v>35</v>
      </c>
      <c r="W294" s="10">
        <v>34</v>
      </c>
      <c r="X294" s="10">
        <v>26</v>
      </c>
      <c r="Y294" s="10">
        <v>12</v>
      </c>
      <c r="Z294" s="10">
        <v>9</v>
      </c>
      <c r="AA294" s="10">
        <v>59034</v>
      </c>
      <c r="AB294" s="10">
        <v>234</v>
      </c>
      <c r="AC294" s="10">
        <v>0</v>
      </c>
      <c r="AD294" s="10">
        <v>0</v>
      </c>
      <c r="AE294" s="13">
        <v>13338339.635742201</v>
      </c>
      <c r="AF294" s="12">
        <v>15436.9305958635</v>
      </c>
      <c r="AG294" s="1">
        <f>VLOOKUP(F294,'[1]Sheet 1'!$F$2:$S$557,5,0)</f>
        <v>580</v>
      </c>
      <c r="AH294" s="1">
        <f>VLOOKUP(F294,'[1]Sheet 1'!$F$2:$S$557,6,0)</f>
        <v>10</v>
      </c>
      <c r="AI294" s="1">
        <f>VLOOKUP(F294,'[1]Sheet 1'!$F$2:$S$557,7,0)</f>
        <v>115</v>
      </c>
      <c r="AJ294" s="1">
        <f>VLOOKUP(F294,'[1]Sheet 1'!$F$2:$S$557,8,0)</f>
        <v>124</v>
      </c>
      <c r="AK294" s="1">
        <f>VLOOKUP(F294,'[1]Sheet 1'!$F$2:$S$557,9,0)</f>
        <v>26</v>
      </c>
      <c r="AL294" s="1">
        <f>VLOOKUP(F294,'[1]Sheet 1'!$F$2:$S$557,10,0)</f>
        <v>209</v>
      </c>
      <c r="AM294" s="1">
        <f>VLOOKUP(F294,'[1]Sheet 1'!$F$2:$S$557,11,0)</f>
        <v>84</v>
      </c>
      <c r="AN294" s="1">
        <f>VLOOKUP(F294,'[1]Sheet 1'!$F$2:$S$557,12,0)</f>
        <v>12</v>
      </c>
      <c r="AO294" s="1">
        <f>VLOOKUP(F294,'[1]Sheet 1'!$F$2:$S$557,13,0)</f>
        <v>0.36034483</v>
      </c>
      <c r="AP294" s="1">
        <f>VLOOKUP(F294,'[1]Sheet 1'!$F$2:$S$557,14,0)</f>
        <v>0.14482759000000001</v>
      </c>
      <c r="AQ294" s="1">
        <f>VLOOKUP(F294,'[2]Sheet 1'!$F$2:$Q$557,5,0)</f>
        <v>718</v>
      </c>
      <c r="AR294" s="1">
        <f>VLOOKUP(F294,'[2]Sheet 1'!$F$2:$Q$557,6,0)</f>
        <v>535</v>
      </c>
      <c r="AS294" s="1">
        <f>VLOOKUP(F294,'[2]Sheet 1'!$F$2:$Q$557,7,0)</f>
        <v>535</v>
      </c>
      <c r="AT294" s="1">
        <f>VLOOKUP(F294,'[2]Sheet 1'!$F$2:$Q$557,8,0)</f>
        <v>512</v>
      </c>
      <c r="AU294" s="1">
        <f>VLOOKUP(F294,'[2]Sheet 1'!$F$2:$Q$557,9,0)</f>
        <v>23</v>
      </c>
      <c r="AV294" s="1">
        <f>VLOOKUP(F294,'[2]Sheet 1'!$F$2:$Q$557,10,0)</f>
        <v>0</v>
      </c>
      <c r="AW294" s="1">
        <f>VLOOKUP(F294,'[2]Sheet 1'!$F$2:$Q$557,11,0)</f>
        <v>183</v>
      </c>
      <c r="AX294" s="1">
        <f>VLOOKUP(F294,'[2]Sheet 1'!$F$2:$Q$557,12,0)</f>
        <v>3.2033430000000002E-2</v>
      </c>
      <c r="AY294" s="1">
        <f>VLOOKUP(F294,'[3]Sheet 1'!$F$2:$AD$557,5,0)</f>
        <v>35.094709600000002</v>
      </c>
      <c r="AZ294" s="1">
        <f>VLOOKUP(F294,'[3]Sheet 1'!$F$2:$AD$557,6,0)</f>
        <v>-80.782911900000002</v>
      </c>
      <c r="BA294" s="1">
        <f>VLOOKUP(F294,'[3]Sheet 1'!$F$2:$AD$557,7,0)</f>
        <v>694</v>
      </c>
      <c r="BB294" s="1">
        <f>VLOOKUP(F294,'[3]Sheet 1'!$F$2:$AD$557,8,0)</f>
        <v>565</v>
      </c>
      <c r="BC294" s="1">
        <f>VLOOKUP(F294,'[3]Sheet 1'!$F$2:$AD$557,9,0)</f>
        <v>66</v>
      </c>
      <c r="BD294" s="1">
        <f>VLOOKUP(F294,'[3]Sheet 1'!$F$2:$AD$557,10,0)</f>
        <v>0</v>
      </c>
      <c r="BE294" s="1">
        <f>VLOOKUP(F294,'[3]Sheet 1'!$F$2:$AD$557,11,0)</f>
        <v>15</v>
      </c>
      <c r="BF294" s="1">
        <f>VLOOKUP(F294,'[3]Sheet 1'!$F$2:$AD$557,12,0)</f>
        <v>0</v>
      </c>
      <c r="BG294" s="1">
        <f>VLOOKUP(F294,'[3]Sheet 1'!$F$2:$AD$557,13,0)</f>
        <v>29</v>
      </c>
      <c r="BH294" s="1">
        <f>VLOOKUP(F294,'[3]Sheet 1'!$F$2:$AD$557,14,0)</f>
        <v>19</v>
      </c>
      <c r="BI294" s="1">
        <f>VLOOKUP(F294,'[3]Sheet 1'!$F$2:$AD$557,15,0)</f>
        <v>76</v>
      </c>
      <c r="BJ294" s="1">
        <f>VLOOKUP(F294,'[3]Sheet 1'!$F$2:$AD$557,16,0)</f>
        <v>355</v>
      </c>
      <c r="BK294" s="1">
        <f>VLOOKUP(F294,'[3]Sheet 1'!$F$2:$AD$557,17,0)</f>
        <v>326</v>
      </c>
      <c r="BL294" s="1">
        <f>VLOOKUP(F294,'[3]Sheet 1'!$F$2:$AD$557,18,0)</f>
        <v>29</v>
      </c>
      <c r="BM294" s="1">
        <f>VLOOKUP(F294,'[3]Sheet 1'!$F$2:$AD$557,19,0)</f>
        <v>0.91830984999999998</v>
      </c>
      <c r="BN294" s="1">
        <f>VLOOKUP(F294,'[3]Sheet 1'!$F$2:$AD$557,20,0)</f>
        <v>0.81412103000000002</v>
      </c>
      <c r="BO294" s="1">
        <f>VLOOKUP(F294,'[3]Sheet 1'!$F$2:$AD$557,21,0)</f>
        <v>9.5100859999999995E-2</v>
      </c>
      <c r="BP294" s="1">
        <f>VLOOKUP(F294,'[3]Sheet 1'!$F$2:$AD$557,22,0)</f>
        <v>2.1613830000000001E-2</v>
      </c>
      <c r="BQ294" s="1">
        <f>VLOOKUP(F294,'[3]Sheet 1'!$F$2:$AD$557,23,0)</f>
        <v>0.10951008</v>
      </c>
      <c r="BR294" s="1">
        <f>VLOOKUP(F294,'[3]Sheet 1'!$F$2:$AD$557,24,0)</f>
        <v>1450.5260953500001</v>
      </c>
      <c r="BS294" s="1">
        <f>VLOOKUP(F294,'[3]Sheet 1'!$F$2:$AD$557,25,0)</f>
        <v>0.47844709000000002</v>
      </c>
    </row>
    <row r="295" spans="1:71" ht="20" customHeight="1" x14ac:dyDescent="0.15">
      <c r="A295" s="8">
        <v>1958</v>
      </c>
      <c r="B295" s="9">
        <v>37</v>
      </c>
      <c r="C295" s="10">
        <v>119</v>
      </c>
      <c r="D295" s="10">
        <v>5913</v>
      </c>
      <c r="E295" s="10">
        <v>1</v>
      </c>
      <c r="F295" s="10">
        <v>371190059131</v>
      </c>
      <c r="G295" s="11" t="s">
        <v>35</v>
      </c>
      <c r="H295" s="10">
        <v>16599</v>
      </c>
      <c r="I295" s="11" t="s">
        <v>330</v>
      </c>
      <c r="J295" s="10">
        <v>586</v>
      </c>
      <c r="K295" s="10">
        <v>26</v>
      </c>
      <c r="L295" s="10">
        <v>0</v>
      </c>
      <c r="M295" s="10">
        <v>26</v>
      </c>
      <c r="N295" s="10">
        <v>0</v>
      </c>
      <c r="O295" s="10">
        <v>62</v>
      </c>
      <c r="P295" s="10">
        <v>9</v>
      </c>
      <c r="Q295" s="10">
        <v>32</v>
      </c>
      <c r="R295" s="10">
        <v>18</v>
      </c>
      <c r="S295" s="10">
        <v>22</v>
      </c>
      <c r="T295" s="10">
        <v>83</v>
      </c>
      <c r="U295" s="10">
        <v>50</v>
      </c>
      <c r="V295" s="10">
        <v>110</v>
      </c>
      <c r="W295" s="10">
        <v>75</v>
      </c>
      <c r="X295" s="10">
        <v>41</v>
      </c>
      <c r="Y295" s="10">
        <v>32</v>
      </c>
      <c r="Z295" s="10">
        <v>0</v>
      </c>
      <c r="AA295" s="10">
        <v>62344</v>
      </c>
      <c r="AB295" s="10">
        <v>360</v>
      </c>
      <c r="AC295" s="10">
        <v>62</v>
      </c>
      <c r="AD295" s="10">
        <v>0.17222222000000001</v>
      </c>
      <c r="AE295" s="13">
        <v>28328951.450927701</v>
      </c>
      <c r="AF295" s="12">
        <v>24508.709703348399</v>
      </c>
      <c r="AG295" s="1">
        <f>VLOOKUP(F295,'[1]Sheet 1'!$F$2:$S$557,5,0)</f>
        <v>1258</v>
      </c>
      <c r="AH295" s="1">
        <f>VLOOKUP(F295,'[1]Sheet 1'!$F$2:$S$557,6,0)</f>
        <v>330</v>
      </c>
      <c r="AI295" s="1">
        <f>VLOOKUP(F295,'[1]Sheet 1'!$F$2:$S$557,7,0)</f>
        <v>446</v>
      </c>
      <c r="AJ295" s="1">
        <f>VLOOKUP(F295,'[1]Sheet 1'!$F$2:$S$557,8,0)</f>
        <v>248</v>
      </c>
      <c r="AK295" s="1">
        <f>VLOOKUP(F295,'[1]Sheet 1'!$F$2:$S$557,9,0)</f>
        <v>78</v>
      </c>
      <c r="AL295" s="1">
        <f>VLOOKUP(F295,'[1]Sheet 1'!$F$2:$S$557,10,0)</f>
        <v>108</v>
      </c>
      <c r="AM295" s="1">
        <f>VLOOKUP(F295,'[1]Sheet 1'!$F$2:$S$557,11,0)</f>
        <v>48</v>
      </c>
      <c r="AN295" s="1">
        <f>VLOOKUP(F295,'[1]Sheet 1'!$F$2:$S$557,12,0)</f>
        <v>0</v>
      </c>
      <c r="AO295" s="1">
        <f>VLOOKUP(F295,'[1]Sheet 1'!$F$2:$S$557,13,0)</f>
        <v>8.5850560000000006E-2</v>
      </c>
      <c r="AP295" s="1">
        <f>VLOOKUP(F295,'[1]Sheet 1'!$F$2:$S$557,14,0)</f>
        <v>3.8155799999999997E-2</v>
      </c>
      <c r="AQ295" s="1">
        <f>VLOOKUP(F295,'[2]Sheet 1'!$F$2:$Q$557,5,0)</f>
        <v>1477</v>
      </c>
      <c r="AR295" s="1">
        <f>VLOOKUP(F295,'[2]Sheet 1'!$F$2:$Q$557,6,0)</f>
        <v>1305</v>
      </c>
      <c r="AS295" s="1">
        <f>VLOOKUP(F295,'[2]Sheet 1'!$F$2:$Q$557,7,0)</f>
        <v>1305</v>
      </c>
      <c r="AT295" s="1">
        <f>VLOOKUP(F295,'[2]Sheet 1'!$F$2:$Q$557,8,0)</f>
        <v>1199</v>
      </c>
      <c r="AU295" s="1">
        <f>VLOOKUP(F295,'[2]Sheet 1'!$F$2:$Q$557,9,0)</f>
        <v>106</v>
      </c>
      <c r="AV295" s="1">
        <f>VLOOKUP(F295,'[2]Sheet 1'!$F$2:$Q$557,10,0)</f>
        <v>0</v>
      </c>
      <c r="AW295" s="1">
        <f>VLOOKUP(F295,'[2]Sheet 1'!$F$2:$Q$557,11,0)</f>
        <v>172</v>
      </c>
      <c r="AX295" s="1">
        <f>VLOOKUP(F295,'[2]Sheet 1'!$F$2:$Q$557,12,0)</f>
        <v>7.17671E-2</v>
      </c>
      <c r="AY295" s="1">
        <f>VLOOKUP(F295,'[3]Sheet 1'!$F$2:$AD$557,5,0)</f>
        <v>35.144124099999999</v>
      </c>
      <c r="AZ295" s="1">
        <f>VLOOKUP(F295,'[3]Sheet 1'!$F$2:$AD$557,6,0)</f>
        <v>-80.970487700000007</v>
      </c>
      <c r="BA295" s="1">
        <f>VLOOKUP(F295,'[3]Sheet 1'!$F$2:$AD$557,7,0)</f>
        <v>1634</v>
      </c>
      <c r="BB295" s="1">
        <f>VLOOKUP(F295,'[3]Sheet 1'!$F$2:$AD$557,8,0)</f>
        <v>610</v>
      </c>
      <c r="BC295" s="1">
        <f>VLOOKUP(F295,'[3]Sheet 1'!$F$2:$AD$557,9,0)</f>
        <v>632</v>
      </c>
      <c r="BD295" s="1">
        <f>VLOOKUP(F295,'[3]Sheet 1'!$F$2:$AD$557,10,0)</f>
        <v>9</v>
      </c>
      <c r="BE295" s="1">
        <f>VLOOKUP(F295,'[3]Sheet 1'!$F$2:$AD$557,11,0)</f>
        <v>126</v>
      </c>
      <c r="BF295" s="1">
        <f>VLOOKUP(F295,'[3]Sheet 1'!$F$2:$AD$557,12,0)</f>
        <v>0</v>
      </c>
      <c r="BG295" s="1">
        <f>VLOOKUP(F295,'[3]Sheet 1'!$F$2:$AD$557,13,0)</f>
        <v>201</v>
      </c>
      <c r="BH295" s="1">
        <f>VLOOKUP(F295,'[3]Sheet 1'!$F$2:$AD$557,14,0)</f>
        <v>56</v>
      </c>
      <c r="BI295" s="1">
        <f>VLOOKUP(F295,'[3]Sheet 1'!$F$2:$AD$557,15,0)</f>
        <v>398</v>
      </c>
      <c r="BJ295" s="1">
        <f>VLOOKUP(F295,'[3]Sheet 1'!$F$2:$AD$557,16,0)</f>
        <v>583</v>
      </c>
      <c r="BK295" s="1">
        <f>VLOOKUP(F295,'[3]Sheet 1'!$F$2:$AD$557,17,0)</f>
        <v>564</v>
      </c>
      <c r="BL295" s="1">
        <f>VLOOKUP(F295,'[3]Sheet 1'!$F$2:$AD$557,18,0)</f>
        <v>19</v>
      </c>
      <c r="BM295" s="1">
        <f>VLOOKUP(F295,'[3]Sheet 1'!$F$2:$AD$557,19,0)</f>
        <v>0.96740994000000002</v>
      </c>
      <c r="BN295" s="1">
        <f>VLOOKUP(F295,'[3]Sheet 1'!$F$2:$AD$557,20,0)</f>
        <v>0.37331701</v>
      </c>
      <c r="BO295" s="1">
        <f>VLOOKUP(F295,'[3]Sheet 1'!$F$2:$AD$557,21,0)</f>
        <v>0.38678089999999998</v>
      </c>
      <c r="BP295" s="1">
        <f>VLOOKUP(F295,'[3]Sheet 1'!$F$2:$AD$557,22,0)</f>
        <v>7.7111379999999993E-2</v>
      </c>
      <c r="BQ295" s="1">
        <f>VLOOKUP(F295,'[3]Sheet 1'!$F$2:$AD$557,23,0)</f>
        <v>0.24357404999999999</v>
      </c>
      <c r="BR295" s="1">
        <f>VLOOKUP(F295,'[3]Sheet 1'!$F$2:$AD$557,24,0)</f>
        <v>1608.0124366299999</v>
      </c>
      <c r="BS295" s="1">
        <f>VLOOKUP(F295,'[3]Sheet 1'!$F$2:$AD$557,25,0)</f>
        <v>1.0161612900000001</v>
      </c>
    </row>
    <row r="296" spans="1:71" ht="20" customHeight="1" x14ac:dyDescent="0.15">
      <c r="A296" s="8">
        <v>1959</v>
      </c>
      <c r="B296" s="9">
        <v>37</v>
      </c>
      <c r="C296" s="10">
        <v>119</v>
      </c>
      <c r="D296" s="10">
        <v>6108</v>
      </c>
      <c r="E296" s="10">
        <v>1</v>
      </c>
      <c r="F296" s="10">
        <v>371190061081</v>
      </c>
      <c r="G296" s="11" t="s">
        <v>35</v>
      </c>
      <c r="H296" s="10">
        <v>16637</v>
      </c>
      <c r="I296" s="11" t="s">
        <v>331</v>
      </c>
      <c r="J296" s="10">
        <v>921</v>
      </c>
      <c r="K296" s="10">
        <v>0</v>
      </c>
      <c r="L296" s="10">
        <v>0</v>
      </c>
      <c r="M296" s="10">
        <v>11</v>
      </c>
      <c r="N296" s="10">
        <v>25</v>
      </c>
      <c r="O296" s="10">
        <v>98</v>
      </c>
      <c r="P296" s="10">
        <v>51</v>
      </c>
      <c r="Q296" s="10">
        <v>33</v>
      </c>
      <c r="R296" s="10">
        <v>70</v>
      </c>
      <c r="S296" s="10">
        <v>35</v>
      </c>
      <c r="T296" s="10">
        <v>48</v>
      </c>
      <c r="U296" s="10">
        <v>147</v>
      </c>
      <c r="V296" s="10">
        <v>262</v>
      </c>
      <c r="W296" s="10">
        <v>105</v>
      </c>
      <c r="X296" s="10">
        <v>18</v>
      </c>
      <c r="Y296" s="10">
        <v>18</v>
      </c>
      <c r="Z296" s="10">
        <v>0</v>
      </c>
      <c r="AA296" s="10">
        <v>67401</v>
      </c>
      <c r="AB296" s="10">
        <v>555</v>
      </c>
      <c r="AC296" s="10">
        <v>13</v>
      </c>
      <c r="AD296" s="10">
        <v>2.342342E-2</v>
      </c>
      <c r="AE296" s="13">
        <v>24258125.3752441</v>
      </c>
      <c r="AF296" s="12">
        <v>28739.415643406301</v>
      </c>
      <c r="AG296" s="1">
        <f>VLOOKUP(F296,'[1]Sheet 1'!$F$2:$S$557,5,0)</f>
        <v>1750</v>
      </c>
      <c r="AH296" s="1">
        <f>VLOOKUP(F296,'[1]Sheet 1'!$F$2:$S$557,6,0)</f>
        <v>158</v>
      </c>
      <c r="AI296" s="1">
        <f>VLOOKUP(F296,'[1]Sheet 1'!$F$2:$S$557,7,0)</f>
        <v>368</v>
      </c>
      <c r="AJ296" s="1">
        <f>VLOOKUP(F296,'[1]Sheet 1'!$F$2:$S$557,8,0)</f>
        <v>416</v>
      </c>
      <c r="AK296" s="1">
        <f>VLOOKUP(F296,'[1]Sheet 1'!$F$2:$S$557,9,0)</f>
        <v>154</v>
      </c>
      <c r="AL296" s="1">
        <f>VLOOKUP(F296,'[1]Sheet 1'!$F$2:$S$557,10,0)</f>
        <v>555</v>
      </c>
      <c r="AM296" s="1">
        <f>VLOOKUP(F296,'[1]Sheet 1'!$F$2:$S$557,11,0)</f>
        <v>74</v>
      </c>
      <c r="AN296" s="1">
        <f>VLOOKUP(F296,'[1]Sheet 1'!$F$2:$S$557,12,0)</f>
        <v>25</v>
      </c>
      <c r="AO296" s="1">
        <f>VLOOKUP(F296,'[1]Sheet 1'!$F$2:$S$557,13,0)</f>
        <v>0.31714286000000003</v>
      </c>
      <c r="AP296" s="1">
        <f>VLOOKUP(F296,'[1]Sheet 1'!$F$2:$S$557,14,0)</f>
        <v>4.2285709999999997E-2</v>
      </c>
      <c r="AQ296" s="1">
        <f>VLOOKUP(F296,'[2]Sheet 1'!$F$2:$Q$557,5,0)</f>
        <v>2060</v>
      </c>
      <c r="AR296" s="1">
        <f>VLOOKUP(F296,'[2]Sheet 1'!$F$2:$Q$557,6,0)</f>
        <v>1498</v>
      </c>
      <c r="AS296" s="1">
        <f>VLOOKUP(F296,'[2]Sheet 1'!$F$2:$Q$557,7,0)</f>
        <v>1498</v>
      </c>
      <c r="AT296" s="1">
        <f>VLOOKUP(F296,'[2]Sheet 1'!$F$2:$Q$557,8,0)</f>
        <v>1430</v>
      </c>
      <c r="AU296" s="1">
        <f>VLOOKUP(F296,'[2]Sheet 1'!$F$2:$Q$557,9,0)</f>
        <v>68</v>
      </c>
      <c r="AV296" s="1">
        <f>VLOOKUP(F296,'[2]Sheet 1'!$F$2:$Q$557,10,0)</f>
        <v>0</v>
      </c>
      <c r="AW296" s="1">
        <f>VLOOKUP(F296,'[2]Sheet 1'!$F$2:$Q$557,11,0)</f>
        <v>562</v>
      </c>
      <c r="AX296" s="1">
        <f>VLOOKUP(F296,'[2]Sheet 1'!$F$2:$Q$557,12,0)</f>
        <v>3.3009709999999998E-2</v>
      </c>
      <c r="AY296" s="1">
        <f>VLOOKUP(F296,'[3]Sheet 1'!$F$2:$AD$557,5,0)</f>
        <v>35.319379499999997</v>
      </c>
      <c r="AZ296" s="1">
        <f>VLOOKUP(F296,'[3]Sheet 1'!$F$2:$AD$557,6,0)</f>
        <v>-80.885026100000005</v>
      </c>
      <c r="BA296" s="1">
        <f>VLOOKUP(F296,'[3]Sheet 1'!$F$2:$AD$557,7,0)</f>
        <v>2380</v>
      </c>
      <c r="BB296" s="1">
        <f>VLOOKUP(F296,'[3]Sheet 1'!$F$2:$AD$557,8,0)</f>
        <v>600</v>
      </c>
      <c r="BC296" s="1">
        <f>VLOOKUP(F296,'[3]Sheet 1'!$F$2:$AD$557,9,0)</f>
        <v>1516</v>
      </c>
      <c r="BD296" s="1">
        <f>VLOOKUP(F296,'[3]Sheet 1'!$F$2:$AD$557,10,0)</f>
        <v>18</v>
      </c>
      <c r="BE296" s="1">
        <f>VLOOKUP(F296,'[3]Sheet 1'!$F$2:$AD$557,11,0)</f>
        <v>74</v>
      </c>
      <c r="BF296" s="1">
        <f>VLOOKUP(F296,'[3]Sheet 1'!$F$2:$AD$557,12,0)</f>
        <v>0</v>
      </c>
      <c r="BG296" s="1">
        <f>VLOOKUP(F296,'[3]Sheet 1'!$F$2:$AD$557,13,0)</f>
        <v>106</v>
      </c>
      <c r="BH296" s="1">
        <f>VLOOKUP(F296,'[3]Sheet 1'!$F$2:$AD$557,14,0)</f>
        <v>66</v>
      </c>
      <c r="BI296" s="1">
        <f>VLOOKUP(F296,'[3]Sheet 1'!$F$2:$AD$557,15,0)</f>
        <v>208</v>
      </c>
      <c r="BJ296" s="1">
        <f>VLOOKUP(F296,'[3]Sheet 1'!$F$2:$AD$557,16,0)</f>
        <v>842</v>
      </c>
      <c r="BK296" s="1">
        <f>VLOOKUP(F296,'[3]Sheet 1'!$F$2:$AD$557,17,0)</f>
        <v>803</v>
      </c>
      <c r="BL296" s="1">
        <f>VLOOKUP(F296,'[3]Sheet 1'!$F$2:$AD$557,18,0)</f>
        <v>39</v>
      </c>
      <c r="BM296" s="1">
        <f>VLOOKUP(F296,'[3]Sheet 1'!$F$2:$AD$557,19,0)</f>
        <v>0.95368171000000002</v>
      </c>
      <c r="BN296" s="1">
        <f>VLOOKUP(F296,'[3]Sheet 1'!$F$2:$AD$557,20,0)</f>
        <v>0.25210083999999999</v>
      </c>
      <c r="BO296" s="1">
        <f>VLOOKUP(F296,'[3]Sheet 1'!$F$2:$AD$557,21,0)</f>
        <v>0.63697477999999996</v>
      </c>
      <c r="BP296" s="1">
        <f>VLOOKUP(F296,'[3]Sheet 1'!$F$2:$AD$557,22,0)</f>
        <v>3.1092430000000001E-2</v>
      </c>
      <c r="BQ296" s="1">
        <f>VLOOKUP(F296,'[3]Sheet 1'!$F$2:$AD$557,23,0)</f>
        <v>8.7394949999999999E-2</v>
      </c>
      <c r="BR296" s="1">
        <f>VLOOKUP(F296,'[3]Sheet 1'!$F$2:$AD$557,24,0)</f>
        <v>2735.1903887100002</v>
      </c>
      <c r="BS296" s="1">
        <f>VLOOKUP(F296,'[3]Sheet 1'!$F$2:$AD$557,25,0)</f>
        <v>0.87014051999999997</v>
      </c>
    </row>
    <row r="297" spans="1:71" ht="20" customHeight="1" x14ac:dyDescent="0.15">
      <c r="A297" s="8">
        <v>1960</v>
      </c>
      <c r="B297" s="9">
        <v>37</v>
      </c>
      <c r="C297" s="10">
        <v>119</v>
      </c>
      <c r="D297" s="10">
        <v>1702</v>
      </c>
      <c r="E297" s="10">
        <v>2</v>
      </c>
      <c r="F297" s="10">
        <v>371190017022</v>
      </c>
      <c r="G297" s="11" t="s">
        <v>33</v>
      </c>
      <c r="H297" s="10">
        <v>16189</v>
      </c>
      <c r="I297" s="11" t="s">
        <v>332</v>
      </c>
      <c r="J297" s="10">
        <v>299</v>
      </c>
      <c r="K297" s="10">
        <v>45</v>
      </c>
      <c r="L297" s="10">
        <v>10</v>
      </c>
      <c r="M297" s="10">
        <v>38</v>
      </c>
      <c r="N297" s="10">
        <v>13</v>
      </c>
      <c r="O297" s="10">
        <v>0</v>
      </c>
      <c r="P297" s="10">
        <v>8</v>
      </c>
      <c r="Q297" s="10">
        <v>35</v>
      </c>
      <c r="R297" s="10">
        <v>29</v>
      </c>
      <c r="S297" s="10">
        <v>0</v>
      </c>
      <c r="T297" s="10">
        <v>18</v>
      </c>
      <c r="U297" s="10">
        <v>42</v>
      </c>
      <c r="V297" s="10">
        <v>29</v>
      </c>
      <c r="W297" s="10">
        <v>9</v>
      </c>
      <c r="X297" s="10">
        <v>23</v>
      </c>
      <c r="Y297" s="10">
        <v>0</v>
      </c>
      <c r="Z297" s="10">
        <v>0</v>
      </c>
      <c r="AA297" s="10">
        <v>42543</v>
      </c>
      <c r="AB297" s="10">
        <v>119</v>
      </c>
      <c r="AC297" s="10">
        <v>33</v>
      </c>
      <c r="AD297" s="10">
        <v>0.27731092000000002</v>
      </c>
      <c r="AE297" s="13">
        <v>4553616.2387084998</v>
      </c>
      <c r="AF297" s="12">
        <v>8622.8329711978004</v>
      </c>
      <c r="AG297" s="1">
        <f>VLOOKUP(F297,'[1]Sheet 1'!$F$2:$S$557,5,0)</f>
        <v>502</v>
      </c>
      <c r="AH297" s="1">
        <f>VLOOKUP(F297,'[1]Sheet 1'!$F$2:$S$557,6,0)</f>
        <v>45</v>
      </c>
      <c r="AI297" s="1">
        <f>VLOOKUP(F297,'[1]Sheet 1'!$F$2:$S$557,7,0)</f>
        <v>140</v>
      </c>
      <c r="AJ297" s="1">
        <f>VLOOKUP(F297,'[1]Sheet 1'!$F$2:$S$557,8,0)</f>
        <v>131</v>
      </c>
      <c r="AK297" s="1">
        <f>VLOOKUP(F297,'[1]Sheet 1'!$F$2:$S$557,9,0)</f>
        <v>44</v>
      </c>
      <c r="AL297" s="1">
        <f>VLOOKUP(F297,'[1]Sheet 1'!$F$2:$S$557,10,0)</f>
        <v>112</v>
      </c>
      <c r="AM297" s="1">
        <f>VLOOKUP(F297,'[1]Sheet 1'!$F$2:$S$557,11,0)</f>
        <v>30</v>
      </c>
      <c r="AN297" s="1">
        <f>VLOOKUP(F297,'[1]Sheet 1'!$F$2:$S$557,12,0)</f>
        <v>0</v>
      </c>
      <c r="AO297" s="1">
        <f>VLOOKUP(F297,'[1]Sheet 1'!$F$2:$S$557,13,0)</f>
        <v>0.22310757000000001</v>
      </c>
      <c r="AP297" s="1">
        <f>VLOOKUP(F297,'[1]Sheet 1'!$F$2:$S$557,14,0)</f>
        <v>5.9760960000000002E-2</v>
      </c>
      <c r="AQ297" s="1">
        <f>VLOOKUP(F297,'[2]Sheet 1'!$F$2:$Q$557,5,0)</f>
        <v>560</v>
      </c>
      <c r="AR297" s="1">
        <f>VLOOKUP(F297,'[2]Sheet 1'!$F$2:$Q$557,6,0)</f>
        <v>334</v>
      </c>
      <c r="AS297" s="1">
        <f>VLOOKUP(F297,'[2]Sheet 1'!$F$2:$Q$557,7,0)</f>
        <v>334</v>
      </c>
      <c r="AT297" s="1">
        <f>VLOOKUP(F297,'[2]Sheet 1'!$F$2:$Q$557,8,0)</f>
        <v>282</v>
      </c>
      <c r="AU297" s="1">
        <f>VLOOKUP(F297,'[2]Sheet 1'!$F$2:$Q$557,9,0)</f>
        <v>52</v>
      </c>
      <c r="AV297" s="1">
        <f>VLOOKUP(F297,'[2]Sheet 1'!$F$2:$Q$557,10,0)</f>
        <v>0</v>
      </c>
      <c r="AW297" s="1">
        <f>VLOOKUP(F297,'[2]Sheet 1'!$F$2:$Q$557,11,0)</f>
        <v>226</v>
      </c>
      <c r="AX297" s="1">
        <f>VLOOKUP(F297,'[2]Sheet 1'!$F$2:$Q$557,12,0)</f>
        <v>9.2857140000000005E-2</v>
      </c>
      <c r="AY297" s="1">
        <f>VLOOKUP(F297,'[3]Sheet 1'!$F$2:$AD$557,5,0)</f>
        <v>35.204830800000003</v>
      </c>
      <c r="AZ297" s="1">
        <f>VLOOKUP(F297,'[3]Sheet 1'!$F$2:$AD$557,6,0)</f>
        <v>-80.780572599999999</v>
      </c>
      <c r="BA297" s="1">
        <f>VLOOKUP(F297,'[3]Sheet 1'!$F$2:$AD$557,7,0)</f>
        <v>507</v>
      </c>
      <c r="BB297" s="1">
        <f>VLOOKUP(F297,'[3]Sheet 1'!$F$2:$AD$557,8,0)</f>
        <v>338</v>
      </c>
      <c r="BC297" s="1">
        <f>VLOOKUP(F297,'[3]Sheet 1'!$F$2:$AD$557,9,0)</f>
        <v>109</v>
      </c>
      <c r="BD297" s="1">
        <f>VLOOKUP(F297,'[3]Sheet 1'!$F$2:$AD$557,10,0)</f>
        <v>1</v>
      </c>
      <c r="BE297" s="1">
        <f>VLOOKUP(F297,'[3]Sheet 1'!$F$2:$AD$557,11,0)</f>
        <v>5</v>
      </c>
      <c r="BF297" s="1">
        <f>VLOOKUP(F297,'[3]Sheet 1'!$F$2:$AD$557,12,0)</f>
        <v>0</v>
      </c>
      <c r="BG297" s="1">
        <f>VLOOKUP(F297,'[3]Sheet 1'!$F$2:$AD$557,13,0)</f>
        <v>49</v>
      </c>
      <c r="BH297" s="1">
        <f>VLOOKUP(F297,'[3]Sheet 1'!$F$2:$AD$557,14,0)</f>
        <v>5</v>
      </c>
      <c r="BI297" s="1">
        <f>VLOOKUP(F297,'[3]Sheet 1'!$F$2:$AD$557,15,0)</f>
        <v>62</v>
      </c>
      <c r="BJ297" s="1">
        <f>VLOOKUP(F297,'[3]Sheet 1'!$F$2:$AD$557,16,0)</f>
        <v>287</v>
      </c>
      <c r="BK297" s="1">
        <f>VLOOKUP(F297,'[3]Sheet 1'!$F$2:$AD$557,17,0)</f>
        <v>251</v>
      </c>
      <c r="BL297" s="1">
        <f>VLOOKUP(F297,'[3]Sheet 1'!$F$2:$AD$557,18,0)</f>
        <v>36</v>
      </c>
      <c r="BM297" s="1">
        <f>VLOOKUP(F297,'[3]Sheet 1'!$F$2:$AD$557,19,0)</f>
        <v>0.87456445000000005</v>
      </c>
      <c r="BN297" s="1">
        <f>VLOOKUP(F297,'[3]Sheet 1'!$F$2:$AD$557,20,0)</f>
        <v>0.66666665999999997</v>
      </c>
      <c r="BO297" s="1">
        <f>VLOOKUP(F297,'[3]Sheet 1'!$F$2:$AD$557,21,0)</f>
        <v>0.21499013</v>
      </c>
      <c r="BP297" s="1">
        <f>VLOOKUP(F297,'[3]Sheet 1'!$F$2:$AD$557,22,0)</f>
        <v>9.8619299999999997E-3</v>
      </c>
      <c r="BQ297" s="1">
        <f>VLOOKUP(F297,'[3]Sheet 1'!$F$2:$AD$557,23,0)</f>
        <v>0.12228796</v>
      </c>
      <c r="BR297" s="1">
        <f>VLOOKUP(F297,'[3]Sheet 1'!$F$2:$AD$557,24,0)</f>
        <v>3103.9835866399999</v>
      </c>
      <c r="BS297" s="1">
        <f>VLOOKUP(F297,'[3]Sheet 1'!$F$2:$AD$557,25,0)</f>
        <v>0.16333849</v>
      </c>
    </row>
    <row r="298" spans="1:71" ht="20" customHeight="1" x14ac:dyDescent="0.15">
      <c r="A298" s="8">
        <v>1961</v>
      </c>
      <c r="B298" s="9">
        <v>37</v>
      </c>
      <c r="C298" s="10">
        <v>119</v>
      </c>
      <c r="D298" s="10">
        <v>5522</v>
      </c>
      <c r="E298" s="10">
        <v>2</v>
      </c>
      <c r="F298" s="10">
        <v>371190055222</v>
      </c>
      <c r="G298" s="11" t="s">
        <v>33</v>
      </c>
      <c r="H298" s="10">
        <v>16451</v>
      </c>
      <c r="I298" s="11" t="s">
        <v>333</v>
      </c>
      <c r="J298" s="10">
        <v>1006</v>
      </c>
      <c r="K298" s="10">
        <v>0</v>
      </c>
      <c r="L298" s="10">
        <v>0</v>
      </c>
      <c r="M298" s="10">
        <v>0</v>
      </c>
      <c r="N298" s="10">
        <v>42</v>
      </c>
      <c r="O298" s="10">
        <v>66</v>
      </c>
      <c r="P298" s="10">
        <v>47</v>
      </c>
      <c r="Q298" s="10">
        <v>0</v>
      </c>
      <c r="R298" s="10">
        <v>47</v>
      </c>
      <c r="S298" s="10">
        <v>48</v>
      </c>
      <c r="T298" s="10">
        <v>163</v>
      </c>
      <c r="U298" s="10">
        <v>235</v>
      </c>
      <c r="V298" s="10">
        <v>198</v>
      </c>
      <c r="W298" s="10">
        <v>81</v>
      </c>
      <c r="X298" s="10">
        <v>0</v>
      </c>
      <c r="Y298" s="10">
        <v>18</v>
      </c>
      <c r="Z298" s="10">
        <v>61</v>
      </c>
      <c r="AA298" s="10">
        <v>62320</v>
      </c>
      <c r="AB298" s="10">
        <v>505</v>
      </c>
      <c r="AC298" s="10">
        <v>0</v>
      </c>
      <c r="AD298" s="10">
        <v>0</v>
      </c>
      <c r="AE298" s="13">
        <v>11646835.268859901</v>
      </c>
      <c r="AF298" s="12">
        <v>16414.0521070256</v>
      </c>
      <c r="AG298" s="1">
        <f>VLOOKUP(F298,'[1]Sheet 1'!$F$2:$S$557,5,0)</f>
        <v>1682</v>
      </c>
      <c r="AH298" s="1">
        <f>VLOOKUP(F298,'[1]Sheet 1'!$F$2:$S$557,6,0)</f>
        <v>187</v>
      </c>
      <c r="AI298" s="1">
        <f>VLOOKUP(F298,'[1]Sheet 1'!$F$2:$S$557,7,0)</f>
        <v>287</v>
      </c>
      <c r="AJ298" s="1">
        <f>VLOOKUP(F298,'[1]Sheet 1'!$F$2:$S$557,8,0)</f>
        <v>220</v>
      </c>
      <c r="AK298" s="1">
        <f>VLOOKUP(F298,'[1]Sheet 1'!$F$2:$S$557,9,0)</f>
        <v>186</v>
      </c>
      <c r="AL298" s="1">
        <f>VLOOKUP(F298,'[1]Sheet 1'!$F$2:$S$557,10,0)</f>
        <v>362</v>
      </c>
      <c r="AM298" s="1">
        <f>VLOOKUP(F298,'[1]Sheet 1'!$F$2:$S$557,11,0)</f>
        <v>426</v>
      </c>
      <c r="AN298" s="1">
        <f>VLOOKUP(F298,'[1]Sheet 1'!$F$2:$S$557,12,0)</f>
        <v>14</v>
      </c>
      <c r="AO298" s="1">
        <f>VLOOKUP(F298,'[1]Sheet 1'!$F$2:$S$557,13,0)</f>
        <v>0.21521998000000001</v>
      </c>
      <c r="AP298" s="1">
        <f>VLOOKUP(F298,'[1]Sheet 1'!$F$2:$S$557,14,0)</f>
        <v>0.25326991999999998</v>
      </c>
      <c r="AQ298" s="1">
        <f>VLOOKUP(F298,'[2]Sheet 1'!$F$2:$Q$557,5,0)</f>
        <v>1796</v>
      </c>
      <c r="AR298" s="1">
        <f>VLOOKUP(F298,'[2]Sheet 1'!$F$2:$Q$557,6,0)</f>
        <v>1303</v>
      </c>
      <c r="AS298" s="1">
        <f>VLOOKUP(F298,'[2]Sheet 1'!$F$2:$Q$557,7,0)</f>
        <v>1303</v>
      </c>
      <c r="AT298" s="1">
        <f>VLOOKUP(F298,'[2]Sheet 1'!$F$2:$Q$557,8,0)</f>
        <v>1303</v>
      </c>
      <c r="AU298" s="1">
        <f>VLOOKUP(F298,'[2]Sheet 1'!$F$2:$Q$557,9,0)</f>
        <v>0</v>
      </c>
      <c r="AV298" s="1">
        <f>VLOOKUP(F298,'[2]Sheet 1'!$F$2:$Q$557,10,0)</f>
        <v>0</v>
      </c>
      <c r="AW298" s="1">
        <f>VLOOKUP(F298,'[2]Sheet 1'!$F$2:$Q$557,11,0)</f>
        <v>493</v>
      </c>
      <c r="AX298" s="1">
        <f>VLOOKUP(F298,'[2]Sheet 1'!$F$2:$Q$557,12,0)</f>
        <v>0</v>
      </c>
      <c r="AY298" s="1">
        <f>VLOOKUP(F298,'[3]Sheet 1'!$F$2:$AD$557,5,0)</f>
        <v>35.317644799999997</v>
      </c>
      <c r="AZ298" s="1">
        <f>VLOOKUP(F298,'[3]Sheet 1'!$F$2:$AD$557,6,0)</f>
        <v>-80.787011000000007</v>
      </c>
      <c r="BA298" s="1">
        <f>VLOOKUP(F298,'[3]Sheet 1'!$F$2:$AD$557,7,0)</f>
        <v>2543</v>
      </c>
      <c r="BB298" s="1">
        <f>VLOOKUP(F298,'[3]Sheet 1'!$F$2:$AD$557,8,0)</f>
        <v>800</v>
      </c>
      <c r="BC298" s="1">
        <f>VLOOKUP(F298,'[3]Sheet 1'!$F$2:$AD$557,9,0)</f>
        <v>1028</v>
      </c>
      <c r="BD298" s="1">
        <f>VLOOKUP(F298,'[3]Sheet 1'!$F$2:$AD$557,10,0)</f>
        <v>9</v>
      </c>
      <c r="BE298" s="1">
        <f>VLOOKUP(F298,'[3]Sheet 1'!$F$2:$AD$557,11,0)</f>
        <v>543</v>
      </c>
      <c r="BF298" s="1">
        <f>VLOOKUP(F298,'[3]Sheet 1'!$F$2:$AD$557,12,0)</f>
        <v>0</v>
      </c>
      <c r="BG298" s="1">
        <f>VLOOKUP(F298,'[3]Sheet 1'!$F$2:$AD$557,13,0)</f>
        <v>65</v>
      </c>
      <c r="BH298" s="1">
        <f>VLOOKUP(F298,'[3]Sheet 1'!$F$2:$AD$557,14,0)</f>
        <v>98</v>
      </c>
      <c r="BI298" s="1">
        <f>VLOOKUP(F298,'[3]Sheet 1'!$F$2:$AD$557,15,0)</f>
        <v>206</v>
      </c>
      <c r="BJ298" s="1">
        <f>VLOOKUP(F298,'[3]Sheet 1'!$F$2:$AD$557,16,0)</f>
        <v>1220</v>
      </c>
      <c r="BK298" s="1">
        <f>VLOOKUP(F298,'[3]Sheet 1'!$F$2:$AD$557,17,0)</f>
        <v>1168</v>
      </c>
      <c r="BL298" s="1">
        <f>VLOOKUP(F298,'[3]Sheet 1'!$F$2:$AD$557,18,0)</f>
        <v>52</v>
      </c>
      <c r="BM298" s="1">
        <f>VLOOKUP(F298,'[3]Sheet 1'!$F$2:$AD$557,19,0)</f>
        <v>0.95737704000000001</v>
      </c>
      <c r="BN298" s="1">
        <f>VLOOKUP(F298,'[3]Sheet 1'!$F$2:$AD$557,20,0)</f>
        <v>0.31458905999999998</v>
      </c>
      <c r="BO298" s="1">
        <f>VLOOKUP(F298,'[3]Sheet 1'!$F$2:$AD$557,21,0)</f>
        <v>0.40424694999999999</v>
      </c>
      <c r="BP298" s="1">
        <f>VLOOKUP(F298,'[3]Sheet 1'!$F$2:$AD$557,22,0)</f>
        <v>0.21352731999999999</v>
      </c>
      <c r="BQ298" s="1">
        <f>VLOOKUP(F298,'[3]Sheet 1'!$F$2:$AD$557,23,0)</f>
        <v>8.1006679999999998E-2</v>
      </c>
      <c r="BR298" s="1">
        <f>VLOOKUP(F298,'[3]Sheet 1'!$F$2:$AD$557,24,0)</f>
        <v>6087.0415399900003</v>
      </c>
      <c r="BS298" s="1">
        <f>VLOOKUP(F298,'[3]Sheet 1'!$F$2:$AD$557,25,0)</f>
        <v>0.41777272999999998</v>
      </c>
    </row>
    <row r="299" spans="1:71" ht="20" customHeight="1" x14ac:dyDescent="0.15">
      <c r="A299" s="8">
        <v>1962</v>
      </c>
      <c r="B299" s="9">
        <v>37</v>
      </c>
      <c r="C299" s="10">
        <v>119</v>
      </c>
      <c r="D299" s="10">
        <v>3600</v>
      </c>
      <c r="E299" s="10">
        <v>4</v>
      </c>
      <c r="F299" s="10">
        <v>371190036004</v>
      </c>
      <c r="G299" s="11" t="s">
        <v>40</v>
      </c>
      <c r="H299" s="10">
        <v>16340</v>
      </c>
      <c r="I299" s="11" t="s">
        <v>334</v>
      </c>
      <c r="J299" s="10">
        <v>247</v>
      </c>
      <c r="K299" s="10">
        <v>59</v>
      </c>
      <c r="L299" s="10">
        <v>21</v>
      </c>
      <c r="M299" s="10">
        <v>0</v>
      </c>
      <c r="N299" s="10">
        <v>0</v>
      </c>
      <c r="O299" s="10">
        <v>16</v>
      </c>
      <c r="P299" s="10">
        <v>32</v>
      </c>
      <c r="Q299" s="10">
        <v>10</v>
      </c>
      <c r="R299" s="10">
        <v>0</v>
      </c>
      <c r="S299" s="10">
        <v>0</v>
      </c>
      <c r="T299" s="10">
        <v>23</v>
      </c>
      <c r="U299" s="10">
        <v>0</v>
      </c>
      <c r="V299" s="10">
        <v>37</v>
      </c>
      <c r="W299" s="10">
        <v>10</v>
      </c>
      <c r="X299" s="10">
        <v>16</v>
      </c>
      <c r="Y299" s="10">
        <v>23</v>
      </c>
      <c r="Z299" s="10">
        <v>0</v>
      </c>
      <c r="AA299" s="10">
        <v>0</v>
      </c>
      <c r="AB299" s="10">
        <v>203</v>
      </c>
      <c r="AC299" s="10">
        <v>96</v>
      </c>
      <c r="AD299" s="13">
        <v>0.4729064</v>
      </c>
      <c r="AE299" s="10">
        <v>7381553.5474243201</v>
      </c>
      <c r="AF299" s="12">
        <v>12429.1682352637</v>
      </c>
      <c r="AG299" s="1">
        <f>VLOOKUP(F299,'[1]Sheet 1'!$F$2:$S$557,5,0)</f>
        <v>474</v>
      </c>
      <c r="AH299" s="1">
        <f>VLOOKUP(F299,'[1]Sheet 1'!$F$2:$S$557,6,0)</f>
        <v>112</v>
      </c>
      <c r="AI299" s="1">
        <f>VLOOKUP(F299,'[1]Sheet 1'!$F$2:$S$557,7,0)</f>
        <v>119</v>
      </c>
      <c r="AJ299" s="1">
        <f>VLOOKUP(F299,'[1]Sheet 1'!$F$2:$S$557,8,0)</f>
        <v>131</v>
      </c>
      <c r="AK299" s="1">
        <f>VLOOKUP(F299,'[1]Sheet 1'!$F$2:$S$557,9,0)</f>
        <v>0</v>
      </c>
      <c r="AL299" s="1">
        <f>VLOOKUP(F299,'[1]Sheet 1'!$F$2:$S$557,10,0)</f>
        <v>84</v>
      </c>
      <c r="AM299" s="1">
        <f>VLOOKUP(F299,'[1]Sheet 1'!$F$2:$S$557,11,0)</f>
        <v>28</v>
      </c>
      <c r="AN299" s="1">
        <f>VLOOKUP(F299,'[1]Sheet 1'!$F$2:$S$557,12,0)</f>
        <v>0</v>
      </c>
      <c r="AO299" s="1">
        <f>VLOOKUP(F299,'[1]Sheet 1'!$F$2:$S$557,13,0)</f>
        <v>0.17721518999999999</v>
      </c>
      <c r="AP299" s="1">
        <f>VLOOKUP(F299,'[1]Sheet 1'!$F$2:$S$557,14,0)</f>
        <v>5.9071730000000003E-2</v>
      </c>
      <c r="AQ299" s="1">
        <f>VLOOKUP(F299,'[2]Sheet 1'!$F$2:$Q$557,5,0)</f>
        <v>594</v>
      </c>
      <c r="AR299" s="1">
        <f>VLOOKUP(F299,'[2]Sheet 1'!$F$2:$Q$557,6,0)</f>
        <v>360</v>
      </c>
      <c r="AS299" s="1">
        <f>VLOOKUP(F299,'[2]Sheet 1'!$F$2:$Q$557,7,0)</f>
        <v>360</v>
      </c>
      <c r="AT299" s="1">
        <f>VLOOKUP(F299,'[2]Sheet 1'!$F$2:$Q$557,8,0)</f>
        <v>345</v>
      </c>
      <c r="AU299" s="1">
        <f>VLOOKUP(F299,'[2]Sheet 1'!$F$2:$Q$557,9,0)</f>
        <v>15</v>
      </c>
      <c r="AV299" s="1">
        <f>VLOOKUP(F299,'[2]Sheet 1'!$F$2:$Q$557,10,0)</f>
        <v>0</v>
      </c>
      <c r="AW299" s="1">
        <f>VLOOKUP(F299,'[2]Sheet 1'!$F$2:$Q$557,11,0)</f>
        <v>234</v>
      </c>
      <c r="AX299" s="1">
        <f>VLOOKUP(F299,'[2]Sheet 1'!$F$2:$Q$557,12,0)</f>
        <v>2.5252529999999999E-2</v>
      </c>
      <c r="AY299" s="1">
        <f>VLOOKUP(F299,'[3]Sheet 1'!$F$2:$AD$557,5,0)</f>
        <v>35.219712100000002</v>
      </c>
      <c r="AZ299" s="1">
        <f>VLOOKUP(F299,'[3]Sheet 1'!$F$2:$AD$557,6,0)</f>
        <v>-80.877165399999996</v>
      </c>
      <c r="BA299" s="1">
        <f>VLOOKUP(F299,'[3]Sheet 1'!$F$2:$AD$557,7,0)</f>
        <v>768</v>
      </c>
      <c r="BB299" s="1">
        <f>VLOOKUP(F299,'[3]Sheet 1'!$F$2:$AD$557,8,0)</f>
        <v>48</v>
      </c>
      <c r="BC299" s="1">
        <f>VLOOKUP(F299,'[3]Sheet 1'!$F$2:$AD$557,9,0)</f>
        <v>690</v>
      </c>
      <c r="BD299" s="1">
        <f>VLOOKUP(F299,'[3]Sheet 1'!$F$2:$AD$557,10,0)</f>
        <v>4</v>
      </c>
      <c r="BE299" s="1">
        <f>VLOOKUP(F299,'[3]Sheet 1'!$F$2:$AD$557,11,0)</f>
        <v>0</v>
      </c>
      <c r="BF299" s="1">
        <f>VLOOKUP(F299,'[3]Sheet 1'!$F$2:$AD$557,12,0)</f>
        <v>0</v>
      </c>
      <c r="BG299" s="1">
        <f>VLOOKUP(F299,'[3]Sheet 1'!$F$2:$AD$557,13,0)</f>
        <v>4</v>
      </c>
      <c r="BH299" s="1">
        <f>VLOOKUP(F299,'[3]Sheet 1'!$F$2:$AD$557,14,0)</f>
        <v>22</v>
      </c>
      <c r="BI299" s="1">
        <f>VLOOKUP(F299,'[3]Sheet 1'!$F$2:$AD$557,15,0)</f>
        <v>12</v>
      </c>
      <c r="BJ299" s="1">
        <f>VLOOKUP(F299,'[3]Sheet 1'!$F$2:$AD$557,16,0)</f>
        <v>307</v>
      </c>
      <c r="BK299" s="1">
        <f>VLOOKUP(F299,'[3]Sheet 1'!$F$2:$AD$557,17,0)</f>
        <v>280</v>
      </c>
      <c r="BL299" s="1">
        <f>VLOOKUP(F299,'[3]Sheet 1'!$F$2:$AD$557,18,0)</f>
        <v>27</v>
      </c>
      <c r="BM299" s="1">
        <f>VLOOKUP(F299,'[3]Sheet 1'!$F$2:$AD$557,19,0)</f>
        <v>0.91205210999999997</v>
      </c>
      <c r="BN299" s="1">
        <f>VLOOKUP(F299,'[3]Sheet 1'!$F$2:$AD$557,20,0)</f>
        <v>6.25E-2</v>
      </c>
      <c r="BO299" s="1">
        <f>VLOOKUP(F299,'[3]Sheet 1'!$F$2:$AD$557,21,0)</f>
        <v>0.8984375</v>
      </c>
      <c r="BP299" s="1">
        <f>VLOOKUP(F299,'[3]Sheet 1'!$F$2:$AD$557,22,0)</f>
        <v>0</v>
      </c>
      <c r="BQ299" s="1">
        <f>VLOOKUP(F299,'[3]Sheet 1'!$F$2:$AD$557,23,0)</f>
        <v>1.5625E-2</v>
      </c>
      <c r="BR299" s="1">
        <f>VLOOKUP(F299,'[3]Sheet 1'!$F$2:$AD$557,24,0)</f>
        <v>2900.5560084899998</v>
      </c>
      <c r="BS299" s="1">
        <f>VLOOKUP(F299,'[3]Sheet 1'!$F$2:$AD$557,25,0)</f>
        <v>0.26477682000000002</v>
      </c>
    </row>
    <row r="300" spans="1:71" ht="20" customHeight="1" x14ac:dyDescent="0.15">
      <c r="A300" s="8">
        <v>1963</v>
      </c>
      <c r="B300" s="9">
        <v>37</v>
      </c>
      <c r="C300" s="10">
        <v>119</v>
      </c>
      <c r="D300" s="10">
        <v>5513</v>
      </c>
      <c r="E300" s="10">
        <v>2</v>
      </c>
      <c r="F300" s="10">
        <v>371190055132</v>
      </c>
      <c r="G300" s="11" t="s">
        <v>33</v>
      </c>
      <c r="H300" s="10">
        <v>16432</v>
      </c>
      <c r="I300" s="11" t="s">
        <v>335</v>
      </c>
      <c r="J300" s="10">
        <v>578</v>
      </c>
      <c r="K300" s="10">
        <v>20</v>
      </c>
      <c r="L300" s="10">
        <v>0</v>
      </c>
      <c r="M300" s="10">
        <v>8</v>
      </c>
      <c r="N300" s="10">
        <v>13</v>
      </c>
      <c r="O300" s="10">
        <v>19</v>
      </c>
      <c r="P300" s="10">
        <v>20</v>
      </c>
      <c r="Q300" s="10">
        <v>24</v>
      </c>
      <c r="R300" s="10">
        <v>33</v>
      </c>
      <c r="S300" s="10">
        <v>35</v>
      </c>
      <c r="T300" s="10">
        <v>33</v>
      </c>
      <c r="U300" s="10">
        <v>22</v>
      </c>
      <c r="V300" s="10">
        <v>97</v>
      </c>
      <c r="W300" s="10">
        <v>158</v>
      </c>
      <c r="X300" s="10">
        <v>55</v>
      </c>
      <c r="Y300" s="10">
        <v>6</v>
      </c>
      <c r="Z300" s="10">
        <v>35</v>
      </c>
      <c r="AA300" s="10">
        <v>93889</v>
      </c>
      <c r="AB300" s="10">
        <v>390</v>
      </c>
      <c r="AC300" s="10">
        <v>0</v>
      </c>
      <c r="AD300" s="10">
        <v>0</v>
      </c>
      <c r="AE300" s="13">
        <v>12143385.0869751</v>
      </c>
      <c r="AF300" s="12">
        <v>18546.519522668801</v>
      </c>
      <c r="AG300" s="1">
        <f>VLOOKUP(F300,'[1]Sheet 1'!$F$2:$S$557,5,0)</f>
        <v>1089</v>
      </c>
      <c r="AH300" s="1">
        <f>VLOOKUP(F300,'[1]Sheet 1'!$F$2:$S$557,6,0)</f>
        <v>118</v>
      </c>
      <c r="AI300" s="1">
        <f>VLOOKUP(F300,'[1]Sheet 1'!$F$2:$S$557,7,0)</f>
        <v>153</v>
      </c>
      <c r="AJ300" s="1">
        <f>VLOOKUP(F300,'[1]Sheet 1'!$F$2:$S$557,8,0)</f>
        <v>201</v>
      </c>
      <c r="AK300" s="1">
        <f>VLOOKUP(F300,'[1]Sheet 1'!$F$2:$S$557,9,0)</f>
        <v>135</v>
      </c>
      <c r="AL300" s="1">
        <f>VLOOKUP(F300,'[1]Sheet 1'!$F$2:$S$557,10,0)</f>
        <v>319</v>
      </c>
      <c r="AM300" s="1">
        <f>VLOOKUP(F300,'[1]Sheet 1'!$F$2:$S$557,11,0)</f>
        <v>136</v>
      </c>
      <c r="AN300" s="1">
        <f>VLOOKUP(F300,'[1]Sheet 1'!$F$2:$S$557,12,0)</f>
        <v>27</v>
      </c>
      <c r="AO300" s="1">
        <f>VLOOKUP(F300,'[1]Sheet 1'!$F$2:$S$557,13,0)</f>
        <v>0.29292929000000001</v>
      </c>
      <c r="AP300" s="1">
        <f>VLOOKUP(F300,'[1]Sheet 1'!$F$2:$S$557,14,0)</f>
        <v>0.12488522000000001</v>
      </c>
      <c r="AQ300" s="1">
        <f>VLOOKUP(F300,'[2]Sheet 1'!$F$2:$Q$557,5,0)</f>
        <v>1252</v>
      </c>
      <c r="AR300" s="1">
        <f>VLOOKUP(F300,'[2]Sheet 1'!$F$2:$Q$557,6,0)</f>
        <v>732</v>
      </c>
      <c r="AS300" s="1">
        <f>VLOOKUP(F300,'[2]Sheet 1'!$F$2:$Q$557,7,0)</f>
        <v>732</v>
      </c>
      <c r="AT300" s="1">
        <f>VLOOKUP(F300,'[2]Sheet 1'!$F$2:$Q$557,8,0)</f>
        <v>695</v>
      </c>
      <c r="AU300" s="1">
        <f>VLOOKUP(F300,'[2]Sheet 1'!$F$2:$Q$557,9,0)</f>
        <v>37</v>
      </c>
      <c r="AV300" s="1">
        <f>VLOOKUP(F300,'[2]Sheet 1'!$F$2:$Q$557,10,0)</f>
        <v>0</v>
      </c>
      <c r="AW300" s="1">
        <f>VLOOKUP(F300,'[2]Sheet 1'!$F$2:$Q$557,11,0)</f>
        <v>520</v>
      </c>
      <c r="AX300" s="1">
        <f>VLOOKUP(F300,'[2]Sheet 1'!$F$2:$Q$557,12,0)</f>
        <v>2.9552720000000001E-2</v>
      </c>
      <c r="AY300" s="1">
        <f>VLOOKUP(F300,'[3]Sheet 1'!$F$2:$AD$557,5,0)</f>
        <v>35.353718600000001</v>
      </c>
      <c r="AZ300" s="1">
        <f>VLOOKUP(F300,'[3]Sheet 1'!$F$2:$AD$557,6,0)</f>
        <v>-80.783828200000002</v>
      </c>
      <c r="BA300" s="1">
        <f>VLOOKUP(F300,'[3]Sheet 1'!$F$2:$AD$557,7,0)</f>
        <v>1514</v>
      </c>
      <c r="BB300" s="1">
        <f>VLOOKUP(F300,'[3]Sheet 1'!$F$2:$AD$557,8,0)</f>
        <v>921</v>
      </c>
      <c r="BC300" s="1">
        <f>VLOOKUP(F300,'[3]Sheet 1'!$F$2:$AD$557,9,0)</f>
        <v>436</v>
      </c>
      <c r="BD300" s="1">
        <f>VLOOKUP(F300,'[3]Sheet 1'!$F$2:$AD$557,10,0)</f>
        <v>0</v>
      </c>
      <c r="BE300" s="1">
        <f>VLOOKUP(F300,'[3]Sheet 1'!$F$2:$AD$557,11,0)</f>
        <v>77</v>
      </c>
      <c r="BF300" s="1">
        <f>VLOOKUP(F300,'[3]Sheet 1'!$F$2:$AD$557,12,0)</f>
        <v>2</v>
      </c>
      <c r="BG300" s="1">
        <f>VLOOKUP(F300,'[3]Sheet 1'!$F$2:$AD$557,13,0)</f>
        <v>37</v>
      </c>
      <c r="BH300" s="1">
        <f>VLOOKUP(F300,'[3]Sheet 1'!$F$2:$AD$557,14,0)</f>
        <v>41</v>
      </c>
      <c r="BI300" s="1">
        <f>VLOOKUP(F300,'[3]Sheet 1'!$F$2:$AD$557,15,0)</f>
        <v>95</v>
      </c>
      <c r="BJ300" s="1">
        <f>VLOOKUP(F300,'[3]Sheet 1'!$F$2:$AD$557,16,0)</f>
        <v>605</v>
      </c>
      <c r="BK300" s="1">
        <f>VLOOKUP(F300,'[3]Sheet 1'!$F$2:$AD$557,17,0)</f>
        <v>553</v>
      </c>
      <c r="BL300" s="1">
        <f>VLOOKUP(F300,'[3]Sheet 1'!$F$2:$AD$557,18,0)</f>
        <v>52</v>
      </c>
      <c r="BM300" s="1">
        <f>VLOOKUP(F300,'[3]Sheet 1'!$F$2:$AD$557,19,0)</f>
        <v>0.91404958000000003</v>
      </c>
      <c r="BN300" s="1">
        <f>VLOOKUP(F300,'[3]Sheet 1'!$F$2:$AD$557,20,0)</f>
        <v>0.60832231999999997</v>
      </c>
      <c r="BO300" s="1">
        <f>VLOOKUP(F300,'[3]Sheet 1'!$F$2:$AD$557,21,0)</f>
        <v>0.28797886</v>
      </c>
      <c r="BP300" s="1">
        <f>VLOOKUP(F300,'[3]Sheet 1'!$F$2:$AD$557,22,0)</f>
        <v>5.0858649999999998E-2</v>
      </c>
      <c r="BQ300" s="1">
        <f>VLOOKUP(F300,'[3]Sheet 1'!$F$2:$AD$557,23,0)</f>
        <v>6.274768E-2</v>
      </c>
      <c r="BR300" s="1">
        <f>VLOOKUP(F300,'[3]Sheet 1'!$F$2:$AD$557,24,0)</f>
        <v>3475.7935310500002</v>
      </c>
      <c r="BS300" s="1">
        <f>VLOOKUP(F300,'[3]Sheet 1'!$F$2:$AD$557,25,0)</f>
        <v>0.43558397999999998</v>
      </c>
    </row>
    <row r="301" spans="1:71" ht="20" customHeight="1" x14ac:dyDescent="0.15">
      <c r="A301" s="8">
        <v>1964</v>
      </c>
      <c r="B301" s="9">
        <v>37</v>
      </c>
      <c r="C301" s="10">
        <v>119</v>
      </c>
      <c r="D301" s="10">
        <v>3012</v>
      </c>
      <c r="E301" s="10">
        <v>2</v>
      </c>
      <c r="F301" s="10">
        <v>371190030122</v>
      </c>
      <c r="G301" s="11" t="s">
        <v>33</v>
      </c>
      <c r="H301" s="10">
        <v>16295</v>
      </c>
      <c r="I301" s="11" t="s">
        <v>336</v>
      </c>
      <c r="J301" s="10">
        <v>1238</v>
      </c>
      <c r="K301" s="10">
        <v>19</v>
      </c>
      <c r="L301" s="10">
        <v>10</v>
      </c>
      <c r="M301" s="10">
        <v>17</v>
      </c>
      <c r="N301" s="10">
        <v>99</v>
      </c>
      <c r="O301" s="10">
        <v>33</v>
      </c>
      <c r="P301" s="10">
        <v>59</v>
      </c>
      <c r="Q301" s="10">
        <v>89</v>
      </c>
      <c r="R301" s="10">
        <v>64</v>
      </c>
      <c r="S301" s="10">
        <v>0</v>
      </c>
      <c r="T301" s="10">
        <v>40</v>
      </c>
      <c r="U301" s="10">
        <v>78</v>
      </c>
      <c r="V301" s="10">
        <v>155</v>
      </c>
      <c r="W301" s="10">
        <v>116</v>
      </c>
      <c r="X301" s="10">
        <v>61</v>
      </c>
      <c r="Y301" s="10">
        <v>236</v>
      </c>
      <c r="Z301" s="10">
        <v>162</v>
      </c>
      <c r="AA301" s="10">
        <v>87813</v>
      </c>
      <c r="AB301" s="10">
        <v>847</v>
      </c>
      <c r="AC301" s="10">
        <v>35</v>
      </c>
      <c r="AD301" s="10">
        <v>4.1322310000000001E-2</v>
      </c>
      <c r="AE301" s="13">
        <v>16259771.236206099</v>
      </c>
      <c r="AF301" s="12">
        <v>17041.422325533698</v>
      </c>
      <c r="AG301" s="1">
        <f>VLOOKUP(F301,'[1]Sheet 1'!$F$2:$S$557,5,0)</f>
        <v>2360</v>
      </c>
      <c r="AH301" s="1">
        <f>VLOOKUP(F301,'[1]Sheet 1'!$F$2:$S$557,6,0)</f>
        <v>283</v>
      </c>
      <c r="AI301" s="1">
        <f>VLOOKUP(F301,'[1]Sheet 1'!$F$2:$S$557,7,0)</f>
        <v>176</v>
      </c>
      <c r="AJ301" s="1">
        <f>VLOOKUP(F301,'[1]Sheet 1'!$F$2:$S$557,8,0)</f>
        <v>286</v>
      </c>
      <c r="AK301" s="1">
        <f>VLOOKUP(F301,'[1]Sheet 1'!$F$2:$S$557,9,0)</f>
        <v>213</v>
      </c>
      <c r="AL301" s="1">
        <f>VLOOKUP(F301,'[1]Sheet 1'!$F$2:$S$557,10,0)</f>
        <v>930</v>
      </c>
      <c r="AM301" s="1">
        <f>VLOOKUP(F301,'[1]Sheet 1'!$F$2:$S$557,11,0)</f>
        <v>413</v>
      </c>
      <c r="AN301" s="1">
        <f>VLOOKUP(F301,'[1]Sheet 1'!$F$2:$S$557,12,0)</f>
        <v>59</v>
      </c>
      <c r="AO301" s="1">
        <f>VLOOKUP(F301,'[1]Sheet 1'!$F$2:$S$557,13,0)</f>
        <v>0.39406780000000002</v>
      </c>
      <c r="AP301" s="1">
        <f>VLOOKUP(F301,'[1]Sheet 1'!$F$2:$S$557,14,0)</f>
        <v>0.17499999999999999</v>
      </c>
      <c r="AQ301" s="1">
        <f>VLOOKUP(F301,'[2]Sheet 1'!$F$2:$Q$557,5,0)</f>
        <v>2686</v>
      </c>
      <c r="AR301" s="1">
        <f>VLOOKUP(F301,'[2]Sheet 1'!$F$2:$Q$557,6,0)</f>
        <v>2062</v>
      </c>
      <c r="AS301" s="1">
        <f>VLOOKUP(F301,'[2]Sheet 1'!$F$2:$Q$557,7,0)</f>
        <v>2062</v>
      </c>
      <c r="AT301" s="1">
        <f>VLOOKUP(F301,'[2]Sheet 1'!$F$2:$Q$557,8,0)</f>
        <v>1988</v>
      </c>
      <c r="AU301" s="1">
        <f>VLOOKUP(F301,'[2]Sheet 1'!$F$2:$Q$557,9,0)</f>
        <v>74</v>
      </c>
      <c r="AV301" s="1">
        <f>VLOOKUP(F301,'[2]Sheet 1'!$F$2:$Q$557,10,0)</f>
        <v>0</v>
      </c>
      <c r="AW301" s="1">
        <f>VLOOKUP(F301,'[2]Sheet 1'!$F$2:$Q$557,11,0)</f>
        <v>624</v>
      </c>
      <c r="AX301" s="1">
        <f>VLOOKUP(F301,'[2]Sheet 1'!$F$2:$Q$557,12,0)</f>
        <v>2.755026E-2</v>
      </c>
      <c r="AY301" s="1">
        <f>VLOOKUP(F301,'[3]Sheet 1'!$F$2:$AD$557,5,0)</f>
        <v>35.099908499999998</v>
      </c>
      <c r="AZ301" s="1">
        <f>VLOOKUP(F301,'[3]Sheet 1'!$F$2:$AD$557,6,0)</f>
        <v>-80.8529537</v>
      </c>
      <c r="BA301" s="1">
        <f>VLOOKUP(F301,'[3]Sheet 1'!$F$2:$AD$557,7,0)</f>
        <v>2909</v>
      </c>
      <c r="BB301" s="1">
        <f>VLOOKUP(F301,'[3]Sheet 1'!$F$2:$AD$557,8,0)</f>
        <v>2180</v>
      </c>
      <c r="BC301" s="1">
        <f>VLOOKUP(F301,'[3]Sheet 1'!$F$2:$AD$557,9,0)</f>
        <v>372</v>
      </c>
      <c r="BD301" s="1">
        <f>VLOOKUP(F301,'[3]Sheet 1'!$F$2:$AD$557,10,0)</f>
        <v>10</v>
      </c>
      <c r="BE301" s="1">
        <f>VLOOKUP(F301,'[3]Sheet 1'!$F$2:$AD$557,11,0)</f>
        <v>160</v>
      </c>
      <c r="BF301" s="1">
        <f>VLOOKUP(F301,'[3]Sheet 1'!$F$2:$AD$557,12,0)</f>
        <v>2</v>
      </c>
      <c r="BG301" s="1">
        <f>VLOOKUP(F301,'[3]Sheet 1'!$F$2:$AD$557,13,0)</f>
        <v>115</v>
      </c>
      <c r="BH301" s="1">
        <f>VLOOKUP(F301,'[3]Sheet 1'!$F$2:$AD$557,14,0)</f>
        <v>70</v>
      </c>
      <c r="BI301" s="1">
        <f>VLOOKUP(F301,'[3]Sheet 1'!$F$2:$AD$557,15,0)</f>
        <v>308</v>
      </c>
      <c r="BJ301" s="1">
        <f>VLOOKUP(F301,'[3]Sheet 1'!$F$2:$AD$557,16,0)</f>
        <v>1203</v>
      </c>
      <c r="BK301" s="1">
        <f>VLOOKUP(F301,'[3]Sheet 1'!$F$2:$AD$557,17,0)</f>
        <v>1155</v>
      </c>
      <c r="BL301" s="1">
        <f>VLOOKUP(F301,'[3]Sheet 1'!$F$2:$AD$557,18,0)</f>
        <v>48</v>
      </c>
      <c r="BM301" s="1">
        <f>VLOOKUP(F301,'[3]Sheet 1'!$F$2:$AD$557,19,0)</f>
        <v>0.96009975000000003</v>
      </c>
      <c r="BN301" s="1">
        <f>VLOOKUP(F301,'[3]Sheet 1'!$F$2:$AD$557,20,0)</f>
        <v>0.74939840999999996</v>
      </c>
      <c r="BO301" s="1">
        <f>VLOOKUP(F301,'[3]Sheet 1'!$F$2:$AD$557,21,0)</f>
        <v>0.12787899</v>
      </c>
      <c r="BP301" s="1">
        <f>VLOOKUP(F301,'[3]Sheet 1'!$F$2:$AD$557,22,0)</f>
        <v>5.5001710000000002E-2</v>
      </c>
      <c r="BQ301" s="1">
        <f>VLOOKUP(F301,'[3]Sheet 1'!$F$2:$AD$557,23,0)</f>
        <v>0.10587829999999999</v>
      </c>
      <c r="BR301" s="1">
        <f>VLOOKUP(F301,'[3]Sheet 1'!$F$2:$AD$557,24,0)</f>
        <v>4987.6635425300001</v>
      </c>
      <c r="BS301" s="1">
        <f>VLOOKUP(F301,'[3]Sheet 1'!$F$2:$AD$557,25,0)</f>
        <v>0.58323902000000005</v>
      </c>
    </row>
    <row r="302" spans="1:71" ht="20" customHeight="1" x14ac:dyDescent="0.15">
      <c r="A302" s="8">
        <v>1965</v>
      </c>
      <c r="B302" s="9">
        <v>37</v>
      </c>
      <c r="C302" s="10">
        <v>119</v>
      </c>
      <c r="D302" s="10">
        <v>1920</v>
      </c>
      <c r="E302" s="10">
        <v>2</v>
      </c>
      <c r="F302" s="10">
        <v>371190019202</v>
      </c>
      <c r="G302" s="11" t="s">
        <v>33</v>
      </c>
      <c r="H302" s="10">
        <v>16224</v>
      </c>
      <c r="I302" s="11" t="s">
        <v>337</v>
      </c>
      <c r="J302" s="10">
        <v>449</v>
      </c>
      <c r="K302" s="10">
        <v>39</v>
      </c>
      <c r="L302" s="10">
        <v>18</v>
      </c>
      <c r="M302" s="10">
        <v>25</v>
      </c>
      <c r="N302" s="10">
        <v>44</v>
      </c>
      <c r="O302" s="10">
        <v>0</v>
      </c>
      <c r="P302" s="10">
        <v>50</v>
      </c>
      <c r="Q302" s="10">
        <v>17</v>
      </c>
      <c r="R302" s="10">
        <v>49</v>
      </c>
      <c r="S302" s="10">
        <v>12</v>
      </c>
      <c r="T302" s="10">
        <v>19</v>
      </c>
      <c r="U302" s="10">
        <v>34</v>
      </c>
      <c r="V302" s="10">
        <v>71</v>
      </c>
      <c r="W302" s="10">
        <v>62</v>
      </c>
      <c r="X302" s="10">
        <v>9</v>
      </c>
      <c r="Y302" s="10">
        <v>0</v>
      </c>
      <c r="Z302" s="10">
        <v>0</v>
      </c>
      <c r="AA302" s="10">
        <v>43849</v>
      </c>
      <c r="AB302" s="10">
        <v>324</v>
      </c>
      <c r="AC302" s="10">
        <v>90</v>
      </c>
      <c r="AD302" s="10">
        <v>0.27777777999999997</v>
      </c>
      <c r="AE302" s="13">
        <v>13038885.5770874</v>
      </c>
      <c r="AF302" s="12">
        <v>16909.513987248702</v>
      </c>
      <c r="AG302" s="1">
        <f>VLOOKUP(F302,'[1]Sheet 1'!$F$2:$S$557,5,0)</f>
        <v>914</v>
      </c>
      <c r="AH302" s="1">
        <f>VLOOKUP(F302,'[1]Sheet 1'!$F$2:$S$557,6,0)</f>
        <v>105</v>
      </c>
      <c r="AI302" s="1">
        <f>VLOOKUP(F302,'[1]Sheet 1'!$F$2:$S$557,7,0)</f>
        <v>388</v>
      </c>
      <c r="AJ302" s="1">
        <f>VLOOKUP(F302,'[1]Sheet 1'!$F$2:$S$557,8,0)</f>
        <v>203</v>
      </c>
      <c r="AK302" s="1">
        <f>VLOOKUP(F302,'[1]Sheet 1'!$F$2:$S$557,9,0)</f>
        <v>11</v>
      </c>
      <c r="AL302" s="1">
        <f>VLOOKUP(F302,'[1]Sheet 1'!$F$2:$S$557,10,0)</f>
        <v>149</v>
      </c>
      <c r="AM302" s="1">
        <f>VLOOKUP(F302,'[1]Sheet 1'!$F$2:$S$557,11,0)</f>
        <v>52</v>
      </c>
      <c r="AN302" s="1">
        <f>VLOOKUP(F302,'[1]Sheet 1'!$F$2:$S$557,12,0)</f>
        <v>6</v>
      </c>
      <c r="AO302" s="1">
        <f>VLOOKUP(F302,'[1]Sheet 1'!$F$2:$S$557,13,0)</f>
        <v>0.16301968999999999</v>
      </c>
      <c r="AP302" s="1">
        <f>VLOOKUP(F302,'[1]Sheet 1'!$F$2:$S$557,14,0)</f>
        <v>5.6892779999999997E-2</v>
      </c>
      <c r="AQ302" s="1">
        <f>VLOOKUP(F302,'[2]Sheet 1'!$F$2:$Q$557,5,0)</f>
        <v>1125</v>
      </c>
      <c r="AR302" s="1">
        <f>VLOOKUP(F302,'[2]Sheet 1'!$F$2:$Q$557,6,0)</f>
        <v>790</v>
      </c>
      <c r="AS302" s="1">
        <f>VLOOKUP(F302,'[2]Sheet 1'!$F$2:$Q$557,7,0)</f>
        <v>790</v>
      </c>
      <c r="AT302" s="1">
        <f>VLOOKUP(F302,'[2]Sheet 1'!$F$2:$Q$557,8,0)</f>
        <v>691</v>
      </c>
      <c r="AU302" s="1">
        <f>VLOOKUP(F302,'[2]Sheet 1'!$F$2:$Q$557,9,0)</f>
        <v>99</v>
      </c>
      <c r="AV302" s="1">
        <f>VLOOKUP(F302,'[2]Sheet 1'!$F$2:$Q$557,10,0)</f>
        <v>0</v>
      </c>
      <c r="AW302" s="1">
        <f>VLOOKUP(F302,'[2]Sheet 1'!$F$2:$Q$557,11,0)</f>
        <v>335</v>
      </c>
      <c r="AX302" s="1">
        <f>VLOOKUP(F302,'[2]Sheet 1'!$F$2:$Q$557,12,0)</f>
        <v>8.7999999999999995E-2</v>
      </c>
      <c r="AY302" s="1">
        <f>VLOOKUP(F302,'[3]Sheet 1'!$F$2:$AD$557,5,0)</f>
        <v>35.174461800000003</v>
      </c>
      <c r="AZ302" s="1">
        <f>VLOOKUP(F302,'[3]Sheet 1'!$F$2:$AD$557,6,0)</f>
        <v>-80.742632499999999</v>
      </c>
      <c r="BA302" s="1">
        <f>VLOOKUP(F302,'[3]Sheet 1'!$F$2:$AD$557,7,0)</f>
        <v>1220</v>
      </c>
      <c r="BB302" s="1">
        <f>VLOOKUP(F302,'[3]Sheet 1'!$F$2:$AD$557,8,0)</f>
        <v>527</v>
      </c>
      <c r="BC302" s="1">
        <f>VLOOKUP(F302,'[3]Sheet 1'!$F$2:$AD$557,9,0)</f>
        <v>406</v>
      </c>
      <c r="BD302" s="1">
        <f>VLOOKUP(F302,'[3]Sheet 1'!$F$2:$AD$557,10,0)</f>
        <v>12</v>
      </c>
      <c r="BE302" s="1">
        <f>VLOOKUP(F302,'[3]Sheet 1'!$F$2:$AD$557,11,0)</f>
        <v>61</v>
      </c>
      <c r="BF302" s="1">
        <f>VLOOKUP(F302,'[3]Sheet 1'!$F$2:$AD$557,12,0)</f>
        <v>2</v>
      </c>
      <c r="BG302" s="1">
        <f>VLOOKUP(F302,'[3]Sheet 1'!$F$2:$AD$557,13,0)</f>
        <v>181</v>
      </c>
      <c r="BH302" s="1">
        <f>VLOOKUP(F302,'[3]Sheet 1'!$F$2:$AD$557,14,0)</f>
        <v>31</v>
      </c>
      <c r="BI302" s="1">
        <f>VLOOKUP(F302,'[3]Sheet 1'!$F$2:$AD$557,15,0)</f>
        <v>385</v>
      </c>
      <c r="BJ302" s="1">
        <f>VLOOKUP(F302,'[3]Sheet 1'!$F$2:$AD$557,16,0)</f>
        <v>462</v>
      </c>
      <c r="BK302" s="1">
        <f>VLOOKUP(F302,'[3]Sheet 1'!$F$2:$AD$557,17,0)</f>
        <v>417</v>
      </c>
      <c r="BL302" s="1">
        <f>VLOOKUP(F302,'[3]Sheet 1'!$F$2:$AD$557,18,0)</f>
        <v>45</v>
      </c>
      <c r="BM302" s="1">
        <f>VLOOKUP(F302,'[3]Sheet 1'!$F$2:$AD$557,19,0)</f>
        <v>0.90259739999999999</v>
      </c>
      <c r="BN302" s="1">
        <f>VLOOKUP(F302,'[3]Sheet 1'!$F$2:$AD$557,20,0)</f>
        <v>0.43196720999999999</v>
      </c>
      <c r="BO302" s="1">
        <f>VLOOKUP(F302,'[3]Sheet 1'!$F$2:$AD$557,21,0)</f>
        <v>0.33278688000000001</v>
      </c>
      <c r="BP302" s="1">
        <f>VLOOKUP(F302,'[3]Sheet 1'!$F$2:$AD$557,22,0)</f>
        <v>0.05</v>
      </c>
      <c r="BQ302" s="1">
        <f>VLOOKUP(F302,'[3]Sheet 1'!$F$2:$AD$557,23,0)</f>
        <v>0.31557376999999998</v>
      </c>
      <c r="BR302" s="1">
        <f>VLOOKUP(F302,'[3]Sheet 1'!$F$2:$AD$557,24,0)</f>
        <v>2608.4780918400002</v>
      </c>
      <c r="BS302" s="1">
        <f>VLOOKUP(F302,'[3]Sheet 1'!$F$2:$AD$557,25,0)</f>
        <v>0.46770567000000002</v>
      </c>
    </row>
    <row r="303" spans="1:71" ht="20" customHeight="1" x14ac:dyDescent="0.15">
      <c r="A303" s="8">
        <v>1966</v>
      </c>
      <c r="B303" s="9">
        <v>37</v>
      </c>
      <c r="C303" s="10">
        <v>119</v>
      </c>
      <c r="D303" s="10">
        <v>1916</v>
      </c>
      <c r="E303" s="10">
        <v>2</v>
      </c>
      <c r="F303" s="10">
        <v>371190019162</v>
      </c>
      <c r="G303" s="11" t="s">
        <v>33</v>
      </c>
      <c r="H303" s="10">
        <v>16214</v>
      </c>
      <c r="I303" s="11" t="s">
        <v>338</v>
      </c>
      <c r="J303" s="10">
        <v>987</v>
      </c>
      <c r="K303" s="10">
        <v>43</v>
      </c>
      <c r="L303" s="10">
        <v>53</v>
      </c>
      <c r="M303" s="10">
        <v>99</v>
      </c>
      <c r="N303" s="10">
        <v>20</v>
      </c>
      <c r="O303" s="10">
        <v>109</v>
      </c>
      <c r="P303" s="10">
        <v>89</v>
      </c>
      <c r="Q303" s="10">
        <v>59</v>
      </c>
      <c r="R303" s="10">
        <v>39</v>
      </c>
      <c r="S303" s="10">
        <v>38</v>
      </c>
      <c r="T303" s="10">
        <v>135</v>
      </c>
      <c r="U303" s="10">
        <v>115</v>
      </c>
      <c r="V303" s="10">
        <v>72</v>
      </c>
      <c r="W303" s="10">
        <v>60</v>
      </c>
      <c r="X303" s="10">
        <v>34</v>
      </c>
      <c r="Y303" s="10">
        <v>0</v>
      </c>
      <c r="Z303" s="10">
        <v>22</v>
      </c>
      <c r="AA303" s="10">
        <v>42150</v>
      </c>
      <c r="AB303" s="10">
        <v>462</v>
      </c>
      <c r="AC303" s="10">
        <v>41</v>
      </c>
      <c r="AD303" s="10">
        <v>8.8744589999999998E-2</v>
      </c>
      <c r="AE303" s="13">
        <v>20297182.217651401</v>
      </c>
      <c r="AF303" s="12">
        <v>20105.612111678402</v>
      </c>
      <c r="AG303" s="1">
        <f>VLOOKUP(F303,'[1]Sheet 1'!$F$2:$S$557,5,0)</f>
        <v>1477</v>
      </c>
      <c r="AH303" s="1">
        <f>VLOOKUP(F303,'[1]Sheet 1'!$F$2:$S$557,6,0)</f>
        <v>85</v>
      </c>
      <c r="AI303" s="1">
        <f>VLOOKUP(F303,'[1]Sheet 1'!$F$2:$S$557,7,0)</f>
        <v>446</v>
      </c>
      <c r="AJ303" s="1">
        <f>VLOOKUP(F303,'[1]Sheet 1'!$F$2:$S$557,8,0)</f>
        <v>444</v>
      </c>
      <c r="AK303" s="1">
        <f>VLOOKUP(F303,'[1]Sheet 1'!$F$2:$S$557,9,0)</f>
        <v>128</v>
      </c>
      <c r="AL303" s="1">
        <f>VLOOKUP(F303,'[1]Sheet 1'!$F$2:$S$557,10,0)</f>
        <v>269</v>
      </c>
      <c r="AM303" s="1">
        <f>VLOOKUP(F303,'[1]Sheet 1'!$F$2:$S$557,11,0)</f>
        <v>83</v>
      </c>
      <c r="AN303" s="1">
        <f>VLOOKUP(F303,'[1]Sheet 1'!$F$2:$S$557,12,0)</f>
        <v>22</v>
      </c>
      <c r="AO303" s="1">
        <f>VLOOKUP(F303,'[1]Sheet 1'!$F$2:$S$557,13,0)</f>
        <v>0.18212592999999999</v>
      </c>
      <c r="AP303" s="1">
        <f>VLOOKUP(F303,'[1]Sheet 1'!$F$2:$S$557,14,0)</f>
        <v>5.619499E-2</v>
      </c>
      <c r="AQ303" s="1">
        <f>VLOOKUP(F303,'[2]Sheet 1'!$F$2:$Q$557,5,0)</f>
        <v>1661</v>
      </c>
      <c r="AR303" s="1">
        <f>VLOOKUP(F303,'[2]Sheet 1'!$F$2:$Q$557,6,0)</f>
        <v>1116</v>
      </c>
      <c r="AS303" s="1">
        <f>VLOOKUP(F303,'[2]Sheet 1'!$F$2:$Q$557,7,0)</f>
        <v>1116</v>
      </c>
      <c r="AT303" s="1">
        <f>VLOOKUP(F303,'[2]Sheet 1'!$F$2:$Q$557,8,0)</f>
        <v>1070</v>
      </c>
      <c r="AU303" s="1">
        <f>VLOOKUP(F303,'[2]Sheet 1'!$F$2:$Q$557,9,0)</f>
        <v>46</v>
      </c>
      <c r="AV303" s="1">
        <f>VLOOKUP(F303,'[2]Sheet 1'!$F$2:$Q$557,10,0)</f>
        <v>0</v>
      </c>
      <c r="AW303" s="1">
        <f>VLOOKUP(F303,'[2]Sheet 1'!$F$2:$Q$557,11,0)</f>
        <v>545</v>
      </c>
      <c r="AX303" s="1">
        <f>VLOOKUP(F303,'[2]Sheet 1'!$F$2:$Q$557,12,0)</f>
        <v>2.7694159999999999E-2</v>
      </c>
      <c r="AY303" s="1">
        <f>VLOOKUP(F303,'[3]Sheet 1'!$F$2:$AD$557,5,0)</f>
        <v>35.200105899999997</v>
      </c>
      <c r="AZ303" s="1">
        <f>VLOOKUP(F303,'[3]Sheet 1'!$F$2:$AD$557,6,0)</f>
        <v>-80.710177000000002</v>
      </c>
      <c r="BA303" s="1">
        <f>VLOOKUP(F303,'[3]Sheet 1'!$F$2:$AD$557,7,0)</f>
        <v>2024</v>
      </c>
      <c r="BB303" s="1">
        <f>VLOOKUP(F303,'[3]Sheet 1'!$F$2:$AD$557,8,0)</f>
        <v>906</v>
      </c>
      <c r="BC303" s="1">
        <f>VLOOKUP(F303,'[3]Sheet 1'!$F$2:$AD$557,9,0)</f>
        <v>745</v>
      </c>
      <c r="BD303" s="1">
        <f>VLOOKUP(F303,'[3]Sheet 1'!$F$2:$AD$557,10,0)</f>
        <v>5</v>
      </c>
      <c r="BE303" s="1">
        <f>VLOOKUP(F303,'[3]Sheet 1'!$F$2:$AD$557,11,0)</f>
        <v>60</v>
      </c>
      <c r="BF303" s="1">
        <f>VLOOKUP(F303,'[3]Sheet 1'!$F$2:$AD$557,12,0)</f>
        <v>0</v>
      </c>
      <c r="BG303" s="1">
        <f>VLOOKUP(F303,'[3]Sheet 1'!$F$2:$AD$557,13,0)</f>
        <v>204</v>
      </c>
      <c r="BH303" s="1">
        <f>VLOOKUP(F303,'[3]Sheet 1'!$F$2:$AD$557,14,0)</f>
        <v>104</v>
      </c>
      <c r="BI303" s="1">
        <f>VLOOKUP(F303,'[3]Sheet 1'!$F$2:$AD$557,15,0)</f>
        <v>343</v>
      </c>
      <c r="BJ303" s="1">
        <f>VLOOKUP(F303,'[3]Sheet 1'!$F$2:$AD$557,16,0)</f>
        <v>1038</v>
      </c>
      <c r="BK303" s="1">
        <f>VLOOKUP(F303,'[3]Sheet 1'!$F$2:$AD$557,17,0)</f>
        <v>921</v>
      </c>
      <c r="BL303" s="1">
        <f>VLOOKUP(F303,'[3]Sheet 1'!$F$2:$AD$557,18,0)</f>
        <v>117</v>
      </c>
      <c r="BM303" s="1">
        <f>VLOOKUP(F303,'[3]Sheet 1'!$F$2:$AD$557,19,0)</f>
        <v>0.88728322999999998</v>
      </c>
      <c r="BN303" s="1">
        <f>VLOOKUP(F303,'[3]Sheet 1'!$F$2:$AD$557,20,0)</f>
        <v>0.44762845000000001</v>
      </c>
      <c r="BO303" s="1">
        <f>VLOOKUP(F303,'[3]Sheet 1'!$F$2:$AD$557,21,0)</f>
        <v>0.36808299999999999</v>
      </c>
      <c r="BP303" s="1">
        <f>VLOOKUP(F303,'[3]Sheet 1'!$F$2:$AD$557,22,0)</f>
        <v>2.9644259999999999E-2</v>
      </c>
      <c r="BQ303" s="1">
        <f>VLOOKUP(F303,'[3]Sheet 1'!$F$2:$AD$557,23,0)</f>
        <v>0.16946639999999999</v>
      </c>
      <c r="BR303" s="1">
        <f>VLOOKUP(F303,'[3]Sheet 1'!$F$2:$AD$557,24,0)</f>
        <v>2779.9859836800001</v>
      </c>
      <c r="BS303" s="1">
        <f>VLOOKUP(F303,'[3]Sheet 1'!$F$2:$AD$557,25,0)</f>
        <v>0.72806121999999995</v>
      </c>
    </row>
    <row r="304" spans="1:71" ht="20" customHeight="1" x14ac:dyDescent="0.15">
      <c r="A304" s="8">
        <v>1967</v>
      </c>
      <c r="B304" s="9">
        <v>37</v>
      </c>
      <c r="C304" s="10">
        <v>119</v>
      </c>
      <c r="D304" s="10">
        <v>3806</v>
      </c>
      <c r="E304" s="10">
        <v>4</v>
      </c>
      <c r="F304" s="10">
        <v>371190038064</v>
      </c>
      <c r="G304" s="11" t="s">
        <v>40</v>
      </c>
      <c r="H304" s="10">
        <v>16350</v>
      </c>
      <c r="I304" s="11" t="s">
        <v>339</v>
      </c>
      <c r="J304" s="10">
        <v>714</v>
      </c>
      <c r="K304" s="10">
        <v>24</v>
      </c>
      <c r="L304" s="10">
        <v>98</v>
      </c>
      <c r="M304" s="10">
        <v>73</v>
      </c>
      <c r="N304" s="10">
        <v>10</v>
      </c>
      <c r="O304" s="10">
        <v>35</v>
      </c>
      <c r="P304" s="10">
        <v>67</v>
      </c>
      <c r="Q304" s="10">
        <v>88</v>
      </c>
      <c r="R304" s="10">
        <v>23</v>
      </c>
      <c r="S304" s="10">
        <v>81</v>
      </c>
      <c r="T304" s="10">
        <v>31</v>
      </c>
      <c r="U304" s="10">
        <v>62</v>
      </c>
      <c r="V304" s="10">
        <v>48</v>
      </c>
      <c r="W304" s="10">
        <v>27</v>
      </c>
      <c r="X304" s="10">
        <v>12</v>
      </c>
      <c r="Y304" s="10">
        <v>24</v>
      </c>
      <c r="Z304" s="10">
        <v>11</v>
      </c>
      <c r="AA304" s="10">
        <v>36420</v>
      </c>
      <c r="AB304" s="10">
        <v>355</v>
      </c>
      <c r="AC304" s="10">
        <v>91</v>
      </c>
      <c r="AD304" s="10">
        <v>0.25633802999999999</v>
      </c>
      <c r="AE304" s="13">
        <v>20140280.150024399</v>
      </c>
      <c r="AF304" s="12">
        <v>18842.792429294201</v>
      </c>
      <c r="AG304" s="1">
        <f>VLOOKUP(F304,'[1]Sheet 1'!$F$2:$S$557,5,0)</f>
        <v>1166</v>
      </c>
      <c r="AH304" s="1">
        <f>VLOOKUP(F304,'[1]Sheet 1'!$F$2:$S$557,6,0)</f>
        <v>161</v>
      </c>
      <c r="AI304" s="1">
        <f>VLOOKUP(F304,'[1]Sheet 1'!$F$2:$S$557,7,0)</f>
        <v>572</v>
      </c>
      <c r="AJ304" s="1">
        <f>VLOOKUP(F304,'[1]Sheet 1'!$F$2:$S$557,8,0)</f>
        <v>190</v>
      </c>
      <c r="AK304" s="1">
        <f>VLOOKUP(F304,'[1]Sheet 1'!$F$2:$S$557,9,0)</f>
        <v>58</v>
      </c>
      <c r="AL304" s="1">
        <f>VLOOKUP(F304,'[1]Sheet 1'!$F$2:$S$557,10,0)</f>
        <v>145</v>
      </c>
      <c r="AM304" s="1">
        <f>VLOOKUP(F304,'[1]Sheet 1'!$F$2:$S$557,11,0)</f>
        <v>28</v>
      </c>
      <c r="AN304" s="1">
        <f>VLOOKUP(F304,'[1]Sheet 1'!$F$2:$S$557,12,0)</f>
        <v>12</v>
      </c>
      <c r="AO304" s="1">
        <f>VLOOKUP(F304,'[1]Sheet 1'!$F$2:$S$557,13,0)</f>
        <v>0.12435678</v>
      </c>
      <c r="AP304" s="1">
        <f>VLOOKUP(F304,'[1]Sheet 1'!$F$2:$S$557,14,0)</f>
        <v>2.4013719999999999E-2</v>
      </c>
      <c r="AQ304" s="1">
        <f>VLOOKUP(F304,'[2]Sheet 1'!$F$2:$Q$557,5,0)</f>
        <v>1391</v>
      </c>
      <c r="AR304" s="1">
        <f>VLOOKUP(F304,'[2]Sheet 1'!$F$2:$Q$557,6,0)</f>
        <v>826</v>
      </c>
      <c r="AS304" s="1">
        <f>VLOOKUP(F304,'[2]Sheet 1'!$F$2:$Q$557,7,0)</f>
        <v>826</v>
      </c>
      <c r="AT304" s="1">
        <f>VLOOKUP(F304,'[2]Sheet 1'!$F$2:$Q$557,8,0)</f>
        <v>740</v>
      </c>
      <c r="AU304" s="1">
        <f>VLOOKUP(F304,'[2]Sheet 1'!$F$2:$Q$557,9,0)</f>
        <v>86</v>
      </c>
      <c r="AV304" s="1">
        <f>VLOOKUP(F304,'[2]Sheet 1'!$F$2:$Q$557,10,0)</f>
        <v>0</v>
      </c>
      <c r="AW304" s="1">
        <f>VLOOKUP(F304,'[2]Sheet 1'!$F$2:$Q$557,11,0)</f>
        <v>565</v>
      </c>
      <c r="AX304" s="1">
        <f>VLOOKUP(F304,'[2]Sheet 1'!$F$2:$Q$557,12,0)</f>
        <v>6.1826020000000002E-2</v>
      </c>
      <c r="AY304" s="1">
        <f>VLOOKUP(F304,'[3]Sheet 1'!$F$2:$AD$557,5,0)</f>
        <v>35.169755500000001</v>
      </c>
      <c r="AZ304" s="1">
        <f>VLOOKUP(F304,'[3]Sheet 1'!$F$2:$AD$557,6,0)</f>
        <v>-80.894854699999996</v>
      </c>
      <c r="BA304" s="1">
        <f>VLOOKUP(F304,'[3]Sheet 1'!$F$2:$AD$557,7,0)</f>
        <v>2072</v>
      </c>
      <c r="BB304" s="1">
        <f>VLOOKUP(F304,'[3]Sheet 1'!$F$2:$AD$557,8,0)</f>
        <v>601</v>
      </c>
      <c r="BC304" s="1">
        <f>VLOOKUP(F304,'[3]Sheet 1'!$F$2:$AD$557,9,0)</f>
        <v>1039</v>
      </c>
      <c r="BD304" s="1">
        <f>VLOOKUP(F304,'[3]Sheet 1'!$F$2:$AD$557,10,0)</f>
        <v>17</v>
      </c>
      <c r="BE304" s="1">
        <f>VLOOKUP(F304,'[3]Sheet 1'!$F$2:$AD$557,11,0)</f>
        <v>58</v>
      </c>
      <c r="BF304" s="1">
        <f>VLOOKUP(F304,'[3]Sheet 1'!$F$2:$AD$557,12,0)</f>
        <v>0</v>
      </c>
      <c r="BG304" s="1">
        <f>VLOOKUP(F304,'[3]Sheet 1'!$F$2:$AD$557,13,0)</f>
        <v>292</v>
      </c>
      <c r="BH304" s="1">
        <f>VLOOKUP(F304,'[3]Sheet 1'!$F$2:$AD$557,14,0)</f>
        <v>65</v>
      </c>
      <c r="BI304" s="1">
        <f>VLOOKUP(F304,'[3]Sheet 1'!$F$2:$AD$557,15,0)</f>
        <v>504</v>
      </c>
      <c r="BJ304" s="1">
        <f>VLOOKUP(F304,'[3]Sheet 1'!$F$2:$AD$557,16,0)</f>
        <v>816</v>
      </c>
      <c r="BK304" s="1">
        <f>VLOOKUP(F304,'[3]Sheet 1'!$F$2:$AD$557,17,0)</f>
        <v>737</v>
      </c>
      <c r="BL304" s="1">
        <f>VLOOKUP(F304,'[3]Sheet 1'!$F$2:$AD$557,18,0)</f>
        <v>79</v>
      </c>
      <c r="BM304" s="1">
        <f>VLOOKUP(F304,'[3]Sheet 1'!$F$2:$AD$557,19,0)</f>
        <v>0.90318626999999996</v>
      </c>
      <c r="BN304" s="1">
        <f>VLOOKUP(F304,'[3]Sheet 1'!$F$2:$AD$557,20,0)</f>
        <v>0.29005790999999997</v>
      </c>
      <c r="BO304" s="1">
        <f>VLOOKUP(F304,'[3]Sheet 1'!$F$2:$AD$557,21,0)</f>
        <v>0.50144787000000002</v>
      </c>
      <c r="BP304" s="1">
        <f>VLOOKUP(F304,'[3]Sheet 1'!$F$2:$AD$557,22,0)</f>
        <v>2.799227E-2</v>
      </c>
      <c r="BQ304" s="1">
        <f>VLOOKUP(F304,'[3]Sheet 1'!$F$2:$AD$557,23,0)</f>
        <v>0.24324324</v>
      </c>
      <c r="BR304" s="1">
        <f>VLOOKUP(F304,'[3]Sheet 1'!$F$2:$AD$557,24,0)</f>
        <v>2868.0854070199998</v>
      </c>
      <c r="BS304" s="1">
        <f>VLOOKUP(F304,'[3]Sheet 1'!$F$2:$AD$557,25,0)</f>
        <v>0.72243314999999997</v>
      </c>
    </row>
    <row r="305" spans="1:71" ht="20" customHeight="1" x14ac:dyDescent="0.15">
      <c r="A305" s="8">
        <v>1968</v>
      </c>
      <c r="B305" s="9">
        <v>37</v>
      </c>
      <c r="C305" s="10">
        <v>119</v>
      </c>
      <c r="D305" s="10">
        <v>5827</v>
      </c>
      <c r="E305" s="10">
        <v>1</v>
      </c>
      <c r="F305" s="10">
        <v>371190058271</v>
      </c>
      <c r="G305" s="11" t="s">
        <v>35</v>
      </c>
      <c r="H305" s="10">
        <v>16536</v>
      </c>
      <c r="I305" s="11" t="s">
        <v>340</v>
      </c>
      <c r="J305" s="10">
        <v>1159</v>
      </c>
      <c r="K305" s="10">
        <v>64</v>
      </c>
      <c r="L305" s="10">
        <v>67</v>
      </c>
      <c r="M305" s="10">
        <v>9</v>
      </c>
      <c r="N305" s="10">
        <v>58</v>
      </c>
      <c r="O305" s="10">
        <v>113</v>
      </c>
      <c r="P305" s="10">
        <v>50</v>
      </c>
      <c r="Q305" s="10">
        <v>67</v>
      </c>
      <c r="R305" s="10">
        <v>134</v>
      </c>
      <c r="S305" s="10">
        <v>54</v>
      </c>
      <c r="T305" s="10">
        <v>40</v>
      </c>
      <c r="U305" s="10">
        <v>220</v>
      </c>
      <c r="V305" s="10">
        <v>110</v>
      </c>
      <c r="W305" s="10">
        <v>122</v>
      </c>
      <c r="X305" s="10">
        <v>8</v>
      </c>
      <c r="Y305" s="10">
        <v>43</v>
      </c>
      <c r="Z305" s="10">
        <v>0</v>
      </c>
      <c r="AA305" s="10">
        <v>48310</v>
      </c>
      <c r="AB305" s="10">
        <v>489</v>
      </c>
      <c r="AC305" s="10">
        <v>37</v>
      </c>
      <c r="AD305" s="10">
        <v>7.5664620000000002E-2</v>
      </c>
      <c r="AE305" s="16">
        <v>19411029.286499001</v>
      </c>
      <c r="AF305" s="12">
        <v>20432.023807798199</v>
      </c>
      <c r="AG305" s="1">
        <f>VLOOKUP(F305,'[1]Sheet 1'!$F$2:$S$557,5,0)</f>
        <v>2083</v>
      </c>
      <c r="AH305" s="1">
        <f>VLOOKUP(F305,'[1]Sheet 1'!$F$2:$S$557,6,0)</f>
        <v>91</v>
      </c>
      <c r="AI305" s="1">
        <f>VLOOKUP(F305,'[1]Sheet 1'!$F$2:$S$557,7,0)</f>
        <v>695</v>
      </c>
      <c r="AJ305" s="1">
        <f>VLOOKUP(F305,'[1]Sheet 1'!$F$2:$S$557,8,0)</f>
        <v>440</v>
      </c>
      <c r="AK305" s="1">
        <f>VLOOKUP(F305,'[1]Sheet 1'!$F$2:$S$557,9,0)</f>
        <v>157</v>
      </c>
      <c r="AL305" s="1">
        <f>VLOOKUP(F305,'[1]Sheet 1'!$F$2:$S$557,10,0)</f>
        <v>502</v>
      </c>
      <c r="AM305" s="1">
        <f>VLOOKUP(F305,'[1]Sheet 1'!$F$2:$S$557,11,0)</f>
        <v>123</v>
      </c>
      <c r="AN305" s="1">
        <f>VLOOKUP(F305,'[1]Sheet 1'!$F$2:$S$557,12,0)</f>
        <v>75</v>
      </c>
      <c r="AO305" s="1">
        <f>VLOOKUP(F305,'[1]Sheet 1'!$F$2:$S$557,13,0)</f>
        <v>0.24099856</v>
      </c>
      <c r="AP305" s="1">
        <f>VLOOKUP(F305,'[1]Sheet 1'!$F$2:$S$557,14,0)</f>
        <v>5.9049450000000003E-2</v>
      </c>
      <c r="AQ305" s="1">
        <f>VLOOKUP(F305,'[2]Sheet 1'!$F$2:$Q$557,5,0)</f>
        <v>2427</v>
      </c>
      <c r="AR305" s="1">
        <f>VLOOKUP(F305,'[2]Sheet 1'!$F$2:$Q$557,6,0)</f>
        <v>1890</v>
      </c>
      <c r="AS305" s="1">
        <f>VLOOKUP(F305,'[2]Sheet 1'!$F$2:$Q$557,7,0)</f>
        <v>1800</v>
      </c>
      <c r="AT305" s="1">
        <f>VLOOKUP(F305,'[2]Sheet 1'!$F$2:$Q$557,8,0)</f>
        <v>1595</v>
      </c>
      <c r="AU305" s="1">
        <f>VLOOKUP(F305,'[2]Sheet 1'!$F$2:$Q$557,9,0)</f>
        <v>205</v>
      </c>
      <c r="AV305" s="1">
        <f>VLOOKUP(F305,'[2]Sheet 1'!$F$2:$Q$557,10,0)</f>
        <v>90</v>
      </c>
      <c r="AW305" s="1">
        <f>VLOOKUP(F305,'[2]Sheet 1'!$F$2:$Q$557,11,0)</f>
        <v>537</v>
      </c>
      <c r="AX305" s="1">
        <f>VLOOKUP(F305,'[2]Sheet 1'!$F$2:$Q$557,12,0)</f>
        <v>8.446642E-2</v>
      </c>
      <c r="AY305" s="1">
        <f>VLOOKUP(F305,'[3]Sheet 1'!$F$2:$AD$557,5,0)</f>
        <v>35.108367800000003</v>
      </c>
      <c r="AZ305" s="1">
        <f>VLOOKUP(F305,'[3]Sheet 1'!$F$2:$AD$557,6,0)</f>
        <v>-80.8755685</v>
      </c>
      <c r="BA305" s="1">
        <f>VLOOKUP(F305,'[3]Sheet 1'!$F$2:$AD$557,7,0)</f>
        <v>2366</v>
      </c>
      <c r="BB305" s="1">
        <f>VLOOKUP(F305,'[3]Sheet 1'!$F$2:$AD$557,8,0)</f>
        <v>910</v>
      </c>
      <c r="BC305" s="1">
        <f>VLOOKUP(F305,'[3]Sheet 1'!$F$2:$AD$557,9,0)</f>
        <v>1168</v>
      </c>
      <c r="BD305" s="1">
        <f>VLOOKUP(F305,'[3]Sheet 1'!$F$2:$AD$557,10,0)</f>
        <v>12</v>
      </c>
      <c r="BE305" s="1">
        <f>VLOOKUP(F305,'[3]Sheet 1'!$F$2:$AD$557,11,0)</f>
        <v>47</v>
      </c>
      <c r="BF305" s="1">
        <f>VLOOKUP(F305,'[3]Sheet 1'!$F$2:$AD$557,12,0)</f>
        <v>0</v>
      </c>
      <c r="BG305" s="1">
        <f>VLOOKUP(F305,'[3]Sheet 1'!$F$2:$AD$557,13,0)</f>
        <v>156</v>
      </c>
      <c r="BH305" s="1">
        <f>VLOOKUP(F305,'[3]Sheet 1'!$F$2:$AD$557,14,0)</f>
        <v>73</v>
      </c>
      <c r="BI305" s="1">
        <f>VLOOKUP(F305,'[3]Sheet 1'!$F$2:$AD$557,15,0)</f>
        <v>337</v>
      </c>
      <c r="BJ305" s="1">
        <f>VLOOKUP(F305,'[3]Sheet 1'!$F$2:$AD$557,16,0)</f>
        <v>1301</v>
      </c>
      <c r="BK305" s="1">
        <f>VLOOKUP(F305,'[3]Sheet 1'!$F$2:$AD$557,17,0)</f>
        <v>1128</v>
      </c>
      <c r="BL305" s="1">
        <f>VLOOKUP(F305,'[3]Sheet 1'!$F$2:$AD$557,18,0)</f>
        <v>173</v>
      </c>
      <c r="BM305" s="1">
        <f>VLOOKUP(F305,'[3]Sheet 1'!$F$2:$AD$557,19,0)</f>
        <v>0.86702535999999997</v>
      </c>
      <c r="BN305" s="1">
        <f>VLOOKUP(F305,'[3]Sheet 1'!$F$2:$AD$557,20,0)</f>
        <v>0.38461538000000001</v>
      </c>
      <c r="BO305" s="1">
        <f>VLOOKUP(F305,'[3]Sheet 1'!$F$2:$AD$557,21,0)</f>
        <v>0.49366018</v>
      </c>
      <c r="BP305" s="1">
        <f>VLOOKUP(F305,'[3]Sheet 1'!$F$2:$AD$557,22,0)</f>
        <v>1.986475E-2</v>
      </c>
      <c r="BQ305" s="1">
        <f>VLOOKUP(F305,'[3]Sheet 1'!$F$2:$AD$557,23,0)</f>
        <v>0.14243448</v>
      </c>
      <c r="BR305" s="1">
        <f>VLOOKUP(F305,'[3]Sheet 1'!$F$2:$AD$557,24,0)</f>
        <v>3398.0832209199998</v>
      </c>
      <c r="BS305" s="1">
        <f>VLOOKUP(F305,'[3]Sheet 1'!$F$2:$AD$557,25,0)</f>
        <v>0.69627488000000004</v>
      </c>
    </row>
    <row r="306" spans="1:71" ht="20" customHeight="1" x14ac:dyDescent="0.15">
      <c r="A306" s="8">
        <v>1969</v>
      </c>
      <c r="B306" s="9">
        <v>37</v>
      </c>
      <c r="C306" s="10">
        <v>119</v>
      </c>
      <c r="D306" s="10">
        <v>5605</v>
      </c>
      <c r="E306" s="10">
        <v>2</v>
      </c>
      <c r="F306" s="10">
        <v>371190056052</v>
      </c>
      <c r="G306" s="11" t="s">
        <v>33</v>
      </c>
      <c r="H306" s="10">
        <v>16466</v>
      </c>
      <c r="I306" s="11" t="s">
        <v>341</v>
      </c>
      <c r="J306" s="10">
        <v>820</v>
      </c>
      <c r="K306" s="10">
        <v>70</v>
      </c>
      <c r="L306" s="10">
        <v>25</v>
      </c>
      <c r="M306" s="10">
        <v>64</v>
      </c>
      <c r="N306" s="10">
        <v>13</v>
      </c>
      <c r="O306" s="10">
        <v>40</v>
      </c>
      <c r="P306" s="10">
        <v>15</v>
      </c>
      <c r="Q306" s="10">
        <v>152</v>
      </c>
      <c r="R306" s="10">
        <v>153</v>
      </c>
      <c r="S306" s="10">
        <v>0</v>
      </c>
      <c r="T306" s="10">
        <v>111</v>
      </c>
      <c r="U306" s="10">
        <v>63</v>
      </c>
      <c r="V306" s="10">
        <v>30</v>
      </c>
      <c r="W306" s="10">
        <v>28</v>
      </c>
      <c r="X306" s="10">
        <v>30</v>
      </c>
      <c r="Y306" s="10">
        <v>0</v>
      </c>
      <c r="Z306" s="10">
        <v>26</v>
      </c>
      <c r="AA306" s="10">
        <v>40767</v>
      </c>
      <c r="AB306" s="10">
        <v>332</v>
      </c>
      <c r="AC306" s="10">
        <v>0</v>
      </c>
      <c r="AD306" s="10">
        <v>0</v>
      </c>
      <c r="AE306" s="10">
        <v>8798652.1591796894</v>
      </c>
      <c r="AF306" s="12">
        <v>13521.488105268199</v>
      </c>
      <c r="AG306" s="1">
        <f>VLOOKUP(F306,'[1]Sheet 1'!$F$2:$S$557,5,0)</f>
        <v>1005</v>
      </c>
      <c r="AH306" s="1">
        <f>VLOOKUP(F306,'[1]Sheet 1'!$F$2:$S$557,6,0)</f>
        <v>49</v>
      </c>
      <c r="AI306" s="1">
        <f>VLOOKUP(F306,'[1]Sheet 1'!$F$2:$S$557,7,0)</f>
        <v>56</v>
      </c>
      <c r="AJ306" s="1">
        <f>VLOOKUP(F306,'[1]Sheet 1'!$F$2:$S$557,8,0)</f>
        <v>342</v>
      </c>
      <c r="AK306" s="1">
        <f>VLOOKUP(F306,'[1]Sheet 1'!$F$2:$S$557,9,0)</f>
        <v>0</v>
      </c>
      <c r="AL306" s="1">
        <f>VLOOKUP(F306,'[1]Sheet 1'!$F$2:$S$557,10,0)</f>
        <v>344</v>
      </c>
      <c r="AM306" s="1">
        <f>VLOOKUP(F306,'[1]Sheet 1'!$F$2:$S$557,11,0)</f>
        <v>115</v>
      </c>
      <c r="AN306" s="1">
        <f>VLOOKUP(F306,'[1]Sheet 1'!$F$2:$S$557,12,0)</f>
        <v>99</v>
      </c>
      <c r="AO306" s="1">
        <f>VLOOKUP(F306,'[1]Sheet 1'!$F$2:$S$557,13,0)</f>
        <v>0.34228856000000002</v>
      </c>
      <c r="AP306" s="1">
        <f>VLOOKUP(F306,'[1]Sheet 1'!$F$2:$S$557,14,0)</f>
        <v>0.11442786000000001</v>
      </c>
      <c r="AQ306" s="1">
        <f>VLOOKUP(F306,'[2]Sheet 1'!$F$2:$Q$557,5,0)</f>
        <v>1297</v>
      </c>
      <c r="AR306" s="1">
        <f>VLOOKUP(F306,'[2]Sheet 1'!$F$2:$Q$557,6,0)</f>
        <v>1017</v>
      </c>
      <c r="AS306" s="1">
        <f>VLOOKUP(F306,'[2]Sheet 1'!$F$2:$Q$557,7,0)</f>
        <v>1017</v>
      </c>
      <c r="AT306" s="1">
        <f>VLOOKUP(F306,'[2]Sheet 1'!$F$2:$Q$557,8,0)</f>
        <v>968</v>
      </c>
      <c r="AU306" s="1">
        <f>VLOOKUP(F306,'[2]Sheet 1'!$F$2:$Q$557,9,0)</f>
        <v>49</v>
      </c>
      <c r="AV306" s="1">
        <f>VLOOKUP(F306,'[2]Sheet 1'!$F$2:$Q$557,10,0)</f>
        <v>0</v>
      </c>
      <c r="AW306" s="1">
        <f>VLOOKUP(F306,'[2]Sheet 1'!$F$2:$Q$557,11,0)</f>
        <v>280</v>
      </c>
      <c r="AX306" s="1">
        <f>VLOOKUP(F306,'[2]Sheet 1'!$F$2:$Q$557,12,0)</f>
        <v>3.7779489999999999E-2</v>
      </c>
      <c r="AY306" s="1">
        <f>VLOOKUP(F306,'[3]Sheet 1'!$F$2:$AD$557,5,0)</f>
        <v>35.294183699999998</v>
      </c>
      <c r="AZ306" s="1">
        <f>VLOOKUP(F306,'[3]Sheet 1'!$F$2:$AD$557,6,0)</f>
        <v>-80.734802999999999</v>
      </c>
      <c r="BA306" s="1">
        <f>VLOOKUP(F306,'[3]Sheet 1'!$F$2:$AD$557,7,0)</f>
        <v>1467</v>
      </c>
      <c r="BB306" s="1">
        <f>VLOOKUP(F306,'[3]Sheet 1'!$F$2:$AD$557,8,0)</f>
        <v>685</v>
      </c>
      <c r="BC306" s="1">
        <f>VLOOKUP(F306,'[3]Sheet 1'!$F$2:$AD$557,9,0)</f>
        <v>521</v>
      </c>
      <c r="BD306" s="1">
        <f>VLOOKUP(F306,'[3]Sheet 1'!$F$2:$AD$557,10,0)</f>
        <v>6</v>
      </c>
      <c r="BE306" s="1">
        <f>VLOOKUP(F306,'[3]Sheet 1'!$F$2:$AD$557,11,0)</f>
        <v>110</v>
      </c>
      <c r="BF306" s="1">
        <f>VLOOKUP(F306,'[3]Sheet 1'!$F$2:$AD$557,12,0)</f>
        <v>0</v>
      </c>
      <c r="BG306" s="1">
        <f>VLOOKUP(F306,'[3]Sheet 1'!$F$2:$AD$557,13,0)</f>
        <v>87</v>
      </c>
      <c r="BH306" s="1">
        <f>VLOOKUP(F306,'[3]Sheet 1'!$F$2:$AD$557,14,0)</f>
        <v>58</v>
      </c>
      <c r="BI306" s="1">
        <f>VLOOKUP(F306,'[3]Sheet 1'!$F$2:$AD$557,15,0)</f>
        <v>147</v>
      </c>
      <c r="BJ306" s="1">
        <f>VLOOKUP(F306,'[3]Sheet 1'!$F$2:$AD$557,16,0)</f>
        <v>930</v>
      </c>
      <c r="BK306" s="1">
        <f>VLOOKUP(F306,'[3]Sheet 1'!$F$2:$AD$557,17,0)</f>
        <v>846</v>
      </c>
      <c r="BL306" s="1">
        <f>VLOOKUP(F306,'[3]Sheet 1'!$F$2:$AD$557,18,0)</f>
        <v>84</v>
      </c>
      <c r="BM306" s="1">
        <f>VLOOKUP(F306,'[3]Sheet 1'!$F$2:$AD$557,19,0)</f>
        <v>0.90967741000000002</v>
      </c>
      <c r="BN306" s="1">
        <f>VLOOKUP(F306,'[3]Sheet 1'!$F$2:$AD$557,20,0)</f>
        <v>0.46693932999999999</v>
      </c>
      <c r="BO306" s="1">
        <f>VLOOKUP(F306,'[3]Sheet 1'!$F$2:$AD$557,21,0)</f>
        <v>0.35514655000000001</v>
      </c>
      <c r="BP306" s="1">
        <f>VLOOKUP(F306,'[3]Sheet 1'!$F$2:$AD$557,22,0)</f>
        <v>7.4982950000000007E-2</v>
      </c>
      <c r="BQ306" s="1">
        <f>VLOOKUP(F306,'[3]Sheet 1'!$F$2:$AD$557,23,0)</f>
        <v>0.10020448999999999</v>
      </c>
      <c r="BR306" s="1">
        <f>VLOOKUP(F306,'[3]Sheet 1'!$F$2:$AD$557,24,0)</f>
        <v>4648.1674707700004</v>
      </c>
      <c r="BS306" s="1">
        <f>VLOOKUP(F306,'[3]Sheet 1'!$F$2:$AD$557,25,0)</f>
        <v>0.31560823999999998</v>
      </c>
    </row>
    <row r="307" spans="1:71" ht="20" customHeight="1" x14ac:dyDescent="0.15">
      <c r="A307" s="8">
        <v>1970</v>
      </c>
      <c r="B307" s="9">
        <v>37</v>
      </c>
      <c r="C307" s="10">
        <v>119</v>
      </c>
      <c r="D307" s="10">
        <v>3802</v>
      </c>
      <c r="E307" s="10">
        <v>1</v>
      </c>
      <c r="F307" s="10">
        <v>371190038021</v>
      </c>
      <c r="G307" s="11" t="s">
        <v>35</v>
      </c>
      <c r="H307" s="10">
        <v>16343</v>
      </c>
      <c r="I307" s="11" t="s">
        <v>342</v>
      </c>
      <c r="J307" s="10">
        <v>367</v>
      </c>
      <c r="K307" s="10">
        <v>0</v>
      </c>
      <c r="L307" s="10">
        <v>0</v>
      </c>
      <c r="M307" s="10">
        <v>44</v>
      </c>
      <c r="N307" s="10">
        <v>18</v>
      </c>
      <c r="O307" s="10">
        <v>30</v>
      </c>
      <c r="P307" s="10">
        <v>19</v>
      </c>
      <c r="Q307" s="10">
        <v>10</v>
      </c>
      <c r="R307" s="10">
        <v>52</v>
      </c>
      <c r="S307" s="10">
        <v>0</v>
      </c>
      <c r="T307" s="10">
        <v>78</v>
      </c>
      <c r="U307" s="10">
        <v>21</v>
      </c>
      <c r="V307" s="10">
        <v>56</v>
      </c>
      <c r="W307" s="10">
        <v>12</v>
      </c>
      <c r="X307" s="10">
        <v>0</v>
      </c>
      <c r="Y307" s="10">
        <v>27</v>
      </c>
      <c r="Z307" s="10">
        <v>0</v>
      </c>
      <c r="AA307" s="10">
        <v>50515</v>
      </c>
      <c r="AB307" s="10">
        <v>303</v>
      </c>
      <c r="AC307" s="10">
        <v>30</v>
      </c>
      <c r="AD307" s="13">
        <v>9.9009899999999998E-2</v>
      </c>
      <c r="AE307" s="13">
        <v>7853576.0824584998</v>
      </c>
      <c r="AF307" s="12">
        <v>11295.510695176699</v>
      </c>
      <c r="AG307" s="1">
        <f>VLOOKUP(F307,'[1]Sheet 1'!$F$2:$S$557,5,0)</f>
        <v>878</v>
      </c>
      <c r="AH307" s="1">
        <f>VLOOKUP(F307,'[1]Sheet 1'!$F$2:$S$557,6,0)</f>
        <v>224</v>
      </c>
      <c r="AI307" s="1">
        <f>VLOOKUP(F307,'[1]Sheet 1'!$F$2:$S$557,7,0)</f>
        <v>363</v>
      </c>
      <c r="AJ307" s="1">
        <f>VLOOKUP(F307,'[1]Sheet 1'!$F$2:$S$557,8,0)</f>
        <v>196</v>
      </c>
      <c r="AK307" s="1">
        <f>VLOOKUP(F307,'[1]Sheet 1'!$F$2:$S$557,9,0)</f>
        <v>47</v>
      </c>
      <c r="AL307" s="1">
        <f>VLOOKUP(F307,'[1]Sheet 1'!$F$2:$S$557,10,0)</f>
        <v>30</v>
      </c>
      <c r="AM307" s="1">
        <f>VLOOKUP(F307,'[1]Sheet 1'!$F$2:$S$557,11,0)</f>
        <v>9</v>
      </c>
      <c r="AN307" s="1">
        <f>VLOOKUP(F307,'[1]Sheet 1'!$F$2:$S$557,12,0)</f>
        <v>9</v>
      </c>
      <c r="AO307" s="1">
        <f>VLOOKUP(F307,'[1]Sheet 1'!$F$2:$S$557,13,0)</f>
        <v>3.4168560000000001E-2</v>
      </c>
      <c r="AP307" s="1">
        <f>VLOOKUP(F307,'[1]Sheet 1'!$F$2:$S$557,14,0)</f>
        <v>1.0250570000000001E-2</v>
      </c>
      <c r="AQ307" s="1">
        <f>VLOOKUP(F307,'[2]Sheet 1'!$F$2:$Q$557,5,0)</f>
        <v>946</v>
      </c>
      <c r="AR307" s="1">
        <f>VLOOKUP(F307,'[2]Sheet 1'!$F$2:$Q$557,6,0)</f>
        <v>580</v>
      </c>
      <c r="AS307" s="1">
        <f>VLOOKUP(F307,'[2]Sheet 1'!$F$2:$Q$557,7,0)</f>
        <v>580</v>
      </c>
      <c r="AT307" s="1">
        <f>VLOOKUP(F307,'[2]Sheet 1'!$F$2:$Q$557,8,0)</f>
        <v>497</v>
      </c>
      <c r="AU307" s="1">
        <f>VLOOKUP(F307,'[2]Sheet 1'!$F$2:$Q$557,9,0)</f>
        <v>83</v>
      </c>
      <c r="AV307" s="1">
        <f>VLOOKUP(F307,'[2]Sheet 1'!$F$2:$Q$557,10,0)</f>
        <v>0</v>
      </c>
      <c r="AW307" s="1">
        <f>VLOOKUP(F307,'[2]Sheet 1'!$F$2:$Q$557,11,0)</f>
        <v>366</v>
      </c>
      <c r="AX307" s="1">
        <f>VLOOKUP(F307,'[2]Sheet 1'!$F$2:$Q$557,12,0)</f>
        <v>8.7737839999999997E-2</v>
      </c>
      <c r="AY307" s="1">
        <f>VLOOKUP(F307,'[3]Sheet 1'!$F$2:$AD$557,5,0)</f>
        <v>35.203751500000003</v>
      </c>
      <c r="AZ307" s="1">
        <f>VLOOKUP(F307,'[3]Sheet 1'!$F$2:$AD$557,6,0)</f>
        <v>-80.887299200000001</v>
      </c>
      <c r="BA307" s="1">
        <f>VLOOKUP(F307,'[3]Sheet 1'!$F$2:$AD$557,7,0)</f>
        <v>984</v>
      </c>
      <c r="BB307" s="1">
        <f>VLOOKUP(F307,'[3]Sheet 1'!$F$2:$AD$557,8,0)</f>
        <v>34</v>
      </c>
      <c r="BC307" s="1">
        <f>VLOOKUP(F307,'[3]Sheet 1'!$F$2:$AD$557,9,0)</f>
        <v>925</v>
      </c>
      <c r="BD307" s="1">
        <f>VLOOKUP(F307,'[3]Sheet 1'!$F$2:$AD$557,10,0)</f>
        <v>3</v>
      </c>
      <c r="BE307" s="1">
        <f>VLOOKUP(F307,'[3]Sheet 1'!$F$2:$AD$557,11,0)</f>
        <v>0</v>
      </c>
      <c r="BF307" s="1">
        <f>VLOOKUP(F307,'[3]Sheet 1'!$F$2:$AD$557,12,0)</f>
        <v>0</v>
      </c>
      <c r="BG307" s="1">
        <f>VLOOKUP(F307,'[3]Sheet 1'!$F$2:$AD$557,13,0)</f>
        <v>7</v>
      </c>
      <c r="BH307" s="1">
        <f>VLOOKUP(F307,'[3]Sheet 1'!$F$2:$AD$557,14,0)</f>
        <v>15</v>
      </c>
      <c r="BI307" s="1">
        <f>VLOOKUP(F307,'[3]Sheet 1'!$F$2:$AD$557,15,0)</f>
        <v>36</v>
      </c>
      <c r="BJ307" s="1">
        <f>VLOOKUP(F307,'[3]Sheet 1'!$F$2:$AD$557,16,0)</f>
        <v>399</v>
      </c>
      <c r="BK307" s="1">
        <f>VLOOKUP(F307,'[3]Sheet 1'!$F$2:$AD$557,17,0)</f>
        <v>372</v>
      </c>
      <c r="BL307" s="1">
        <f>VLOOKUP(F307,'[3]Sheet 1'!$F$2:$AD$557,18,0)</f>
        <v>27</v>
      </c>
      <c r="BM307" s="1">
        <f>VLOOKUP(F307,'[3]Sheet 1'!$F$2:$AD$557,19,0)</f>
        <v>0.93233082</v>
      </c>
      <c r="BN307" s="1">
        <f>VLOOKUP(F307,'[3]Sheet 1'!$F$2:$AD$557,20,0)</f>
        <v>3.4552840000000001E-2</v>
      </c>
      <c r="BO307" s="1">
        <f>VLOOKUP(F307,'[3]Sheet 1'!$F$2:$AD$557,21,0)</f>
        <v>0.94004065000000003</v>
      </c>
      <c r="BP307" s="1">
        <f>VLOOKUP(F307,'[3]Sheet 1'!$F$2:$AD$557,22,0)</f>
        <v>0</v>
      </c>
      <c r="BQ307" s="1">
        <f>VLOOKUP(F307,'[3]Sheet 1'!$F$2:$AD$557,23,0)</f>
        <v>3.6585359999999997E-2</v>
      </c>
      <c r="BR307" s="1">
        <f>VLOOKUP(F307,'[3]Sheet 1'!$F$2:$AD$557,24,0)</f>
        <v>3492.9752604400001</v>
      </c>
      <c r="BS307" s="1">
        <f>VLOOKUP(F307,'[3]Sheet 1'!$F$2:$AD$557,25,0)</f>
        <v>0.28170825999999999</v>
      </c>
    </row>
    <row r="308" spans="1:71" ht="20" customHeight="1" x14ac:dyDescent="0.15">
      <c r="A308" s="8">
        <v>1971</v>
      </c>
      <c r="B308" s="9">
        <v>37</v>
      </c>
      <c r="C308" s="10">
        <v>119</v>
      </c>
      <c r="D308" s="10">
        <v>5610</v>
      </c>
      <c r="E308" s="10">
        <v>1</v>
      </c>
      <c r="F308" s="10">
        <v>371190056101</v>
      </c>
      <c r="G308" s="11" t="s">
        <v>35</v>
      </c>
      <c r="H308" s="10">
        <v>16469</v>
      </c>
      <c r="I308" s="11" t="s">
        <v>343</v>
      </c>
      <c r="J308" s="10">
        <v>373</v>
      </c>
      <c r="K308" s="10">
        <v>36</v>
      </c>
      <c r="L308" s="10">
        <v>26</v>
      </c>
      <c r="M308" s="10">
        <v>51</v>
      </c>
      <c r="N308" s="10">
        <v>43</v>
      </c>
      <c r="O308" s="10">
        <v>0</v>
      </c>
      <c r="P308" s="10">
        <v>0</v>
      </c>
      <c r="Q308" s="10">
        <v>0</v>
      </c>
      <c r="R308" s="10">
        <v>18</v>
      </c>
      <c r="S308" s="10">
        <v>0</v>
      </c>
      <c r="T308" s="10">
        <v>44</v>
      </c>
      <c r="U308" s="10">
        <v>25</v>
      </c>
      <c r="V308" s="10">
        <v>100</v>
      </c>
      <c r="W308" s="10">
        <v>14</v>
      </c>
      <c r="X308" s="10">
        <v>9</v>
      </c>
      <c r="Y308" s="10">
        <v>7</v>
      </c>
      <c r="Z308" s="10">
        <v>0</v>
      </c>
      <c r="AA308" s="10">
        <v>55324</v>
      </c>
      <c r="AB308" s="10">
        <v>135</v>
      </c>
      <c r="AC308" s="10">
        <v>21</v>
      </c>
      <c r="AD308" s="10">
        <v>0.15555556000000001</v>
      </c>
      <c r="AE308" s="18">
        <v>13117196.59375</v>
      </c>
      <c r="AF308" s="12">
        <v>18582.163421211801</v>
      </c>
      <c r="AG308" s="1">
        <f>VLOOKUP(F308,'[1]Sheet 1'!$F$2:$S$557,5,0)</f>
        <v>477</v>
      </c>
      <c r="AH308" s="1">
        <f>VLOOKUP(F308,'[1]Sheet 1'!$F$2:$S$557,6,0)</f>
        <v>24</v>
      </c>
      <c r="AI308" s="1">
        <f>VLOOKUP(F308,'[1]Sheet 1'!$F$2:$S$557,7,0)</f>
        <v>73</v>
      </c>
      <c r="AJ308" s="1">
        <f>VLOOKUP(F308,'[1]Sheet 1'!$F$2:$S$557,8,0)</f>
        <v>152</v>
      </c>
      <c r="AK308" s="1">
        <f>VLOOKUP(F308,'[1]Sheet 1'!$F$2:$S$557,9,0)</f>
        <v>31</v>
      </c>
      <c r="AL308" s="1">
        <f>VLOOKUP(F308,'[1]Sheet 1'!$F$2:$S$557,10,0)</f>
        <v>156</v>
      </c>
      <c r="AM308" s="1">
        <f>VLOOKUP(F308,'[1]Sheet 1'!$F$2:$S$557,11,0)</f>
        <v>32</v>
      </c>
      <c r="AN308" s="1">
        <f>VLOOKUP(F308,'[1]Sheet 1'!$F$2:$S$557,12,0)</f>
        <v>9</v>
      </c>
      <c r="AO308" s="1">
        <f>VLOOKUP(F308,'[1]Sheet 1'!$F$2:$S$557,13,0)</f>
        <v>0.32704402999999999</v>
      </c>
      <c r="AP308" s="1">
        <f>VLOOKUP(F308,'[1]Sheet 1'!$F$2:$S$557,14,0)</f>
        <v>6.7085950000000005E-2</v>
      </c>
      <c r="AQ308" s="1">
        <f>VLOOKUP(F308,'[2]Sheet 1'!$F$2:$Q$557,5,0)</f>
        <v>907</v>
      </c>
      <c r="AR308" s="1">
        <f>VLOOKUP(F308,'[2]Sheet 1'!$F$2:$Q$557,6,0)</f>
        <v>680</v>
      </c>
      <c r="AS308" s="1">
        <f>VLOOKUP(F308,'[2]Sheet 1'!$F$2:$Q$557,7,0)</f>
        <v>680</v>
      </c>
      <c r="AT308" s="1">
        <f>VLOOKUP(F308,'[2]Sheet 1'!$F$2:$Q$557,8,0)</f>
        <v>615</v>
      </c>
      <c r="AU308" s="1">
        <f>VLOOKUP(F308,'[2]Sheet 1'!$F$2:$Q$557,9,0)</f>
        <v>65</v>
      </c>
      <c r="AV308" s="1">
        <f>VLOOKUP(F308,'[2]Sheet 1'!$F$2:$Q$557,10,0)</f>
        <v>0</v>
      </c>
      <c r="AW308" s="1">
        <f>VLOOKUP(F308,'[2]Sheet 1'!$F$2:$Q$557,11,0)</f>
        <v>227</v>
      </c>
      <c r="AX308" s="1">
        <f>VLOOKUP(F308,'[2]Sheet 1'!$F$2:$Q$557,12,0)</f>
        <v>7.1664829999999999E-2</v>
      </c>
      <c r="AY308" s="1">
        <f>VLOOKUP(F308,'[3]Sheet 1'!$F$2:$AD$557,5,0)</f>
        <v>35.325035499999998</v>
      </c>
      <c r="AZ308" s="1">
        <f>VLOOKUP(F308,'[3]Sheet 1'!$F$2:$AD$557,6,0)</f>
        <v>-80.711012800000006</v>
      </c>
      <c r="BA308" s="1">
        <f>VLOOKUP(F308,'[3]Sheet 1'!$F$2:$AD$557,7,0)</f>
        <v>1156</v>
      </c>
      <c r="BB308" s="1">
        <f>VLOOKUP(F308,'[3]Sheet 1'!$F$2:$AD$557,8,0)</f>
        <v>542</v>
      </c>
      <c r="BC308" s="1">
        <f>VLOOKUP(F308,'[3]Sheet 1'!$F$2:$AD$557,9,0)</f>
        <v>477</v>
      </c>
      <c r="BD308" s="1">
        <f>VLOOKUP(F308,'[3]Sheet 1'!$F$2:$AD$557,10,0)</f>
        <v>1</v>
      </c>
      <c r="BE308" s="1">
        <f>VLOOKUP(F308,'[3]Sheet 1'!$F$2:$AD$557,11,0)</f>
        <v>52</v>
      </c>
      <c r="BF308" s="1">
        <f>VLOOKUP(F308,'[3]Sheet 1'!$F$2:$AD$557,12,0)</f>
        <v>0</v>
      </c>
      <c r="BG308" s="1">
        <f>VLOOKUP(F308,'[3]Sheet 1'!$F$2:$AD$557,13,0)</f>
        <v>54</v>
      </c>
      <c r="BH308" s="1">
        <f>VLOOKUP(F308,'[3]Sheet 1'!$F$2:$AD$557,14,0)</f>
        <v>30</v>
      </c>
      <c r="BI308" s="1">
        <f>VLOOKUP(F308,'[3]Sheet 1'!$F$2:$AD$557,15,0)</f>
        <v>79</v>
      </c>
      <c r="BJ308" s="1">
        <f>VLOOKUP(F308,'[3]Sheet 1'!$F$2:$AD$557,16,0)</f>
        <v>432</v>
      </c>
      <c r="BK308" s="1">
        <f>VLOOKUP(F308,'[3]Sheet 1'!$F$2:$AD$557,17,0)</f>
        <v>417</v>
      </c>
      <c r="BL308" s="1">
        <f>VLOOKUP(F308,'[3]Sheet 1'!$F$2:$AD$557,18,0)</f>
        <v>15</v>
      </c>
      <c r="BM308" s="1">
        <f>VLOOKUP(F308,'[3]Sheet 1'!$F$2:$AD$557,19,0)</f>
        <v>0.96527777000000003</v>
      </c>
      <c r="BN308" s="1">
        <f>VLOOKUP(F308,'[3]Sheet 1'!$F$2:$AD$557,20,0)</f>
        <v>0.46885812999999998</v>
      </c>
      <c r="BO308" s="1">
        <f>VLOOKUP(F308,'[3]Sheet 1'!$F$2:$AD$557,21,0)</f>
        <v>0.41262975000000002</v>
      </c>
      <c r="BP308" s="1">
        <f>VLOOKUP(F308,'[3]Sheet 1'!$F$2:$AD$557,22,0)</f>
        <v>4.4982689999999999E-2</v>
      </c>
      <c r="BQ308" s="1">
        <f>VLOOKUP(F308,'[3]Sheet 1'!$F$2:$AD$557,23,0)</f>
        <v>6.83391E-2</v>
      </c>
      <c r="BR308" s="1">
        <f>VLOOKUP(F308,'[3]Sheet 1'!$F$2:$AD$557,24,0)</f>
        <v>2456.8841453300001</v>
      </c>
      <c r="BS308" s="1">
        <f>VLOOKUP(F308,'[3]Sheet 1'!$F$2:$AD$557,25,0)</f>
        <v>0.47051464999999998</v>
      </c>
    </row>
    <row r="309" spans="1:71" ht="20" customHeight="1" x14ac:dyDescent="0.15">
      <c r="A309" s="8">
        <v>1972</v>
      </c>
      <c r="B309" s="9">
        <v>37</v>
      </c>
      <c r="C309" s="10">
        <v>119</v>
      </c>
      <c r="D309" s="10">
        <v>6204</v>
      </c>
      <c r="E309" s="10">
        <v>2</v>
      </c>
      <c r="F309" s="10">
        <v>371190062042</v>
      </c>
      <c r="G309" s="11" t="s">
        <v>33</v>
      </c>
      <c r="H309" s="10">
        <v>16644</v>
      </c>
      <c r="I309" s="11" t="s">
        <v>344</v>
      </c>
      <c r="J309" s="10">
        <v>629</v>
      </c>
      <c r="K309" s="10">
        <v>26</v>
      </c>
      <c r="L309" s="10">
        <v>13</v>
      </c>
      <c r="M309" s="10">
        <v>0</v>
      </c>
      <c r="N309" s="10">
        <v>12</v>
      </c>
      <c r="O309" s="10">
        <v>24</v>
      </c>
      <c r="P309" s="10">
        <v>39</v>
      </c>
      <c r="Q309" s="10">
        <v>0</v>
      </c>
      <c r="R309" s="10">
        <v>0</v>
      </c>
      <c r="S309" s="10">
        <v>0</v>
      </c>
      <c r="T309" s="10">
        <v>44</v>
      </c>
      <c r="U309" s="10">
        <v>9</v>
      </c>
      <c r="V309" s="10">
        <v>28</v>
      </c>
      <c r="W309" s="10">
        <v>118</v>
      </c>
      <c r="X309" s="10">
        <v>19</v>
      </c>
      <c r="Y309" s="10">
        <v>122</v>
      </c>
      <c r="Z309" s="10">
        <v>175</v>
      </c>
      <c r="AA309" s="10">
        <v>127841</v>
      </c>
      <c r="AB309" s="10">
        <v>419</v>
      </c>
      <c r="AC309" s="10">
        <v>0</v>
      </c>
      <c r="AD309" s="10">
        <v>0</v>
      </c>
      <c r="AE309" s="16">
        <v>130337253.919617</v>
      </c>
      <c r="AF309" s="12">
        <v>53560.863152015401</v>
      </c>
      <c r="AG309" s="1">
        <f>VLOOKUP(F309,'[1]Sheet 1'!$F$2:$S$557,5,0)</f>
        <v>1069</v>
      </c>
      <c r="AH309" s="1">
        <f>VLOOKUP(F309,'[1]Sheet 1'!$F$2:$S$557,6,0)</f>
        <v>0</v>
      </c>
      <c r="AI309" s="1">
        <f>VLOOKUP(F309,'[1]Sheet 1'!$F$2:$S$557,7,0)</f>
        <v>176</v>
      </c>
      <c r="AJ309" s="1">
        <f>VLOOKUP(F309,'[1]Sheet 1'!$F$2:$S$557,8,0)</f>
        <v>240</v>
      </c>
      <c r="AK309" s="1">
        <f>VLOOKUP(F309,'[1]Sheet 1'!$F$2:$S$557,9,0)</f>
        <v>64</v>
      </c>
      <c r="AL309" s="1">
        <f>VLOOKUP(F309,'[1]Sheet 1'!$F$2:$S$557,10,0)</f>
        <v>374</v>
      </c>
      <c r="AM309" s="1">
        <f>VLOOKUP(F309,'[1]Sheet 1'!$F$2:$S$557,11,0)</f>
        <v>199</v>
      </c>
      <c r="AN309" s="1">
        <f>VLOOKUP(F309,'[1]Sheet 1'!$F$2:$S$557,12,0)</f>
        <v>16</v>
      </c>
      <c r="AO309" s="1">
        <f>VLOOKUP(F309,'[1]Sheet 1'!$F$2:$S$557,13,0)</f>
        <v>0.34985968000000001</v>
      </c>
      <c r="AP309" s="1">
        <f>VLOOKUP(F309,'[1]Sheet 1'!$F$2:$S$557,14,0)</f>
        <v>0.18615529</v>
      </c>
      <c r="AQ309" s="1">
        <f>VLOOKUP(F309,'[2]Sheet 1'!$F$2:$Q$557,5,0)</f>
        <v>1151</v>
      </c>
      <c r="AR309" s="1">
        <f>VLOOKUP(F309,'[2]Sheet 1'!$F$2:$Q$557,6,0)</f>
        <v>704</v>
      </c>
      <c r="AS309" s="1">
        <f>VLOOKUP(F309,'[2]Sheet 1'!$F$2:$Q$557,7,0)</f>
        <v>668</v>
      </c>
      <c r="AT309" s="1">
        <f>VLOOKUP(F309,'[2]Sheet 1'!$F$2:$Q$557,8,0)</f>
        <v>643</v>
      </c>
      <c r="AU309" s="1">
        <f>VLOOKUP(F309,'[2]Sheet 1'!$F$2:$Q$557,9,0)</f>
        <v>25</v>
      </c>
      <c r="AV309" s="1">
        <f>VLOOKUP(F309,'[2]Sheet 1'!$F$2:$Q$557,10,0)</f>
        <v>36</v>
      </c>
      <c r="AW309" s="1">
        <f>VLOOKUP(F309,'[2]Sheet 1'!$F$2:$Q$557,11,0)</f>
        <v>447</v>
      </c>
      <c r="AX309" s="1">
        <f>VLOOKUP(F309,'[2]Sheet 1'!$F$2:$Q$557,12,0)</f>
        <v>2.1720239999999998E-2</v>
      </c>
      <c r="AY309" s="1">
        <f>VLOOKUP(F309,'[3]Sheet 1'!$F$2:$AD$557,5,0)</f>
        <v>35.440193700000002</v>
      </c>
      <c r="AZ309" s="1">
        <f>VLOOKUP(F309,'[3]Sheet 1'!$F$2:$AD$557,6,0)</f>
        <v>-80.926122000000007</v>
      </c>
      <c r="BA309" s="1">
        <f>VLOOKUP(F309,'[3]Sheet 1'!$F$2:$AD$557,7,0)</f>
        <v>1479</v>
      </c>
      <c r="BB309" s="1">
        <f>VLOOKUP(F309,'[3]Sheet 1'!$F$2:$AD$557,8,0)</f>
        <v>1386</v>
      </c>
      <c r="BC309" s="1">
        <f>VLOOKUP(F309,'[3]Sheet 1'!$F$2:$AD$557,9,0)</f>
        <v>23</v>
      </c>
      <c r="BD309" s="1">
        <f>VLOOKUP(F309,'[3]Sheet 1'!$F$2:$AD$557,10,0)</f>
        <v>4</v>
      </c>
      <c r="BE309" s="1">
        <f>VLOOKUP(F309,'[3]Sheet 1'!$F$2:$AD$557,11,0)</f>
        <v>35</v>
      </c>
      <c r="BF309" s="1">
        <f>VLOOKUP(F309,'[3]Sheet 1'!$F$2:$AD$557,12,0)</f>
        <v>0</v>
      </c>
      <c r="BG309" s="1">
        <f>VLOOKUP(F309,'[3]Sheet 1'!$F$2:$AD$557,13,0)</f>
        <v>2</v>
      </c>
      <c r="BH309" s="1">
        <f>VLOOKUP(F309,'[3]Sheet 1'!$F$2:$AD$557,14,0)</f>
        <v>29</v>
      </c>
      <c r="BI309" s="1">
        <f>VLOOKUP(F309,'[3]Sheet 1'!$F$2:$AD$557,15,0)</f>
        <v>30</v>
      </c>
      <c r="BJ309" s="1">
        <f>VLOOKUP(F309,'[3]Sheet 1'!$F$2:$AD$557,16,0)</f>
        <v>769</v>
      </c>
      <c r="BK309" s="1">
        <f>VLOOKUP(F309,'[3]Sheet 1'!$F$2:$AD$557,17,0)</f>
        <v>680</v>
      </c>
      <c r="BL309" s="1">
        <f>VLOOKUP(F309,'[3]Sheet 1'!$F$2:$AD$557,18,0)</f>
        <v>89</v>
      </c>
      <c r="BM309" s="1">
        <f>VLOOKUP(F309,'[3]Sheet 1'!$F$2:$AD$557,19,0)</f>
        <v>0.88426526999999999</v>
      </c>
      <c r="BN309" s="1">
        <f>VLOOKUP(F309,'[3]Sheet 1'!$F$2:$AD$557,20,0)</f>
        <v>0.93711966999999996</v>
      </c>
      <c r="BO309" s="1">
        <f>VLOOKUP(F309,'[3]Sheet 1'!$F$2:$AD$557,21,0)</f>
        <v>1.555104E-2</v>
      </c>
      <c r="BP309" s="1">
        <f>VLOOKUP(F309,'[3]Sheet 1'!$F$2:$AD$557,22,0)</f>
        <v>2.3664629999999999E-2</v>
      </c>
      <c r="BQ309" s="1">
        <f>VLOOKUP(F309,'[3]Sheet 1'!$F$2:$AD$557,23,0)</f>
        <v>2.0283969999999998E-2</v>
      </c>
      <c r="BR309" s="1">
        <f>VLOOKUP(F309,'[3]Sheet 1'!$F$2:$AD$557,24,0)</f>
        <v>316.34971674000002</v>
      </c>
      <c r="BS309" s="1">
        <f>VLOOKUP(F309,'[3]Sheet 1'!$F$2:$AD$557,25,0)</f>
        <v>4.6752057000000002</v>
      </c>
    </row>
    <row r="310" spans="1:71" ht="20" customHeight="1" x14ac:dyDescent="0.15">
      <c r="A310" s="8">
        <v>1973</v>
      </c>
      <c r="B310" s="9">
        <v>37</v>
      </c>
      <c r="C310" s="10">
        <v>119</v>
      </c>
      <c r="D310" s="10">
        <v>4200</v>
      </c>
      <c r="E310" s="10">
        <v>3</v>
      </c>
      <c r="F310" s="10">
        <v>371190042003</v>
      </c>
      <c r="G310" s="11" t="s">
        <v>44</v>
      </c>
      <c r="H310" s="10">
        <v>16371</v>
      </c>
      <c r="I310" s="11" t="s">
        <v>345</v>
      </c>
      <c r="J310" s="10">
        <v>159</v>
      </c>
      <c r="K310" s="10">
        <v>9</v>
      </c>
      <c r="L310" s="10">
        <v>18</v>
      </c>
      <c r="M310" s="10">
        <v>0</v>
      </c>
      <c r="N310" s="10">
        <v>20</v>
      </c>
      <c r="O310" s="10">
        <v>20</v>
      </c>
      <c r="P310" s="10">
        <v>0</v>
      </c>
      <c r="Q310" s="10">
        <v>0</v>
      </c>
      <c r="R310" s="10">
        <v>0</v>
      </c>
      <c r="S310" s="10">
        <v>0</v>
      </c>
      <c r="T310" s="10">
        <v>0</v>
      </c>
      <c r="U310" s="10">
        <v>72</v>
      </c>
      <c r="V310" s="10">
        <v>14</v>
      </c>
      <c r="W310" s="10">
        <v>0</v>
      </c>
      <c r="X310" s="10">
        <v>0</v>
      </c>
      <c r="Y310" s="10">
        <v>6</v>
      </c>
      <c r="Z310" s="10">
        <v>0</v>
      </c>
      <c r="AA310" s="10">
        <v>63508</v>
      </c>
      <c r="AB310" s="10">
        <v>89</v>
      </c>
      <c r="AC310" s="10">
        <v>15</v>
      </c>
      <c r="AD310" s="10">
        <v>0.16853932999999999</v>
      </c>
      <c r="AE310" s="10">
        <v>6207921.0772094699</v>
      </c>
      <c r="AF310" s="12">
        <v>10161.200354553601</v>
      </c>
      <c r="AG310" s="1">
        <f>VLOOKUP(F310,'[1]Sheet 1'!$F$2:$S$557,5,0)</f>
        <v>392</v>
      </c>
      <c r="AH310" s="1">
        <f>VLOOKUP(F310,'[1]Sheet 1'!$F$2:$S$557,6,0)</f>
        <v>113</v>
      </c>
      <c r="AI310" s="1">
        <f>VLOOKUP(F310,'[1]Sheet 1'!$F$2:$S$557,7,0)</f>
        <v>38</v>
      </c>
      <c r="AJ310" s="1">
        <f>VLOOKUP(F310,'[1]Sheet 1'!$F$2:$S$557,8,0)</f>
        <v>199</v>
      </c>
      <c r="AK310" s="1">
        <f>VLOOKUP(F310,'[1]Sheet 1'!$F$2:$S$557,9,0)</f>
        <v>20</v>
      </c>
      <c r="AL310" s="1">
        <f>VLOOKUP(F310,'[1]Sheet 1'!$F$2:$S$557,10,0)</f>
        <v>22</v>
      </c>
      <c r="AM310" s="1">
        <f>VLOOKUP(F310,'[1]Sheet 1'!$F$2:$S$557,11,0)</f>
        <v>0</v>
      </c>
      <c r="AN310" s="1">
        <f>VLOOKUP(F310,'[1]Sheet 1'!$F$2:$S$557,12,0)</f>
        <v>0</v>
      </c>
      <c r="AO310" s="1">
        <f>VLOOKUP(F310,'[1]Sheet 1'!$F$2:$S$557,13,0)</f>
        <v>5.6122449999999997E-2</v>
      </c>
      <c r="AP310" s="1">
        <f>VLOOKUP(F310,'[1]Sheet 1'!$F$2:$S$557,14,0)</f>
        <v>0</v>
      </c>
      <c r="AQ310" s="1">
        <f>VLOOKUP(F310,'[2]Sheet 1'!$F$2:$Q$557,5,0)</f>
        <v>428</v>
      </c>
      <c r="AR310" s="1">
        <f>VLOOKUP(F310,'[2]Sheet 1'!$F$2:$Q$557,6,0)</f>
        <v>273</v>
      </c>
      <c r="AS310" s="1">
        <f>VLOOKUP(F310,'[2]Sheet 1'!$F$2:$Q$557,7,0)</f>
        <v>273</v>
      </c>
      <c r="AT310" s="1">
        <f>VLOOKUP(F310,'[2]Sheet 1'!$F$2:$Q$557,8,0)</f>
        <v>212</v>
      </c>
      <c r="AU310" s="1">
        <f>VLOOKUP(F310,'[2]Sheet 1'!$F$2:$Q$557,9,0)</f>
        <v>61</v>
      </c>
      <c r="AV310" s="1">
        <f>VLOOKUP(F310,'[2]Sheet 1'!$F$2:$Q$557,10,0)</f>
        <v>0</v>
      </c>
      <c r="AW310" s="1">
        <f>VLOOKUP(F310,'[2]Sheet 1'!$F$2:$Q$557,11,0)</f>
        <v>155</v>
      </c>
      <c r="AX310" s="1">
        <f>VLOOKUP(F310,'[2]Sheet 1'!$F$2:$Q$557,12,0)</f>
        <v>0.14252335999999999</v>
      </c>
      <c r="AY310" s="1">
        <f>VLOOKUP(F310,'[3]Sheet 1'!$F$2:$AD$557,5,0)</f>
        <v>35.2386336</v>
      </c>
      <c r="AZ310" s="1">
        <f>VLOOKUP(F310,'[3]Sheet 1'!$F$2:$AD$557,6,0)</f>
        <v>-80.879379900000004</v>
      </c>
      <c r="BA310" s="1">
        <f>VLOOKUP(F310,'[3]Sheet 1'!$F$2:$AD$557,7,0)</f>
        <v>595</v>
      </c>
      <c r="BB310" s="1">
        <f>VLOOKUP(F310,'[3]Sheet 1'!$F$2:$AD$557,8,0)</f>
        <v>83</v>
      </c>
      <c r="BC310" s="1">
        <f>VLOOKUP(F310,'[3]Sheet 1'!$F$2:$AD$557,9,0)</f>
        <v>488</v>
      </c>
      <c r="BD310" s="1">
        <f>VLOOKUP(F310,'[3]Sheet 1'!$F$2:$AD$557,10,0)</f>
        <v>6</v>
      </c>
      <c r="BE310" s="1">
        <f>VLOOKUP(F310,'[3]Sheet 1'!$F$2:$AD$557,11,0)</f>
        <v>11</v>
      </c>
      <c r="BF310" s="1">
        <f>VLOOKUP(F310,'[3]Sheet 1'!$F$2:$AD$557,12,0)</f>
        <v>0</v>
      </c>
      <c r="BG310" s="1">
        <f>VLOOKUP(F310,'[3]Sheet 1'!$F$2:$AD$557,13,0)</f>
        <v>2</v>
      </c>
      <c r="BH310" s="1">
        <f>VLOOKUP(F310,'[3]Sheet 1'!$F$2:$AD$557,14,0)</f>
        <v>5</v>
      </c>
      <c r="BI310" s="1">
        <f>VLOOKUP(F310,'[3]Sheet 1'!$F$2:$AD$557,15,0)</f>
        <v>30</v>
      </c>
      <c r="BJ310" s="1">
        <f>VLOOKUP(F310,'[3]Sheet 1'!$F$2:$AD$557,16,0)</f>
        <v>277</v>
      </c>
      <c r="BK310" s="1">
        <f>VLOOKUP(F310,'[3]Sheet 1'!$F$2:$AD$557,17,0)</f>
        <v>233</v>
      </c>
      <c r="BL310" s="1">
        <f>VLOOKUP(F310,'[3]Sheet 1'!$F$2:$AD$557,18,0)</f>
        <v>44</v>
      </c>
      <c r="BM310" s="1">
        <f>VLOOKUP(F310,'[3]Sheet 1'!$F$2:$AD$557,19,0)</f>
        <v>0.84115523000000003</v>
      </c>
      <c r="BN310" s="1">
        <f>VLOOKUP(F310,'[3]Sheet 1'!$F$2:$AD$557,20,0)</f>
        <v>0.13949579000000001</v>
      </c>
      <c r="BO310" s="1">
        <f>VLOOKUP(F310,'[3]Sheet 1'!$F$2:$AD$557,21,0)</f>
        <v>0.82016805999999998</v>
      </c>
      <c r="BP310" s="1">
        <f>VLOOKUP(F310,'[3]Sheet 1'!$F$2:$AD$557,22,0)</f>
        <v>1.8487389999999999E-2</v>
      </c>
      <c r="BQ310" s="1">
        <f>VLOOKUP(F310,'[3]Sheet 1'!$F$2:$AD$557,23,0)</f>
        <v>5.0420159999999999E-2</v>
      </c>
      <c r="BR310" s="1">
        <f>VLOOKUP(F310,'[3]Sheet 1'!$F$2:$AD$557,24,0)</f>
        <v>2672.0132615900002</v>
      </c>
      <c r="BS310" s="1">
        <f>VLOOKUP(F310,'[3]Sheet 1'!$F$2:$AD$557,25,0)</f>
        <v>0.22267853000000001</v>
      </c>
    </row>
    <row r="311" spans="1:71" ht="20" customHeight="1" x14ac:dyDescent="0.15">
      <c r="A311" s="8">
        <v>1974</v>
      </c>
      <c r="B311" s="9">
        <v>37</v>
      </c>
      <c r="C311" s="10">
        <v>119</v>
      </c>
      <c r="D311" s="10">
        <v>5712</v>
      </c>
      <c r="E311" s="10">
        <v>2</v>
      </c>
      <c r="F311" s="10">
        <v>371190057122</v>
      </c>
      <c r="G311" s="11" t="s">
        <v>33</v>
      </c>
      <c r="H311" s="10">
        <v>16504</v>
      </c>
      <c r="I311" s="11" t="s">
        <v>346</v>
      </c>
      <c r="J311" s="10">
        <v>578</v>
      </c>
      <c r="K311" s="10">
        <v>8</v>
      </c>
      <c r="L311" s="10">
        <v>8</v>
      </c>
      <c r="M311" s="10">
        <v>11</v>
      </c>
      <c r="N311" s="10">
        <v>24</v>
      </c>
      <c r="O311" s="10">
        <v>29</v>
      </c>
      <c r="P311" s="10">
        <v>6</v>
      </c>
      <c r="Q311" s="10">
        <v>45</v>
      </c>
      <c r="R311" s="10">
        <v>44</v>
      </c>
      <c r="S311" s="10">
        <v>9</v>
      </c>
      <c r="T311" s="10">
        <v>18</v>
      </c>
      <c r="U311" s="10">
        <v>78</v>
      </c>
      <c r="V311" s="10">
        <v>151</v>
      </c>
      <c r="W311" s="10">
        <v>63</v>
      </c>
      <c r="X311" s="10">
        <v>20</v>
      </c>
      <c r="Y311" s="10">
        <v>54</v>
      </c>
      <c r="Z311" s="10">
        <v>10</v>
      </c>
      <c r="AA311" s="10">
        <v>77500</v>
      </c>
      <c r="AB311" s="10">
        <v>509</v>
      </c>
      <c r="AC311" s="10">
        <v>13</v>
      </c>
      <c r="AD311" s="10">
        <v>2.5540279999999999E-2</v>
      </c>
      <c r="AE311" s="13">
        <v>43045848.579040498</v>
      </c>
      <c r="AF311" s="12">
        <v>37500.253423895498</v>
      </c>
      <c r="AG311" s="1">
        <f>VLOOKUP(F311,'[1]Sheet 1'!$F$2:$S$557,5,0)</f>
        <v>1119</v>
      </c>
      <c r="AH311" s="1">
        <f>VLOOKUP(F311,'[1]Sheet 1'!$F$2:$S$557,6,0)</f>
        <v>32</v>
      </c>
      <c r="AI311" s="1">
        <f>VLOOKUP(F311,'[1]Sheet 1'!$F$2:$S$557,7,0)</f>
        <v>250</v>
      </c>
      <c r="AJ311" s="1">
        <f>VLOOKUP(F311,'[1]Sheet 1'!$F$2:$S$557,8,0)</f>
        <v>330</v>
      </c>
      <c r="AK311" s="1">
        <f>VLOOKUP(F311,'[1]Sheet 1'!$F$2:$S$557,9,0)</f>
        <v>169</v>
      </c>
      <c r="AL311" s="1">
        <f>VLOOKUP(F311,'[1]Sheet 1'!$F$2:$S$557,10,0)</f>
        <v>307</v>
      </c>
      <c r="AM311" s="1">
        <f>VLOOKUP(F311,'[1]Sheet 1'!$F$2:$S$557,11,0)</f>
        <v>21</v>
      </c>
      <c r="AN311" s="1">
        <f>VLOOKUP(F311,'[1]Sheet 1'!$F$2:$S$557,12,0)</f>
        <v>10</v>
      </c>
      <c r="AO311" s="1">
        <f>VLOOKUP(F311,'[1]Sheet 1'!$F$2:$S$557,13,0)</f>
        <v>0.27435209999999999</v>
      </c>
      <c r="AP311" s="1">
        <f>VLOOKUP(F311,'[1]Sheet 1'!$F$2:$S$557,14,0)</f>
        <v>1.876676E-2</v>
      </c>
      <c r="AQ311" s="1">
        <f>VLOOKUP(F311,'[2]Sheet 1'!$F$2:$Q$557,5,0)</f>
        <v>1193</v>
      </c>
      <c r="AR311" s="1">
        <f>VLOOKUP(F311,'[2]Sheet 1'!$F$2:$Q$557,6,0)</f>
        <v>673</v>
      </c>
      <c r="AS311" s="1">
        <f>VLOOKUP(F311,'[2]Sheet 1'!$F$2:$Q$557,7,0)</f>
        <v>673</v>
      </c>
      <c r="AT311" s="1">
        <f>VLOOKUP(F311,'[2]Sheet 1'!$F$2:$Q$557,8,0)</f>
        <v>673</v>
      </c>
      <c r="AU311" s="1">
        <f>VLOOKUP(F311,'[2]Sheet 1'!$F$2:$Q$557,9,0)</f>
        <v>0</v>
      </c>
      <c r="AV311" s="1">
        <f>VLOOKUP(F311,'[2]Sheet 1'!$F$2:$Q$557,10,0)</f>
        <v>0</v>
      </c>
      <c r="AW311" s="1">
        <f>VLOOKUP(F311,'[2]Sheet 1'!$F$2:$Q$557,11,0)</f>
        <v>520</v>
      </c>
      <c r="AX311" s="1">
        <f>VLOOKUP(F311,'[2]Sheet 1'!$F$2:$Q$557,12,0)</f>
        <v>0</v>
      </c>
      <c r="AY311" s="1">
        <f>VLOOKUP(F311,'[3]Sheet 1'!$F$2:$AD$557,5,0)</f>
        <v>35.120441599999999</v>
      </c>
      <c r="AZ311" s="1">
        <f>VLOOKUP(F311,'[3]Sheet 1'!$F$2:$AD$557,6,0)</f>
        <v>-80.671002999999999</v>
      </c>
      <c r="BA311" s="1">
        <f>VLOOKUP(F311,'[3]Sheet 1'!$F$2:$AD$557,7,0)</f>
        <v>1547</v>
      </c>
      <c r="BB311" s="1">
        <f>VLOOKUP(F311,'[3]Sheet 1'!$F$2:$AD$557,8,0)</f>
        <v>1353</v>
      </c>
      <c r="BC311" s="1">
        <f>VLOOKUP(F311,'[3]Sheet 1'!$F$2:$AD$557,9,0)</f>
        <v>98</v>
      </c>
      <c r="BD311" s="1">
        <f>VLOOKUP(F311,'[3]Sheet 1'!$F$2:$AD$557,10,0)</f>
        <v>8</v>
      </c>
      <c r="BE311" s="1">
        <f>VLOOKUP(F311,'[3]Sheet 1'!$F$2:$AD$557,11,0)</f>
        <v>32</v>
      </c>
      <c r="BF311" s="1">
        <f>VLOOKUP(F311,'[3]Sheet 1'!$F$2:$AD$557,12,0)</f>
        <v>0</v>
      </c>
      <c r="BG311" s="1">
        <f>VLOOKUP(F311,'[3]Sheet 1'!$F$2:$AD$557,13,0)</f>
        <v>38</v>
      </c>
      <c r="BH311" s="1">
        <f>VLOOKUP(F311,'[3]Sheet 1'!$F$2:$AD$557,14,0)</f>
        <v>18</v>
      </c>
      <c r="BI311" s="1">
        <f>VLOOKUP(F311,'[3]Sheet 1'!$F$2:$AD$557,15,0)</f>
        <v>60</v>
      </c>
      <c r="BJ311" s="1">
        <f>VLOOKUP(F311,'[3]Sheet 1'!$F$2:$AD$557,16,0)</f>
        <v>585</v>
      </c>
      <c r="BK311" s="1">
        <f>VLOOKUP(F311,'[3]Sheet 1'!$F$2:$AD$557,17,0)</f>
        <v>558</v>
      </c>
      <c r="BL311" s="1">
        <f>VLOOKUP(F311,'[3]Sheet 1'!$F$2:$AD$557,18,0)</f>
        <v>27</v>
      </c>
      <c r="BM311" s="1">
        <f>VLOOKUP(F311,'[3]Sheet 1'!$F$2:$AD$557,19,0)</f>
        <v>0.95384614999999995</v>
      </c>
      <c r="BN311" s="1">
        <f>VLOOKUP(F311,'[3]Sheet 1'!$F$2:$AD$557,20,0)</f>
        <v>0.87459598999999999</v>
      </c>
      <c r="BO311" s="1">
        <f>VLOOKUP(F311,'[3]Sheet 1'!$F$2:$AD$557,21,0)</f>
        <v>6.3348409999999994E-2</v>
      </c>
      <c r="BP311" s="1">
        <f>VLOOKUP(F311,'[3]Sheet 1'!$F$2:$AD$557,22,0)</f>
        <v>2.0685189999999999E-2</v>
      </c>
      <c r="BQ311" s="1">
        <f>VLOOKUP(F311,'[3]Sheet 1'!$F$2:$AD$557,23,0)</f>
        <v>3.8784739999999998E-2</v>
      </c>
      <c r="BR311" s="1">
        <f>VLOOKUP(F311,'[3]Sheet 1'!$F$2:$AD$557,24,0)</f>
        <v>1001.90580098</v>
      </c>
      <c r="BS311" s="1">
        <f>VLOOKUP(F311,'[3]Sheet 1'!$F$2:$AD$557,25,0)</f>
        <v>1.54405733</v>
      </c>
    </row>
    <row r="312" spans="1:71" ht="20" customHeight="1" x14ac:dyDescent="0.15">
      <c r="A312" s="8">
        <v>1975</v>
      </c>
      <c r="B312" s="9">
        <v>37</v>
      </c>
      <c r="C312" s="10">
        <v>119</v>
      </c>
      <c r="D312" s="10">
        <v>3011</v>
      </c>
      <c r="E312" s="10">
        <v>4</v>
      </c>
      <c r="F312" s="10">
        <v>371190030114</v>
      </c>
      <c r="G312" s="11" t="s">
        <v>40</v>
      </c>
      <c r="H312" s="10">
        <v>16292</v>
      </c>
      <c r="I312" s="11" t="s">
        <v>347</v>
      </c>
      <c r="J312" s="10">
        <v>427</v>
      </c>
      <c r="K312" s="10">
        <v>55</v>
      </c>
      <c r="L312" s="10">
        <v>0</v>
      </c>
      <c r="M312" s="10">
        <v>17</v>
      </c>
      <c r="N312" s="10">
        <v>0</v>
      </c>
      <c r="O312" s="10">
        <v>0</v>
      </c>
      <c r="P312" s="10">
        <v>0</v>
      </c>
      <c r="Q312" s="10">
        <v>12</v>
      </c>
      <c r="R312" s="10">
        <v>16</v>
      </c>
      <c r="S312" s="10">
        <v>0</v>
      </c>
      <c r="T312" s="10">
        <v>48</v>
      </c>
      <c r="U312" s="10">
        <v>101</v>
      </c>
      <c r="V312" s="10">
        <v>88</v>
      </c>
      <c r="W312" s="10">
        <v>0</v>
      </c>
      <c r="X312" s="10">
        <v>50</v>
      </c>
      <c r="Y312" s="10">
        <v>20</v>
      </c>
      <c r="Z312" s="10">
        <v>20</v>
      </c>
      <c r="AA312" s="10">
        <v>64449</v>
      </c>
      <c r="AB312" s="10">
        <v>236</v>
      </c>
      <c r="AC312" s="10">
        <v>51</v>
      </c>
      <c r="AD312" s="10">
        <v>0.21610169000000001</v>
      </c>
      <c r="AE312" s="10">
        <v>9768893.0185546894</v>
      </c>
      <c r="AF312" s="12">
        <v>17034.263771178401</v>
      </c>
      <c r="AG312" s="1">
        <f>VLOOKUP(F312,'[1]Sheet 1'!$F$2:$S$557,5,0)</f>
        <v>786</v>
      </c>
      <c r="AH312" s="1">
        <f>VLOOKUP(F312,'[1]Sheet 1'!$F$2:$S$557,6,0)</f>
        <v>0</v>
      </c>
      <c r="AI312" s="1">
        <f>VLOOKUP(F312,'[1]Sheet 1'!$F$2:$S$557,7,0)</f>
        <v>30</v>
      </c>
      <c r="AJ312" s="1">
        <f>VLOOKUP(F312,'[1]Sheet 1'!$F$2:$S$557,8,0)</f>
        <v>235</v>
      </c>
      <c r="AK312" s="1">
        <f>VLOOKUP(F312,'[1]Sheet 1'!$F$2:$S$557,9,0)</f>
        <v>44</v>
      </c>
      <c r="AL312" s="1">
        <f>VLOOKUP(F312,'[1]Sheet 1'!$F$2:$S$557,10,0)</f>
        <v>358</v>
      </c>
      <c r="AM312" s="1">
        <f>VLOOKUP(F312,'[1]Sheet 1'!$F$2:$S$557,11,0)</f>
        <v>107</v>
      </c>
      <c r="AN312" s="1">
        <f>VLOOKUP(F312,'[1]Sheet 1'!$F$2:$S$557,12,0)</f>
        <v>12</v>
      </c>
      <c r="AO312" s="1">
        <f>VLOOKUP(F312,'[1]Sheet 1'!$F$2:$S$557,13,0)</f>
        <v>0.45547073999999999</v>
      </c>
      <c r="AP312" s="1">
        <f>VLOOKUP(F312,'[1]Sheet 1'!$F$2:$S$557,14,0)</f>
        <v>0.13613232</v>
      </c>
      <c r="AQ312" s="1">
        <f>VLOOKUP(F312,'[2]Sheet 1'!$F$2:$Q$557,5,0)</f>
        <v>915</v>
      </c>
      <c r="AR312" s="1">
        <f>VLOOKUP(F312,'[2]Sheet 1'!$F$2:$Q$557,6,0)</f>
        <v>599</v>
      </c>
      <c r="AS312" s="1">
        <f>VLOOKUP(F312,'[2]Sheet 1'!$F$2:$Q$557,7,0)</f>
        <v>599</v>
      </c>
      <c r="AT312" s="1">
        <f>VLOOKUP(F312,'[2]Sheet 1'!$F$2:$Q$557,8,0)</f>
        <v>599</v>
      </c>
      <c r="AU312" s="1">
        <f>VLOOKUP(F312,'[2]Sheet 1'!$F$2:$Q$557,9,0)</f>
        <v>0</v>
      </c>
      <c r="AV312" s="1">
        <f>VLOOKUP(F312,'[2]Sheet 1'!$F$2:$Q$557,10,0)</f>
        <v>0</v>
      </c>
      <c r="AW312" s="1">
        <f>VLOOKUP(F312,'[2]Sheet 1'!$F$2:$Q$557,11,0)</f>
        <v>316</v>
      </c>
      <c r="AX312" s="1">
        <f>VLOOKUP(F312,'[2]Sheet 1'!$F$2:$Q$557,12,0)</f>
        <v>0</v>
      </c>
      <c r="AY312" s="1">
        <f>VLOOKUP(F312,'[3]Sheet 1'!$F$2:$AD$557,5,0)</f>
        <v>35.123256499999997</v>
      </c>
      <c r="AZ312" s="1">
        <f>VLOOKUP(F312,'[3]Sheet 1'!$F$2:$AD$557,6,0)</f>
        <v>-80.836786000000004</v>
      </c>
      <c r="BA312" s="1">
        <f>VLOOKUP(F312,'[3]Sheet 1'!$F$2:$AD$557,7,0)</f>
        <v>819</v>
      </c>
      <c r="BB312" s="1">
        <f>VLOOKUP(F312,'[3]Sheet 1'!$F$2:$AD$557,8,0)</f>
        <v>635</v>
      </c>
      <c r="BC312" s="1">
        <f>VLOOKUP(F312,'[3]Sheet 1'!$F$2:$AD$557,9,0)</f>
        <v>83</v>
      </c>
      <c r="BD312" s="1">
        <f>VLOOKUP(F312,'[3]Sheet 1'!$F$2:$AD$557,10,0)</f>
        <v>5</v>
      </c>
      <c r="BE312" s="1">
        <f>VLOOKUP(F312,'[3]Sheet 1'!$F$2:$AD$557,11,0)</f>
        <v>32</v>
      </c>
      <c r="BF312" s="1">
        <f>VLOOKUP(F312,'[3]Sheet 1'!$F$2:$AD$557,12,0)</f>
        <v>0</v>
      </c>
      <c r="BG312" s="1">
        <f>VLOOKUP(F312,'[3]Sheet 1'!$F$2:$AD$557,13,0)</f>
        <v>30</v>
      </c>
      <c r="BH312" s="1">
        <f>VLOOKUP(F312,'[3]Sheet 1'!$F$2:$AD$557,14,0)</f>
        <v>34</v>
      </c>
      <c r="BI312" s="1">
        <f>VLOOKUP(F312,'[3]Sheet 1'!$F$2:$AD$557,15,0)</f>
        <v>66</v>
      </c>
      <c r="BJ312" s="1">
        <f>VLOOKUP(F312,'[3]Sheet 1'!$F$2:$AD$557,16,0)</f>
        <v>440</v>
      </c>
      <c r="BK312" s="1">
        <f>VLOOKUP(F312,'[3]Sheet 1'!$F$2:$AD$557,17,0)</f>
        <v>412</v>
      </c>
      <c r="BL312" s="1">
        <f>VLOOKUP(F312,'[3]Sheet 1'!$F$2:$AD$557,18,0)</f>
        <v>28</v>
      </c>
      <c r="BM312" s="1">
        <f>VLOOKUP(F312,'[3]Sheet 1'!$F$2:$AD$557,19,0)</f>
        <v>0.93636363</v>
      </c>
      <c r="BN312" s="1">
        <f>VLOOKUP(F312,'[3]Sheet 1'!$F$2:$AD$557,20,0)</f>
        <v>0.77533576999999998</v>
      </c>
      <c r="BO312" s="1">
        <f>VLOOKUP(F312,'[3]Sheet 1'!$F$2:$AD$557,21,0)</f>
        <v>0.10134310000000001</v>
      </c>
      <c r="BP312" s="1">
        <f>VLOOKUP(F312,'[3]Sheet 1'!$F$2:$AD$557,22,0)</f>
        <v>3.9072030000000001E-2</v>
      </c>
      <c r="BQ312" s="1">
        <f>VLOOKUP(F312,'[3]Sheet 1'!$F$2:$AD$557,23,0)</f>
        <v>8.0586080000000004E-2</v>
      </c>
      <c r="BR312" s="1">
        <f>VLOOKUP(F312,'[3]Sheet 1'!$F$2:$AD$557,24,0)</f>
        <v>2337.2566793400001</v>
      </c>
      <c r="BS312" s="1">
        <f>VLOOKUP(F312,'[3]Sheet 1'!$F$2:$AD$557,25,0)</f>
        <v>0.35041080000000002</v>
      </c>
    </row>
    <row r="313" spans="1:71" ht="20" customHeight="1" x14ac:dyDescent="0.15">
      <c r="A313" s="8">
        <v>1976</v>
      </c>
      <c r="B313" s="9">
        <v>37</v>
      </c>
      <c r="C313" s="10">
        <v>119</v>
      </c>
      <c r="D313" s="10">
        <v>5307</v>
      </c>
      <c r="E313" s="10">
        <v>1</v>
      </c>
      <c r="F313" s="10">
        <v>371190053071</v>
      </c>
      <c r="G313" s="11" t="s">
        <v>35</v>
      </c>
      <c r="H313" s="10">
        <v>16407</v>
      </c>
      <c r="I313" s="11" t="s">
        <v>348</v>
      </c>
      <c r="J313" s="10">
        <v>1044</v>
      </c>
      <c r="K313" s="10">
        <v>172</v>
      </c>
      <c r="L313" s="10">
        <v>72</v>
      </c>
      <c r="M313" s="10">
        <v>105</v>
      </c>
      <c r="N313" s="10">
        <v>87</v>
      </c>
      <c r="O313" s="10">
        <v>134</v>
      </c>
      <c r="P313" s="10">
        <v>140</v>
      </c>
      <c r="Q313" s="10">
        <v>85</v>
      </c>
      <c r="R313" s="10">
        <v>40</v>
      </c>
      <c r="S313" s="10">
        <v>34</v>
      </c>
      <c r="T313" s="10">
        <v>46</v>
      </c>
      <c r="U313" s="10">
        <v>69</v>
      </c>
      <c r="V313" s="10">
        <v>24</v>
      </c>
      <c r="W313" s="10">
        <v>19</v>
      </c>
      <c r="X313" s="10">
        <v>0</v>
      </c>
      <c r="Y313" s="10">
        <v>9</v>
      </c>
      <c r="Z313" s="10">
        <v>8</v>
      </c>
      <c r="AA313" s="10">
        <v>27263</v>
      </c>
      <c r="AB313" s="10">
        <v>536</v>
      </c>
      <c r="AC313" s="10">
        <v>169</v>
      </c>
      <c r="AD313" s="10">
        <v>0.31529850999999998</v>
      </c>
      <c r="AE313" s="10">
        <v>6475322.70593262</v>
      </c>
      <c r="AF313" s="12">
        <v>13593.7645433567</v>
      </c>
      <c r="AG313" s="1">
        <f>VLOOKUP(F313,'[1]Sheet 1'!$F$2:$S$557,5,0)</f>
        <v>1451</v>
      </c>
      <c r="AH313" s="1">
        <f>VLOOKUP(F313,'[1]Sheet 1'!$F$2:$S$557,6,0)</f>
        <v>420</v>
      </c>
      <c r="AI313" s="1">
        <f>VLOOKUP(F313,'[1]Sheet 1'!$F$2:$S$557,7,0)</f>
        <v>436</v>
      </c>
      <c r="AJ313" s="1">
        <f>VLOOKUP(F313,'[1]Sheet 1'!$F$2:$S$557,8,0)</f>
        <v>365</v>
      </c>
      <c r="AK313" s="1">
        <f>VLOOKUP(F313,'[1]Sheet 1'!$F$2:$S$557,9,0)</f>
        <v>117</v>
      </c>
      <c r="AL313" s="1">
        <f>VLOOKUP(F313,'[1]Sheet 1'!$F$2:$S$557,10,0)</f>
        <v>95</v>
      </c>
      <c r="AM313" s="1">
        <f>VLOOKUP(F313,'[1]Sheet 1'!$F$2:$S$557,11,0)</f>
        <v>18</v>
      </c>
      <c r="AN313" s="1">
        <f>VLOOKUP(F313,'[1]Sheet 1'!$F$2:$S$557,12,0)</f>
        <v>0</v>
      </c>
      <c r="AO313" s="1">
        <f>VLOOKUP(F313,'[1]Sheet 1'!$F$2:$S$557,13,0)</f>
        <v>6.5472089999999997E-2</v>
      </c>
      <c r="AP313" s="1">
        <f>VLOOKUP(F313,'[1]Sheet 1'!$F$2:$S$557,14,0)</f>
        <v>1.240524E-2</v>
      </c>
      <c r="AQ313" s="1">
        <f>VLOOKUP(F313,'[2]Sheet 1'!$F$2:$Q$557,5,0)</f>
        <v>1925</v>
      </c>
      <c r="AR313" s="1">
        <f>VLOOKUP(F313,'[2]Sheet 1'!$F$2:$Q$557,6,0)</f>
        <v>1327</v>
      </c>
      <c r="AS313" s="1">
        <f>VLOOKUP(F313,'[2]Sheet 1'!$F$2:$Q$557,7,0)</f>
        <v>1323</v>
      </c>
      <c r="AT313" s="1">
        <f>VLOOKUP(F313,'[2]Sheet 1'!$F$2:$Q$557,8,0)</f>
        <v>1232</v>
      </c>
      <c r="AU313" s="1">
        <f>VLOOKUP(F313,'[2]Sheet 1'!$F$2:$Q$557,9,0)</f>
        <v>91</v>
      </c>
      <c r="AV313" s="1">
        <f>VLOOKUP(F313,'[2]Sheet 1'!$F$2:$Q$557,10,0)</f>
        <v>4</v>
      </c>
      <c r="AW313" s="1">
        <f>VLOOKUP(F313,'[2]Sheet 1'!$F$2:$Q$557,11,0)</f>
        <v>598</v>
      </c>
      <c r="AX313" s="1">
        <f>VLOOKUP(F313,'[2]Sheet 1'!$F$2:$Q$557,12,0)</f>
        <v>4.7272729999999999E-2</v>
      </c>
      <c r="AY313" s="1">
        <f>VLOOKUP(F313,'[3]Sheet 1'!$F$2:$AD$557,5,0)</f>
        <v>35.279251500000001</v>
      </c>
      <c r="AZ313" s="1">
        <f>VLOOKUP(F313,'[3]Sheet 1'!$F$2:$AD$557,6,0)</f>
        <v>-80.782445899999999</v>
      </c>
      <c r="BA313" s="1">
        <f>VLOOKUP(F313,'[3]Sheet 1'!$F$2:$AD$557,7,0)</f>
        <v>1807</v>
      </c>
      <c r="BB313" s="1">
        <f>VLOOKUP(F313,'[3]Sheet 1'!$F$2:$AD$557,8,0)</f>
        <v>285</v>
      </c>
      <c r="BC313" s="1">
        <f>VLOOKUP(F313,'[3]Sheet 1'!$F$2:$AD$557,9,0)</f>
        <v>1025</v>
      </c>
      <c r="BD313" s="1">
        <f>VLOOKUP(F313,'[3]Sheet 1'!$F$2:$AD$557,10,0)</f>
        <v>3</v>
      </c>
      <c r="BE313" s="1">
        <f>VLOOKUP(F313,'[3]Sheet 1'!$F$2:$AD$557,11,0)</f>
        <v>27</v>
      </c>
      <c r="BF313" s="1">
        <f>VLOOKUP(F313,'[3]Sheet 1'!$F$2:$AD$557,12,0)</f>
        <v>0</v>
      </c>
      <c r="BG313" s="1">
        <f>VLOOKUP(F313,'[3]Sheet 1'!$F$2:$AD$557,13,0)</f>
        <v>383</v>
      </c>
      <c r="BH313" s="1">
        <f>VLOOKUP(F313,'[3]Sheet 1'!$F$2:$AD$557,14,0)</f>
        <v>84</v>
      </c>
      <c r="BI313" s="1">
        <f>VLOOKUP(F313,'[3]Sheet 1'!$F$2:$AD$557,15,0)</f>
        <v>630</v>
      </c>
      <c r="BJ313" s="1">
        <f>VLOOKUP(F313,'[3]Sheet 1'!$F$2:$AD$557,16,0)</f>
        <v>985</v>
      </c>
      <c r="BK313" s="1">
        <f>VLOOKUP(F313,'[3]Sheet 1'!$F$2:$AD$557,17,0)</f>
        <v>647</v>
      </c>
      <c r="BL313" s="1">
        <f>VLOOKUP(F313,'[3]Sheet 1'!$F$2:$AD$557,18,0)</f>
        <v>338</v>
      </c>
      <c r="BM313" s="1">
        <f>VLOOKUP(F313,'[3]Sheet 1'!$F$2:$AD$557,19,0)</f>
        <v>0.65685278999999996</v>
      </c>
      <c r="BN313" s="1">
        <f>VLOOKUP(F313,'[3]Sheet 1'!$F$2:$AD$557,20,0)</f>
        <v>0.15771996999999999</v>
      </c>
      <c r="BO313" s="1">
        <f>VLOOKUP(F313,'[3]Sheet 1'!$F$2:$AD$557,21,0)</f>
        <v>0.56723851000000003</v>
      </c>
      <c r="BP313" s="1">
        <f>VLOOKUP(F313,'[3]Sheet 1'!$F$2:$AD$557,22,0)</f>
        <v>1.4941889999999999E-2</v>
      </c>
      <c r="BQ313" s="1">
        <f>VLOOKUP(F313,'[3]Sheet 1'!$F$2:$AD$557,23,0)</f>
        <v>0.34864415999999998</v>
      </c>
      <c r="BR313" s="1">
        <f>VLOOKUP(F313,'[3]Sheet 1'!$F$2:$AD$557,24,0)</f>
        <v>7779.7315196899999</v>
      </c>
      <c r="BS313" s="1">
        <f>VLOOKUP(F313,'[3]Sheet 1'!$F$2:$AD$557,25,0)</f>
        <v>0.23227022</v>
      </c>
    </row>
    <row r="314" spans="1:71" ht="20" customHeight="1" x14ac:dyDescent="0.15">
      <c r="A314" s="8">
        <v>1977</v>
      </c>
      <c r="B314" s="9">
        <v>37</v>
      </c>
      <c r="C314" s="10">
        <v>119</v>
      </c>
      <c r="D314" s="10">
        <v>1507</v>
      </c>
      <c r="E314" s="10">
        <v>2</v>
      </c>
      <c r="F314" s="10">
        <v>371190015072</v>
      </c>
      <c r="G314" s="11" t="s">
        <v>33</v>
      </c>
      <c r="H314" s="10">
        <v>16167</v>
      </c>
      <c r="I314" s="11" t="s">
        <v>349</v>
      </c>
      <c r="J314" s="10">
        <v>517</v>
      </c>
      <c r="K314" s="10">
        <v>42</v>
      </c>
      <c r="L314" s="10">
        <v>34</v>
      </c>
      <c r="M314" s="10">
        <v>37</v>
      </c>
      <c r="N314" s="10">
        <v>63</v>
      </c>
      <c r="O314" s="10">
        <v>81</v>
      </c>
      <c r="P314" s="10">
        <v>9</v>
      </c>
      <c r="Q314" s="10">
        <v>0</v>
      </c>
      <c r="R314" s="10">
        <v>30</v>
      </c>
      <c r="S314" s="10">
        <v>11</v>
      </c>
      <c r="T314" s="10">
        <v>32</v>
      </c>
      <c r="U314" s="10">
        <v>111</v>
      </c>
      <c r="V314" s="10">
        <v>48</v>
      </c>
      <c r="W314" s="10">
        <v>19</v>
      </c>
      <c r="X314" s="10">
        <v>0</v>
      </c>
      <c r="Y314" s="10">
        <v>0</v>
      </c>
      <c r="Z314" s="10">
        <v>0</v>
      </c>
      <c r="AA314" s="10">
        <v>32917</v>
      </c>
      <c r="AB314" s="10">
        <v>357</v>
      </c>
      <c r="AC314" s="10">
        <v>89</v>
      </c>
      <c r="AD314" s="10">
        <v>0.24929972</v>
      </c>
      <c r="AE314" s="10">
        <v>8580266.2078857403</v>
      </c>
      <c r="AF314" s="12">
        <v>13554.848827784401</v>
      </c>
      <c r="AG314" s="1">
        <f>VLOOKUP(F314,'[1]Sheet 1'!$F$2:$S$557,5,0)</f>
        <v>1030</v>
      </c>
      <c r="AH314" s="1">
        <f>VLOOKUP(F314,'[1]Sheet 1'!$F$2:$S$557,6,0)</f>
        <v>167</v>
      </c>
      <c r="AI314" s="1">
        <f>VLOOKUP(F314,'[1]Sheet 1'!$F$2:$S$557,7,0)</f>
        <v>275</v>
      </c>
      <c r="AJ314" s="1">
        <f>VLOOKUP(F314,'[1]Sheet 1'!$F$2:$S$557,8,0)</f>
        <v>348</v>
      </c>
      <c r="AK314" s="1">
        <f>VLOOKUP(F314,'[1]Sheet 1'!$F$2:$S$557,9,0)</f>
        <v>127</v>
      </c>
      <c r="AL314" s="1">
        <f>VLOOKUP(F314,'[1]Sheet 1'!$F$2:$S$557,10,0)</f>
        <v>95</v>
      </c>
      <c r="AM314" s="1">
        <f>VLOOKUP(F314,'[1]Sheet 1'!$F$2:$S$557,11,0)</f>
        <v>18</v>
      </c>
      <c r="AN314" s="1">
        <f>VLOOKUP(F314,'[1]Sheet 1'!$F$2:$S$557,12,0)</f>
        <v>0</v>
      </c>
      <c r="AO314" s="1">
        <f>VLOOKUP(F314,'[1]Sheet 1'!$F$2:$S$557,13,0)</f>
        <v>9.2233010000000004E-2</v>
      </c>
      <c r="AP314" s="1">
        <f>VLOOKUP(F314,'[1]Sheet 1'!$F$2:$S$557,14,0)</f>
        <v>1.7475729999999998E-2</v>
      </c>
      <c r="AQ314" s="1">
        <f>VLOOKUP(F314,'[2]Sheet 1'!$F$2:$Q$557,5,0)</f>
        <v>1413</v>
      </c>
      <c r="AR314" s="1">
        <f>VLOOKUP(F314,'[2]Sheet 1'!$F$2:$Q$557,6,0)</f>
        <v>922</v>
      </c>
      <c r="AS314" s="1">
        <f>VLOOKUP(F314,'[2]Sheet 1'!$F$2:$Q$557,7,0)</f>
        <v>922</v>
      </c>
      <c r="AT314" s="1">
        <f>VLOOKUP(F314,'[2]Sheet 1'!$F$2:$Q$557,8,0)</f>
        <v>803</v>
      </c>
      <c r="AU314" s="1">
        <f>VLOOKUP(F314,'[2]Sheet 1'!$F$2:$Q$557,9,0)</f>
        <v>119</v>
      </c>
      <c r="AV314" s="1">
        <f>VLOOKUP(F314,'[2]Sheet 1'!$F$2:$Q$557,10,0)</f>
        <v>0</v>
      </c>
      <c r="AW314" s="1">
        <f>VLOOKUP(F314,'[2]Sheet 1'!$F$2:$Q$557,11,0)</f>
        <v>491</v>
      </c>
      <c r="AX314" s="1">
        <f>VLOOKUP(F314,'[2]Sheet 1'!$F$2:$Q$557,12,0)</f>
        <v>8.4217979999999998E-2</v>
      </c>
      <c r="AY314" s="1">
        <f>VLOOKUP(F314,'[3]Sheet 1'!$F$2:$AD$557,5,0)</f>
        <v>35.2510014</v>
      </c>
      <c r="AZ314" s="1">
        <f>VLOOKUP(F314,'[3]Sheet 1'!$F$2:$AD$557,6,0)</f>
        <v>-80.740736900000002</v>
      </c>
      <c r="BA314" s="1">
        <f>VLOOKUP(F314,'[3]Sheet 1'!$F$2:$AD$557,7,0)</f>
        <v>1337</v>
      </c>
      <c r="BB314" s="1">
        <f>VLOOKUP(F314,'[3]Sheet 1'!$F$2:$AD$557,8,0)</f>
        <v>308</v>
      </c>
      <c r="BC314" s="1">
        <f>VLOOKUP(F314,'[3]Sheet 1'!$F$2:$AD$557,9,0)</f>
        <v>708</v>
      </c>
      <c r="BD314" s="1">
        <f>VLOOKUP(F314,'[3]Sheet 1'!$F$2:$AD$557,10,0)</f>
        <v>3</v>
      </c>
      <c r="BE314" s="1">
        <f>VLOOKUP(F314,'[3]Sheet 1'!$F$2:$AD$557,11,0)</f>
        <v>56</v>
      </c>
      <c r="BF314" s="1">
        <f>VLOOKUP(F314,'[3]Sheet 1'!$F$2:$AD$557,12,0)</f>
        <v>4</v>
      </c>
      <c r="BG314" s="1">
        <f>VLOOKUP(F314,'[3]Sheet 1'!$F$2:$AD$557,13,0)</f>
        <v>196</v>
      </c>
      <c r="BH314" s="1">
        <f>VLOOKUP(F314,'[3]Sheet 1'!$F$2:$AD$557,14,0)</f>
        <v>62</v>
      </c>
      <c r="BI314" s="1">
        <f>VLOOKUP(F314,'[3]Sheet 1'!$F$2:$AD$557,15,0)</f>
        <v>372</v>
      </c>
      <c r="BJ314" s="1">
        <f>VLOOKUP(F314,'[3]Sheet 1'!$F$2:$AD$557,16,0)</f>
        <v>517</v>
      </c>
      <c r="BK314" s="1">
        <f>VLOOKUP(F314,'[3]Sheet 1'!$F$2:$AD$557,17,0)</f>
        <v>468</v>
      </c>
      <c r="BL314" s="1">
        <f>VLOOKUP(F314,'[3]Sheet 1'!$F$2:$AD$557,18,0)</f>
        <v>49</v>
      </c>
      <c r="BM314" s="1">
        <f>VLOOKUP(F314,'[3]Sheet 1'!$F$2:$AD$557,19,0)</f>
        <v>0.90522243000000002</v>
      </c>
      <c r="BN314" s="1">
        <f>VLOOKUP(F314,'[3]Sheet 1'!$F$2:$AD$557,20,0)</f>
        <v>0.23036649000000001</v>
      </c>
      <c r="BO314" s="1">
        <f>VLOOKUP(F314,'[3]Sheet 1'!$F$2:$AD$557,21,0)</f>
        <v>0.52954374999999998</v>
      </c>
      <c r="BP314" s="1">
        <f>VLOOKUP(F314,'[3]Sheet 1'!$F$2:$AD$557,22,0)</f>
        <v>4.1884810000000001E-2</v>
      </c>
      <c r="BQ314" s="1">
        <f>VLOOKUP(F314,'[3]Sheet 1'!$F$2:$AD$557,23,0)</f>
        <v>0.27823484999999998</v>
      </c>
      <c r="BR314" s="1">
        <f>VLOOKUP(F314,'[3]Sheet 1'!$F$2:$AD$557,24,0)</f>
        <v>4344.0868318700004</v>
      </c>
      <c r="BS314" s="1">
        <f>VLOOKUP(F314,'[3]Sheet 1'!$F$2:$AD$557,25,0)</f>
        <v>0.30777469000000002</v>
      </c>
    </row>
    <row r="315" spans="1:71" ht="20" customHeight="1" x14ac:dyDescent="0.15">
      <c r="A315" s="8">
        <v>1978</v>
      </c>
      <c r="B315" s="9">
        <v>37</v>
      </c>
      <c r="C315" s="10">
        <v>119</v>
      </c>
      <c r="D315" s="10">
        <v>6403</v>
      </c>
      <c r="E315" s="10">
        <v>2</v>
      </c>
      <c r="F315" s="10">
        <v>371190064032</v>
      </c>
      <c r="G315" s="11" t="s">
        <v>33</v>
      </c>
      <c r="H315" s="10">
        <v>16672</v>
      </c>
      <c r="I315" s="11" t="s">
        <v>350</v>
      </c>
      <c r="J315" s="10">
        <v>91</v>
      </c>
      <c r="K315" s="10">
        <v>0</v>
      </c>
      <c r="L315" s="10">
        <v>0</v>
      </c>
      <c r="M315" s="10">
        <v>0</v>
      </c>
      <c r="N315" s="10">
        <v>0</v>
      </c>
      <c r="O315" s="10">
        <v>0</v>
      </c>
      <c r="P315" s="10">
        <v>0</v>
      </c>
      <c r="Q315" s="10">
        <v>0</v>
      </c>
      <c r="R315" s="10">
        <v>8</v>
      </c>
      <c r="S315" s="10">
        <v>0</v>
      </c>
      <c r="T315" s="10">
        <v>0</v>
      </c>
      <c r="U315" s="10">
        <v>0</v>
      </c>
      <c r="V315" s="10">
        <v>32</v>
      </c>
      <c r="W315" s="10">
        <v>19</v>
      </c>
      <c r="X315" s="10">
        <v>0</v>
      </c>
      <c r="Y315" s="10">
        <v>11</v>
      </c>
      <c r="Z315" s="10">
        <v>21</v>
      </c>
      <c r="AA315" s="10">
        <v>108224</v>
      </c>
      <c r="AB315" s="10">
        <v>63</v>
      </c>
      <c r="AC315" s="10">
        <v>0</v>
      </c>
      <c r="AD315" s="10">
        <v>0</v>
      </c>
      <c r="AE315" s="13">
        <v>39691928.644653298</v>
      </c>
      <c r="AF315" s="12">
        <v>32795.165519895301</v>
      </c>
      <c r="AG315" s="1">
        <f>VLOOKUP(F315,'[1]Sheet 1'!$F$2:$S$557,5,0)</f>
        <v>190</v>
      </c>
      <c r="AH315" s="1">
        <f>VLOOKUP(F315,'[1]Sheet 1'!$F$2:$S$557,6,0)</f>
        <v>0</v>
      </c>
      <c r="AI315" s="1">
        <f>VLOOKUP(F315,'[1]Sheet 1'!$F$2:$S$557,7,0)</f>
        <v>13</v>
      </c>
      <c r="AJ315" s="1">
        <f>VLOOKUP(F315,'[1]Sheet 1'!$F$2:$S$557,8,0)</f>
        <v>38</v>
      </c>
      <c r="AK315" s="1">
        <f>VLOOKUP(F315,'[1]Sheet 1'!$F$2:$S$557,9,0)</f>
        <v>0</v>
      </c>
      <c r="AL315" s="1">
        <f>VLOOKUP(F315,'[1]Sheet 1'!$F$2:$S$557,10,0)</f>
        <v>96</v>
      </c>
      <c r="AM315" s="1">
        <f>VLOOKUP(F315,'[1]Sheet 1'!$F$2:$S$557,11,0)</f>
        <v>11</v>
      </c>
      <c r="AN315" s="1">
        <f>VLOOKUP(F315,'[1]Sheet 1'!$F$2:$S$557,12,0)</f>
        <v>32</v>
      </c>
      <c r="AO315" s="1">
        <f>VLOOKUP(F315,'[1]Sheet 1'!$F$2:$S$557,13,0)</f>
        <v>0.50526316000000004</v>
      </c>
      <c r="AP315" s="1">
        <f>VLOOKUP(F315,'[1]Sheet 1'!$F$2:$S$557,14,0)</f>
        <v>5.789474E-2</v>
      </c>
      <c r="AQ315" s="1">
        <f>VLOOKUP(F315,'[2]Sheet 1'!$F$2:$Q$557,5,0)</f>
        <v>1719</v>
      </c>
      <c r="AR315" s="1">
        <f>VLOOKUP(F315,'[2]Sheet 1'!$F$2:$Q$557,6,0)</f>
        <v>819</v>
      </c>
      <c r="AS315" s="1">
        <f>VLOOKUP(F315,'[2]Sheet 1'!$F$2:$Q$557,7,0)</f>
        <v>819</v>
      </c>
      <c r="AT315" s="1">
        <f>VLOOKUP(F315,'[2]Sheet 1'!$F$2:$Q$557,8,0)</f>
        <v>746</v>
      </c>
      <c r="AU315" s="1">
        <f>VLOOKUP(F315,'[2]Sheet 1'!$F$2:$Q$557,9,0)</f>
        <v>73</v>
      </c>
      <c r="AV315" s="1">
        <f>VLOOKUP(F315,'[2]Sheet 1'!$F$2:$Q$557,10,0)</f>
        <v>0</v>
      </c>
      <c r="AW315" s="1">
        <f>VLOOKUP(F315,'[2]Sheet 1'!$F$2:$Q$557,11,0)</f>
        <v>900</v>
      </c>
      <c r="AX315" s="1">
        <f>VLOOKUP(F315,'[2]Sheet 1'!$F$2:$Q$557,12,0)</f>
        <v>4.2466549999999999E-2</v>
      </c>
      <c r="AY315" s="1">
        <f>VLOOKUP(F315,'[3]Sheet 1'!$F$2:$AD$557,5,0)</f>
        <v>35.503729</v>
      </c>
      <c r="AZ315" s="1">
        <f>VLOOKUP(F315,'[3]Sheet 1'!$F$2:$AD$557,6,0)</f>
        <v>-80.825038699999993</v>
      </c>
      <c r="BA315" s="1">
        <f>VLOOKUP(F315,'[3]Sheet 1'!$F$2:$AD$557,7,0)</f>
        <v>1665</v>
      </c>
      <c r="BB315" s="1">
        <f>VLOOKUP(F315,'[3]Sheet 1'!$F$2:$AD$557,8,0)</f>
        <v>1418</v>
      </c>
      <c r="BC315" s="1">
        <f>VLOOKUP(F315,'[3]Sheet 1'!$F$2:$AD$557,9,0)</f>
        <v>118</v>
      </c>
      <c r="BD315" s="1">
        <f>VLOOKUP(F315,'[3]Sheet 1'!$F$2:$AD$557,10,0)</f>
        <v>1</v>
      </c>
      <c r="BE315" s="1">
        <f>VLOOKUP(F315,'[3]Sheet 1'!$F$2:$AD$557,11,0)</f>
        <v>72</v>
      </c>
      <c r="BF315" s="1">
        <f>VLOOKUP(F315,'[3]Sheet 1'!$F$2:$AD$557,12,0)</f>
        <v>2</v>
      </c>
      <c r="BG315" s="1">
        <f>VLOOKUP(F315,'[3]Sheet 1'!$F$2:$AD$557,13,0)</f>
        <v>11</v>
      </c>
      <c r="BH315" s="1">
        <f>VLOOKUP(F315,'[3]Sheet 1'!$F$2:$AD$557,14,0)</f>
        <v>43</v>
      </c>
      <c r="BI315" s="1">
        <f>VLOOKUP(F315,'[3]Sheet 1'!$F$2:$AD$557,15,0)</f>
        <v>73</v>
      </c>
      <c r="BJ315" s="1">
        <f>VLOOKUP(F315,'[3]Sheet 1'!$F$2:$AD$557,16,0)</f>
        <v>93</v>
      </c>
      <c r="BK315" s="1">
        <f>VLOOKUP(F315,'[3]Sheet 1'!$F$2:$AD$557,17,0)</f>
        <v>85</v>
      </c>
      <c r="BL315" s="1">
        <f>VLOOKUP(F315,'[3]Sheet 1'!$F$2:$AD$557,18,0)</f>
        <v>8</v>
      </c>
      <c r="BM315" s="1">
        <f>VLOOKUP(F315,'[3]Sheet 1'!$F$2:$AD$557,19,0)</f>
        <v>0.91397848999999998</v>
      </c>
      <c r="BN315" s="1">
        <f>VLOOKUP(F315,'[3]Sheet 1'!$F$2:$AD$557,20,0)</f>
        <v>0.85165164999999998</v>
      </c>
      <c r="BO315" s="1">
        <f>VLOOKUP(F315,'[3]Sheet 1'!$F$2:$AD$557,21,0)</f>
        <v>7.0870870000000002E-2</v>
      </c>
      <c r="BP315" s="1">
        <f>VLOOKUP(F315,'[3]Sheet 1'!$F$2:$AD$557,22,0)</f>
        <v>4.3243240000000002E-2</v>
      </c>
      <c r="BQ315" s="1">
        <f>VLOOKUP(F315,'[3]Sheet 1'!$F$2:$AD$557,23,0)</f>
        <v>4.3843840000000002E-2</v>
      </c>
      <c r="BR315" s="1">
        <f>VLOOKUP(F315,'[3]Sheet 1'!$F$2:$AD$557,24,0)</f>
        <v>1169.4452256899999</v>
      </c>
      <c r="BS315" s="1">
        <f>VLOOKUP(F315,'[3]Sheet 1'!$F$2:$AD$557,25,0)</f>
        <v>1.4237520100000001</v>
      </c>
    </row>
    <row r="316" spans="1:71" ht="20" customHeight="1" x14ac:dyDescent="0.15">
      <c r="A316" s="8">
        <v>1979</v>
      </c>
      <c r="B316" s="9">
        <v>37</v>
      </c>
      <c r="C316" s="10">
        <v>119</v>
      </c>
      <c r="D316" s="10">
        <v>3902</v>
      </c>
      <c r="E316" s="10">
        <v>2</v>
      </c>
      <c r="F316" s="10">
        <v>371190039022</v>
      </c>
      <c r="G316" s="11" t="s">
        <v>33</v>
      </c>
      <c r="H316" s="10">
        <v>16356</v>
      </c>
      <c r="I316" s="11" t="s">
        <v>351</v>
      </c>
      <c r="J316" s="10">
        <v>596</v>
      </c>
      <c r="K316" s="10">
        <v>130</v>
      </c>
      <c r="L316" s="10">
        <v>37</v>
      </c>
      <c r="M316" s="10">
        <v>72</v>
      </c>
      <c r="N316" s="10">
        <v>46</v>
      </c>
      <c r="O316" s="10">
        <v>49</v>
      </c>
      <c r="P316" s="10">
        <v>62</v>
      </c>
      <c r="Q316" s="10">
        <v>37</v>
      </c>
      <c r="R316" s="10">
        <v>0</v>
      </c>
      <c r="S316" s="10">
        <v>39</v>
      </c>
      <c r="T316" s="10">
        <v>43</v>
      </c>
      <c r="U316" s="10">
        <v>17</v>
      </c>
      <c r="V316" s="10">
        <v>25</v>
      </c>
      <c r="W316" s="10">
        <v>0</v>
      </c>
      <c r="X316" s="10">
        <v>39</v>
      </c>
      <c r="Y316" s="10">
        <v>0</v>
      </c>
      <c r="Z316" s="10">
        <v>0</v>
      </c>
      <c r="AA316" s="10">
        <v>25855</v>
      </c>
      <c r="AB316" s="10">
        <v>318</v>
      </c>
      <c r="AC316" s="10">
        <v>116</v>
      </c>
      <c r="AD316" s="10">
        <v>0.36477987000000001</v>
      </c>
      <c r="AE316" s="13">
        <v>16775753.736206099</v>
      </c>
      <c r="AF316" s="12">
        <v>24957.163639349801</v>
      </c>
      <c r="AG316" s="1">
        <f>VLOOKUP(F316,'[1]Sheet 1'!$F$2:$S$557,5,0)</f>
        <v>933</v>
      </c>
      <c r="AH316" s="1">
        <f>VLOOKUP(F316,'[1]Sheet 1'!$F$2:$S$557,6,0)</f>
        <v>190</v>
      </c>
      <c r="AI316" s="1">
        <f>VLOOKUP(F316,'[1]Sheet 1'!$F$2:$S$557,7,0)</f>
        <v>329</v>
      </c>
      <c r="AJ316" s="1">
        <f>VLOOKUP(F316,'[1]Sheet 1'!$F$2:$S$557,8,0)</f>
        <v>258</v>
      </c>
      <c r="AK316" s="1">
        <f>VLOOKUP(F316,'[1]Sheet 1'!$F$2:$S$557,9,0)</f>
        <v>22</v>
      </c>
      <c r="AL316" s="1">
        <f>VLOOKUP(F316,'[1]Sheet 1'!$F$2:$S$557,10,0)</f>
        <v>123</v>
      </c>
      <c r="AM316" s="1">
        <f>VLOOKUP(F316,'[1]Sheet 1'!$F$2:$S$557,11,0)</f>
        <v>11</v>
      </c>
      <c r="AN316" s="1">
        <f>VLOOKUP(F316,'[1]Sheet 1'!$F$2:$S$557,12,0)</f>
        <v>0</v>
      </c>
      <c r="AO316" s="1">
        <f>VLOOKUP(F316,'[1]Sheet 1'!$F$2:$S$557,13,0)</f>
        <v>0.1318328</v>
      </c>
      <c r="AP316" s="1">
        <f>VLOOKUP(F316,'[1]Sheet 1'!$F$2:$S$557,14,0)</f>
        <v>1.1789920000000001E-2</v>
      </c>
      <c r="AQ316" s="1">
        <f>VLOOKUP(F316,'[2]Sheet 1'!$F$2:$Q$557,5,0)</f>
        <v>1088</v>
      </c>
      <c r="AR316" s="1">
        <f>VLOOKUP(F316,'[2]Sheet 1'!$F$2:$Q$557,6,0)</f>
        <v>682</v>
      </c>
      <c r="AS316" s="1">
        <f>VLOOKUP(F316,'[2]Sheet 1'!$F$2:$Q$557,7,0)</f>
        <v>682</v>
      </c>
      <c r="AT316" s="1">
        <f>VLOOKUP(F316,'[2]Sheet 1'!$F$2:$Q$557,8,0)</f>
        <v>533</v>
      </c>
      <c r="AU316" s="1">
        <f>VLOOKUP(F316,'[2]Sheet 1'!$F$2:$Q$557,9,0)</f>
        <v>149</v>
      </c>
      <c r="AV316" s="1">
        <f>VLOOKUP(F316,'[2]Sheet 1'!$F$2:$Q$557,10,0)</f>
        <v>0</v>
      </c>
      <c r="AW316" s="1">
        <f>VLOOKUP(F316,'[2]Sheet 1'!$F$2:$Q$557,11,0)</f>
        <v>406</v>
      </c>
      <c r="AX316" s="1">
        <f>VLOOKUP(F316,'[2]Sheet 1'!$F$2:$Q$557,12,0)</f>
        <v>0.13694853000000001</v>
      </c>
      <c r="AY316" s="1">
        <f>VLOOKUP(F316,'[3]Sheet 1'!$F$2:$AD$557,5,0)</f>
        <v>35.216944499999997</v>
      </c>
      <c r="AZ316" s="1">
        <f>VLOOKUP(F316,'[3]Sheet 1'!$F$2:$AD$557,6,0)</f>
        <v>-80.899732999999998</v>
      </c>
      <c r="BA316" s="1">
        <f>VLOOKUP(F316,'[3]Sheet 1'!$F$2:$AD$557,7,0)</f>
        <v>1451</v>
      </c>
      <c r="BB316" s="1">
        <f>VLOOKUP(F316,'[3]Sheet 1'!$F$2:$AD$557,8,0)</f>
        <v>29</v>
      </c>
      <c r="BC316" s="1">
        <f>VLOOKUP(F316,'[3]Sheet 1'!$F$2:$AD$557,9,0)</f>
        <v>1360</v>
      </c>
      <c r="BD316" s="1">
        <f>VLOOKUP(F316,'[3]Sheet 1'!$F$2:$AD$557,10,0)</f>
        <v>8</v>
      </c>
      <c r="BE316" s="1">
        <f>VLOOKUP(F316,'[3]Sheet 1'!$F$2:$AD$557,11,0)</f>
        <v>15</v>
      </c>
      <c r="BF316" s="1">
        <f>VLOOKUP(F316,'[3]Sheet 1'!$F$2:$AD$557,12,0)</f>
        <v>0</v>
      </c>
      <c r="BG316" s="1">
        <f>VLOOKUP(F316,'[3]Sheet 1'!$F$2:$AD$557,13,0)</f>
        <v>10</v>
      </c>
      <c r="BH316" s="1">
        <f>VLOOKUP(F316,'[3]Sheet 1'!$F$2:$AD$557,14,0)</f>
        <v>29</v>
      </c>
      <c r="BI316" s="1">
        <f>VLOOKUP(F316,'[3]Sheet 1'!$F$2:$AD$557,15,0)</f>
        <v>46</v>
      </c>
      <c r="BJ316" s="1">
        <f>VLOOKUP(F316,'[3]Sheet 1'!$F$2:$AD$557,16,0)</f>
        <v>583</v>
      </c>
      <c r="BK316" s="1">
        <f>VLOOKUP(F316,'[3]Sheet 1'!$F$2:$AD$557,17,0)</f>
        <v>548</v>
      </c>
      <c r="BL316" s="1">
        <f>VLOOKUP(F316,'[3]Sheet 1'!$F$2:$AD$557,18,0)</f>
        <v>35</v>
      </c>
      <c r="BM316" s="1">
        <f>VLOOKUP(F316,'[3]Sheet 1'!$F$2:$AD$557,19,0)</f>
        <v>0.93996568999999996</v>
      </c>
      <c r="BN316" s="1">
        <f>VLOOKUP(F316,'[3]Sheet 1'!$F$2:$AD$557,20,0)</f>
        <v>1.9986210000000001E-2</v>
      </c>
      <c r="BO316" s="1">
        <f>VLOOKUP(F316,'[3]Sheet 1'!$F$2:$AD$557,21,0)</f>
        <v>0.93728462999999995</v>
      </c>
      <c r="BP316" s="1">
        <f>VLOOKUP(F316,'[3]Sheet 1'!$F$2:$AD$557,22,0)</f>
        <v>1.033769E-2</v>
      </c>
      <c r="BQ316" s="1">
        <f>VLOOKUP(F316,'[3]Sheet 1'!$F$2:$AD$557,23,0)</f>
        <v>3.1702269999999998E-2</v>
      </c>
      <c r="BR316" s="1">
        <f>VLOOKUP(F316,'[3]Sheet 1'!$F$2:$AD$557,24,0)</f>
        <v>2411.3108037900001</v>
      </c>
      <c r="BS316" s="1">
        <f>VLOOKUP(F316,'[3]Sheet 1'!$F$2:$AD$557,25,0)</f>
        <v>0.60174738999999999</v>
      </c>
    </row>
    <row r="317" spans="1:71" ht="20" customHeight="1" x14ac:dyDescent="0.15">
      <c r="A317" s="8">
        <v>1980</v>
      </c>
      <c r="B317" s="9">
        <v>37</v>
      </c>
      <c r="C317" s="10">
        <v>119</v>
      </c>
      <c r="D317" s="10">
        <v>6106</v>
      </c>
      <c r="E317" s="10">
        <v>2</v>
      </c>
      <c r="F317" s="10">
        <v>371190061062</v>
      </c>
      <c r="G317" s="11" t="s">
        <v>33</v>
      </c>
      <c r="H317" s="10">
        <v>16634</v>
      </c>
      <c r="I317" s="11" t="s">
        <v>352</v>
      </c>
      <c r="J317" s="10">
        <v>1079</v>
      </c>
      <c r="K317" s="10">
        <v>18</v>
      </c>
      <c r="L317" s="10">
        <v>26</v>
      </c>
      <c r="M317" s="10">
        <v>74</v>
      </c>
      <c r="N317" s="10">
        <v>11</v>
      </c>
      <c r="O317" s="10">
        <v>0</v>
      </c>
      <c r="P317" s="10">
        <v>41</v>
      </c>
      <c r="Q317" s="10">
        <v>34</v>
      </c>
      <c r="R317" s="10">
        <v>83</v>
      </c>
      <c r="S317" s="10">
        <v>58</v>
      </c>
      <c r="T317" s="10">
        <v>136</v>
      </c>
      <c r="U317" s="10">
        <v>146</v>
      </c>
      <c r="V317" s="10">
        <v>141</v>
      </c>
      <c r="W317" s="10">
        <v>91</v>
      </c>
      <c r="X317" s="10">
        <v>70</v>
      </c>
      <c r="Y317" s="10">
        <v>140</v>
      </c>
      <c r="Z317" s="10">
        <v>10</v>
      </c>
      <c r="AA317" s="10">
        <v>63184</v>
      </c>
      <c r="AB317" s="10">
        <v>418</v>
      </c>
      <c r="AC317" s="10">
        <v>0</v>
      </c>
      <c r="AD317" s="10">
        <v>0</v>
      </c>
      <c r="AE317" s="13">
        <v>50694849.351196297</v>
      </c>
      <c r="AF317" s="12">
        <v>29135.662449698601</v>
      </c>
      <c r="AG317" s="1">
        <f>VLOOKUP(F317,'[1]Sheet 1'!$F$2:$S$557,5,0)</f>
        <v>1646</v>
      </c>
      <c r="AH317" s="1">
        <f>VLOOKUP(F317,'[1]Sheet 1'!$F$2:$S$557,6,0)</f>
        <v>55</v>
      </c>
      <c r="AI317" s="1">
        <f>VLOOKUP(F317,'[1]Sheet 1'!$F$2:$S$557,7,0)</f>
        <v>287</v>
      </c>
      <c r="AJ317" s="1">
        <f>VLOOKUP(F317,'[1]Sheet 1'!$F$2:$S$557,8,0)</f>
        <v>247</v>
      </c>
      <c r="AK317" s="1">
        <f>VLOOKUP(F317,'[1]Sheet 1'!$F$2:$S$557,9,0)</f>
        <v>241</v>
      </c>
      <c r="AL317" s="1">
        <f>VLOOKUP(F317,'[1]Sheet 1'!$F$2:$S$557,10,0)</f>
        <v>386</v>
      </c>
      <c r="AM317" s="1">
        <f>VLOOKUP(F317,'[1]Sheet 1'!$F$2:$S$557,11,0)</f>
        <v>415</v>
      </c>
      <c r="AN317" s="1">
        <f>VLOOKUP(F317,'[1]Sheet 1'!$F$2:$S$557,12,0)</f>
        <v>15</v>
      </c>
      <c r="AO317" s="1">
        <f>VLOOKUP(F317,'[1]Sheet 1'!$F$2:$S$557,13,0)</f>
        <v>0.23450789999999999</v>
      </c>
      <c r="AP317" s="1">
        <f>VLOOKUP(F317,'[1]Sheet 1'!$F$2:$S$557,14,0)</f>
        <v>0.25212636999999999</v>
      </c>
      <c r="AQ317" s="1">
        <f>VLOOKUP(F317,'[2]Sheet 1'!$F$2:$Q$557,5,0)</f>
        <v>1824</v>
      </c>
      <c r="AR317" s="1">
        <f>VLOOKUP(F317,'[2]Sheet 1'!$F$2:$Q$557,6,0)</f>
        <v>1545</v>
      </c>
      <c r="AS317" s="1">
        <f>VLOOKUP(F317,'[2]Sheet 1'!$F$2:$Q$557,7,0)</f>
        <v>1536</v>
      </c>
      <c r="AT317" s="1">
        <f>VLOOKUP(F317,'[2]Sheet 1'!$F$2:$Q$557,8,0)</f>
        <v>1480</v>
      </c>
      <c r="AU317" s="1">
        <f>VLOOKUP(F317,'[2]Sheet 1'!$F$2:$Q$557,9,0)</f>
        <v>56</v>
      </c>
      <c r="AV317" s="1">
        <f>VLOOKUP(F317,'[2]Sheet 1'!$F$2:$Q$557,10,0)</f>
        <v>9</v>
      </c>
      <c r="AW317" s="1">
        <f>VLOOKUP(F317,'[2]Sheet 1'!$F$2:$Q$557,11,0)</f>
        <v>279</v>
      </c>
      <c r="AX317" s="1">
        <f>VLOOKUP(F317,'[2]Sheet 1'!$F$2:$Q$557,12,0)</f>
        <v>3.070175E-2</v>
      </c>
      <c r="AY317" s="1">
        <f>VLOOKUP(F317,'[3]Sheet 1'!$F$2:$AD$557,5,0)</f>
        <v>35.358901699999997</v>
      </c>
      <c r="AZ317" s="1">
        <f>VLOOKUP(F317,'[3]Sheet 1'!$F$2:$AD$557,6,0)</f>
        <v>-80.848154500000007</v>
      </c>
      <c r="BA317" s="1">
        <f>VLOOKUP(F317,'[3]Sheet 1'!$F$2:$AD$557,7,0)</f>
        <v>1278</v>
      </c>
      <c r="BB317" s="1">
        <f>VLOOKUP(F317,'[3]Sheet 1'!$F$2:$AD$557,8,0)</f>
        <v>657</v>
      </c>
      <c r="BC317" s="1">
        <f>VLOOKUP(F317,'[3]Sheet 1'!$F$2:$AD$557,9,0)</f>
        <v>503</v>
      </c>
      <c r="BD317" s="1">
        <f>VLOOKUP(F317,'[3]Sheet 1'!$F$2:$AD$557,10,0)</f>
        <v>2</v>
      </c>
      <c r="BE317" s="1">
        <f>VLOOKUP(F317,'[3]Sheet 1'!$F$2:$AD$557,11,0)</f>
        <v>48</v>
      </c>
      <c r="BF317" s="1">
        <f>VLOOKUP(F317,'[3]Sheet 1'!$F$2:$AD$557,12,0)</f>
        <v>1</v>
      </c>
      <c r="BG317" s="1">
        <f>VLOOKUP(F317,'[3]Sheet 1'!$F$2:$AD$557,13,0)</f>
        <v>27</v>
      </c>
      <c r="BH317" s="1">
        <f>VLOOKUP(F317,'[3]Sheet 1'!$F$2:$AD$557,14,0)</f>
        <v>40</v>
      </c>
      <c r="BI317" s="1">
        <f>VLOOKUP(F317,'[3]Sheet 1'!$F$2:$AD$557,15,0)</f>
        <v>75</v>
      </c>
      <c r="BJ317" s="1">
        <f>VLOOKUP(F317,'[3]Sheet 1'!$F$2:$AD$557,16,0)</f>
        <v>553</v>
      </c>
      <c r="BK317" s="1">
        <f>VLOOKUP(F317,'[3]Sheet 1'!$F$2:$AD$557,17,0)</f>
        <v>537</v>
      </c>
      <c r="BL317" s="1">
        <f>VLOOKUP(F317,'[3]Sheet 1'!$F$2:$AD$557,18,0)</f>
        <v>16</v>
      </c>
      <c r="BM317" s="1">
        <f>VLOOKUP(F317,'[3]Sheet 1'!$F$2:$AD$557,19,0)</f>
        <v>0.97106689999999996</v>
      </c>
      <c r="BN317" s="1">
        <f>VLOOKUP(F317,'[3]Sheet 1'!$F$2:$AD$557,20,0)</f>
        <v>0.51408450000000006</v>
      </c>
      <c r="BO317" s="1">
        <f>VLOOKUP(F317,'[3]Sheet 1'!$F$2:$AD$557,21,0)</f>
        <v>0.39358372000000003</v>
      </c>
      <c r="BP317" s="1">
        <f>VLOOKUP(F317,'[3]Sheet 1'!$F$2:$AD$557,22,0)</f>
        <v>3.7558679999999997E-2</v>
      </c>
      <c r="BQ317" s="1">
        <f>VLOOKUP(F317,'[3]Sheet 1'!$F$2:$AD$557,23,0)</f>
        <v>5.8685439999999998E-2</v>
      </c>
      <c r="BR317" s="1">
        <f>VLOOKUP(F317,'[3]Sheet 1'!$F$2:$AD$557,24,0)</f>
        <v>702.80503901999998</v>
      </c>
      <c r="BS317" s="1">
        <f>VLOOKUP(F317,'[3]Sheet 1'!$F$2:$AD$557,25,0)</f>
        <v>1.81842748</v>
      </c>
    </row>
    <row r="318" spans="1:71" ht="20" customHeight="1" x14ac:dyDescent="0.15">
      <c r="A318" s="8">
        <v>1981</v>
      </c>
      <c r="B318" s="9">
        <v>37</v>
      </c>
      <c r="C318" s="10">
        <v>119</v>
      </c>
      <c r="D318" s="10">
        <v>6105</v>
      </c>
      <c r="E318" s="10">
        <v>1</v>
      </c>
      <c r="F318" s="10">
        <v>371190061051</v>
      </c>
      <c r="G318" s="11" t="s">
        <v>35</v>
      </c>
      <c r="H318" s="10">
        <v>16632</v>
      </c>
      <c r="I318" s="11" t="s">
        <v>353</v>
      </c>
      <c r="J318" s="10">
        <v>1081</v>
      </c>
      <c r="K318" s="10">
        <v>7</v>
      </c>
      <c r="L318" s="10">
        <v>4</v>
      </c>
      <c r="M318" s="10">
        <v>39</v>
      </c>
      <c r="N318" s="10">
        <v>22</v>
      </c>
      <c r="O318" s="10">
        <v>78</v>
      </c>
      <c r="P318" s="10">
        <v>39</v>
      </c>
      <c r="Q318" s="10">
        <v>41</v>
      </c>
      <c r="R318" s="10">
        <v>24</v>
      </c>
      <c r="S318" s="10">
        <v>55</v>
      </c>
      <c r="T318" s="10">
        <v>84</v>
      </c>
      <c r="U318" s="10">
        <v>188</v>
      </c>
      <c r="V318" s="10">
        <v>185</v>
      </c>
      <c r="W318" s="10">
        <v>101</v>
      </c>
      <c r="X318" s="10">
        <v>87</v>
      </c>
      <c r="Y318" s="10">
        <v>89</v>
      </c>
      <c r="Z318" s="10">
        <v>38</v>
      </c>
      <c r="AA318" s="10">
        <v>67388</v>
      </c>
      <c r="AB318" s="10">
        <v>846</v>
      </c>
      <c r="AC318" s="10">
        <v>13</v>
      </c>
      <c r="AD318" s="10">
        <v>1.536643E-2</v>
      </c>
      <c r="AE318" s="13">
        <v>82469652.740600601</v>
      </c>
      <c r="AF318" s="12">
        <v>43114.0378784524</v>
      </c>
      <c r="AG318" s="1">
        <f>VLOOKUP(F318,'[1]Sheet 1'!$F$2:$S$557,5,0)</f>
        <v>2130</v>
      </c>
      <c r="AH318" s="1">
        <f>VLOOKUP(F318,'[1]Sheet 1'!$F$2:$S$557,6,0)</f>
        <v>231</v>
      </c>
      <c r="AI318" s="1">
        <f>VLOOKUP(F318,'[1]Sheet 1'!$F$2:$S$557,7,0)</f>
        <v>487</v>
      </c>
      <c r="AJ318" s="1">
        <f>VLOOKUP(F318,'[1]Sheet 1'!$F$2:$S$557,8,0)</f>
        <v>513</v>
      </c>
      <c r="AK318" s="1">
        <f>VLOOKUP(F318,'[1]Sheet 1'!$F$2:$S$557,9,0)</f>
        <v>226</v>
      </c>
      <c r="AL318" s="1">
        <f>VLOOKUP(F318,'[1]Sheet 1'!$F$2:$S$557,10,0)</f>
        <v>445</v>
      </c>
      <c r="AM318" s="1">
        <f>VLOOKUP(F318,'[1]Sheet 1'!$F$2:$S$557,11,0)</f>
        <v>204</v>
      </c>
      <c r="AN318" s="1">
        <f>VLOOKUP(F318,'[1]Sheet 1'!$F$2:$S$557,12,0)</f>
        <v>24</v>
      </c>
      <c r="AO318" s="1">
        <f>VLOOKUP(F318,'[1]Sheet 1'!$F$2:$S$557,13,0)</f>
        <v>0.20892019000000001</v>
      </c>
      <c r="AP318" s="1">
        <f>VLOOKUP(F318,'[1]Sheet 1'!$F$2:$S$557,14,0)</f>
        <v>9.5774650000000003E-2</v>
      </c>
      <c r="AQ318" s="1">
        <f>VLOOKUP(F318,'[2]Sheet 1'!$F$2:$Q$557,5,0)</f>
        <v>2398</v>
      </c>
      <c r="AR318" s="1">
        <f>VLOOKUP(F318,'[2]Sheet 1'!$F$2:$Q$557,6,0)</f>
        <v>1847</v>
      </c>
      <c r="AS318" s="1">
        <f>VLOOKUP(F318,'[2]Sheet 1'!$F$2:$Q$557,7,0)</f>
        <v>1847</v>
      </c>
      <c r="AT318" s="1">
        <f>VLOOKUP(F318,'[2]Sheet 1'!$F$2:$Q$557,8,0)</f>
        <v>1746</v>
      </c>
      <c r="AU318" s="1">
        <f>VLOOKUP(F318,'[2]Sheet 1'!$F$2:$Q$557,9,0)</f>
        <v>101</v>
      </c>
      <c r="AV318" s="1">
        <f>VLOOKUP(F318,'[2]Sheet 1'!$F$2:$Q$557,10,0)</f>
        <v>0</v>
      </c>
      <c r="AW318" s="1">
        <f>VLOOKUP(F318,'[2]Sheet 1'!$F$2:$Q$557,11,0)</f>
        <v>551</v>
      </c>
      <c r="AX318" s="1">
        <f>VLOOKUP(F318,'[2]Sheet 1'!$F$2:$Q$557,12,0)</f>
        <v>4.2118429999999998E-2</v>
      </c>
      <c r="AY318" s="1">
        <f>VLOOKUP(F318,'[3]Sheet 1'!$F$2:$AD$557,5,0)</f>
        <v>35.341282</v>
      </c>
      <c r="AZ318" s="1">
        <f>VLOOKUP(F318,'[3]Sheet 1'!$F$2:$AD$557,6,0)</f>
        <v>-80.896496600000006</v>
      </c>
      <c r="BA318" s="1">
        <f>VLOOKUP(F318,'[3]Sheet 1'!$F$2:$AD$557,7,0)</f>
        <v>2673</v>
      </c>
      <c r="BB318" s="1">
        <f>VLOOKUP(F318,'[3]Sheet 1'!$F$2:$AD$557,8,0)</f>
        <v>1430</v>
      </c>
      <c r="BC318" s="1">
        <f>VLOOKUP(F318,'[3]Sheet 1'!$F$2:$AD$557,9,0)</f>
        <v>977</v>
      </c>
      <c r="BD318" s="1">
        <f>VLOOKUP(F318,'[3]Sheet 1'!$F$2:$AD$557,10,0)</f>
        <v>12</v>
      </c>
      <c r="BE318" s="1">
        <f>VLOOKUP(F318,'[3]Sheet 1'!$F$2:$AD$557,11,0)</f>
        <v>90</v>
      </c>
      <c r="BF318" s="1">
        <f>VLOOKUP(F318,'[3]Sheet 1'!$F$2:$AD$557,12,0)</f>
        <v>0</v>
      </c>
      <c r="BG318" s="1">
        <f>VLOOKUP(F318,'[3]Sheet 1'!$F$2:$AD$557,13,0)</f>
        <v>95</v>
      </c>
      <c r="BH318" s="1">
        <f>VLOOKUP(F318,'[3]Sheet 1'!$F$2:$AD$557,14,0)</f>
        <v>69</v>
      </c>
      <c r="BI318" s="1">
        <f>VLOOKUP(F318,'[3]Sheet 1'!$F$2:$AD$557,15,0)</f>
        <v>246</v>
      </c>
      <c r="BJ318" s="1">
        <f>VLOOKUP(F318,'[3]Sheet 1'!$F$2:$AD$557,16,0)</f>
        <v>1053</v>
      </c>
      <c r="BK318" s="1">
        <f>VLOOKUP(F318,'[3]Sheet 1'!$F$2:$AD$557,17,0)</f>
        <v>981</v>
      </c>
      <c r="BL318" s="1">
        <f>VLOOKUP(F318,'[3]Sheet 1'!$F$2:$AD$557,18,0)</f>
        <v>72</v>
      </c>
      <c r="BM318" s="1">
        <f>VLOOKUP(F318,'[3]Sheet 1'!$F$2:$AD$557,19,0)</f>
        <v>0.93162392999999999</v>
      </c>
      <c r="BN318" s="1">
        <f>VLOOKUP(F318,'[3]Sheet 1'!$F$2:$AD$557,20,0)</f>
        <v>0.53497941999999998</v>
      </c>
      <c r="BO318" s="1">
        <f>VLOOKUP(F318,'[3]Sheet 1'!$F$2:$AD$557,21,0)</f>
        <v>0.36550692000000001</v>
      </c>
      <c r="BP318" s="1">
        <f>VLOOKUP(F318,'[3]Sheet 1'!$F$2:$AD$557,22,0)</f>
        <v>3.3670029999999997E-2</v>
      </c>
      <c r="BQ318" s="1">
        <f>VLOOKUP(F318,'[3]Sheet 1'!$F$2:$AD$557,23,0)</f>
        <v>9.2031420000000003E-2</v>
      </c>
      <c r="BR318" s="1">
        <f>VLOOKUP(F318,'[3]Sheet 1'!$F$2:$AD$557,24,0)</f>
        <v>903.59255523000002</v>
      </c>
      <c r="BS318" s="1">
        <f>VLOOKUP(F318,'[3]Sheet 1'!$F$2:$AD$557,25,0)</f>
        <v>2.9581917</v>
      </c>
    </row>
    <row r="319" spans="1:71" ht="20" customHeight="1" x14ac:dyDescent="0.15">
      <c r="A319" s="8">
        <v>1982</v>
      </c>
      <c r="B319" s="9">
        <v>37</v>
      </c>
      <c r="C319" s="10">
        <v>119</v>
      </c>
      <c r="D319" s="10">
        <v>6212</v>
      </c>
      <c r="E319" s="10">
        <v>2</v>
      </c>
      <c r="F319" s="10">
        <v>371190062122</v>
      </c>
      <c r="G319" s="11" t="s">
        <v>33</v>
      </c>
      <c r="H319" s="10">
        <v>16656</v>
      </c>
      <c r="I319" s="11" t="s">
        <v>354</v>
      </c>
      <c r="J319" s="10">
        <v>557</v>
      </c>
      <c r="K319" s="10">
        <v>20</v>
      </c>
      <c r="L319" s="10">
        <v>31</v>
      </c>
      <c r="M319" s="10">
        <v>11</v>
      </c>
      <c r="N319" s="10">
        <v>38</v>
      </c>
      <c r="O319" s="10">
        <v>20</v>
      </c>
      <c r="P319" s="10">
        <v>36</v>
      </c>
      <c r="Q319" s="10">
        <v>0</v>
      </c>
      <c r="R319" s="10">
        <v>20</v>
      </c>
      <c r="S319" s="10">
        <v>71</v>
      </c>
      <c r="T319" s="10">
        <v>114</v>
      </c>
      <c r="U319" s="10">
        <v>42</v>
      </c>
      <c r="V319" s="10">
        <v>33</v>
      </c>
      <c r="W319" s="10">
        <v>83</v>
      </c>
      <c r="X319" s="10">
        <v>29</v>
      </c>
      <c r="Y319" s="10">
        <v>9</v>
      </c>
      <c r="Z319" s="10">
        <v>0</v>
      </c>
      <c r="AA319" s="10">
        <v>51406</v>
      </c>
      <c r="AB319" s="10">
        <v>245</v>
      </c>
      <c r="AC319" s="10">
        <v>16</v>
      </c>
      <c r="AD319" s="10">
        <v>6.5306119999999995E-2</v>
      </c>
      <c r="AE319" s="10">
        <v>9225435.4254150409</v>
      </c>
      <c r="AF319" s="12">
        <v>14561.023543015101</v>
      </c>
      <c r="AG319" s="1">
        <f>VLOOKUP(F319,'[1]Sheet 1'!$F$2:$S$557,5,0)</f>
        <v>812</v>
      </c>
      <c r="AH319" s="1">
        <f>VLOOKUP(F319,'[1]Sheet 1'!$F$2:$S$557,6,0)</f>
        <v>0</v>
      </c>
      <c r="AI319" s="1">
        <f>VLOOKUP(F319,'[1]Sheet 1'!$F$2:$S$557,7,0)</f>
        <v>96</v>
      </c>
      <c r="AJ319" s="1">
        <f>VLOOKUP(F319,'[1]Sheet 1'!$F$2:$S$557,8,0)</f>
        <v>253</v>
      </c>
      <c r="AK319" s="1">
        <f>VLOOKUP(F319,'[1]Sheet 1'!$F$2:$S$557,9,0)</f>
        <v>25</v>
      </c>
      <c r="AL319" s="1">
        <f>VLOOKUP(F319,'[1]Sheet 1'!$F$2:$S$557,10,0)</f>
        <v>279</v>
      </c>
      <c r="AM319" s="1">
        <f>VLOOKUP(F319,'[1]Sheet 1'!$F$2:$S$557,11,0)</f>
        <v>118</v>
      </c>
      <c r="AN319" s="1">
        <f>VLOOKUP(F319,'[1]Sheet 1'!$F$2:$S$557,12,0)</f>
        <v>41</v>
      </c>
      <c r="AO319" s="1">
        <f>VLOOKUP(F319,'[1]Sheet 1'!$F$2:$S$557,13,0)</f>
        <v>0.34359605999999998</v>
      </c>
      <c r="AP319" s="1">
        <f>VLOOKUP(F319,'[1]Sheet 1'!$F$2:$S$557,14,0)</f>
        <v>0.14532020000000001</v>
      </c>
      <c r="AQ319" s="1">
        <f>VLOOKUP(F319,'[2]Sheet 1'!$F$2:$Q$557,5,0)</f>
        <v>880</v>
      </c>
      <c r="AR319" s="1">
        <f>VLOOKUP(F319,'[2]Sheet 1'!$F$2:$Q$557,6,0)</f>
        <v>737</v>
      </c>
      <c r="AS319" s="1">
        <f>VLOOKUP(F319,'[2]Sheet 1'!$F$2:$Q$557,7,0)</f>
        <v>737</v>
      </c>
      <c r="AT319" s="1">
        <f>VLOOKUP(F319,'[2]Sheet 1'!$F$2:$Q$557,8,0)</f>
        <v>701</v>
      </c>
      <c r="AU319" s="1">
        <f>VLOOKUP(F319,'[2]Sheet 1'!$F$2:$Q$557,9,0)</f>
        <v>36</v>
      </c>
      <c r="AV319" s="1">
        <f>VLOOKUP(F319,'[2]Sheet 1'!$F$2:$Q$557,10,0)</f>
        <v>0</v>
      </c>
      <c r="AW319" s="1">
        <f>VLOOKUP(F319,'[2]Sheet 1'!$F$2:$Q$557,11,0)</f>
        <v>143</v>
      </c>
      <c r="AX319" s="1">
        <f>VLOOKUP(F319,'[2]Sheet 1'!$F$2:$Q$557,12,0)</f>
        <v>4.0909090000000002E-2</v>
      </c>
      <c r="AY319" s="1">
        <f>VLOOKUP(F319,'[3]Sheet 1'!$F$2:$AD$557,5,0)</f>
        <v>35.409930799999998</v>
      </c>
      <c r="AZ319" s="1">
        <f>VLOOKUP(F319,'[3]Sheet 1'!$F$2:$AD$557,6,0)</f>
        <v>-80.862896500000005</v>
      </c>
      <c r="BA319" s="1">
        <f>VLOOKUP(F319,'[3]Sheet 1'!$F$2:$AD$557,7,0)</f>
        <v>1279</v>
      </c>
      <c r="BB319" s="1">
        <f>VLOOKUP(F319,'[3]Sheet 1'!$F$2:$AD$557,8,0)</f>
        <v>890</v>
      </c>
      <c r="BC319" s="1">
        <f>VLOOKUP(F319,'[3]Sheet 1'!$F$2:$AD$557,9,0)</f>
        <v>227</v>
      </c>
      <c r="BD319" s="1">
        <f>VLOOKUP(F319,'[3]Sheet 1'!$F$2:$AD$557,10,0)</f>
        <v>4</v>
      </c>
      <c r="BE319" s="1">
        <f>VLOOKUP(F319,'[3]Sheet 1'!$F$2:$AD$557,11,0)</f>
        <v>76</v>
      </c>
      <c r="BF319" s="1">
        <f>VLOOKUP(F319,'[3]Sheet 1'!$F$2:$AD$557,12,0)</f>
        <v>6</v>
      </c>
      <c r="BG319" s="1">
        <f>VLOOKUP(F319,'[3]Sheet 1'!$F$2:$AD$557,13,0)</f>
        <v>43</v>
      </c>
      <c r="BH319" s="1">
        <f>VLOOKUP(F319,'[3]Sheet 1'!$F$2:$AD$557,14,0)</f>
        <v>33</v>
      </c>
      <c r="BI319" s="1">
        <f>VLOOKUP(F319,'[3]Sheet 1'!$F$2:$AD$557,15,0)</f>
        <v>85</v>
      </c>
      <c r="BJ319" s="1">
        <f>VLOOKUP(F319,'[3]Sheet 1'!$F$2:$AD$557,16,0)</f>
        <v>739</v>
      </c>
      <c r="BK319" s="1">
        <f>VLOOKUP(F319,'[3]Sheet 1'!$F$2:$AD$557,17,0)</f>
        <v>704</v>
      </c>
      <c r="BL319" s="1">
        <f>VLOOKUP(F319,'[3]Sheet 1'!$F$2:$AD$557,18,0)</f>
        <v>35</v>
      </c>
      <c r="BM319" s="1">
        <f>VLOOKUP(F319,'[3]Sheet 1'!$F$2:$AD$557,19,0)</f>
        <v>0.95263869999999995</v>
      </c>
      <c r="BN319" s="1">
        <f>VLOOKUP(F319,'[3]Sheet 1'!$F$2:$AD$557,20,0)</f>
        <v>0.69585613000000002</v>
      </c>
      <c r="BO319" s="1">
        <f>VLOOKUP(F319,'[3]Sheet 1'!$F$2:$AD$557,21,0)</f>
        <v>0.17748240000000001</v>
      </c>
      <c r="BP319" s="1">
        <f>VLOOKUP(F319,'[3]Sheet 1'!$F$2:$AD$557,22,0)</f>
        <v>5.9421420000000003E-2</v>
      </c>
      <c r="BQ319" s="1">
        <f>VLOOKUP(F319,'[3]Sheet 1'!$F$2:$AD$557,23,0)</f>
        <v>6.6458169999999997E-2</v>
      </c>
      <c r="BR319" s="1">
        <f>VLOOKUP(F319,'[3]Sheet 1'!$F$2:$AD$557,24,0)</f>
        <v>3865.0179454899999</v>
      </c>
      <c r="BS319" s="1">
        <f>VLOOKUP(F319,'[3]Sheet 1'!$F$2:$AD$557,25,0)</f>
        <v>0.33091695999999998</v>
      </c>
    </row>
    <row r="320" spans="1:71" ht="20" customHeight="1" x14ac:dyDescent="0.15">
      <c r="A320" s="8">
        <v>1983</v>
      </c>
      <c r="B320" s="9">
        <v>37</v>
      </c>
      <c r="C320" s="10">
        <v>119</v>
      </c>
      <c r="D320" s="10">
        <v>5520</v>
      </c>
      <c r="E320" s="10">
        <v>1</v>
      </c>
      <c r="F320" s="10">
        <v>371190055201</v>
      </c>
      <c r="G320" s="11" t="s">
        <v>35</v>
      </c>
      <c r="H320" s="10">
        <v>16445</v>
      </c>
      <c r="I320" s="11" t="s">
        <v>355</v>
      </c>
      <c r="J320" s="10">
        <v>1237</v>
      </c>
      <c r="K320" s="10">
        <v>37</v>
      </c>
      <c r="L320" s="10">
        <v>0</v>
      </c>
      <c r="M320" s="10">
        <v>35</v>
      </c>
      <c r="N320" s="10">
        <v>17</v>
      </c>
      <c r="O320" s="10">
        <v>0</v>
      </c>
      <c r="P320" s="10">
        <v>11</v>
      </c>
      <c r="Q320" s="10">
        <v>32</v>
      </c>
      <c r="R320" s="10">
        <v>17</v>
      </c>
      <c r="S320" s="10">
        <v>46</v>
      </c>
      <c r="T320" s="10">
        <v>96</v>
      </c>
      <c r="U320" s="10">
        <v>143</v>
      </c>
      <c r="V320" s="10">
        <v>136</v>
      </c>
      <c r="W320" s="10">
        <v>219</v>
      </c>
      <c r="X320" s="10">
        <v>180</v>
      </c>
      <c r="Y320" s="10">
        <v>135</v>
      </c>
      <c r="Z320" s="10">
        <v>133</v>
      </c>
      <c r="AA320" s="10">
        <v>102332</v>
      </c>
      <c r="AB320" s="10">
        <v>994</v>
      </c>
      <c r="AC320" s="10">
        <v>44</v>
      </c>
      <c r="AD320" s="10">
        <v>4.426559E-2</v>
      </c>
      <c r="AE320" s="13">
        <v>35512065.314331099</v>
      </c>
      <c r="AF320" s="12">
        <v>27111.960234917398</v>
      </c>
      <c r="AG320" s="1">
        <f>VLOOKUP(F320,'[1]Sheet 1'!$F$2:$S$557,5,0)</f>
        <v>2712</v>
      </c>
      <c r="AH320" s="1">
        <f>VLOOKUP(F320,'[1]Sheet 1'!$F$2:$S$557,6,0)</f>
        <v>160</v>
      </c>
      <c r="AI320" s="1">
        <f>VLOOKUP(F320,'[1]Sheet 1'!$F$2:$S$557,7,0)</f>
        <v>357</v>
      </c>
      <c r="AJ320" s="1">
        <f>VLOOKUP(F320,'[1]Sheet 1'!$F$2:$S$557,8,0)</f>
        <v>539</v>
      </c>
      <c r="AK320" s="1">
        <f>VLOOKUP(F320,'[1]Sheet 1'!$F$2:$S$557,9,0)</f>
        <v>314</v>
      </c>
      <c r="AL320" s="1">
        <f>VLOOKUP(F320,'[1]Sheet 1'!$F$2:$S$557,10,0)</f>
        <v>772</v>
      </c>
      <c r="AM320" s="1">
        <f>VLOOKUP(F320,'[1]Sheet 1'!$F$2:$S$557,11,0)</f>
        <v>399</v>
      </c>
      <c r="AN320" s="1">
        <f>VLOOKUP(F320,'[1]Sheet 1'!$F$2:$S$557,12,0)</f>
        <v>171</v>
      </c>
      <c r="AO320" s="1">
        <f>VLOOKUP(F320,'[1]Sheet 1'!$F$2:$S$557,13,0)</f>
        <v>0.28466077000000001</v>
      </c>
      <c r="AP320" s="1">
        <f>VLOOKUP(F320,'[1]Sheet 1'!$F$2:$S$557,14,0)</f>
        <v>0.14712389000000001</v>
      </c>
      <c r="AQ320" s="1">
        <f>VLOOKUP(F320,'[2]Sheet 1'!$F$2:$Q$557,5,0)</f>
        <v>3060</v>
      </c>
      <c r="AR320" s="1">
        <f>VLOOKUP(F320,'[2]Sheet 1'!$F$2:$Q$557,6,0)</f>
        <v>2079</v>
      </c>
      <c r="AS320" s="1">
        <f>VLOOKUP(F320,'[2]Sheet 1'!$F$2:$Q$557,7,0)</f>
        <v>2079</v>
      </c>
      <c r="AT320" s="1">
        <f>VLOOKUP(F320,'[2]Sheet 1'!$F$2:$Q$557,8,0)</f>
        <v>2010</v>
      </c>
      <c r="AU320" s="1">
        <f>VLOOKUP(F320,'[2]Sheet 1'!$F$2:$Q$557,9,0)</f>
        <v>69</v>
      </c>
      <c r="AV320" s="1">
        <f>VLOOKUP(F320,'[2]Sheet 1'!$F$2:$Q$557,10,0)</f>
        <v>0</v>
      </c>
      <c r="AW320" s="1">
        <f>VLOOKUP(F320,'[2]Sheet 1'!$F$2:$Q$557,11,0)</f>
        <v>981</v>
      </c>
      <c r="AX320" s="1">
        <f>VLOOKUP(F320,'[2]Sheet 1'!$F$2:$Q$557,12,0)</f>
        <v>2.2549019999999999E-2</v>
      </c>
      <c r="AY320" s="1">
        <f>VLOOKUP(F320,'[3]Sheet 1'!$F$2:$AD$557,5,0)</f>
        <v>35.342440799999999</v>
      </c>
      <c r="AZ320" s="1">
        <f>VLOOKUP(F320,'[3]Sheet 1'!$F$2:$AD$557,6,0)</f>
        <v>-80.7516648</v>
      </c>
      <c r="BA320" s="1">
        <f>VLOOKUP(F320,'[3]Sheet 1'!$F$2:$AD$557,7,0)</f>
        <v>3753</v>
      </c>
      <c r="BB320" s="1">
        <f>VLOOKUP(F320,'[3]Sheet 1'!$F$2:$AD$557,8,0)</f>
        <v>1177</v>
      </c>
      <c r="BC320" s="1">
        <f>VLOOKUP(F320,'[3]Sheet 1'!$F$2:$AD$557,9,0)</f>
        <v>1418</v>
      </c>
      <c r="BD320" s="1">
        <f>VLOOKUP(F320,'[3]Sheet 1'!$F$2:$AD$557,10,0)</f>
        <v>11</v>
      </c>
      <c r="BE320" s="1">
        <f>VLOOKUP(F320,'[3]Sheet 1'!$F$2:$AD$557,11,0)</f>
        <v>941</v>
      </c>
      <c r="BF320" s="1">
        <f>VLOOKUP(F320,'[3]Sheet 1'!$F$2:$AD$557,12,0)</f>
        <v>0</v>
      </c>
      <c r="BG320" s="1">
        <f>VLOOKUP(F320,'[3]Sheet 1'!$F$2:$AD$557,13,0)</f>
        <v>99</v>
      </c>
      <c r="BH320" s="1">
        <f>VLOOKUP(F320,'[3]Sheet 1'!$F$2:$AD$557,14,0)</f>
        <v>107</v>
      </c>
      <c r="BI320" s="1">
        <f>VLOOKUP(F320,'[3]Sheet 1'!$F$2:$AD$557,15,0)</f>
        <v>215</v>
      </c>
      <c r="BJ320" s="1">
        <f>VLOOKUP(F320,'[3]Sheet 1'!$F$2:$AD$557,16,0)</f>
        <v>1223</v>
      </c>
      <c r="BK320" s="1">
        <f>VLOOKUP(F320,'[3]Sheet 1'!$F$2:$AD$557,17,0)</f>
        <v>1177</v>
      </c>
      <c r="BL320" s="1">
        <f>VLOOKUP(F320,'[3]Sheet 1'!$F$2:$AD$557,18,0)</f>
        <v>46</v>
      </c>
      <c r="BM320" s="1">
        <f>VLOOKUP(F320,'[3]Sheet 1'!$F$2:$AD$557,19,0)</f>
        <v>0.96238756999999997</v>
      </c>
      <c r="BN320" s="1">
        <f>VLOOKUP(F320,'[3]Sheet 1'!$F$2:$AD$557,20,0)</f>
        <v>0.31361577000000002</v>
      </c>
      <c r="BO320" s="1">
        <f>VLOOKUP(F320,'[3]Sheet 1'!$F$2:$AD$557,21,0)</f>
        <v>0.37783106</v>
      </c>
      <c r="BP320" s="1">
        <f>VLOOKUP(F320,'[3]Sheet 1'!$F$2:$AD$557,22,0)</f>
        <v>0.25073274000000001</v>
      </c>
      <c r="BQ320" s="1">
        <f>VLOOKUP(F320,'[3]Sheet 1'!$F$2:$AD$557,23,0)</f>
        <v>5.7287499999999998E-2</v>
      </c>
      <c r="BR320" s="1">
        <f>VLOOKUP(F320,'[3]Sheet 1'!$F$2:$AD$557,24,0)</f>
        <v>2946.2560092499998</v>
      </c>
      <c r="BS320" s="1">
        <f>VLOOKUP(F320,'[3]Sheet 1'!$F$2:$AD$557,25,0)</f>
        <v>1.2738200500000001</v>
      </c>
    </row>
    <row r="321" spans="1:71" ht="20" customHeight="1" x14ac:dyDescent="0.15">
      <c r="A321" s="8">
        <v>1984</v>
      </c>
      <c r="B321" s="9">
        <v>37</v>
      </c>
      <c r="C321" s="10">
        <v>119</v>
      </c>
      <c r="D321" s="10">
        <v>1920</v>
      </c>
      <c r="E321" s="10">
        <v>1</v>
      </c>
      <c r="F321" s="10">
        <v>371190019201</v>
      </c>
      <c r="G321" s="11" t="s">
        <v>35</v>
      </c>
      <c r="H321" s="10">
        <v>16223</v>
      </c>
      <c r="I321" s="11" t="s">
        <v>356</v>
      </c>
      <c r="J321" s="10">
        <v>674</v>
      </c>
      <c r="K321" s="10">
        <v>118</v>
      </c>
      <c r="L321" s="10">
        <v>49</v>
      </c>
      <c r="M321" s="10">
        <v>57</v>
      </c>
      <c r="N321" s="10">
        <v>54</v>
      </c>
      <c r="O321" s="10">
        <v>56</v>
      </c>
      <c r="P321" s="10">
        <v>17</v>
      </c>
      <c r="Q321" s="10">
        <v>49</v>
      </c>
      <c r="R321" s="10">
        <v>8</v>
      </c>
      <c r="S321" s="10">
        <v>44</v>
      </c>
      <c r="T321" s="10">
        <v>76</v>
      </c>
      <c r="U321" s="10">
        <v>48</v>
      </c>
      <c r="V321" s="10">
        <v>63</v>
      </c>
      <c r="W321" s="10">
        <v>13</v>
      </c>
      <c r="X321" s="10">
        <v>5</v>
      </c>
      <c r="Y321" s="10">
        <v>17</v>
      </c>
      <c r="Z321" s="10">
        <v>0</v>
      </c>
      <c r="AA321" s="10">
        <v>31071</v>
      </c>
      <c r="AB321" s="10">
        <v>578</v>
      </c>
      <c r="AC321" s="10">
        <v>178</v>
      </c>
      <c r="AD321" s="10">
        <v>0.30795847999999998</v>
      </c>
      <c r="AE321" s="13">
        <v>11125369.6213379</v>
      </c>
      <c r="AF321" s="12">
        <v>19431.3785776728</v>
      </c>
      <c r="AG321" s="1">
        <f>VLOOKUP(F321,'[1]Sheet 1'!$F$2:$S$557,5,0)</f>
        <v>1436</v>
      </c>
      <c r="AH321" s="1">
        <f>VLOOKUP(F321,'[1]Sheet 1'!$F$2:$S$557,6,0)</f>
        <v>339</v>
      </c>
      <c r="AI321" s="1">
        <f>VLOOKUP(F321,'[1]Sheet 1'!$F$2:$S$557,7,0)</f>
        <v>487</v>
      </c>
      <c r="AJ321" s="1">
        <f>VLOOKUP(F321,'[1]Sheet 1'!$F$2:$S$557,8,0)</f>
        <v>388</v>
      </c>
      <c r="AK321" s="1">
        <f>VLOOKUP(F321,'[1]Sheet 1'!$F$2:$S$557,9,0)</f>
        <v>40</v>
      </c>
      <c r="AL321" s="1">
        <f>VLOOKUP(F321,'[1]Sheet 1'!$F$2:$S$557,10,0)</f>
        <v>148</v>
      </c>
      <c r="AM321" s="1">
        <f>VLOOKUP(F321,'[1]Sheet 1'!$F$2:$S$557,11,0)</f>
        <v>34</v>
      </c>
      <c r="AN321" s="1">
        <f>VLOOKUP(F321,'[1]Sheet 1'!$F$2:$S$557,12,0)</f>
        <v>0</v>
      </c>
      <c r="AO321" s="1">
        <f>VLOOKUP(F321,'[1]Sheet 1'!$F$2:$S$557,13,0)</f>
        <v>0.10306406999999999</v>
      </c>
      <c r="AP321" s="1">
        <f>VLOOKUP(F321,'[1]Sheet 1'!$F$2:$S$557,14,0)</f>
        <v>2.3676880000000001E-2</v>
      </c>
      <c r="AQ321" s="1">
        <f>VLOOKUP(F321,'[2]Sheet 1'!$F$2:$Q$557,5,0)</f>
        <v>2069</v>
      </c>
      <c r="AR321" s="1">
        <f>VLOOKUP(F321,'[2]Sheet 1'!$F$2:$Q$557,6,0)</f>
        <v>1527</v>
      </c>
      <c r="AS321" s="1">
        <f>VLOOKUP(F321,'[2]Sheet 1'!$F$2:$Q$557,7,0)</f>
        <v>1527</v>
      </c>
      <c r="AT321" s="1">
        <f>VLOOKUP(F321,'[2]Sheet 1'!$F$2:$Q$557,8,0)</f>
        <v>1194</v>
      </c>
      <c r="AU321" s="1">
        <f>VLOOKUP(F321,'[2]Sheet 1'!$F$2:$Q$557,9,0)</f>
        <v>333</v>
      </c>
      <c r="AV321" s="1">
        <f>VLOOKUP(F321,'[2]Sheet 1'!$F$2:$Q$557,10,0)</f>
        <v>0</v>
      </c>
      <c r="AW321" s="1">
        <f>VLOOKUP(F321,'[2]Sheet 1'!$F$2:$Q$557,11,0)</f>
        <v>542</v>
      </c>
      <c r="AX321" s="1">
        <f>VLOOKUP(F321,'[2]Sheet 1'!$F$2:$Q$557,12,0)</f>
        <v>0.16094732</v>
      </c>
      <c r="AY321" s="1">
        <f>VLOOKUP(F321,'[3]Sheet 1'!$F$2:$AD$557,5,0)</f>
        <v>35.182371099999997</v>
      </c>
      <c r="AZ321" s="1">
        <f>VLOOKUP(F321,'[3]Sheet 1'!$F$2:$AD$557,6,0)</f>
        <v>-80.745005699999993</v>
      </c>
      <c r="BA321" s="1">
        <f>VLOOKUP(F321,'[3]Sheet 1'!$F$2:$AD$557,7,0)</f>
        <v>2212</v>
      </c>
      <c r="BB321" s="1">
        <f>VLOOKUP(F321,'[3]Sheet 1'!$F$2:$AD$557,8,0)</f>
        <v>634</v>
      </c>
      <c r="BC321" s="1">
        <f>VLOOKUP(F321,'[3]Sheet 1'!$F$2:$AD$557,9,0)</f>
        <v>968</v>
      </c>
      <c r="BD321" s="1">
        <f>VLOOKUP(F321,'[3]Sheet 1'!$F$2:$AD$557,10,0)</f>
        <v>23</v>
      </c>
      <c r="BE321" s="1">
        <f>VLOOKUP(F321,'[3]Sheet 1'!$F$2:$AD$557,11,0)</f>
        <v>133</v>
      </c>
      <c r="BF321" s="1">
        <f>VLOOKUP(F321,'[3]Sheet 1'!$F$2:$AD$557,12,0)</f>
        <v>6</v>
      </c>
      <c r="BG321" s="1">
        <f>VLOOKUP(F321,'[3]Sheet 1'!$F$2:$AD$557,13,0)</f>
        <v>383</v>
      </c>
      <c r="BH321" s="1">
        <f>VLOOKUP(F321,'[3]Sheet 1'!$F$2:$AD$557,14,0)</f>
        <v>65</v>
      </c>
      <c r="BI321" s="1">
        <f>VLOOKUP(F321,'[3]Sheet 1'!$F$2:$AD$557,15,0)</f>
        <v>780</v>
      </c>
      <c r="BJ321" s="1">
        <f>VLOOKUP(F321,'[3]Sheet 1'!$F$2:$AD$557,16,0)</f>
        <v>715</v>
      </c>
      <c r="BK321" s="1">
        <f>VLOOKUP(F321,'[3]Sheet 1'!$F$2:$AD$557,17,0)</f>
        <v>660</v>
      </c>
      <c r="BL321" s="1">
        <f>VLOOKUP(F321,'[3]Sheet 1'!$F$2:$AD$557,18,0)</f>
        <v>55</v>
      </c>
      <c r="BM321" s="1">
        <f>VLOOKUP(F321,'[3]Sheet 1'!$F$2:$AD$557,19,0)</f>
        <v>0.92307691999999997</v>
      </c>
      <c r="BN321" s="1">
        <f>VLOOKUP(F321,'[3]Sheet 1'!$F$2:$AD$557,20,0)</f>
        <v>0.28661843999999997</v>
      </c>
      <c r="BO321" s="1">
        <f>VLOOKUP(F321,'[3]Sheet 1'!$F$2:$AD$557,21,0)</f>
        <v>0.43761301000000002</v>
      </c>
      <c r="BP321" s="1">
        <f>VLOOKUP(F321,'[3]Sheet 1'!$F$2:$AD$557,22,0)</f>
        <v>6.0126579999999999E-2</v>
      </c>
      <c r="BQ321" s="1">
        <f>VLOOKUP(F321,'[3]Sheet 1'!$F$2:$AD$557,23,0)</f>
        <v>0.35262206000000001</v>
      </c>
      <c r="BR321" s="1">
        <f>VLOOKUP(F321,'[3]Sheet 1'!$F$2:$AD$557,24,0)</f>
        <v>5542.9187243699998</v>
      </c>
      <c r="BS321" s="1">
        <f>VLOOKUP(F321,'[3]Sheet 1'!$F$2:$AD$557,25,0)</f>
        <v>0.39906773000000001</v>
      </c>
    </row>
    <row r="322" spans="1:71" ht="20" customHeight="1" x14ac:dyDescent="0.15">
      <c r="A322" s="8">
        <v>1985</v>
      </c>
      <c r="B322" s="9">
        <v>37</v>
      </c>
      <c r="C322" s="10">
        <v>119</v>
      </c>
      <c r="D322" s="10">
        <v>5846</v>
      </c>
      <c r="E322" s="10">
        <v>1</v>
      </c>
      <c r="F322" s="10">
        <v>371190058461</v>
      </c>
      <c r="G322" s="11" t="s">
        <v>35</v>
      </c>
      <c r="H322" s="10">
        <v>16577</v>
      </c>
      <c r="I322" s="11" t="s">
        <v>357</v>
      </c>
      <c r="J322" s="10">
        <v>573</v>
      </c>
      <c r="K322" s="10">
        <v>18</v>
      </c>
      <c r="L322" s="10">
        <v>7</v>
      </c>
      <c r="M322" s="10">
        <v>11</v>
      </c>
      <c r="N322" s="10">
        <v>29</v>
      </c>
      <c r="O322" s="10">
        <v>0</v>
      </c>
      <c r="P322" s="10">
        <v>0</v>
      </c>
      <c r="Q322" s="10">
        <v>6</v>
      </c>
      <c r="R322" s="10">
        <v>0</v>
      </c>
      <c r="S322" s="10">
        <v>4</v>
      </c>
      <c r="T322" s="10">
        <v>7</v>
      </c>
      <c r="U322" s="10">
        <v>43</v>
      </c>
      <c r="V322" s="10">
        <v>13</v>
      </c>
      <c r="W322" s="10">
        <v>42</v>
      </c>
      <c r="X322" s="10">
        <v>78</v>
      </c>
      <c r="Y322" s="10">
        <v>92</v>
      </c>
      <c r="Z322" s="10">
        <v>223</v>
      </c>
      <c r="AA322" s="10">
        <v>166023</v>
      </c>
      <c r="AB322" s="10">
        <v>525</v>
      </c>
      <c r="AC322" s="10">
        <v>7</v>
      </c>
      <c r="AD322" s="10">
        <v>1.3333329999999999E-2</v>
      </c>
      <c r="AE322" s="13">
        <v>20233238.743347201</v>
      </c>
      <c r="AF322" s="12">
        <v>24039.814883612798</v>
      </c>
      <c r="AG322" s="1">
        <f>VLOOKUP(F322,'[1]Sheet 1'!$F$2:$S$557,5,0)</f>
        <v>1131</v>
      </c>
      <c r="AH322" s="1">
        <f>VLOOKUP(F322,'[1]Sheet 1'!$F$2:$S$557,6,0)</f>
        <v>10</v>
      </c>
      <c r="AI322" s="1">
        <f>VLOOKUP(F322,'[1]Sheet 1'!$F$2:$S$557,7,0)</f>
        <v>63</v>
      </c>
      <c r="AJ322" s="1">
        <f>VLOOKUP(F322,'[1]Sheet 1'!$F$2:$S$557,8,0)</f>
        <v>184</v>
      </c>
      <c r="AK322" s="1">
        <f>VLOOKUP(F322,'[1]Sheet 1'!$F$2:$S$557,9,0)</f>
        <v>33</v>
      </c>
      <c r="AL322" s="1">
        <f>VLOOKUP(F322,'[1]Sheet 1'!$F$2:$S$557,10,0)</f>
        <v>579</v>
      </c>
      <c r="AM322" s="1">
        <f>VLOOKUP(F322,'[1]Sheet 1'!$F$2:$S$557,11,0)</f>
        <v>204</v>
      </c>
      <c r="AN322" s="1">
        <f>VLOOKUP(F322,'[1]Sheet 1'!$F$2:$S$557,12,0)</f>
        <v>58</v>
      </c>
      <c r="AO322" s="1">
        <f>VLOOKUP(F322,'[1]Sheet 1'!$F$2:$S$557,13,0)</f>
        <v>0.51193633999999999</v>
      </c>
      <c r="AP322" s="1">
        <f>VLOOKUP(F322,'[1]Sheet 1'!$F$2:$S$557,14,0)</f>
        <v>0.18037135000000001</v>
      </c>
      <c r="AQ322" s="1">
        <f>VLOOKUP(F322,'[2]Sheet 1'!$F$2:$Q$557,5,0)</f>
        <v>1338</v>
      </c>
      <c r="AR322" s="1">
        <f>VLOOKUP(F322,'[2]Sheet 1'!$F$2:$Q$557,6,0)</f>
        <v>938</v>
      </c>
      <c r="AS322" s="1">
        <f>VLOOKUP(F322,'[2]Sheet 1'!$F$2:$Q$557,7,0)</f>
        <v>938</v>
      </c>
      <c r="AT322" s="1">
        <f>VLOOKUP(F322,'[2]Sheet 1'!$F$2:$Q$557,8,0)</f>
        <v>909</v>
      </c>
      <c r="AU322" s="1">
        <f>VLOOKUP(F322,'[2]Sheet 1'!$F$2:$Q$557,9,0)</f>
        <v>29</v>
      </c>
      <c r="AV322" s="1">
        <f>VLOOKUP(F322,'[2]Sheet 1'!$F$2:$Q$557,10,0)</f>
        <v>0</v>
      </c>
      <c r="AW322" s="1">
        <f>VLOOKUP(F322,'[2]Sheet 1'!$F$2:$Q$557,11,0)</f>
        <v>400</v>
      </c>
      <c r="AX322" s="1">
        <f>VLOOKUP(F322,'[2]Sheet 1'!$F$2:$Q$557,12,0)</f>
        <v>2.1674140000000001E-2</v>
      </c>
      <c r="AY322" s="1">
        <f>VLOOKUP(F322,'[3]Sheet 1'!$F$2:$AD$557,5,0)</f>
        <v>35.035128899999997</v>
      </c>
      <c r="AZ322" s="1">
        <f>VLOOKUP(F322,'[3]Sheet 1'!$F$2:$AD$557,6,0)</f>
        <v>-80.794687999999994</v>
      </c>
      <c r="BA322" s="1">
        <f>VLOOKUP(F322,'[3]Sheet 1'!$F$2:$AD$557,7,0)</f>
        <v>1694</v>
      </c>
      <c r="BB322" s="1">
        <f>VLOOKUP(F322,'[3]Sheet 1'!$F$2:$AD$557,8,0)</f>
        <v>1562</v>
      </c>
      <c r="BC322" s="1">
        <f>VLOOKUP(F322,'[3]Sheet 1'!$F$2:$AD$557,9,0)</f>
        <v>57</v>
      </c>
      <c r="BD322" s="1">
        <f>VLOOKUP(F322,'[3]Sheet 1'!$F$2:$AD$557,10,0)</f>
        <v>0</v>
      </c>
      <c r="BE322" s="1">
        <f>VLOOKUP(F322,'[3]Sheet 1'!$F$2:$AD$557,11,0)</f>
        <v>59</v>
      </c>
      <c r="BF322" s="1">
        <f>VLOOKUP(F322,'[3]Sheet 1'!$F$2:$AD$557,12,0)</f>
        <v>1</v>
      </c>
      <c r="BG322" s="1">
        <f>VLOOKUP(F322,'[3]Sheet 1'!$F$2:$AD$557,13,0)</f>
        <v>3</v>
      </c>
      <c r="BH322" s="1">
        <f>VLOOKUP(F322,'[3]Sheet 1'!$F$2:$AD$557,14,0)</f>
        <v>12</v>
      </c>
      <c r="BI322" s="1">
        <f>VLOOKUP(F322,'[3]Sheet 1'!$F$2:$AD$557,15,0)</f>
        <v>58</v>
      </c>
      <c r="BJ322" s="1">
        <f>VLOOKUP(F322,'[3]Sheet 1'!$F$2:$AD$557,16,0)</f>
        <v>555</v>
      </c>
      <c r="BK322" s="1">
        <f>VLOOKUP(F322,'[3]Sheet 1'!$F$2:$AD$557,17,0)</f>
        <v>546</v>
      </c>
      <c r="BL322" s="1">
        <f>VLOOKUP(F322,'[3]Sheet 1'!$F$2:$AD$557,18,0)</f>
        <v>9</v>
      </c>
      <c r="BM322" s="1">
        <f>VLOOKUP(F322,'[3]Sheet 1'!$F$2:$AD$557,19,0)</f>
        <v>0.98378378</v>
      </c>
      <c r="BN322" s="1">
        <f>VLOOKUP(F322,'[3]Sheet 1'!$F$2:$AD$557,20,0)</f>
        <v>0.92207792</v>
      </c>
      <c r="BO322" s="1">
        <f>VLOOKUP(F322,'[3]Sheet 1'!$F$2:$AD$557,21,0)</f>
        <v>3.3648169999999998E-2</v>
      </c>
      <c r="BP322" s="1">
        <f>VLOOKUP(F322,'[3]Sheet 1'!$F$2:$AD$557,22,0)</f>
        <v>3.48288E-2</v>
      </c>
      <c r="BQ322" s="1">
        <f>VLOOKUP(F322,'[3]Sheet 1'!$F$2:$AD$557,23,0)</f>
        <v>3.4238480000000002E-2</v>
      </c>
      <c r="BR322" s="1">
        <f>VLOOKUP(F322,'[3]Sheet 1'!$F$2:$AD$557,24,0)</f>
        <v>2334.0806398499999</v>
      </c>
      <c r="BS322" s="1">
        <f>VLOOKUP(F322,'[3]Sheet 1'!$F$2:$AD$557,25,0)</f>
        <v>0.72576755000000004</v>
      </c>
    </row>
    <row r="323" spans="1:71" ht="20" customHeight="1" x14ac:dyDescent="0.15">
      <c r="A323" s="8">
        <v>1986</v>
      </c>
      <c r="B323" s="9">
        <v>37</v>
      </c>
      <c r="C323" s="10">
        <v>119</v>
      </c>
      <c r="D323" s="10">
        <v>2400</v>
      </c>
      <c r="E323" s="10">
        <v>3</v>
      </c>
      <c r="F323" s="10">
        <v>371190024003</v>
      </c>
      <c r="G323" s="11" t="s">
        <v>44</v>
      </c>
      <c r="H323" s="10">
        <v>16253</v>
      </c>
      <c r="I323" s="11" t="s">
        <v>358</v>
      </c>
      <c r="J323" s="10">
        <v>248</v>
      </c>
      <c r="K323" s="10">
        <v>15</v>
      </c>
      <c r="L323" s="10">
        <v>21</v>
      </c>
      <c r="M323" s="10">
        <v>0</v>
      </c>
      <c r="N323" s="10">
        <v>0</v>
      </c>
      <c r="O323" s="10">
        <v>7</v>
      </c>
      <c r="P323" s="10">
        <v>0</v>
      </c>
      <c r="Q323" s="10">
        <v>0</v>
      </c>
      <c r="R323" s="10">
        <v>10</v>
      </c>
      <c r="S323" s="10">
        <v>11</v>
      </c>
      <c r="T323" s="10">
        <v>11</v>
      </c>
      <c r="U323" s="10">
        <v>21</v>
      </c>
      <c r="V323" s="10">
        <v>35</v>
      </c>
      <c r="W323" s="10">
        <v>30</v>
      </c>
      <c r="X323" s="10">
        <v>11</v>
      </c>
      <c r="Y323" s="10">
        <v>26</v>
      </c>
      <c r="Z323" s="10">
        <v>50</v>
      </c>
      <c r="AA323" s="10">
        <v>95750</v>
      </c>
      <c r="AB323" s="10">
        <v>97</v>
      </c>
      <c r="AC323" s="10">
        <v>22</v>
      </c>
      <c r="AD323" s="10">
        <v>0.22680412</v>
      </c>
      <c r="AE323" s="10">
        <v>5656507.5364990197</v>
      </c>
      <c r="AF323" s="12">
        <v>10200.546799563899</v>
      </c>
      <c r="AG323" s="1">
        <f>VLOOKUP(F323,'[1]Sheet 1'!$F$2:$S$557,5,0)</f>
        <v>371</v>
      </c>
      <c r="AH323" s="1">
        <f>VLOOKUP(F323,'[1]Sheet 1'!$F$2:$S$557,6,0)</f>
        <v>12</v>
      </c>
      <c r="AI323" s="1">
        <f>VLOOKUP(F323,'[1]Sheet 1'!$F$2:$S$557,7,0)</f>
        <v>14</v>
      </c>
      <c r="AJ323" s="1">
        <f>VLOOKUP(F323,'[1]Sheet 1'!$F$2:$S$557,8,0)</f>
        <v>51</v>
      </c>
      <c r="AK323" s="1">
        <f>VLOOKUP(F323,'[1]Sheet 1'!$F$2:$S$557,9,0)</f>
        <v>0</v>
      </c>
      <c r="AL323" s="1">
        <f>VLOOKUP(F323,'[1]Sheet 1'!$F$2:$S$557,10,0)</f>
        <v>183</v>
      </c>
      <c r="AM323" s="1">
        <f>VLOOKUP(F323,'[1]Sheet 1'!$F$2:$S$557,11,0)</f>
        <v>50</v>
      </c>
      <c r="AN323" s="1">
        <f>VLOOKUP(F323,'[1]Sheet 1'!$F$2:$S$557,12,0)</f>
        <v>61</v>
      </c>
      <c r="AO323" s="1">
        <f>VLOOKUP(F323,'[1]Sheet 1'!$F$2:$S$557,13,0)</f>
        <v>0.49326145999999998</v>
      </c>
      <c r="AP323" s="1">
        <f>VLOOKUP(F323,'[1]Sheet 1'!$F$2:$S$557,14,0)</f>
        <v>0.13477089</v>
      </c>
      <c r="AQ323" s="1">
        <f>VLOOKUP(F323,'[2]Sheet 1'!$F$2:$Q$557,5,0)</f>
        <v>404</v>
      </c>
      <c r="AR323" s="1">
        <f>VLOOKUP(F323,'[2]Sheet 1'!$F$2:$Q$557,6,0)</f>
        <v>329</v>
      </c>
      <c r="AS323" s="1">
        <f>VLOOKUP(F323,'[2]Sheet 1'!$F$2:$Q$557,7,0)</f>
        <v>329</v>
      </c>
      <c r="AT323" s="1">
        <f>VLOOKUP(F323,'[2]Sheet 1'!$F$2:$Q$557,8,0)</f>
        <v>319</v>
      </c>
      <c r="AU323" s="1">
        <f>VLOOKUP(F323,'[2]Sheet 1'!$F$2:$Q$557,9,0)</f>
        <v>10</v>
      </c>
      <c r="AV323" s="1">
        <f>VLOOKUP(F323,'[2]Sheet 1'!$F$2:$Q$557,10,0)</f>
        <v>0</v>
      </c>
      <c r="AW323" s="1">
        <f>VLOOKUP(F323,'[2]Sheet 1'!$F$2:$Q$557,11,0)</f>
        <v>75</v>
      </c>
      <c r="AX323" s="1">
        <f>VLOOKUP(F323,'[2]Sheet 1'!$F$2:$Q$557,12,0)</f>
        <v>2.475248E-2</v>
      </c>
      <c r="AY323" s="1">
        <f>VLOOKUP(F323,'[3]Sheet 1'!$F$2:$AD$557,5,0)</f>
        <v>35.2072687</v>
      </c>
      <c r="AZ323" s="1">
        <f>VLOOKUP(F323,'[3]Sheet 1'!$F$2:$AD$557,6,0)</f>
        <v>-80.821368500000005</v>
      </c>
      <c r="BA323" s="1">
        <f>VLOOKUP(F323,'[3]Sheet 1'!$F$2:$AD$557,7,0)</f>
        <v>547</v>
      </c>
      <c r="BB323" s="1">
        <f>VLOOKUP(F323,'[3]Sheet 1'!$F$2:$AD$557,8,0)</f>
        <v>537</v>
      </c>
      <c r="BC323" s="1">
        <f>VLOOKUP(F323,'[3]Sheet 1'!$F$2:$AD$557,9,0)</f>
        <v>1</v>
      </c>
      <c r="BD323" s="1">
        <f>VLOOKUP(F323,'[3]Sheet 1'!$F$2:$AD$557,10,0)</f>
        <v>0</v>
      </c>
      <c r="BE323" s="1">
        <f>VLOOKUP(F323,'[3]Sheet 1'!$F$2:$AD$557,11,0)</f>
        <v>4</v>
      </c>
      <c r="BF323" s="1">
        <f>VLOOKUP(F323,'[3]Sheet 1'!$F$2:$AD$557,12,0)</f>
        <v>0</v>
      </c>
      <c r="BG323" s="1">
        <f>VLOOKUP(F323,'[3]Sheet 1'!$F$2:$AD$557,13,0)</f>
        <v>2</v>
      </c>
      <c r="BH323" s="1">
        <f>VLOOKUP(F323,'[3]Sheet 1'!$F$2:$AD$557,14,0)</f>
        <v>3</v>
      </c>
      <c r="BI323" s="1">
        <f>VLOOKUP(F323,'[3]Sheet 1'!$F$2:$AD$557,15,0)</f>
        <v>13</v>
      </c>
      <c r="BJ323" s="1">
        <f>VLOOKUP(F323,'[3]Sheet 1'!$F$2:$AD$557,16,0)</f>
        <v>303</v>
      </c>
      <c r="BK323" s="1">
        <f>VLOOKUP(F323,'[3]Sheet 1'!$F$2:$AD$557,17,0)</f>
        <v>274</v>
      </c>
      <c r="BL323" s="1">
        <f>VLOOKUP(F323,'[3]Sheet 1'!$F$2:$AD$557,18,0)</f>
        <v>29</v>
      </c>
      <c r="BM323" s="1">
        <f>VLOOKUP(F323,'[3]Sheet 1'!$F$2:$AD$557,19,0)</f>
        <v>0.90429042000000004</v>
      </c>
      <c r="BN323" s="1">
        <f>VLOOKUP(F323,'[3]Sheet 1'!$F$2:$AD$557,20,0)</f>
        <v>0.98171845999999996</v>
      </c>
      <c r="BO323" s="1">
        <f>VLOOKUP(F323,'[3]Sheet 1'!$F$2:$AD$557,21,0)</f>
        <v>1.82815E-3</v>
      </c>
      <c r="BP323" s="1">
        <f>VLOOKUP(F323,'[3]Sheet 1'!$F$2:$AD$557,22,0)</f>
        <v>7.3126099999999998E-3</v>
      </c>
      <c r="BQ323" s="1">
        <f>VLOOKUP(F323,'[3]Sheet 1'!$F$2:$AD$557,23,0)</f>
        <v>2.3765990000000001E-2</v>
      </c>
      <c r="BR323" s="1">
        <f>VLOOKUP(F323,'[3]Sheet 1'!$F$2:$AD$557,24,0)</f>
        <v>2695.9186252700001</v>
      </c>
      <c r="BS323" s="1">
        <f>VLOOKUP(F323,'[3]Sheet 1'!$F$2:$AD$557,25,0)</f>
        <v>0.20289929000000001</v>
      </c>
    </row>
    <row r="324" spans="1:71" ht="20" customHeight="1" x14ac:dyDescent="0.15">
      <c r="A324" s="8">
        <v>1987</v>
      </c>
      <c r="B324" s="9">
        <v>37</v>
      </c>
      <c r="C324" s="10">
        <v>119</v>
      </c>
      <c r="D324" s="10">
        <v>2800</v>
      </c>
      <c r="E324" s="10">
        <v>1</v>
      </c>
      <c r="F324" s="10">
        <v>371190028001</v>
      </c>
      <c r="G324" s="11" t="s">
        <v>35</v>
      </c>
      <c r="H324" s="10">
        <v>16263</v>
      </c>
      <c r="I324" s="11" t="s">
        <v>359</v>
      </c>
      <c r="J324" s="10">
        <v>310</v>
      </c>
      <c r="K324" s="10">
        <v>9</v>
      </c>
      <c r="L324" s="10">
        <v>0</v>
      </c>
      <c r="M324" s="10">
        <v>0</v>
      </c>
      <c r="N324" s="10">
        <v>0</v>
      </c>
      <c r="O324" s="10">
        <v>0</v>
      </c>
      <c r="P324" s="10">
        <v>0</v>
      </c>
      <c r="Q324" s="10">
        <v>0</v>
      </c>
      <c r="R324" s="10">
        <v>20</v>
      </c>
      <c r="S324" s="10">
        <v>10</v>
      </c>
      <c r="T324" s="10">
        <v>7</v>
      </c>
      <c r="U324" s="10">
        <v>0</v>
      </c>
      <c r="V324" s="10">
        <v>0</v>
      </c>
      <c r="W324" s="10">
        <v>0</v>
      </c>
      <c r="X324" s="10">
        <v>35</v>
      </c>
      <c r="Y324" s="10">
        <v>30</v>
      </c>
      <c r="Z324" s="10">
        <v>199</v>
      </c>
      <c r="AA324" s="10">
        <v>250000</v>
      </c>
      <c r="AB324" s="10">
        <v>247</v>
      </c>
      <c r="AC324" s="10">
        <v>11</v>
      </c>
      <c r="AD324" s="10">
        <v>4.4534410000000003E-2</v>
      </c>
      <c r="AE324" s="13">
        <v>10440358.123168901</v>
      </c>
      <c r="AF324" s="14">
        <v>18125.465110650999</v>
      </c>
      <c r="AG324" s="1">
        <f>VLOOKUP(F324,'[1]Sheet 1'!$F$2:$S$557,5,0)</f>
        <v>611</v>
      </c>
      <c r="AH324" s="1">
        <f>VLOOKUP(F324,'[1]Sheet 1'!$F$2:$S$557,6,0)</f>
        <v>0</v>
      </c>
      <c r="AI324" s="1">
        <f>VLOOKUP(F324,'[1]Sheet 1'!$F$2:$S$557,7,0)</f>
        <v>9</v>
      </c>
      <c r="AJ324" s="1">
        <f>VLOOKUP(F324,'[1]Sheet 1'!$F$2:$S$557,8,0)</f>
        <v>28</v>
      </c>
      <c r="AK324" s="1">
        <f>VLOOKUP(F324,'[1]Sheet 1'!$F$2:$S$557,9,0)</f>
        <v>10</v>
      </c>
      <c r="AL324" s="1">
        <f>VLOOKUP(F324,'[1]Sheet 1'!$F$2:$S$557,10,0)</f>
        <v>290</v>
      </c>
      <c r="AM324" s="1">
        <f>VLOOKUP(F324,'[1]Sheet 1'!$F$2:$S$557,11,0)</f>
        <v>176</v>
      </c>
      <c r="AN324" s="1">
        <f>VLOOKUP(F324,'[1]Sheet 1'!$F$2:$S$557,12,0)</f>
        <v>98</v>
      </c>
      <c r="AO324" s="1">
        <f>VLOOKUP(F324,'[1]Sheet 1'!$F$2:$S$557,13,0)</f>
        <v>0.47463175000000002</v>
      </c>
      <c r="AP324" s="1">
        <f>VLOOKUP(F324,'[1]Sheet 1'!$F$2:$S$557,14,0)</f>
        <v>0.28805237</v>
      </c>
      <c r="AQ324" s="1">
        <f>VLOOKUP(F324,'[2]Sheet 1'!$F$2:$Q$557,5,0)</f>
        <v>689</v>
      </c>
      <c r="AR324" s="1">
        <f>VLOOKUP(F324,'[2]Sheet 1'!$F$2:$Q$557,6,0)</f>
        <v>330</v>
      </c>
      <c r="AS324" s="1">
        <f>VLOOKUP(F324,'[2]Sheet 1'!$F$2:$Q$557,7,0)</f>
        <v>330</v>
      </c>
      <c r="AT324" s="1">
        <f>VLOOKUP(F324,'[2]Sheet 1'!$F$2:$Q$557,8,0)</f>
        <v>330</v>
      </c>
      <c r="AU324" s="1">
        <f>VLOOKUP(F324,'[2]Sheet 1'!$F$2:$Q$557,9,0)</f>
        <v>0</v>
      </c>
      <c r="AV324" s="1">
        <f>VLOOKUP(F324,'[2]Sheet 1'!$F$2:$Q$557,10,0)</f>
        <v>0</v>
      </c>
      <c r="AW324" s="1">
        <f>VLOOKUP(F324,'[2]Sheet 1'!$F$2:$Q$557,11,0)</f>
        <v>359</v>
      </c>
      <c r="AX324" s="1">
        <f>VLOOKUP(F324,'[2]Sheet 1'!$F$2:$Q$557,12,0)</f>
        <v>0</v>
      </c>
      <c r="AY324" s="1">
        <f>VLOOKUP(F324,'[3]Sheet 1'!$F$2:$AD$557,5,0)</f>
        <v>35.193072800000003</v>
      </c>
      <c r="AZ324" s="1">
        <f>VLOOKUP(F324,'[3]Sheet 1'!$F$2:$AD$557,6,0)</f>
        <v>-80.816806499999998</v>
      </c>
      <c r="BA324" s="1">
        <f>VLOOKUP(F324,'[3]Sheet 1'!$F$2:$AD$557,7,0)</f>
        <v>879</v>
      </c>
      <c r="BB324" s="1">
        <f>VLOOKUP(F324,'[3]Sheet 1'!$F$2:$AD$557,8,0)</f>
        <v>874</v>
      </c>
      <c r="BC324" s="1">
        <f>VLOOKUP(F324,'[3]Sheet 1'!$F$2:$AD$557,9,0)</f>
        <v>0</v>
      </c>
      <c r="BD324" s="1">
        <f>VLOOKUP(F324,'[3]Sheet 1'!$F$2:$AD$557,10,0)</f>
        <v>0</v>
      </c>
      <c r="BE324" s="1">
        <f>VLOOKUP(F324,'[3]Sheet 1'!$F$2:$AD$557,11,0)</f>
        <v>3</v>
      </c>
      <c r="BF324" s="1">
        <f>VLOOKUP(F324,'[3]Sheet 1'!$F$2:$AD$557,12,0)</f>
        <v>0</v>
      </c>
      <c r="BG324" s="1">
        <f>VLOOKUP(F324,'[3]Sheet 1'!$F$2:$AD$557,13,0)</f>
        <v>0</v>
      </c>
      <c r="BH324" s="1">
        <f>VLOOKUP(F324,'[3]Sheet 1'!$F$2:$AD$557,14,0)</f>
        <v>2</v>
      </c>
      <c r="BI324" s="1">
        <f>VLOOKUP(F324,'[3]Sheet 1'!$F$2:$AD$557,15,0)</f>
        <v>14</v>
      </c>
      <c r="BJ324" s="1">
        <f>VLOOKUP(F324,'[3]Sheet 1'!$F$2:$AD$557,16,0)</f>
        <v>306</v>
      </c>
      <c r="BK324" s="1">
        <f>VLOOKUP(F324,'[3]Sheet 1'!$F$2:$AD$557,17,0)</f>
        <v>290</v>
      </c>
      <c r="BL324" s="1">
        <f>VLOOKUP(F324,'[3]Sheet 1'!$F$2:$AD$557,18,0)</f>
        <v>16</v>
      </c>
      <c r="BM324" s="1">
        <f>VLOOKUP(F324,'[3]Sheet 1'!$F$2:$AD$557,19,0)</f>
        <v>0.94771240999999995</v>
      </c>
      <c r="BN324" s="1">
        <f>VLOOKUP(F324,'[3]Sheet 1'!$F$2:$AD$557,20,0)</f>
        <v>0.99431170999999996</v>
      </c>
      <c r="BO324" s="1">
        <f>VLOOKUP(F324,'[3]Sheet 1'!$F$2:$AD$557,21,0)</f>
        <v>0</v>
      </c>
      <c r="BP324" s="1">
        <f>VLOOKUP(F324,'[3]Sheet 1'!$F$2:$AD$557,22,0)</f>
        <v>3.41296E-3</v>
      </c>
      <c r="BQ324" s="1">
        <f>VLOOKUP(F324,'[3]Sheet 1'!$F$2:$AD$557,23,0)</f>
        <v>1.5927179999999999E-2</v>
      </c>
      <c r="BR324" s="1">
        <f>VLOOKUP(F324,'[3]Sheet 1'!$F$2:$AD$557,24,0)</f>
        <v>2347.15249872</v>
      </c>
      <c r="BS324" s="1">
        <f>VLOOKUP(F324,'[3]Sheet 1'!$F$2:$AD$557,25,0)</f>
        <v>0.37449632999999999</v>
      </c>
    </row>
    <row r="325" spans="1:71" ht="20" customHeight="1" x14ac:dyDescent="0.15">
      <c r="A325" s="8">
        <v>1988</v>
      </c>
      <c r="B325" s="9">
        <v>37</v>
      </c>
      <c r="C325" s="10">
        <v>119</v>
      </c>
      <c r="D325" s="10">
        <v>1922</v>
      </c>
      <c r="E325" s="10">
        <v>1</v>
      </c>
      <c r="F325" s="10">
        <v>371190019221</v>
      </c>
      <c r="G325" s="11" t="s">
        <v>35</v>
      </c>
      <c r="H325" s="10">
        <v>16227</v>
      </c>
      <c r="I325" s="11" t="s">
        <v>360</v>
      </c>
      <c r="J325" s="10">
        <v>600</v>
      </c>
      <c r="K325" s="10">
        <v>0</v>
      </c>
      <c r="L325" s="10">
        <v>48</v>
      </c>
      <c r="M325" s="10">
        <v>49</v>
      </c>
      <c r="N325" s="10">
        <v>48</v>
      </c>
      <c r="O325" s="10">
        <v>40</v>
      </c>
      <c r="P325" s="10">
        <v>75</v>
      </c>
      <c r="Q325" s="10">
        <v>42</v>
      </c>
      <c r="R325" s="10">
        <v>0</v>
      </c>
      <c r="S325" s="10">
        <v>31</v>
      </c>
      <c r="T325" s="10">
        <v>75</v>
      </c>
      <c r="U325" s="10">
        <v>39</v>
      </c>
      <c r="V325" s="10">
        <v>61</v>
      </c>
      <c r="W325" s="10">
        <v>62</v>
      </c>
      <c r="X325" s="10">
        <v>19</v>
      </c>
      <c r="Y325" s="10">
        <v>0</v>
      </c>
      <c r="Z325" s="10">
        <v>11</v>
      </c>
      <c r="AA325" s="10">
        <v>39792</v>
      </c>
      <c r="AB325" s="10">
        <v>398</v>
      </c>
      <c r="AC325" s="10">
        <v>56</v>
      </c>
      <c r="AD325" s="10">
        <v>0.14070352</v>
      </c>
      <c r="AE325" s="13">
        <v>16028413.787963901</v>
      </c>
      <c r="AF325" s="12">
        <v>23548.419510241099</v>
      </c>
      <c r="AG325" s="1">
        <f>VLOOKUP(F325,'[1]Sheet 1'!$F$2:$S$557,5,0)</f>
        <v>1233</v>
      </c>
      <c r="AH325" s="1">
        <f>VLOOKUP(F325,'[1]Sheet 1'!$F$2:$S$557,6,0)</f>
        <v>105</v>
      </c>
      <c r="AI325" s="1">
        <f>VLOOKUP(F325,'[1]Sheet 1'!$F$2:$S$557,7,0)</f>
        <v>387</v>
      </c>
      <c r="AJ325" s="1">
        <f>VLOOKUP(F325,'[1]Sheet 1'!$F$2:$S$557,8,0)</f>
        <v>330</v>
      </c>
      <c r="AK325" s="1">
        <f>VLOOKUP(F325,'[1]Sheet 1'!$F$2:$S$557,9,0)</f>
        <v>119</v>
      </c>
      <c r="AL325" s="1">
        <f>VLOOKUP(F325,'[1]Sheet 1'!$F$2:$S$557,10,0)</f>
        <v>208</v>
      </c>
      <c r="AM325" s="1">
        <f>VLOOKUP(F325,'[1]Sheet 1'!$F$2:$S$557,11,0)</f>
        <v>58</v>
      </c>
      <c r="AN325" s="1">
        <f>VLOOKUP(F325,'[1]Sheet 1'!$F$2:$S$557,12,0)</f>
        <v>26</v>
      </c>
      <c r="AO325" s="1">
        <f>VLOOKUP(F325,'[1]Sheet 1'!$F$2:$S$557,13,0)</f>
        <v>0.16869424</v>
      </c>
      <c r="AP325" s="1">
        <f>VLOOKUP(F325,'[1]Sheet 1'!$F$2:$S$557,14,0)</f>
        <v>4.7039739999999997E-2</v>
      </c>
      <c r="AQ325" s="1">
        <f>VLOOKUP(F325,'[2]Sheet 1'!$F$2:$Q$557,5,0)</f>
        <v>1424</v>
      </c>
      <c r="AR325" s="1">
        <f>VLOOKUP(F325,'[2]Sheet 1'!$F$2:$Q$557,6,0)</f>
        <v>966</v>
      </c>
      <c r="AS325" s="1">
        <f>VLOOKUP(F325,'[2]Sheet 1'!$F$2:$Q$557,7,0)</f>
        <v>966</v>
      </c>
      <c r="AT325" s="1">
        <f>VLOOKUP(F325,'[2]Sheet 1'!$F$2:$Q$557,8,0)</f>
        <v>845</v>
      </c>
      <c r="AU325" s="1">
        <f>VLOOKUP(F325,'[2]Sheet 1'!$F$2:$Q$557,9,0)</f>
        <v>121</v>
      </c>
      <c r="AV325" s="1">
        <f>VLOOKUP(F325,'[2]Sheet 1'!$F$2:$Q$557,10,0)</f>
        <v>0</v>
      </c>
      <c r="AW325" s="1">
        <f>VLOOKUP(F325,'[2]Sheet 1'!$F$2:$Q$557,11,0)</f>
        <v>458</v>
      </c>
      <c r="AX325" s="1">
        <f>VLOOKUP(F325,'[2]Sheet 1'!$F$2:$Q$557,12,0)</f>
        <v>8.4971909999999998E-2</v>
      </c>
      <c r="AY325" s="1">
        <f>VLOOKUP(F325,'[3]Sheet 1'!$F$2:$AD$557,5,0)</f>
        <v>35.223579600000001</v>
      </c>
      <c r="AZ325" s="1">
        <f>VLOOKUP(F325,'[3]Sheet 1'!$F$2:$AD$557,6,0)</f>
        <v>-80.716089299999993</v>
      </c>
      <c r="BA325" s="1">
        <f>VLOOKUP(F325,'[3]Sheet 1'!$F$2:$AD$557,7,0)</f>
        <v>1822</v>
      </c>
      <c r="BB325" s="1">
        <f>VLOOKUP(F325,'[3]Sheet 1'!$F$2:$AD$557,8,0)</f>
        <v>489</v>
      </c>
      <c r="BC325" s="1">
        <f>VLOOKUP(F325,'[3]Sheet 1'!$F$2:$AD$557,9,0)</f>
        <v>976</v>
      </c>
      <c r="BD325" s="1">
        <f>VLOOKUP(F325,'[3]Sheet 1'!$F$2:$AD$557,10,0)</f>
        <v>33</v>
      </c>
      <c r="BE325" s="1">
        <f>VLOOKUP(F325,'[3]Sheet 1'!$F$2:$AD$557,11,0)</f>
        <v>19</v>
      </c>
      <c r="BF325" s="1">
        <f>VLOOKUP(F325,'[3]Sheet 1'!$F$2:$AD$557,12,0)</f>
        <v>0</v>
      </c>
      <c r="BG325" s="1">
        <f>VLOOKUP(F325,'[3]Sheet 1'!$F$2:$AD$557,13,0)</f>
        <v>218</v>
      </c>
      <c r="BH325" s="1">
        <f>VLOOKUP(F325,'[3]Sheet 1'!$F$2:$AD$557,14,0)</f>
        <v>87</v>
      </c>
      <c r="BI325" s="1">
        <f>VLOOKUP(F325,'[3]Sheet 1'!$F$2:$AD$557,15,0)</f>
        <v>372</v>
      </c>
      <c r="BJ325" s="1">
        <f>VLOOKUP(F325,'[3]Sheet 1'!$F$2:$AD$557,16,0)</f>
        <v>688</v>
      </c>
      <c r="BK325" s="1">
        <f>VLOOKUP(F325,'[3]Sheet 1'!$F$2:$AD$557,17,0)</f>
        <v>638</v>
      </c>
      <c r="BL325" s="1">
        <f>VLOOKUP(F325,'[3]Sheet 1'!$F$2:$AD$557,18,0)</f>
        <v>50</v>
      </c>
      <c r="BM325" s="1">
        <f>VLOOKUP(F325,'[3]Sheet 1'!$F$2:$AD$557,19,0)</f>
        <v>0.92732557999999998</v>
      </c>
      <c r="BN325" s="1">
        <f>VLOOKUP(F325,'[3]Sheet 1'!$F$2:$AD$557,20,0)</f>
        <v>0.26838637999999998</v>
      </c>
      <c r="BO325" s="1">
        <f>VLOOKUP(F325,'[3]Sheet 1'!$F$2:$AD$557,21,0)</f>
        <v>0.53567507999999997</v>
      </c>
      <c r="BP325" s="1">
        <f>VLOOKUP(F325,'[3]Sheet 1'!$F$2:$AD$557,22,0)</f>
        <v>1.0428099999999999E-2</v>
      </c>
      <c r="BQ325" s="1">
        <f>VLOOKUP(F325,'[3]Sheet 1'!$F$2:$AD$557,23,0)</f>
        <v>0.20417124</v>
      </c>
      <c r="BR325" s="1">
        <f>VLOOKUP(F325,'[3]Sheet 1'!$F$2:$AD$557,24,0)</f>
        <v>3169.0249661399998</v>
      </c>
      <c r="BS325" s="1">
        <f>VLOOKUP(F325,'[3]Sheet 1'!$F$2:$AD$557,25,0)</f>
        <v>0.57494023999999999</v>
      </c>
    </row>
    <row r="326" spans="1:71" ht="20" customHeight="1" x14ac:dyDescent="0.15">
      <c r="A326" s="8">
        <v>1989</v>
      </c>
      <c r="B326" s="9">
        <v>37</v>
      </c>
      <c r="C326" s="10">
        <v>119</v>
      </c>
      <c r="D326" s="10">
        <v>3400</v>
      </c>
      <c r="E326" s="10">
        <v>2</v>
      </c>
      <c r="F326" s="10">
        <v>371190034002</v>
      </c>
      <c r="G326" s="11" t="s">
        <v>33</v>
      </c>
      <c r="H326" s="10">
        <v>16332</v>
      </c>
      <c r="I326" s="11" t="s">
        <v>361</v>
      </c>
      <c r="J326" s="10">
        <v>482</v>
      </c>
      <c r="K326" s="10">
        <v>0</v>
      </c>
      <c r="L326" s="10">
        <v>0</v>
      </c>
      <c r="M326" s="10">
        <v>0</v>
      </c>
      <c r="N326" s="10">
        <v>0</v>
      </c>
      <c r="O326" s="10">
        <v>0</v>
      </c>
      <c r="P326" s="10">
        <v>0</v>
      </c>
      <c r="Q326" s="10">
        <v>0</v>
      </c>
      <c r="R326" s="10">
        <v>0</v>
      </c>
      <c r="S326" s="10">
        <v>0</v>
      </c>
      <c r="T326" s="10">
        <v>15</v>
      </c>
      <c r="U326" s="10">
        <v>23</v>
      </c>
      <c r="V326" s="10">
        <v>47</v>
      </c>
      <c r="W326" s="10">
        <v>137</v>
      </c>
      <c r="X326" s="10">
        <v>32</v>
      </c>
      <c r="Y326" s="10">
        <v>47</v>
      </c>
      <c r="Z326" s="10">
        <v>181</v>
      </c>
      <c r="AA326" s="10">
        <v>136484</v>
      </c>
      <c r="AB326" s="10">
        <v>255</v>
      </c>
      <c r="AC326" s="10">
        <v>0</v>
      </c>
      <c r="AD326" s="10">
        <v>0</v>
      </c>
      <c r="AE326" s="10">
        <v>4695358.2744140597</v>
      </c>
      <c r="AF326" s="17">
        <v>9110.7207239059207</v>
      </c>
      <c r="AG326" s="1">
        <f>VLOOKUP(F326,'[1]Sheet 1'!$F$2:$S$557,5,0)</f>
        <v>814</v>
      </c>
      <c r="AH326" s="1">
        <f>VLOOKUP(F326,'[1]Sheet 1'!$F$2:$S$557,6,0)</f>
        <v>6</v>
      </c>
      <c r="AI326" s="1">
        <f>VLOOKUP(F326,'[1]Sheet 1'!$F$2:$S$557,7,0)</f>
        <v>17</v>
      </c>
      <c r="AJ326" s="1">
        <f>VLOOKUP(F326,'[1]Sheet 1'!$F$2:$S$557,8,0)</f>
        <v>78</v>
      </c>
      <c r="AK326" s="1">
        <f>VLOOKUP(F326,'[1]Sheet 1'!$F$2:$S$557,9,0)</f>
        <v>80</v>
      </c>
      <c r="AL326" s="1">
        <f>VLOOKUP(F326,'[1]Sheet 1'!$F$2:$S$557,10,0)</f>
        <v>281</v>
      </c>
      <c r="AM326" s="1">
        <f>VLOOKUP(F326,'[1]Sheet 1'!$F$2:$S$557,11,0)</f>
        <v>141</v>
      </c>
      <c r="AN326" s="1">
        <f>VLOOKUP(F326,'[1]Sheet 1'!$F$2:$S$557,12,0)</f>
        <v>211</v>
      </c>
      <c r="AO326" s="1">
        <f>VLOOKUP(F326,'[1]Sheet 1'!$F$2:$S$557,13,0)</f>
        <v>0.34520885000000001</v>
      </c>
      <c r="AP326" s="1">
        <f>VLOOKUP(F326,'[1]Sheet 1'!$F$2:$S$557,14,0)</f>
        <v>0.17321866999999999</v>
      </c>
      <c r="AQ326" s="1">
        <f>VLOOKUP(F326,'[2]Sheet 1'!$F$2:$Q$557,5,0)</f>
        <v>862</v>
      </c>
      <c r="AR326" s="1">
        <f>VLOOKUP(F326,'[2]Sheet 1'!$F$2:$Q$557,6,0)</f>
        <v>730</v>
      </c>
      <c r="AS326" s="1">
        <f>VLOOKUP(F326,'[2]Sheet 1'!$F$2:$Q$557,7,0)</f>
        <v>730</v>
      </c>
      <c r="AT326" s="1">
        <f>VLOOKUP(F326,'[2]Sheet 1'!$F$2:$Q$557,8,0)</f>
        <v>727</v>
      </c>
      <c r="AU326" s="1">
        <f>VLOOKUP(F326,'[2]Sheet 1'!$F$2:$Q$557,9,0)</f>
        <v>3</v>
      </c>
      <c r="AV326" s="1">
        <f>VLOOKUP(F326,'[2]Sheet 1'!$F$2:$Q$557,10,0)</f>
        <v>0</v>
      </c>
      <c r="AW326" s="1">
        <f>VLOOKUP(F326,'[2]Sheet 1'!$F$2:$Q$557,11,0)</f>
        <v>132</v>
      </c>
      <c r="AX326" s="1">
        <f>VLOOKUP(F326,'[2]Sheet 1'!$F$2:$Q$557,12,0)</f>
        <v>3.4802800000000001E-3</v>
      </c>
      <c r="AY326" s="1">
        <f>VLOOKUP(F326,'[3]Sheet 1'!$F$2:$AD$557,5,0)</f>
        <v>35.200475400000002</v>
      </c>
      <c r="AZ326" s="1">
        <f>VLOOKUP(F326,'[3]Sheet 1'!$F$2:$AD$557,6,0)</f>
        <v>-80.848808300000002</v>
      </c>
      <c r="BA326" s="1">
        <f>VLOOKUP(F326,'[3]Sheet 1'!$F$2:$AD$557,7,0)</f>
        <v>855</v>
      </c>
      <c r="BB326" s="1">
        <f>VLOOKUP(F326,'[3]Sheet 1'!$F$2:$AD$557,8,0)</f>
        <v>806</v>
      </c>
      <c r="BC326" s="1">
        <f>VLOOKUP(F326,'[3]Sheet 1'!$F$2:$AD$557,9,0)</f>
        <v>15</v>
      </c>
      <c r="BD326" s="1">
        <f>VLOOKUP(F326,'[3]Sheet 1'!$F$2:$AD$557,10,0)</f>
        <v>0</v>
      </c>
      <c r="BE326" s="1">
        <f>VLOOKUP(F326,'[3]Sheet 1'!$F$2:$AD$557,11,0)</f>
        <v>8</v>
      </c>
      <c r="BF326" s="1">
        <f>VLOOKUP(F326,'[3]Sheet 1'!$F$2:$AD$557,12,0)</f>
        <v>0</v>
      </c>
      <c r="BG326" s="1">
        <f>VLOOKUP(F326,'[3]Sheet 1'!$F$2:$AD$557,13,0)</f>
        <v>4</v>
      </c>
      <c r="BH326" s="1">
        <f>VLOOKUP(F326,'[3]Sheet 1'!$F$2:$AD$557,14,0)</f>
        <v>22</v>
      </c>
      <c r="BI326" s="1">
        <f>VLOOKUP(F326,'[3]Sheet 1'!$F$2:$AD$557,15,0)</f>
        <v>18</v>
      </c>
      <c r="BJ326" s="1">
        <f>VLOOKUP(F326,'[3]Sheet 1'!$F$2:$AD$557,16,0)</f>
        <v>424</v>
      </c>
      <c r="BK326" s="1">
        <f>VLOOKUP(F326,'[3]Sheet 1'!$F$2:$AD$557,17,0)</f>
        <v>378</v>
      </c>
      <c r="BL326" s="1">
        <f>VLOOKUP(F326,'[3]Sheet 1'!$F$2:$AD$557,18,0)</f>
        <v>46</v>
      </c>
      <c r="BM326" s="1">
        <f>VLOOKUP(F326,'[3]Sheet 1'!$F$2:$AD$557,19,0)</f>
        <v>0.89150943000000005</v>
      </c>
      <c r="BN326" s="1">
        <f>VLOOKUP(F326,'[3]Sheet 1'!$F$2:$AD$557,20,0)</f>
        <v>0.94269004999999995</v>
      </c>
      <c r="BO326" s="1">
        <f>VLOOKUP(F326,'[3]Sheet 1'!$F$2:$AD$557,21,0)</f>
        <v>1.754385E-2</v>
      </c>
      <c r="BP326" s="1">
        <f>VLOOKUP(F326,'[3]Sheet 1'!$F$2:$AD$557,22,0)</f>
        <v>9.3567200000000007E-3</v>
      </c>
      <c r="BQ326" s="1">
        <f>VLOOKUP(F326,'[3]Sheet 1'!$F$2:$AD$557,23,0)</f>
        <v>2.1052629999999999E-2</v>
      </c>
      <c r="BR326" s="1">
        <f>VLOOKUP(F326,'[3]Sheet 1'!$F$2:$AD$557,24,0)</f>
        <v>5076.5095843299996</v>
      </c>
      <c r="BS326" s="1">
        <f>VLOOKUP(F326,'[3]Sheet 1'!$F$2:$AD$557,25,0)</f>
        <v>0.16842280000000001</v>
      </c>
    </row>
    <row r="327" spans="1:71" ht="20" customHeight="1" x14ac:dyDescent="0.15">
      <c r="A327" s="8">
        <v>1990</v>
      </c>
      <c r="B327" s="9">
        <v>37</v>
      </c>
      <c r="C327" s="10">
        <v>119</v>
      </c>
      <c r="D327" s="10">
        <v>5918</v>
      </c>
      <c r="E327" s="10">
        <v>1</v>
      </c>
      <c r="F327" s="10">
        <v>371190059181</v>
      </c>
      <c r="G327" s="11" t="s">
        <v>35</v>
      </c>
      <c r="H327" s="10">
        <v>16610</v>
      </c>
      <c r="I327" s="11" t="s">
        <v>362</v>
      </c>
      <c r="J327" s="10">
        <v>1271</v>
      </c>
      <c r="K327" s="10">
        <v>39</v>
      </c>
      <c r="L327" s="10">
        <v>27</v>
      </c>
      <c r="M327" s="10">
        <v>48</v>
      </c>
      <c r="N327" s="10">
        <v>27</v>
      </c>
      <c r="O327" s="10">
        <v>79</v>
      </c>
      <c r="P327" s="10">
        <v>41</v>
      </c>
      <c r="Q327" s="10">
        <v>39</v>
      </c>
      <c r="R327" s="10">
        <v>11</v>
      </c>
      <c r="S327" s="10">
        <v>82</v>
      </c>
      <c r="T327" s="10">
        <v>95</v>
      </c>
      <c r="U327" s="10">
        <v>145</v>
      </c>
      <c r="V327" s="10">
        <v>197</v>
      </c>
      <c r="W327" s="10">
        <v>209</v>
      </c>
      <c r="X327" s="10">
        <v>97</v>
      </c>
      <c r="Y327" s="10">
        <v>78</v>
      </c>
      <c r="Z327" s="10">
        <v>57</v>
      </c>
      <c r="AA327" s="10">
        <v>75568</v>
      </c>
      <c r="AB327" s="10">
        <v>982</v>
      </c>
      <c r="AC327" s="10">
        <v>53</v>
      </c>
      <c r="AD327" s="10">
        <v>5.3971489999999997E-2</v>
      </c>
      <c r="AE327" s="13">
        <v>55381582.1436157</v>
      </c>
      <c r="AF327" s="12">
        <v>34426.107924452102</v>
      </c>
      <c r="AG327" s="1">
        <f>VLOOKUP(F327,'[1]Sheet 1'!$F$2:$S$557,5,0)</f>
        <v>2353</v>
      </c>
      <c r="AH327" s="1">
        <f>VLOOKUP(F327,'[1]Sheet 1'!$F$2:$S$557,6,0)</f>
        <v>140</v>
      </c>
      <c r="AI327" s="1">
        <f>VLOOKUP(F327,'[1]Sheet 1'!$F$2:$S$557,7,0)</f>
        <v>462</v>
      </c>
      <c r="AJ327" s="1">
        <f>VLOOKUP(F327,'[1]Sheet 1'!$F$2:$S$557,8,0)</f>
        <v>564</v>
      </c>
      <c r="AK327" s="1">
        <f>VLOOKUP(F327,'[1]Sheet 1'!$F$2:$S$557,9,0)</f>
        <v>272</v>
      </c>
      <c r="AL327" s="1">
        <f>VLOOKUP(F327,'[1]Sheet 1'!$F$2:$S$557,10,0)</f>
        <v>575</v>
      </c>
      <c r="AM327" s="1">
        <f>VLOOKUP(F327,'[1]Sheet 1'!$F$2:$S$557,11,0)</f>
        <v>288</v>
      </c>
      <c r="AN327" s="1">
        <f>VLOOKUP(F327,'[1]Sheet 1'!$F$2:$S$557,12,0)</f>
        <v>52</v>
      </c>
      <c r="AO327" s="1">
        <f>VLOOKUP(F327,'[1]Sheet 1'!$F$2:$S$557,13,0)</f>
        <v>0.24436889000000001</v>
      </c>
      <c r="AP327" s="1">
        <f>VLOOKUP(F327,'[1]Sheet 1'!$F$2:$S$557,14,0)</f>
        <v>0.12239694</v>
      </c>
      <c r="AQ327" s="1">
        <f>VLOOKUP(F327,'[2]Sheet 1'!$F$2:$Q$557,5,0)</f>
        <v>2785</v>
      </c>
      <c r="AR327" s="1">
        <f>VLOOKUP(F327,'[2]Sheet 1'!$F$2:$Q$557,6,0)</f>
        <v>2328</v>
      </c>
      <c r="AS327" s="1">
        <f>VLOOKUP(F327,'[2]Sheet 1'!$F$2:$Q$557,7,0)</f>
        <v>2328</v>
      </c>
      <c r="AT327" s="1">
        <f>VLOOKUP(F327,'[2]Sheet 1'!$F$2:$Q$557,8,0)</f>
        <v>2174</v>
      </c>
      <c r="AU327" s="1">
        <f>VLOOKUP(F327,'[2]Sheet 1'!$F$2:$Q$557,9,0)</f>
        <v>154</v>
      </c>
      <c r="AV327" s="1">
        <f>VLOOKUP(F327,'[2]Sheet 1'!$F$2:$Q$557,10,0)</f>
        <v>0</v>
      </c>
      <c r="AW327" s="1">
        <f>VLOOKUP(F327,'[2]Sheet 1'!$F$2:$Q$557,11,0)</f>
        <v>457</v>
      </c>
      <c r="AX327" s="1">
        <f>VLOOKUP(F327,'[2]Sheet 1'!$F$2:$Q$557,12,0)</f>
        <v>5.5296230000000002E-2</v>
      </c>
      <c r="AY327" s="1">
        <f>VLOOKUP(F327,'[3]Sheet 1'!$F$2:$AD$557,5,0)</f>
        <v>35.092585900000003</v>
      </c>
      <c r="AZ327" s="1">
        <f>VLOOKUP(F327,'[3]Sheet 1'!$F$2:$AD$557,6,0)</f>
        <v>-80.981838699999997</v>
      </c>
      <c r="BA327" s="1">
        <f>VLOOKUP(F327,'[3]Sheet 1'!$F$2:$AD$557,7,0)</f>
        <v>3435</v>
      </c>
      <c r="BB327" s="1">
        <f>VLOOKUP(F327,'[3]Sheet 1'!$F$2:$AD$557,8,0)</f>
        <v>1991</v>
      </c>
      <c r="BC327" s="1">
        <f>VLOOKUP(F327,'[3]Sheet 1'!$F$2:$AD$557,9,0)</f>
        <v>813</v>
      </c>
      <c r="BD327" s="1">
        <f>VLOOKUP(F327,'[3]Sheet 1'!$F$2:$AD$557,10,0)</f>
        <v>22</v>
      </c>
      <c r="BE327" s="1">
        <f>VLOOKUP(F327,'[3]Sheet 1'!$F$2:$AD$557,11,0)</f>
        <v>252</v>
      </c>
      <c r="BF327" s="1">
        <f>VLOOKUP(F327,'[3]Sheet 1'!$F$2:$AD$557,12,0)</f>
        <v>4</v>
      </c>
      <c r="BG327" s="1">
        <f>VLOOKUP(F327,'[3]Sheet 1'!$F$2:$AD$557,13,0)</f>
        <v>242</v>
      </c>
      <c r="BH327" s="1">
        <f>VLOOKUP(F327,'[3]Sheet 1'!$F$2:$AD$557,14,0)</f>
        <v>111</v>
      </c>
      <c r="BI327" s="1">
        <f>VLOOKUP(F327,'[3]Sheet 1'!$F$2:$AD$557,15,0)</f>
        <v>633</v>
      </c>
      <c r="BJ327" s="1">
        <f>VLOOKUP(F327,'[3]Sheet 1'!$F$2:$AD$557,16,0)</f>
        <v>1269</v>
      </c>
      <c r="BK327" s="1">
        <f>VLOOKUP(F327,'[3]Sheet 1'!$F$2:$AD$557,17,0)</f>
        <v>1211</v>
      </c>
      <c r="BL327" s="1">
        <f>VLOOKUP(F327,'[3]Sheet 1'!$F$2:$AD$557,18,0)</f>
        <v>58</v>
      </c>
      <c r="BM327" s="1">
        <f>VLOOKUP(F327,'[3]Sheet 1'!$F$2:$AD$557,19,0)</f>
        <v>0.95429472000000004</v>
      </c>
      <c r="BN327" s="1">
        <f>VLOOKUP(F327,'[3]Sheet 1'!$F$2:$AD$557,20,0)</f>
        <v>0.57962153999999999</v>
      </c>
      <c r="BO327" s="1">
        <f>VLOOKUP(F327,'[3]Sheet 1'!$F$2:$AD$557,21,0)</f>
        <v>0.23668122</v>
      </c>
      <c r="BP327" s="1">
        <f>VLOOKUP(F327,'[3]Sheet 1'!$F$2:$AD$557,22,0)</f>
        <v>7.3362440000000001E-2</v>
      </c>
      <c r="BQ327" s="1">
        <f>VLOOKUP(F327,'[3]Sheet 1'!$F$2:$AD$557,23,0)</f>
        <v>0.18427947</v>
      </c>
      <c r="BR327" s="1">
        <f>VLOOKUP(F327,'[3]Sheet 1'!$F$2:$AD$557,24,0)</f>
        <v>1729.1362878299999</v>
      </c>
      <c r="BS327" s="1">
        <f>VLOOKUP(F327,'[3]Sheet 1'!$F$2:$AD$557,25,0)</f>
        <v>1.9865409199999999</v>
      </c>
    </row>
    <row r="328" spans="1:71" ht="20" customHeight="1" x14ac:dyDescent="0.15">
      <c r="A328" s="8">
        <v>1991</v>
      </c>
      <c r="B328" s="9">
        <v>37</v>
      </c>
      <c r="C328" s="10">
        <v>119</v>
      </c>
      <c r="D328" s="10">
        <v>5513</v>
      </c>
      <c r="E328" s="10">
        <v>1</v>
      </c>
      <c r="F328" s="10">
        <v>371190055131</v>
      </c>
      <c r="G328" s="11" t="s">
        <v>35</v>
      </c>
      <c r="H328" s="10">
        <v>16431</v>
      </c>
      <c r="I328" s="11" t="s">
        <v>363</v>
      </c>
      <c r="J328" s="10">
        <v>661</v>
      </c>
      <c r="K328" s="10">
        <v>48</v>
      </c>
      <c r="L328" s="10">
        <v>23</v>
      </c>
      <c r="M328" s="10">
        <v>18</v>
      </c>
      <c r="N328" s="10">
        <v>9</v>
      </c>
      <c r="O328" s="10">
        <v>18</v>
      </c>
      <c r="P328" s="10">
        <v>50</v>
      </c>
      <c r="Q328" s="10">
        <v>20</v>
      </c>
      <c r="R328" s="10">
        <v>8</v>
      </c>
      <c r="S328" s="10">
        <v>90</v>
      </c>
      <c r="T328" s="10">
        <v>74</v>
      </c>
      <c r="U328" s="10">
        <v>63</v>
      </c>
      <c r="V328" s="10">
        <v>62</v>
      </c>
      <c r="W328" s="10">
        <v>20</v>
      </c>
      <c r="X328" s="10">
        <v>25</v>
      </c>
      <c r="Y328" s="10">
        <v>73</v>
      </c>
      <c r="Z328" s="10">
        <v>60</v>
      </c>
      <c r="AA328" s="10">
        <v>56594</v>
      </c>
      <c r="AB328" s="10">
        <v>460</v>
      </c>
      <c r="AC328" s="10">
        <v>40</v>
      </c>
      <c r="AD328" s="10">
        <v>8.6956519999999995E-2</v>
      </c>
      <c r="AE328" s="13">
        <v>13059491.2457275</v>
      </c>
      <c r="AF328" s="12">
        <v>17253.250173308501</v>
      </c>
      <c r="AG328" s="1">
        <f>VLOOKUP(F328,'[1]Sheet 1'!$F$2:$S$557,5,0)</f>
        <v>1264</v>
      </c>
      <c r="AH328" s="1">
        <f>VLOOKUP(F328,'[1]Sheet 1'!$F$2:$S$557,6,0)</f>
        <v>83</v>
      </c>
      <c r="AI328" s="1">
        <f>VLOOKUP(F328,'[1]Sheet 1'!$F$2:$S$557,7,0)</f>
        <v>113</v>
      </c>
      <c r="AJ328" s="1">
        <f>VLOOKUP(F328,'[1]Sheet 1'!$F$2:$S$557,8,0)</f>
        <v>259</v>
      </c>
      <c r="AK328" s="1">
        <f>VLOOKUP(F328,'[1]Sheet 1'!$F$2:$S$557,9,0)</f>
        <v>161</v>
      </c>
      <c r="AL328" s="1">
        <f>VLOOKUP(F328,'[1]Sheet 1'!$F$2:$S$557,10,0)</f>
        <v>390</v>
      </c>
      <c r="AM328" s="1">
        <f>VLOOKUP(F328,'[1]Sheet 1'!$F$2:$S$557,11,0)</f>
        <v>224</v>
      </c>
      <c r="AN328" s="1">
        <f>VLOOKUP(F328,'[1]Sheet 1'!$F$2:$S$557,12,0)</f>
        <v>34</v>
      </c>
      <c r="AO328" s="1">
        <f>VLOOKUP(F328,'[1]Sheet 1'!$F$2:$S$557,13,0)</f>
        <v>0.30854429999999999</v>
      </c>
      <c r="AP328" s="1">
        <f>VLOOKUP(F328,'[1]Sheet 1'!$F$2:$S$557,14,0)</f>
        <v>0.17721518999999999</v>
      </c>
      <c r="AQ328" s="1">
        <f>VLOOKUP(F328,'[2]Sheet 1'!$F$2:$Q$557,5,0)</f>
        <v>1452</v>
      </c>
      <c r="AR328" s="1">
        <f>VLOOKUP(F328,'[2]Sheet 1'!$F$2:$Q$557,6,0)</f>
        <v>959</v>
      </c>
      <c r="AS328" s="1">
        <f>VLOOKUP(F328,'[2]Sheet 1'!$F$2:$Q$557,7,0)</f>
        <v>959</v>
      </c>
      <c r="AT328" s="1">
        <f>VLOOKUP(F328,'[2]Sheet 1'!$F$2:$Q$557,8,0)</f>
        <v>951</v>
      </c>
      <c r="AU328" s="1">
        <f>VLOOKUP(F328,'[2]Sheet 1'!$F$2:$Q$557,9,0)</f>
        <v>8</v>
      </c>
      <c r="AV328" s="1">
        <f>VLOOKUP(F328,'[2]Sheet 1'!$F$2:$Q$557,10,0)</f>
        <v>0</v>
      </c>
      <c r="AW328" s="1">
        <f>VLOOKUP(F328,'[2]Sheet 1'!$F$2:$Q$557,11,0)</f>
        <v>493</v>
      </c>
      <c r="AX328" s="1">
        <f>VLOOKUP(F328,'[2]Sheet 1'!$F$2:$Q$557,12,0)</f>
        <v>5.5096399999999997E-3</v>
      </c>
      <c r="AY328" s="1">
        <f>VLOOKUP(F328,'[3]Sheet 1'!$F$2:$AD$557,5,0)</f>
        <v>35.355842899999999</v>
      </c>
      <c r="AZ328" s="1">
        <f>VLOOKUP(F328,'[3]Sheet 1'!$F$2:$AD$557,6,0)</f>
        <v>-80.792453100000003</v>
      </c>
      <c r="BA328" s="1">
        <f>VLOOKUP(F328,'[3]Sheet 1'!$F$2:$AD$557,7,0)</f>
        <v>1489</v>
      </c>
      <c r="BB328" s="1">
        <f>VLOOKUP(F328,'[3]Sheet 1'!$F$2:$AD$557,8,0)</f>
        <v>563</v>
      </c>
      <c r="BC328" s="1">
        <f>VLOOKUP(F328,'[3]Sheet 1'!$F$2:$AD$557,9,0)</f>
        <v>762</v>
      </c>
      <c r="BD328" s="1">
        <f>VLOOKUP(F328,'[3]Sheet 1'!$F$2:$AD$557,10,0)</f>
        <v>10</v>
      </c>
      <c r="BE328" s="1">
        <f>VLOOKUP(F328,'[3]Sheet 1'!$F$2:$AD$557,11,0)</f>
        <v>81</v>
      </c>
      <c r="BF328" s="1">
        <f>VLOOKUP(F328,'[3]Sheet 1'!$F$2:$AD$557,12,0)</f>
        <v>5</v>
      </c>
      <c r="BG328" s="1">
        <f>VLOOKUP(F328,'[3]Sheet 1'!$F$2:$AD$557,13,0)</f>
        <v>22</v>
      </c>
      <c r="BH328" s="1">
        <f>VLOOKUP(F328,'[3]Sheet 1'!$F$2:$AD$557,14,0)</f>
        <v>46</v>
      </c>
      <c r="BI328" s="1">
        <f>VLOOKUP(F328,'[3]Sheet 1'!$F$2:$AD$557,15,0)</f>
        <v>68</v>
      </c>
      <c r="BJ328" s="1">
        <f>VLOOKUP(F328,'[3]Sheet 1'!$F$2:$AD$557,16,0)</f>
        <v>573</v>
      </c>
      <c r="BK328" s="1">
        <f>VLOOKUP(F328,'[3]Sheet 1'!$F$2:$AD$557,17,0)</f>
        <v>545</v>
      </c>
      <c r="BL328" s="1">
        <f>VLOOKUP(F328,'[3]Sheet 1'!$F$2:$AD$557,18,0)</f>
        <v>28</v>
      </c>
      <c r="BM328" s="1">
        <f>VLOOKUP(F328,'[3]Sheet 1'!$F$2:$AD$557,19,0)</f>
        <v>0.95113437999999995</v>
      </c>
      <c r="BN328" s="1">
        <f>VLOOKUP(F328,'[3]Sheet 1'!$F$2:$AD$557,20,0)</f>
        <v>0.37810611</v>
      </c>
      <c r="BO328" s="1">
        <f>VLOOKUP(F328,'[3]Sheet 1'!$F$2:$AD$557,21,0)</f>
        <v>0.51175285000000004</v>
      </c>
      <c r="BP328" s="1">
        <f>VLOOKUP(F328,'[3]Sheet 1'!$F$2:$AD$557,22,0)</f>
        <v>5.4398920000000003E-2</v>
      </c>
      <c r="BQ328" s="1">
        <f>VLOOKUP(F328,'[3]Sheet 1'!$F$2:$AD$557,23,0)</f>
        <v>4.5668229999999997E-2</v>
      </c>
      <c r="BR328" s="1">
        <f>VLOOKUP(F328,'[3]Sheet 1'!$F$2:$AD$557,24,0)</f>
        <v>3178.6029803199999</v>
      </c>
      <c r="BS328" s="1">
        <f>VLOOKUP(F328,'[3]Sheet 1'!$F$2:$AD$557,25,0)</f>
        <v>0.46844478000000001</v>
      </c>
    </row>
    <row r="329" spans="1:71" ht="20" customHeight="1" x14ac:dyDescent="0.15">
      <c r="A329" s="8">
        <v>1992</v>
      </c>
      <c r="B329" s="9">
        <v>37</v>
      </c>
      <c r="C329" s="10">
        <v>119</v>
      </c>
      <c r="D329" s="10">
        <v>5605</v>
      </c>
      <c r="E329" s="10">
        <v>3</v>
      </c>
      <c r="F329" s="10">
        <v>371190056053</v>
      </c>
      <c r="G329" s="11" t="s">
        <v>44</v>
      </c>
      <c r="H329" s="10">
        <v>16467</v>
      </c>
      <c r="I329" s="11" t="s">
        <v>364</v>
      </c>
      <c r="J329" s="10">
        <v>918</v>
      </c>
      <c r="K329" s="10">
        <v>197</v>
      </c>
      <c r="L329" s="10">
        <v>129</v>
      </c>
      <c r="M329" s="10">
        <v>157</v>
      </c>
      <c r="N329" s="10">
        <v>89</v>
      </c>
      <c r="O329" s="10">
        <v>46</v>
      </c>
      <c r="P329" s="10">
        <v>46</v>
      </c>
      <c r="Q329" s="10">
        <v>52</v>
      </c>
      <c r="R329" s="10">
        <v>0</v>
      </c>
      <c r="S329" s="10">
        <v>80</v>
      </c>
      <c r="T329" s="10">
        <v>0</v>
      </c>
      <c r="U329" s="10">
        <v>32</v>
      </c>
      <c r="V329" s="10">
        <v>27</v>
      </c>
      <c r="W329" s="10">
        <v>44</v>
      </c>
      <c r="X329" s="10">
        <v>0</v>
      </c>
      <c r="Y329" s="10">
        <v>19</v>
      </c>
      <c r="Z329" s="10">
        <v>0</v>
      </c>
      <c r="AA329" s="10">
        <v>19091</v>
      </c>
      <c r="AB329" s="10">
        <v>248</v>
      </c>
      <c r="AC329" s="10">
        <v>85</v>
      </c>
      <c r="AD329" s="10">
        <v>0.34274194000000002</v>
      </c>
      <c r="AE329" s="10">
        <v>7815500.69458008</v>
      </c>
      <c r="AF329" s="12">
        <v>12552.136841694401</v>
      </c>
      <c r="AG329" s="1">
        <f>VLOOKUP(F329,'[1]Sheet 1'!$F$2:$S$557,5,0)</f>
        <v>1162</v>
      </c>
      <c r="AH329" s="1">
        <f>VLOOKUP(F329,'[1]Sheet 1'!$F$2:$S$557,6,0)</f>
        <v>74</v>
      </c>
      <c r="AI329" s="1">
        <f>VLOOKUP(F329,'[1]Sheet 1'!$F$2:$S$557,7,0)</f>
        <v>346</v>
      </c>
      <c r="AJ329" s="1">
        <f>VLOOKUP(F329,'[1]Sheet 1'!$F$2:$S$557,8,0)</f>
        <v>346</v>
      </c>
      <c r="AK329" s="1">
        <f>VLOOKUP(F329,'[1]Sheet 1'!$F$2:$S$557,9,0)</f>
        <v>119</v>
      </c>
      <c r="AL329" s="1">
        <f>VLOOKUP(F329,'[1]Sheet 1'!$F$2:$S$557,10,0)</f>
        <v>150</v>
      </c>
      <c r="AM329" s="1">
        <f>VLOOKUP(F329,'[1]Sheet 1'!$F$2:$S$557,11,0)</f>
        <v>111</v>
      </c>
      <c r="AN329" s="1">
        <f>VLOOKUP(F329,'[1]Sheet 1'!$F$2:$S$557,12,0)</f>
        <v>16</v>
      </c>
      <c r="AO329" s="1">
        <f>VLOOKUP(F329,'[1]Sheet 1'!$F$2:$S$557,13,0)</f>
        <v>0.12908778000000001</v>
      </c>
      <c r="AP329" s="1">
        <f>VLOOKUP(F329,'[1]Sheet 1'!$F$2:$S$557,14,0)</f>
        <v>9.5524960000000006E-2</v>
      </c>
      <c r="AQ329" s="1">
        <f>VLOOKUP(F329,'[2]Sheet 1'!$F$2:$Q$557,5,0)</f>
        <v>2224</v>
      </c>
      <c r="AR329" s="1">
        <f>VLOOKUP(F329,'[2]Sheet 1'!$F$2:$Q$557,6,0)</f>
        <v>1491</v>
      </c>
      <c r="AS329" s="1">
        <f>VLOOKUP(F329,'[2]Sheet 1'!$F$2:$Q$557,7,0)</f>
        <v>1491</v>
      </c>
      <c r="AT329" s="1">
        <f>VLOOKUP(F329,'[2]Sheet 1'!$F$2:$Q$557,8,0)</f>
        <v>1225</v>
      </c>
      <c r="AU329" s="1">
        <f>VLOOKUP(F329,'[2]Sheet 1'!$F$2:$Q$557,9,0)</f>
        <v>266</v>
      </c>
      <c r="AV329" s="1">
        <f>VLOOKUP(F329,'[2]Sheet 1'!$F$2:$Q$557,10,0)</f>
        <v>0</v>
      </c>
      <c r="AW329" s="1">
        <f>VLOOKUP(F329,'[2]Sheet 1'!$F$2:$Q$557,11,0)</f>
        <v>733</v>
      </c>
      <c r="AX329" s="1">
        <f>VLOOKUP(F329,'[2]Sheet 1'!$F$2:$Q$557,12,0)</f>
        <v>0.11960432</v>
      </c>
      <c r="AY329" s="1">
        <f>VLOOKUP(F329,'[3]Sheet 1'!$F$2:$AD$557,5,0)</f>
        <v>35.299368100000002</v>
      </c>
      <c r="AZ329" s="1">
        <f>VLOOKUP(F329,'[3]Sheet 1'!$F$2:$AD$557,6,0)</f>
        <v>-80.728331800000007</v>
      </c>
      <c r="BA329" s="1">
        <f>VLOOKUP(F329,'[3]Sheet 1'!$F$2:$AD$557,7,0)</f>
        <v>2360</v>
      </c>
      <c r="BB329" s="1">
        <f>VLOOKUP(F329,'[3]Sheet 1'!$F$2:$AD$557,8,0)</f>
        <v>1086</v>
      </c>
      <c r="BC329" s="1">
        <f>VLOOKUP(F329,'[3]Sheet 1'!$F$2:$AD$557,9,0)</f>
        <v>828</v>
      </c>
      <c r="BD329" s="1">
        <f>VLOOKUP(F329,'[3]Sheet 1'!$F$2:$AD$557,10,0)</f>
        <v>19</v>
      </c>
      <c r="BE329" s="1">
        <f>VLOOKUP(F329,'[3]Sheet 1'!$F$2:$AD$557,11,0)</f>
        <v>172</v>
      </c>
      <c r="BF329" s="1">
        <f>VLOOKUP(F329,'[3]Sheet 1'!$F$2:$AD$557,12,0)</f>
        <v>0</v>
      </c>
      <c r="BG329" s="1">
        <f>VLOOKUP(F329,'[3]Sheet 1'!$F$2:$AD$557,13,0)</f>
        <v>184</v>
      </c>
      <c r="BH329" s="1">
        <f>VLOOKUP(F329,'[3]Sheet 1'!$F$2:$AD$557,14,0)</f>
        <v>71</v>
      </c>
      <c r="BI329" s="1">
        <f>VLOOKUP(F329,'[3]Sheet 1'!$F$2:$AD$557,15,0)</f>
        <v>298</v>
      </c>
      <c r="BJ329" s="1">
        <f>VLOOKUP(F329,'[3]Sheet 1'!$F$2:$AD$557,16,0)</f>
        <v>994</v>
      </c>
      <c r="BK329" s="1">
        <f>VLOOKUP(F329,'[3]Sheet 1'!$F$2:$AD$557,17,0)</f>
        <v>895</v>
      </c>
      <c r="BL329" s="1">
        <f>VLOOKUP(F329,'[3]Sheet 1'!$F$2:$AD$557,18,0)</f>
        <v>99</v>
      </c>
      <c r="BM329" s="1">
        <f>VLOOKUP(F329,'[3]Sheet 1'!$F$2:$AD$557,19,0)</f>
        <v>0.90040240999999999</v>
      </c>
      <c r="BN329" s="1">
        <f>VLOOKUP(F329,'[3]Sheet 1'!$F$2:$AD$557,20,0)</f>
        <v>0.46016949000000001</v>
      </c>
      <c r="BO329" s="1">
        <f>VLOOKUP(F329,'[3]Sheet 1'!$F$2:$AD$557,21,0)</f>
        <v>0.35084745000000001</v>
      </c>
      <c r="BP329" s="1">
        <f>VLOOKUP(F329,'[3]Sheet 1'!$F$2:$AD$557,22,0)</f>
        <v>7.2881349999999998E-2</v>
      </c>
      <c r="BQ329" s="1">
        <f>VLOOKUP(F329,'[3]Sheet 1'!$F$2:$AD$557,23,0)</f>
        <v>0.12627118000000001</v>
      </c>
      <c r="BR329" s="1">
        <f>VLOOKUP(F329,'[3]Sheet 1'!$F$2:$AD$557,24,0)</f>
        <v>8418.2745082000001</v>
      </c>
      <c r="BS329" s="1">
        <f>VLOOKUP(F329,'[3]Sheet 1'!$F$2:$AD$557,25,0)</f>
        <v>0.28034248000000001</v>
      </c>
    </row>
    <row r="330" spans="1:71" ht="20" customHeight="1" x14ac:dyDescent="0.15">
      <c r="A330" s="8">
        <v>1993</v>
      </c>
      <c r="B330" s="9">
        <v>37</v>
      </c>
      <c r="C330" s="10">
        <v>119</v>
      </c>
      <c r="D330" s="10">
        <v>1300</v>
      </c>
      <c r="E330" s="10">
        <v>2</v>
      </c>
      <c r="F330" s="10">
        <v>371190013002</v>
      </c>
      <c r="G330" s="11" t="s">
        <v>33</v>
      </c>
      <c r="H330" s="10">
        <v>16158</v>
      </c>
      <c r="I330" s="11" t="s">
        <v>365</v>
      </c>
      <c r="J330" s="10">
        <v>482</v>
      </c>
      <c r="K330" s="10">
        <v>48</v>
      </c>
      <c r="L330" s="10">
        <v>106</v>
      </c>
      <c r="M330" s="10">
        <v>31</v>
      </c>
      <c r="N330" s="10">
        <v>36</v>
      </c>
      <c r="O330" s="10">
        <v>54</v>
      </c>
      <c r="P330" s="10">
        <v>41</v>
      </c>
      <c r="Q330" s="10">
        <v>16</v>
      </c>
      <c r="R330" s="10">
        <v>0</v>
      </c>
      <c r="S330" s="10">
        <v>0</v>
      </c>
      <c r="T330" s="10">
        <v>30</v>
      </c>
      <c r="U330" s="10">
        <v>19</v>
      </c>
      <c r="V330" s="10">
        <v>34</v>
      </c>
      <c r="W330" s="10">
        <v>35</v>
      </c>
      <c r="X330" s="10">
        <v>0</v>
      </c>
      <c r="Y330" s="10">
        <v>23</v>
      </c>
      <c r="Z330" s="10">
        <v>9</v>
      </c>
      <c r="AA330" s="10">
        <v>26786</v>
      </c>
      <c r="AB330" s="10">
        <v>135</v>
      </c>
      <c r="AC330" s="10">
        <v>17</v>
      </c>
      <c r="AD330" s="10">
        <v>0.12592592999999999</v>
      </c>
      <c r="AE330" s="10">
        <v>4981103.4949340802</v>
      </c>
      <c r="AF330" s="17">
        <v>9149.8272343357294</v>
      </c>
      <c r="AG330" s="1">
        <f>VLOOKUP(F330,'[1]Sheet 1'!$F$2:$S$557,5,0)</f>
        <v>736</v>
      </c>
      <c r="AH330" s="1">
        <f>VLOOKUP(F330,'[1]Sheet 1'!$F$2:$S$557,6,0)</f>
        <v>216</v>
      </c>
      <c r="AI330" s="1">
        <f>VLOOKUP(F330,'[1]Sheet 1'!$F$2:$S$557,7,0)</f>
        <v>100</v>
      </c>
      <c r="AJ330" s="1">
        <f>VLOOKUP(F330,'[1]Sheet 1'!$F$2:$S$557,8,0)</f>
        <v>129</v>
      </c>
      <c r="AK330" s="1">
        <f>VLOOKUP(F330,'[1]Sheet 1'!$F$2:$S$557,9,0)</f>
        <v>114</v>
      </c>
      <c r="AL330" s="1">
        <f>VLOOKUP(F330,'[1]Sheet 1'!$F$2:$S$557,10,0)</f>
        <v>157</v>
      </c>
      <c r="AM330" s="1">
        <f>VLOOKUP(F330,'[1]Sheet 1'!$F$2:$S$557,11,0)</f>
        <v>20</v>
      </c>
      <c r="AN330" s="1">
        <f>VLOOKUP(F330,'[1]Sheet 1'!$F$2:$S$557,12,0)</f>
        <v>0</v>
      </c>
      <c r="AO330" s="1">
        <f>VLOOKUP(F330,'[1]Sheet 1'!$F$2:$S$557,13,0)</f>
        <v>0.21331522</v>
      </c>
      <c r="AP330" s="1">
        <f>VLOOKUP(F330,'[1]Sheet 1'!$F$2:$S$557,14,0)</f>
        <v>2.7173909999999999E-2</v>
      </c>
      <c r="AQ330" s="1">
        <f>VLOOKUP(F330,'[2]Sheet 1'!$F$2:$Q$557,5,0)</f>
        <v>768</v>
      </c>
      <c r="AR330" s="1">
        <f>VLOOKUP(F330,'[2]Sheet 1'!$F$2:$Q$557,6,0)</f>
        <v>437</v>
      </c>
      <c r="AS330" s="1">
        <f>VLOOKUP(F330,'[2]Sheet 1'!$F$2:$Q$557,7,0)</f>
        <v>437</v>
      </c>
      <c r="AT330" s="1">
        <f>VLOOKUP(F330,'[2]Sheet 1'!$F$2:$Q$557,8,0)</f>
        <v>420</v>
      </c>
      <c r="AU330" s="1">
        <f>VLOOKUP(F330,'[2]Sheet 1'!$F$2:$Q$557,9,0)</f>
        <v>17</v>
      </c>
      <c r="AV330" s="1">
        <f>VLOOKUP(F330,'[2]Sheet 1'!$F$2:$Q$557,10,0)</f>
        <v>0</v>
      </c>
      <c r="AW330" s="1">
        <f>VLOOKUP(F330,'[2]Sheet 1'!$F$2:$Q$557,11,0)</f>
        <v>331</v>
      </c>
      <c r="AX330" s="1">
        <f>VLOOKUP(F330,'[2]Sheet 1'!$F$2:$Q$557,12,0)</f>
        <v>2.2135419999999999E-2</v>
      </c>
      <c r="AY330" s="1">
        <f>VLOOKUP(F330,'[3]Sheet 1'!$F$2:$AD$557,5,0)</f>
        <v>35.237881899999998</v>
      </c>
      <c r="AZ330" s="1">
        <f>VLOOKUP(F330,'[3]Sheet 1'!$F$2:$AD$557,6,0)</f>
        <v>-80.794740599999997</v>
      </c>
      <c r="BA330" s="1">
        <f>VLOOKUP(F330,'[3]Sheet 1'!$F$2:$AD$557,7,0)</f>
        <v>1016</v>
      </c>
      <c r="BB330" s="1">
        <f>VLOOKUP(F330,'[3]Sheet 1'!$F$2:$AD$557,8,0)</f>
        <v>332</v>
      </c>
      <c r="BC330" s="1">
        <f>VLOOKUP(F330,'[3]Sheet 1'!$F$2:$AD$557,9,0)</f>
        <v>501</v>
      </c>
      <c r="BD330" s="1">
        <f>VLOOKUP(F330,'[3]Sheet 1'!$F$2:$AD$557,10,0)</f>
        <v>8</v>
      </c>
      <c r="BE330" s="1">
        <f>VLOOKUP(F330,'[3]Sheet 1'!$F$2:$AD$557,11,0)</f>
        <v>111</v>
      </c>
      <c r="BF330" s="1">
        <f>VLOOKUP(F330,'[3]Sheet 1'!$F$2:$AD$557,12,0)</f>
        <v>0</v>
      </c>
      <c r="BG330" s="1">
        <f>VLOOKUP(F330,'[3]Sheet 1'!$F$2:$AD$557,13,0)</f>
        <v>30</v>
      </c>
      <c r="BH330" s="1">
        <f>VLOOKUP(F330,'[3]Sheet 1'!$F$2:$AD$557,14,0)</f>
        <v>34</v>
      </c>
      <c r="BI330" s="1">
        <f>VLOOKUP(F330,'[3]Sheet 1'!$F$2:$AD$557,15,0)</f>
        <v>66</v>
      </c>
      <c r="BJ330" s="1">
        <f>VLOOKUP(F330,'[3]Sheet 1'!$F$2:$AD$557,16,0)</f>
        <v>524</v>
      </c>
      <c r="BK330" s="1">
        <f>VLOOKUP(F330,'[3]Sheet 1'!$F$2:$AD$557,17,0)</f>
        <v>443</v>
      </c>
      <c r="BL330" s="1">
        <f>VLOOKUP(F330,'[3]Sheet 1'!$F$2:$AD$557,18,0)</f>
        <v>81</v>
      </c>
      <c r="BM330" s="1">
        <f>VLOOKUP(F330,'[3]Sheet 1'!$F$2:$AD$557,19,0)</f>
        <v>0.84541984000000003</v>
      </c>
      <c r="BN330" s="1">
        <f>VLOOKUP(F330,'[3]Sheet 1'!$F$2:$AD$557,20,0)</f>
        <v>0.32677165000000002</v>
      </c>
      <c r="BO330" s="1">
        <f>VLOOKUP(F330,'[3]Sheet 1'!$F$2:$AD$557,21,0)</f>
        <v>0.49311022999999998</v>
      </c>
      <c r="BP330" s="1">
        <f>VLOOKUP(F330,'[3]Sheet 1'!$F$2:$AD$557,22,0)</f>
        <v>0.10925196</v>
      </c>
      <c r="BQ330" s="1">
        <f>VLOOKUP(F330,'[3]Sheet 1'!$F$2:$AD$557,23,0)</f>
        <v>6.4960619999999997E-2</v>
      </c>
      <c r="BR330" s="1">
        <f>VLOOKUP(F330,'[3]Sheet 1'!$F$2:$AD$557,24,0)</f>
        <v>5686.3812894700004</v>
      </c>
      <c r="BS330" s="1">
        <f>VLOOKUP(F330,'[3]Sheet 1'!$F$2:$AD$557,25,0)</f>
        <v>0.17867250000000001</v>
      </c>
    </row>
    <row r="331" spans="1:71" ht="20" customHeight="1" x14ac:dyDescent="0.15">
      <c r="A331" s="8">
        <v>1994</v>
      </c>
      <c r="B331" s="9">
        <v>37</v>
      </c>
      <c r="C331" s="10">
        <v>119</v>
      </c>
      <c r="D331" s="10">
        <v>3902</v>
      </c>
      <c r="E331" s="10">
        <v>3</v>
      </c>
      <c r="F331" s="10">
        <v>371190039023</v>
      </c>
      <c r="G331" s="11" t="s">
        <v>44</v>
      </c>
      <c r="H331" s="10">
        <v>16357</v>
      </c>
      <c r="I331" s="11" t="s">
        <v>366</v>
      </c>
      <c r="J331" s="10">
        <v>281</v>
      </c>
      <c r="K331" s="10">
        <v>35</v>
      </c>
      <c r="L331" s="10">
        <v>65</v>
      </c>
      <c r="M331" s="10">
        <v>43</v>
      </c>
      <c r="N331" s="10">
        <v>0</v>
      </c>
      <c r="O331" s="10">
        <v>32</v>
      </c>
      <c r="P331" s="10">
        <v>0</v>
      </c>
      <c r="Q331" s="10">
        <v>12</v>
      </c>
      <c r="R331" s="10">
        <v>0</v>
      </c>
      <c r="S331" s="10">
        <v>20</v>
      </c>
      <c r="T331" s="10">
        <v>41</v>
      </c>
      <c r="U331" s="10">
        <v>0</v>
      </c>
      <c r="V331" s="10">
        <v>2</v>
      </c>
      <c r="W331" s="10">
        <v>31</v>
      </c>
      <c r="X331" s="10">
        <v>0</v>
      </c>
      <c r="Y331" s="10">
        <v>0</v>
      </c>
      <c r="Z331" s="10">
        <v>0</v>
      </c>
      <c r="AA331" s="10">
        <v>0</v>
      </c>
      <c r="AB331" s="10">
        <v>178</v>
      </c>
      <c r="AC331" s="10">
        <v>49</v>
      </c>
      <c r="AD331" s="13">
        <v>0.2752809</v>
      </c>
      <c r="AE331" s="13">
        <v>16277087.3982544</v>
      </c>
      <c r="AF331" s="12">
        <v>21286.818296136102</v>
      </c>
      <c r="AG331" s="1">
        <f>VLOOKUP(F331,'[1]Sheet 1'!$F$2:$S$557,5,0)</f>
        <v>438</v>
      </c>
      <c r="AH331" s="1">
        <f>VLOOKUP(F331,'[1]Sheet 1'!$F$2:$S$557,6,0)</f>
        <v>77</v>
      </c>
      <c r="AI331" s="1">
        <f>VLOOKUP(F331,'[1]Sheet 1'!$F$2:$S$557,7,0)</f>
        <v>146</v>
      </c>
      <c r="AJ331" s="1">
        <f>VLOOKUP(F331,'[1]Sheet 1'!$F$2:$S$557,8,0)</f>
        <v>155</v>
      </c>
      <c r="AK331" s="1">
        <f>VLOOKUP(F331,'[1]Sheet 1'!$F$2:$S$557,9,0)</f>
        <v>47</v>
      </c>
      <c r="AL331" s="1">
        <f>VLOOKUP(F331,'[1]Sheet 1'!$F$2:$S$557,10,0)</f>
        <v>3</v>
      </c>
      <c r="AM331" s="1">
        <f>VLOOKUP(F331,'[1]Sheet 1'!$F$2:$S$557,11,0)</f>
        <v>0</v>
      </c>
      <c r="AN331" s="1">
        <f>VLOOKUP(F331,'[1]Sheet 1'!$F$2:$S$557,12,0)</f>
        <v>10</v>
      </c>
      <c r="AO331" s="1">
        <f>VLOOKUP(F331,'[1]Sheet 1'!$F$2:$S$557,13,0)</f>
        <v>6.8493199999999999E-3</v>
      </c>
      <c r="AP331" s="1">
        <f>VLOOKUP(F331,'[1]Sheet 1'!$F$2:$S$557,14,0)</f>
        <v>0</v>
      </c>
      <c r="AQ331" s="1">
        <f>VLOOKUP(F331,'[2]Sheet 1'!$F$2:$Q$557,5,0)</f>
        <v>461</v>
      </c>
      <c r="AR331" s="1">
        <f>VLOOKUP(F331,'[2]Sheet 1'!$F$2:$Q$557,6,0)</f>
        <v>270</v>
      </c>
      <c r="AS331" s="1">
        <f>VLOOKUP(F331,'[2]Sheet 1'!$F$2:$Q$557,7,0)</f>
        <v>270</v>
      </c>
      <c r="AT331" s="1">
        <f>VLOOKUP(F331,'[2]Sheet 1'!$F$2:$Q$557,8,0)</f>
        <v>214</v>
      </c>
      <c r="AU331" s="1">
        <f>VLOOKUP(F331,'[2]Sheet 1'!$F$2:$Q$557,9,0)</f>
        <v>56</v>
      </c>
      <c r="AV331" s="1">
        <f>VLOOKUP(F331,'[2]Sheet 1'!$F$2:$Q$557,10,0)</f>
        <v>0</v>
      </c>
      <c r="AW331" s="1">
        <f>VLOOKUP(F331,'[2]Sheet 1'!$F$2:$Q$557,11,0)</f>
        <v>191</v>
      </c>
      <c r="AX331" s="1">
        <f>VLOOKUP(F331,'[2]Sheet 1'!$F$2:$Q$557,12,0)</f>
        <v>0.12147505</v>
      </c>
      <c r="AY331" s="1">
        <f>VLOOKUP(F331,'[3]Sheet 1'!$F$2:$AD$557,5,0)</f>
        <v>35.215430400000002</v>
      </c>
      <c r="AZ331" s="1">
        <f>VLOOKUP(F331,'[3]Sheet 1'!$F$2:$AD$557,6,0)</f>
        <v>-80.888384799999997</v>
      </c>
      <c r="BA331" s="1">
        <f>VLOOKUP(F331,'[3]Sheet 1'!$F$2:$AD$557,7,0)</f>
        <v>909</v>
      </c>
      <c r="BB331" s="1">
        <f>VLOOKUP(F331,'[3]Sheet 1'!$F$2:$AD$557,8,0)</f>
        <v>20</v>
      </c>
      <c r="BC331" s="1">
        <f>VLOOKUP(F331,'[3]Sheet 1'!$F$2:$AD$557,9,0)</f>
        <v>845</v>
      </c>
      <c r="BD331" s="1">
        <f>VLOOKUP(F331,'[3]Sheet 1'!$F$2:$AD$557,10,0)</f>
        <v>17</v>
      </c>
      <c r="BE331" s="1">
        <f>VLOOKUP(F331,'[3]Sheet 1'!$F$2:$AD$557,11,0)</f>
        <v>1</v>
      </c>
      <c r="BF331" s="1">
        <f>VLOOKUP(F331,'[3]Sheet 1'!$F$2:$AD$557,12,0)</f>
        <v>3</v>
      </c>
      <c r="BG331" s="1">
        <f>VLOOKUP(F331,'[3]Sheet 1'!$F$2:$AD$557,13,0)</f>
        <v>6</v>
      </c>
      <c r="BH331" s="1">
        <f>VLOOKUP(F331,'[3]Sheet 1'!$F$2:$AD$557,14,0)</f>
        <v>17</v>
      </c>
      <c r="BI331" s="1">
        <f>VLOOKUP(F331,'[3]Sheet 1'!$F$2:$AD$557,15,0)</f>
        <v>18</v>
      </c>
      <c r="BJ331" s="1">
        <f>VLOOKUP(F331,'[3]Sheet 1'!$F$2:$AD$557,16,0)</f>
        <v>418</v>
      </c>
      <c r="BK331" s="1">
        <f>VLOOKUP(F331,'[3]Sheet 1'!$F$2:$AD$557,17,0)</f>
        <v>372</v>
      </c>
      <c r="BL331" s="1">
        <f>VLOOKUP(F331,'[3]Sheet 1'!$F$2:$AD$557,18,0)</f>
        <v>46</v>
      </c>
      <c r="BM331" s="1">
        <f>VLOOKUP(F331,'[3]Sheet 1'!$F$2:$AD$557,19,0)</f>
        <v>0.88995215000000005</v>
      </c>
      <c r="BN331" s="1">
        <f>VLOOKUP(F331,'[3]Sheet 1'!$F$2:$AD$557,20,0)</f>
        <v>2.20022E-2</v>
      </c>
      <c r="BO331" s="1">
        <f>VLOOKUP(F331,'[3]Sheet 1'!$F$2:$AD$557,21,0)</f>
        <v>0.92959294999999997</v>
      </c>
      <c r="BP331" s="1">
        <f>VLOOKUP(F331,'[3]Sheet 1'!$F$2:$AD$557,22,0)</f>
        <v>1.1001100000000001E-3</v>
      </c>
      <c r="BQ331" s="1">
        <f>VLOOKUP(F331,'[3]Sheet 1'!$F$2:$AD$557,23,0)</f>
        <v>1.980198E-2</v>
      </c>
      <c r="BR331" s="1">
        <f>VLOOKUP(F331,'[3]Sheet 1'!$F$2:$AD$557,24,0)</f>
        <v>1556.8796888899999</v>
      </c>
      <c r="BS331" s="1">
        <f>VLOOKUP(F331,'[3]Sheet 1'!$F$2:$AD$557,25,0)</f>
        <v>0.58386013999999997</v>
      </c>
    </row>
    <row r="332" spans="1:71" ht="20" customHeight="1" x14ac:dyDescent="0.15">
      <c r="A332" s="8">
        <v>1995</v>
      </c>
      <c r="B332" s="9">
        <v>37</v>
      </c>
      <c r="C332" s="10">
        <v>119</v>
      </c>
      <c r="D332" s="10">
        <v>2903</v>
      </c>
      <c r="E332" s="10">
        <v>2</v>
      </c>
      <c r="F332" s="10">
        <v>371190029032</v>
      </c>
      <c r="G332" s="11" t="s">
        <v>33</v>
      </c>
      <c r="H332" s="10">
        <v>16267</v>
      </c>
      <c r="I332" s="11" t="s">
        <v>367</v>
      </c>
      <c r="J332" s="10">
        <v>387</v>
      </c>
      <c r="K332" s="10">
        <v>0</v>
      </c>
      <c r="L332" s="10">
        <v>0</v>
      </c>
      <c r="M332" s="10">
        <v>0</v>
      </c>
      <c r="N332" s="10">
        <v>29</v>
      </c>
      <c r="O332" s="10">
        <v>0</v>
      </c>
      <c r="P332" s="10">
        <v>11</v>
      </c>
      <c r="Q332" s="10">
        <v>0</v>
      </c>
      <c r="R332" s="10">
        <v>0</v>
      </c>
      <c r="S332" s="10">
        <v>0</v>
      </c>
      <c r="T332" s="10">
        <v>6</v>
      </c>
      <c r="U332" s="10">
        <v>0</v>
      </c>
      <c r="V332" s="10">
        <v>12</v>
      </c>
      <c r="W332" s="10">
        <v>11</v>
      </c>
      <c r="X332" s="10">
        <v>0</v>
      </c>
      <c r="Y332" s="10">
        <v>42</v>
      </c>
      <c r="Z332" s="10">
        <v>276</v>
      </c>
      <c r="AA332" s="10">
        <v>250000</v>
      </c>
      <c r="AB332" s="10">
        <v>362</v>
      </c>
      <c r="AC332" s="10">
        <v>0</v>
      </c>
      <c r="AD332" s="10">
        <v>0</v>
      </c>
      <c r="AE332" s="13">
        <v>23879958.153015099</v>
      </c>
      <c r="AF332" s="14">
        <v>21160.607101008001</v>
      </c>
      <c r="AG332" s="1">
        <f>VLOOKUP(F332,'[1]Sheet 1'!$F$2:$S$557,5,0)</f>
        <v>745</v>
      </c>
      <c r="AH332" s="1">
        <f>VLOOKUP(F332,'[1]Sheet 1'!$F$2:$S$557,6,0)</f>
        <v>0</v>
      </c>
      <c r="AI332" s="1">
        <f>VLOOKUP(F332,'[1]Sheet 1'!$F$2:$S$557,7,0)</f>
        <v>5</v>
      </c>
      <c r="AJ332" s="1">
        <f>VLOOKUP(F332,'[1]Sheet 1'!$F$2:$S$557,8,0)</f>
        <v>21</v>
      </c>
      <c r="AK332" s="1">
        <f>VLOOKUP(F332,'[1]Sheet 1'!$F$2:$S$557,9,0)</f>
        <v>20</v>
      </c>
      <c r="AL332" s="1">
        <f>VLOOKUP(F332,'[1]Sheet 1'!$F$2:$S$557,10,0)</f>
        <v>351</v>
      </c>
      <c r="AM332" s="1">
        <f>VLOOKUP(F332,'[1]Sheet 1'!$F$2:$S$557,11,0)</f>
        <v>145</v>
      </c>
      <c r="AN332" s="1">
        <f>VLOOKUP(F332,'[1]Sheet 1'!$F$2:$S$557,12,0)</f>
        <v>203</v>
      </c>
      <c r="AO332" s="1">
        <f>VLOOKUP(F332,'[1]Sheet 1'!$F$2:$S$557,13,0)</f>
        <v>0.47114094000000001</v>
      </c>
      <c r="AP332" s="1">
        <f>VLOOKUP(F332,'[1]Sheet 1'!$F$2:$S$557,14,0)</f>
        <v>0.19463087000000001</v>
      </c>
      <c r="AQ332" s="1">
        <f>VLOOKUP(F332,'[2]Sheet 1'!$F$2:$Q$557,5,0)</f>
        <v>894</v>
      </c>
      <c r="AR332" s="1">
        <f>VLOOKUP(F332,'[2]Sheet 1'!$F$2:$Q$557,6,0)</f>
        <v>468</v>
      </c>
      <c r="AS332" s="1">
        <f>VLOOKUP(F332,'[2]Sheet 1'!$F$2:$Q$557,7,0)</f>
        <v>468</v>
      </c>
      <c r="AT332" s="1">
        <f>VLOOKUP(F332,'[2]Sheet 1'!$F$2:$Q$557,8,0)</f>
        <v>461</v>
      </c>
      <c r="AU332" s="1">
        <f>VLOOKUP(F332,'[2]Sheet 1'!$F$2:$Q$557,9,0)</f>
        <v>7</v>
      </c>
      <c r="AV332" s="1">
        <f>VLOOKUP(F332,'[2]Sheet 1'!$F$2:$Q$557,10,0)</f>
        <v>0</v>
      </c>
      <c r="AW332" s="1">
        <f>VLOOKUP(F332,'[2]Sheet 1'!$F$2:$Q$557,11,0)</f>
        <v>426</v>
      </c>
      <c r="AX332" s="1">
        <f>VLOOKUP(F332,'[2]Sheet 1'!$F$2:$Q$557,12,0)</f>
        <v>7.8299800000000003E-3</v>
      </c>
      <c r="AY332" s="1">
        <f>VLOOKUP(F332,'[3]Sheet 1'!$F$2:$AD$557,5,0)</f>
        <v>35.154129699999999</v>
      </c>
      <c r="AZ332" s="1">
        <f>VLOOKUP(F332,'[3]Sheet 1'!$F$2:$AD$557,6,0)</f>
        <v>-80.819237299999998</v>
      </c>
      <c r="BA332" s="1">
        <f>VLOOKUP(F332,'[3]Sheet 1'!$F$2:$AD$557,7,0)</f>
        <v>1193</v>
      </c>
      <c r="BB332" s="1">
        <f>VLOOKUP(F332,'[3]Sheet 1'!$F$2:$AD$557,8,0)</f>
        <v>1153</v>
      </c>
      <c r="BC332" s="1">
        <f>VLOOKUP(F332,'[3]Sheet 1'!$F$2:$AD$557,9,0)</f>
        <v>5</v>
      </c>
      <c r="BD332" s="1">
        <f>VLOOKUP(F332,'[3]Sheet 1'!$F$2:$AD$557,10,0)</f>
        <v>2</v>
      </c>
      <c r="BE332" s="1">
        <f>VLOOKUP(F332,'[3]Sheet 1'!$F$2:$AD$557,11,0)</f>
        <v>21</v>
      </c>
      <c r="BF332" s="1">
        <f>VLOOKUP(F332,'[3]Sheet 1'!$F$2:$AD$557,12,0)</f>
        <v>0</v>
      </c>
      <c r="BG332" s="1">
        <f>VLOOKUP(F332,'[3]Sheet 1'!$F$2:$AD$557,13,0)</f>
        <v>4</v>
      </c>
      <c r="BH332" s="1">
        <f>VLOOKUP(F332,'[3]Sheet 1'!$F$2:$AD$557,14,0)</f>
        <v>8</v>
      </c>
      <c r="BI332" s="1">
        <f>VLOOKUP(F332,'[3]Sheet 1'!$F$2:$AD$557,15,0)</f>
        <v>16</v>
      </c>
      <c r="BJ332" s="1">
        <f>VLOOKUP(F332,'[3]Sheet 1'!$F$2:$AD$557,16,0)</f>
        <v>407</v>
      </c>
      <c r="BK332" s="1">
        <f>VLOOKUP(F332,'[3]Sheet 1'!$F$2:$AD$557,17,0)</f>
        <v>383</v>
      </c>
      <c r="BL332" s="1">
        <f>VLOOKUP(F332,'[3]Sheet 1'!$F$2:$AD$557,18,0)</f>
        <v>24</v>
      </c>
      <c r="BM332" s="1">
        <f>VLOOKUP(F332,'[3]Sheet 1'!$F$2:$AD$557,19,0)</f>
        <v>0.94103194000000001</v>
      </c>
      <c r="BN332" s="1">
        <f>VLOOKUP(F332,'[3]Sheet 1'!$F$2:$AD$557,20,0)</f>
        <v>0.96647108000000004</v>
      </c>
      <c r="BO332" s="1">
        <f>VLOOKUP(F332,'[3]Sheet 1'!$F$2:$AD$557,21,0)</f>
        <v>4.1911099999999996E-3</v>
      </c>
      <c r="BP332" s="1">
        <f>VLOOKUP(F332,'[3]Sheet 1'!$F$2:$AD$557,22,0)</f>
        <v>1.7602679999999999E-2</v>
      </c>
      <c r="BQ332" s="1">
        <f>VLOOKUP(F332,'[3]Sheet 1'!$F$2:$AD$557,23,0)</f>
        <v>1.3411559999999999E-2</v>
      </c>
      <c r="BR332" s="1">
        <f>VLOOKUP(F332,'[3]Sheet 1'!$F$2:$AD$557,24,0)</f>
        <v>1392.75499231</v>
      </c>
      <c r="BS332" s="1">
        <f>VLOOKUP(F332,'[3]Sheet 1'!$F$2:$AD$557,25,0)</f>
        <v>0.85657563999999997</v>
      </c>
    </row>
    <row r="333" spans="1:71" ht="20" customHeight="1" x14ac:dyDescent="0.15">
      <c r="A333" s="8">
        <v>1996</v>
      </c>
      <c r="B333" s="9">
        <v>37</v>
      </c>
      <c r="C333" s="10">
        <v>119</v>
      </c>
      <c r="D333" s="10">
        <v>5842</v>
      </c>
      <c r="E333" s="10">
        <v>2</v>
      </c>
      <c r="F333" s="10">
        <v>371190058422</v>
      </c>
      <c r="G333" s="11" t="s">
        <v>33</v>
      </c>
      <c r="H333" s="10">
        <v>16569</v>
      </c>
      <c r="I333" s="11" t="s">
        <v>368</v>
      </c>
      <c r="J333" s="10">
        <v>650</v>
      </c>
      <c r="K333" s="10">
        <v>0</v>
      </c>
      <c r="L333" s="10">
        <v>26</v>
      </c>
      <c r="M333" s="10">
        <v>17</v>
      </c>
      <c r="N333" s="10">
        <v>28</v>
      </c>
      <c r="O333" s="10">
        <v>0</v>
      </c>
      <c r="P333" s="10">
        <v>0</v>
      </c>
      <c r="Q333" s="10">
        <v>0</v>
      </c>
      <c r="R333" s="10">
        <v>0</v>
      </c>
      <c r="S333" s="10">
        <v>0</v>
      </c>
      <c r="T333" s="10">
        <v>101</v>
      </c>
      <c r="U333" s="10">
        <v>102</v>
      </c>
      <c r="V333" s="10">
        <v>90</v>
      </c>
      <c r="W333" s="10">
        <v>141</v>
      </c>
      <c r="X333" s="10">
        <v>80</v>
      </c>
      <c r="Y333" s="10">
        <v>23</v>
      </c>
      <c r="Z333" s="10">
        <v>42</v>
      </c>
      <c r="AA333" s="10">
        <v>92206</v>
      </c>
      <c r="AB333" s="10">
        <v>466</v>
      </c>
      <c r="AC333" s="10">
        <v>0</v>
      </c>
      <c r="AD333" s="10">
        <v>0</v>
      </c>
      <c r="AE333" s="10">
        <v>8834865.6760864295</v>
      </c>
      <c r="AF333" s="12">
        <v>11849.6032521504</v>
      </c>
      <c r="AG333" s="1">
        <f>VLOOKUP(F333,'[1]Sheet 1'!$F$2:$S$557,5,0)</f>
        <v>1153</v>
      </c>
      <c r="AH333" s="1">
        <f>VLOOKUP(F333,'[1]Sheet 1'!$F$2:$S$557,6,0)</f>
        <v>36</v>
      </c>
      <c r="AI333" s="1">
        <f>VLOOKUP(F333,'[1]Sheet 1'!$F$2:$S$557,7,0)</f>
        <v>104</v>
      </c>
      <c r="AJ333" s="1">
        <f>VLOOKUP(F333,'[1]Sheet 1'!$F$2:$S$557,8,0)</f>
        <v>231</v>
      </c>
      <c r="AK333" s="1">
        <f>VLOOKUP(F333,'[1]Sheet 1'!$F$2:$S$557,9,0)</f>
        <v>88</v>
      </c>
      <c r="AL333" s="1">
        <f>VLOOKUP(F333,'[1]Sheet 1'!$F$2:$S$557,10,0)</f>
        <v>588</v>
      </c>
      <c r="AM333" s="1">
        <f>VLOOKUP(F333,'[1]Sheet 1'!$F$2:$S$557,11,0)</f>
        <v>90</v>
      </c>
      <c r="AN333" s="1">
        <f>VLOOKUP(F333,'[1]Sheet 1'!$F$2:$S$557,12,0)</f>
        <v>16</v>
      </c>
      <c r="AO333" s="1">
        <f>VLOOKUP(F333,'[1]Sheet 1'!$F$2:$S$557,13,0)</f>
        <v>0.50997398000000005</v>
      </c>
      <c r="AP333" s="1">
        <f>VLOOKUP(F333,'[1]Sheet 1'!$F$2:$S$557,14,0)</f>
        <v>7.805724E-2</v>
      </c>
      <c r="AQ333" s="1">
        <f>VLOOKUP(F333,'[2]Sheet 1'!$F$2:$Q$557,5,0)</f>
        <v>1288</v>
      </c>
      <c r="AR333" s="1">
        <f>VLOOKUP(F333,'[2]Sheet 1'!$F$2:$Q$557,6,0)</f>
        <v>860</v>
      </c>
      <c r="AS333" s="1">
        <f>VLOOKUP(F333,'[2]Sheet 1'!$F$2:$Q$557,7,0)</f>
        <v>860</v>
      </c>
      <c r="AT333" s="1">
        <f>VLOOKUP(F333,'[2]Sheet 1'!$F$2:$Q$557,8,0)</f>
        <v>836</v>
      </c>
      <c r="AU333" s="1">
        <f>VLOOKUP(F333,'[2]Sheet 1'!$F$2:$Q$557,9,0)</f>
        <v>24</v>
      </c>
      <c r="AV333" s="1">
        <f>VLOOKUP(F333,'[2]Sheet 1'!$F$2:$Q$557,10,0)</f>
        <v>0</v>
      </c>
      <c r="AW333" s="1">
        <f>VLOOKUP(F333,'[2]Sheet 1'!$F$2:$Q$557,11,0)</f>
        <v>428</v>
      </c>
      <c r="AX333" s="1">
        <f>VLOOKUP(F333,'[2]Sheet 1'!$F$2:$Q$557,12,0)</f>
        <v>1.8633540000000001E-2</v>
      </c>
      <c r="AY333" s="1">
        <f>VLOOKUP(F333,'[3]Sheet 1'!$F$2:$AD$557,5,0)</f>
        <v>35.044998300000003</v>
      </c>
      <c r="AZ333" s="1">
        <f>VLOOKUP(F333,'[3]Sheet 1'!$F$2:$AD$557,6,0)</f>
        <v>-80.803337299999995</v>
      </c>
      <c r="BA333" s="1">
        <f>VLOOKUP(F333,'[3]Sheet 1'!$F$2:$AD$557,7,0)</f>
        <v>1381</v>
      </c>
      <c r="BB333" s="1">
        <f>VLOOKUP(F333,'[3]Sheet 1'!$F$2:$AD$557,8,0)</f>
        <v>1109</v>
      </c>
      <c r="BC333" s="1">
        <f>VLOOKUP(F333,'[3]Sheet 1'!$F$2:$AD$557,9,0)</f>
        <v>74</v>
      </c>
      <c r="BD333" s="1">
        <f>VLOOKUP(F333,'[3]Sheet 1'!$F$2:$AD$557,10,0)</f>
        <v>4</v>
      </c>
      <c r="BE333" s="1">
        <f>VLOOKUP(F333,'[3]Sheet 1'!$F$2:$AD$557,11,0)</f>
        <v>136</v>
      </c>
      <c r="BF333" s="1">
        <f>VLOOKUP(F333,'[3]Sheet 1'!$F$2:$AD$557,12,0)</f>
        <v>0</v>
      </c>
      <c r="BG333" s="1">
        <f>VLOOKUP(F333,'[3]Sheet 1'!$F$2:$AD$557,13,0)</f>
        <v>27</v>
      </c>
      <c r="BH333" s="1">
        <f>VLOOKUP(F333,'[3]Sheet 1'!$F$2:$AD$557,14,0)</f>
        <v>31</v>
      </c>
      <c r="BI333" s="1">
        <f>VLOOKUP(F333,'[3]Sheet 1'!$F$2:$AD$557,15,0)</f>
        <v>110</v>
      </c>
      <c r="BJ333" s="1">
        <f>VLOOKUP(F333,'[3]Sheet 1'!$F$2:$AD$557,16,0)</f>
        <v>597</v>
      </c>
      <c r="BK333" s="1">
        <f>VLOOKUP(F333,'[3]Sheet 1'!$F$2:$AD$557,17,0)</f>
        <v>578</v>
      </c>
      <c r="BL333" s="1">
        <f>VLOOKUP(F333,'[3]Sheet 1'!$F$2:$AD$557,18,0)</f>
        <v>19</v>
      </c>
      <c r="BM333" s="1">
        <f>VLOOKUP(F333,'[3]Sheet 1'!$F$2:$AD$557,19,0)</f>
        <v>0.96817419999999998</v>
      </c>
      <c r="BN333" s="1">
        <f>VLOOKUP(F333,'[3]Sheet 1'!$F$2:$AD$557,20,0)</f>
        <v>0.80304127000000003</v>
      </c>
      <c r="BO333" s="1">
        <f>VLOOKUP(F333,'[3]Sheet 1'!$F$2:$AD$557,21,0)</f>
        <v>5.3584350000000003E-2</v>
      </c>
      <c r="BP333" s="1">
        <f>VLOOKUP(F333,'[3]Sheet 1'!$F$2:$AD$557,22,0)</f>
        <v>9.8479360000000002E-2</v>
      </c>
      <c r="BQ333" s="1">
        <f>VLOOKUP(F333,'[3]Sheet 1'!$F$2:$AD$557,23,0)</f>
        <v>7.9652420000000002E-2</v>
      </c>
      <c r="BR333" s="1">
        <f>VLOOKUP(F333,'[3]Sheet 1'!$F$2:$AD$557,24,0)</f>
        <v>4357.7425323899997</v>
      </c>
      <c r="BS333" s="1">
        <f>VLOOKUP(F333,'[3]Sheet 1'!$F$2:$AD$557,25,0)</f>
        <v>0.3169072</v>
      </c>
    </row>
    <row r="334" spans="1:71" ht="20" customHeight="1" x14ac:dyDescent="0.15">
      <c r="A334" s="8">
        <v>1997</v>
      </c>
      <c r="B334" s="9">
        <v>37</v>
      </c>
      <c r="C334" s="10">
        <v>119</v>
      </c>
      <c r="D334" s="10">
        <v>5522</v>
      </c>
      <c r="E334" s="10">
        <v>1</v>
      </c>
      <c r="F334" s="10">
        <v>371190055221</v>
      </c>
      <c r="G334" s="11" t="s">
        <v>35</v>
      </c>
      <c r="H334" s="10">
        <v>16450</v>
      </c>
      <c r="I334" s="11" t="s">
        <v>369</v>
      </c>
      <c r="J334" s="10">
        <v>526</v>
      </c>
      <c r="K334" s="10">
        <v>0</v>
      </c>
      <c r="L334" s="10">
        <v>9</v>
      </c>
      <c r="M334" s="10">
        <v>0</v>
      </c>
      <c r="N334" s="10">
        <v>0</v>
      </c>
      <c r="O334" s="10">
        <v>0</v>
      </c>
      <c r="P334" s="10">
        <v>55</v>
      </c>
      <c r="Q334" s="10">
        <v>0</v>
      </c>
      <c r="R334" s="10">
        <v>0</v>
      </c>
      <c r="S334" s="10">
        <v>27</v>
      </c>
      <c r="T334" s="10">
        <v>35</v>
      </c>
      <c r="U334" s="10">
        <v>59</v>
      </c>
      <c r="V334" s="10">
        <v>170</v>
      </c>
      <c r="W334" s="10">
        <v>53</v>
      </c>
      <c r="X334" s="10">
        <v>75</v>
      </c>
      <c r="Y334" s="10">
        <v>43</v>
      </c>
      <c r="Z334" s="10">
        <v>0</v>
      </c>
      <c r="AA334" s="10">
        <v>79968</v>
      </c>
      <c r="AB334" s="10">
        <v>379</v>
      </c>
      <c r="AC334" s="10">
        <v>0</v>
      </c>
      <c r="AD334" s="10">
        <v>0</v>
      </c>
      <c r="AE334" s="10">
        <v>7347043.25854492</v>
      </c>
      <c r="AF334" s="12">
        <v>13657.1720914419</v>
      </c>
      <c r="AG334" s="1">
        <f>VLOOKUP(F334,'[1]Sheet 1'!$F$2:$S$557,5,0)</f>
        <v>924</v>
      </c>
      <c r="AH334" s="1">
        <f>VLOOKUP(F334,'[1]Sheet 1'!$F$2:$S$557,6,0)</f>
        <v>0</v>
      </c>
      <c r="AI334" s="1">
        <f>VLOOKUP(F334,'[1]Sheet 1'!$F$2:$S$557,7,0)</f>
        <v>293</v>
      </c>
      <c r="AJ334" s="1">
        <f>VLOOKUP(F334,'[1]Sheet 1'!$F$2:$S$557,8,0)</f>
        <v>206</v>
      </c>
      <c r="AK334" s="1">
        <f>VLOOKUP(F334,'[1]Sheet 1'!$F$2:$S$557,9,0)</f>
        <v>83</v>
      </c>
      <c r="AL334" s="1">
        <f>VLOOKUP(F334,'[1]Sheet 1'!$F$2:$S$557,10,0)</f>
        <v>288</v>
      </c>
      <c r="AM334" s="1">
        <f>VLOOKUP(F334,'[1]Sheet 1'!$F$2:$S$557,11,0)</f>
        <v>54</v>
      </c>
      <c r="AN334" s="1">
        <f>VLOOKUP(F334,'[1]Sheet 1'!$F$2:$S$557,12,0)</f>
        <v>0</v>
      </c>
      <c r="AO334" s="1">
        <f>VLOOKUP(F334,'[1]Sheet 1'!$F$2:$S$557,13,0)</f>
        <v>0.31168831000000002</v>
      </c>
      <c r="AP334" s="1">
        <f>VLOOKUP(F334,'[1]Sheet 1'!$F$2:$S$557,14,0)</f>
        <v>5.8441559999999997E-2</v>
      </c>
      <c r="AQ334" s="1">
        <f>VLOOKUP(F334,'[2]Sheet 1'!$F$2:$Q$557,5,0)</f>
        <v>1122</v>
      </c>
      <c r="AR334" s="1">
        <f>VLOOKUP(F334,'[2]Sheet 1'!$F$2:$Q$557,6,0)</f>
        <v>1032</v>
      </c>
      <c r="AS334" s="1">
        <f>VLOOKUP(F334,'[2]Sheet 1'!$F$2:$Q$557,7,0)</f>
        <v>1032</v>
      </c>
      <c r="AT334" s="1">
        <f>VLOOKUP(F334,'[2]Sheet 1'!$F$2:$Q$557,8,0)</f>
        <v>1023</v>
      </c>
      <c r="AU334" s="1">
        <f>VLOOKUP(F334,'[2]Sheet 1'!$F$2:$Q$557,9,0)</f>
        <v>9</v>
      </c>
      <c r="AV334" s="1">
        <f>VLOOKUP(F334,'[2]Sheet 1'!$F$2:$Q$557,10,0)</f>
        <v>0</v>
      </c>
      <c r="AW334" s="1">
        <f>VLOOKUP(F334,'[2]Sheet 1'!$F$2:$Q$557,11,0)</f>
        <v>90</v>
      </c>
      <c r="AX334" s="1">
        <f>VLOOKUP(F334,'[2]Sheet 1'!$F$2:$Q$557,12,0)</f>
        <v>8.0213899999999998E-3</v>
      </c>
      <c r="AY334" s="1">
        <f>VLOOKUP(F334,'[3]Sheet 1'!$F$2:$AD$557,5,0)</f>
        <v>35.321662199999999</v>
      </c>
      <c r="AZ334" s="1">
        <f>VLOOKUP(F334,'[3]Sheet 1'!$F$2:$AD$557,6,0)</f>
        <v>-80.792055000000005</v>
      </c>
      <c r="BA334" s="1">
        <f>VLOOKUP(F334,'[3]Sheet 1'!$F$2:$AD$557,7,0)</f>
        <v>1126</v>
      </c>
      <c r="BB334" s="1">
        <f>VLOOKUP(F334,'[3]Sheet 1'!$F$2:$AD$557,8,0)</f>
        <v>347</v>
      </c>
      <c r="BC334" s="1">
        <f>VLOOKUP(F334,'[3]Sheet 1'!$F$2:$AD$557,9,0)</f>
        <v>637</v>
      </c>
      <c r="BD334" s="1">
        <f>VLOOKUP(F334,'[3]Sheet 1'!$F$2:$AD$557,10,0)</f>
        <v>1</v>
      </c>
      <c r="BE334" s="1">
        <f>VLOOKUP(F334,'[3]Sheet 1'!$F$2:$AD$557,11,0)</f>
        <v>61</v>
      </c>
      <c r="BF334" s="1">
        <f>VLOOKUP(F334,'[3]Sheet 1'!$F$2:$AD$557,12,0)</f>
        <v>1</v>
      </c>
      <c r="BG334" s="1">
        <f>VLOOKUP(F334,'[3]Sheet 1'!$F$2:$AD$557,13,0)</f>
        <v>40</v>
      </c>
      <c r="BH334" s="1">
        <f>VLOOKUP(F334,'[3]Sheet 1'!$F$2:$AD$557,14,0)</f>
        <v>39</v>
      </c>
      <c r="BI334" s="1">
        <f>VLOOKUP(F334,'[3]Sheet 1'!$F$2:$AD$557,15,0)</f>
        <v>93</v>
      </c>
      <c r="BJ334" s="1">
        <f>VLOOKUP(F334,'[3]Sheet 1'!$F$2:$AD$557,16,0)</f>
        <v>422</v>
      </c>
      <c r="BK334" s="1">
        <f>VLOOKUP(F334,'[3]Sheet 1'!$F$2:$AD$557,17,0)</f>
        <v>402</v>
      </c>
      <c r="BL334" s="1">
        <f>VLOOKUP(F334,'[3]Sheet 1'!$F$2:$AD$557,18,0)</f>
        <v>20</v>
      </c>
      <c r="BM334" s="1">
        <f>VLOOKUP(F334,'[3]Sheet 1'!$F$2:$AD$557,19,0)</f>
        <v>0.95260663000000001</v>
      </c>
      <c r="BN334" s="1">
        <f>VLOOKUP(F334,'[3]Sheet 1'!$F$2:$AD$557,20,0)</f>
        <v>0.30817051000000001</v>
      </c>
      <c r="BO334" s="1">
        <f>VLOOKUP(F334,'[3]Sheet 1'!$F$2:$AD$557,21,0)</f>
        <v>0.56571936</v>
      </c>
      <c r="BP334" s="1">
        <f>VLOOKUP(F334,'[3]Sheet 1'!$F$2:$AD$557,22,0)</f>
        <v>5.4174060000000003E-2</v>
      </c>
      <c r="BQ334" s="1">
        <f>VLOOKUP(F334,'[3]Sheet 1'!$F$2:$AD$557,23,0)</f>
        <v>8.2593250000000007E-2</v>
      </c>
      <c r="BR334" s="1">
        <f>VLOOKUP(F334,'[3]Sheet 1'!$F$2:$AD$557,24,0)</f>
        <v>4272.6137408000004</v>
      </c>
      <c r="BS334" s="1">
        <f>VLOOKUP(F334,'[3]Sheet 1'!$F$2:$AD$557,25,0)</f>
        <v>0.26353891000000002</v>
      </c>
    </row>
    <row r="335" spans="1:71" ht="20" customHeight="1" x14ac:dyDescent="0.15">
      <c r="A335" s="8">
        <v>1998</v>
      </c>
      <c r="B335" s="9">
        <v>37</v>
      </c>
      <c r="C335" s="10">
        <v>119</v>
      </c>
      <c r="D335" s="10">
        <v>6103</v>
      </c>
      <c r="E335" s="10">
        <v>1</v>
      </c>
      <c r="F335" s="10">
        <v>371190061031</v>
      </c>
      <c r="G335" s="11" t="s">
        <v>35</v>
      </c>
      <c r="H335" s="10">
        <v>16626</v>
      </c>
      <c r="I335" s="11" t="s">
        <v>370</v>
      </c>
      <c r="J335" s="10">
        <v>815</v>
      </c>
      <c r="K335" s="10">
        <v>77</v>
      </c>
      <c r="L335" s="10">
        <v>15</v>
      </c>
      <c r="M335" s="10">
        <v>46</v>
      </c>
      <c r="N335" s="10">
        <v>13</v>
      </c>
      <c r="O335" s="10">
        <v>25</v>
      </c>
      <c r="P335" s="10">
        <v>0</v>
      </c>
      <c r="Q335" s="10">
        <v>26</v>
      </c>
      <c r="R335" s="10">
        <v>31</v>
      </c>
      <c r="S335" s="10">
        <v>15</v>
      </c>
      <c r="T335" s="10">
        <v>16</v>
      </c>
      <c r="U335" s="10">
        <v>29</v>
      </c>
      <c r="V335" s="10">
        <v>65</v>
      </c>
      <c r="W335" s="10">
        <v>12</v>
      </c>
      <c r="X335" s="10">
        <v>54</v>
      </c>
      <c r="Y335" s="10">
        <v>154</v>
      </c>
      <c r="Z335" s="10">
        <v>237</v>
      </c>
      <c r="AA335" s="10">
        <v>138516</v>
      </c>
      <c r="AB335" s="10">
        <v>600</v>
      </c>
      <c r="AC335" s="10">
        <v>47</v>
      </c>
      <c r="AD335" s="10">
        <v>7.8333330000000007E-2</v>
      </c>
      <c r="AE335" s="13">
        <v>63870922.100341797</v>
      </c>
      <c r="AF335" s="14">
        <v>35504.991426141001</v>
      </c>
      <c r="AG335" s="1">
        <f>VLOOKUP(F335,'[1]Sheet 1'!$F$2:$S$557,5,0)</f>
        <v>1424</v>
      </c>
      <c r="AH335" s="1">
        <f>VLOOKUP(F335,'[1]Sheet 1'!$F$2:$S$557,6,0)</f>
        <v>54</v>
      </c>
      <c r="AI335" s="1">
        <f>VLOOKUP(F335,'[1]Sheet 1'!$F$2:$S$557,7,0)</f>
        <v>121</v>
      </c>
      <c r="AJ335" s="1">
        <f>VLOOKUP(F335,'[1]Sheet 1'!$F$2:$S$557,8,0)</f>
        <v>174</v>
      </c>
      <c r="AK335" s="1">
        <f>VLOOKUP(F335,'[1]Sheet 1'!$F$2:$S$557,9,0)</f>
        <v>132</v>
      </c>
      <c r="AL335" s="1">
        <f>VLOOKUP(F335,'[1]Sheet 1'!$F$2:$S$557,10,0)</f>
        <v>601</v>
      </c>
      <c r="AM335" s="1">
        <f>VLOOKUP(F335,'[1]Sheet 1'!$F$2:$S$557,11,0)</f>
        <v>196</v>
      </c>
      <c r="AN335" s="1">
        <f>VLOOKUP(F335,'[1]Sheet 1'!$F$2:$S$557,12,0)</f>
        <v>146</v>
      </c>
      <c r="AO335" s="1">
        <f>VLOOKUP(F335,'[1]Sheet 1'!$F$2:$S$557,13,0)</f>
        <v>0.42205056000000002</v>
      </c>
      <c r="AP335" s="1">
        <f>VLOOKUP(F335,'[1]Sheet 1'!$F$2:$S$557,14,0)</f>
        <v>0.13764045</v>
      </c>
      <c r="AQ335" s="1">
        <f>VLOOKUP(F335,'[2]Sheet 1'!$F$2:$Q$557,5,0)</f>
        <v>1596</v>
      </c>
      <c r="AR335" s="1">
        <f>VLOOKUP(F335,'[2]Sheet 1'!$F$2:$Q$557,6,0)</f>
        <v>1147</v>
      </c>
      <c r="AS335" s="1">
        <f>VLOOKUP(F335,'[2]Sheet 1'!$F$2:$Q$557,7,0)</f>
        <v>1147</v>
      </c>
      <c r="AT335" s="1">
        <f>VLOOKUP(F335,'[2]Sheet 1'!$F$2:$Q$557,8,0)</f>
        <v>1099</v>
      </c>
      <c r="AU335" s="1">
        <f>VLOOKUP(F335,'[2]Sheet 1'!$F$2:$Q$557,9,0)</f>
        <v>48</v>
      </c>
      <c r="AV335" s="1">
        <f>VLOOKUP(F335,'[2]Sheet 1'!$F$2:$Q$557,10,0)</f>
        <v>0</v>
      </c>
      <c r="AW335" s="1">
        <f>VLOOKUP(F335,'[2]Sheet 1'!$F$2:$Q$557,11,0)</f>
        <v>449</v>
      </c>
      <c r="AX335" s="1">
        <f>VLOOKUP(F335,'[2]Sheet 1'!$F$2:$Q$557,12,0)</f>
        <v>3.0075190000000002E-2</v>
      </c>
      <c r="AY335" s="1">
        <f>VLOOKUP(F335,'[3]Sheet 1'!$F$2:$AD$557,5,0)</f>
        <v>35.334715699999997</v>
      </c>
      <c r="AZ335" s="1">
        <f>VLOOKUP(F335,'[3]Sheet 1'!$F$2:$AD$557,6,0)</f>
        <v>-80.951755800000001</v>
      </c>
      <c r="BA335" s="1">
        <f>VLOOKUP(F335,'[3]Sheet 1'!$F$2:$AD$557,7,0)</f>
        <v>2147</v>
      </c>
      <c r="BB335" s="1">
        <f>VLOOKUP(F335,'[3]Sheet 1'!$F$2:$AD$557,8,0)</f>
        <v>1451</v>
      </c>
      <c r="BC335" s="1">
        <f>VLOOKUP(F335,'[3]Sheet 1'!$F$2:$AD$557,9,0)</f>
        <v>561</v>
      </c>
      <c r="BD335" s="1">
        <f>VLOOKUP(F335,'[3]Sheet 1'!$F$2:$AD$557,10,0)</f>
        <v>4</v>
      </c>
      <c r="BE335" s="1">
        <f>VLOOKUP(F335,'[3]Sheet 1'!$F$2:$AD$557,11,0)</f>
        <v>65</v>
      </c>
      <c r="BF335" s="1">
        <f>VLOOKUP(F335,'[3]Sheet 1'!$F$2:$AD$557,12,0)</f>
        <v>0</v>
      </c>
      <c r="BG335" s="1">
        <f>VLOOKUP(F335,'[3]Sheet 1'!$F$2:$AD$557,13,0)</f>
        <v>24</v>
      </c>
      <c r="BH335" s="1">
        <f>VLOOKUP(F335,'[3]Sheet 1'!$F$2:$AD$557,14,0)</f>
        <v>42</v>
      </c>
      <c r="BI335" s="1">
        <f>VLOOKUP(F335,'[3]Sheet 1'!$F$2:$AD$557,15,0)</f>
        <v>65</v>
      </c>
      <c r="BJ335" s="1">
        <f>VLOOKUP(F335,'[3]Sheet 1'!$F$2:$AD$557,16,0)</f>
        <v>834</v>
      </c>
      <c r="BK335" s="1">
        <f>VLOOKUP(F335,'[3]Sheet 1'!$F$2:$AD$557,17,0)</f>
        <v>788</v>
      </c>
      <c r="BL335" s="1">
        <f>VLOOKUP(F335,'[3]Sheet 1'!$F$2:$AD$557,18,0)</f>
        <v>46</v>
      </c>
      <c r="BM335" s="1">
        <f>VLOOKUP(F335,'[3]Sheet 1'!$F$2:$AD$557,19,0)</f>
        <v>0.94484411999999995</v>
      </c>
      <c r="BN335" s="1">
        <f>VLOOKUP(F335,'[3]Sheet 1'!$F$2:$AD$557,20,0)</f>
        <v>0.67582673000000004</v>
      </c>
      <c r="BO335" s="1">
        <f>VLOOKUP(F335,'[3]Sheet 1'!$F$2:$AD$557,21,0)</f>
        <v>0.26129481999999998</v>
      </c>
      <c r="BP335" s="1">
        <f>VLOOKUP(F335,'[3]Sheet 1'!$F$2:$AD$557,22,0)</f>
        <v>3.0274800000000001E-2</v>
      </c>
      <c r="BQ335" s="1">
        <f>VLOOKUP(F335,'[3]Sheet 1'!$F$2:$AD$557,23,0)</f>
        <v>3.0274800000000001E-2</v>
      </c>
      <c r="BR335" s="1">
        <f>VLOOKUP(F335,'[3]Sheet 1'!$F$2:$AD$557,24,0)</f>
        <v>937.12322380000001</v>
      </c>
      <c r="BS335" s="1">
        <f>VLOOKUP(F335,'[3]Sheet 1'!$F$2:$AD$557,25,0)</f>
        <v>2.2910540899999998</v>
      </c>
    </row>
    <row r="336" spans="1:71" ht="20" customHeight="1" x14ac:dyDescent="0.15">
      <c r="A336" s="8">
        <v>1999</v>
      </c>
      <c r="B336" s="9">
        <v>37</v>
      </c>
      <c r="C336" s="10">
        <v>119</v>
      </c>
      <c r="D336" s="10">
        <v>1912</v>
      </c>
      <c r="E336" s="10">
        <v>3</v>
      </c>
      <c r="F336" s="10">
        <v>371190019123</v>
      </c>
      <c r="G336" s="11" t="s">
        <v>44</v>
      </c>
      <c r="H336" s="10">
        <v>16205</v>
      </c>
      <c r="I336" s="11" t="s">
        <v>371</v>
      </c>
      <c r="J336" s="10">
        <v>253</v>
      </c>
      <c r="K336" s="10">
        <v>0</v>
      </c>
      <c r="L336" s="10">
        <v>12</v>
      </c>
      <c r="M336" s="10">
        <v>0</v>
      </c>
      <c r="N336" s="10">
        <v>11</v>
      </c>
      <c r="O336" s="10">
        <v>59</v>
      </c>
      <c r="P336" s="10">
        <v>48</v>
      </c>
      <c r="Q336" s="10">
        <v>18</v>
      </c>
      <c r="R336" s="10">
        <v>0</v>
      </c>
      <c r="S336" s="10">
        <v>19</v>
      </c>
      <c r="T336" s="10">
        <v>30</v>
      </c>
      <c r="U336" s="10">
        <v>0</v>
      </c>
      <c r="V336" s="10">
        <v>17</v>
      </c>
      <c r="W336" s="10">
        <v>39</v>
      </c>
      <c r="X336" s="10">
        <v>0</v>
      </c>
      <c r="Y336" s="10">
        <v>0</v>
      </c>
      <c r="Z336" s="10">
        <v>0</v>
      </c>
      <c r="AA336" s="10">
        <v>32318</v>
      </c>
      <c r="AB336" s="10">
        <v>150</v>
      </c>
      <c r="AC336" s="10">
        <v>40</v>
      </c>
      <c r="AD336" s="10">
        <v>0.26666666999999999</v>
      </c>
      <c r="AE336" s="10">
        <v>6710923.0520629901</v>
      </c>
      <c r="AF336" s="12">
        <v>10853.0928002823</v>
      </c>
      <c r="AG336" s="1">
        <f>VLOOKUP(F336,'[1]Sheet 1'!$F$2:$S$557,5,0)</f>
        <v>376</v>
      </c>
      <c r="AH336" s="1">
        <f>VLOOKUP(F336,'[1]Sheet 1'!$F$2:$S$557,6,0)</f>
        <v>1</v>
      </c>
      <c r="AI336" s="1">
        <f>VLOOKUP(F336,'[1]Sheet 1'!$F$2:$S$557,7,0)</f>
        <v>28</v>
      </c>
      <c r="AJ336" s="1">
        <f>VLOOKUP(F336,'[1]Sheet 1'!$F$2:$S$557,8,0)</f>
        <v>216</v>
      </c>
      <c r="AK336" s="1">
        <f>VLOOKUP(F336,'[1]Sheet 1'!$F$2:$S$557,9,0)</f>
        <v>19</v>
      </c>
      <c r="AL336" s="1">
        <f>VLOOKUP(F336,'[1]Sheet 1'!$F$2:$S$557,10,0)</f>
        <v>56</v>
      </c>
      <c r="AM336" s="1">
        <f>VLOOKUP(F336,'[1]Sheet 1'!$F$2:$S$557,11,0)</f>
        <v>56</v>
      </c>
      <c r="AN336" s="1">
        <f>VLOOKUP(F336,'[1]Sheet 1'!$F$2:$S$557,12,0)</f>
        <v>0</v>
      </c>
      <c r="AO336" s="1">
        <f>VLOOKUP(F336,'[1]Sheet 1'!$F$2:$S$557,13,0)</f>
        <v>0.14893617000000001</v>
      </c>
      <c r="AP336" s="1">
        <f>VLOOKUP(F336,'[1]Sheet 1'!$F$2:$S$557,14,0)</f>
        <v>0.14893617000000001</v>
      </c>
      <c r="AQ336" s="1">
        <f>VLOOKUP(F336,'[2]Sheet 1'!$F$2:$Q$557,5,0)</f>
        <v>463</v>
      </c>
      <c r="AR336" s="1">
        <f>VLOOKUP(F336,'[2]Sheet 1'!$F$2:$Q$557,6,0)</f>
        <v>376</v>
      </c>
      <c r="AS336" s="1">
        <f>VLOOKUP(F336,'[2]Sheet 1'!$F$2:$Q$557,7,0)</f>
        <v>376</v>
      </c>
      <c r="AT336" s="1">
        <f>VLOOKUP(F336,'[2]Sheet 1'!$F$2:$Q$557,8,0)</f>
        <v>376</v>
      </c>
      <c r="AU336" s="1">
        <f>VLOOKUP(F336,'[2]Sheet 1'!$F$2:$Q$557,9,0)</f>
        <v>0</v>
      </c>
      <c r="AV336" s="1">
        <f>VLOOKUP(F336,'[2]Sheet 1'!$F$2:$Q$557,10,0)</f>
        <v>0</v>
      </c>
      <c r="AW336" s="1">
        <f>VLOOKUP(F336,'[2]Sheet 1'!$F$2:$Q$557,11,0)</f>
        <v>87</v>
      </c>
      <c r="AX336" s="1">
        <f>VLOOKUP(F336,'[2]Sheet 1'!$F$2:$Q$557,12,0)</f>
        <v>0</v>
      </c>
      <c r="AY336" s="1">
        <f>VLOOKUP(F336,'[3]Sheet 1'!$F$2:$AD$557,5,0)</f>
        <v>35.226615600000002</v>
      </c>
      <c r="AZ336" s="1">
        <f>VLOOKUP(F336,'[3]Sheet 1'!$F$2:$AD$557,6,0)</f>
        <v>-80.731615599999998</v>
      </c>
      <c r="BA336" s="1">
        <f>VLOOKUP(F336,'[3]Sheet 1'!$F$2:$AD$557,7,0)</f>
        <v>946</v>
      </c>
      <c r="BB336" s="1">
        <f>VLOOKUP(F336,'[3]Sheet 1'!$F$2:$AD$557,8,0)</f>
        <v>169</v>
      </c>
      <c r="BC336" s="1">
        <f>VLOOKUP(F336,'[3]Sheet 1'!$F$2:$AD$557,9,0)</f>
        <v>666</v>
      </c>
      <c r="BD336" s="1">
        <f>VLOOKUP(F336,'[3]Sheet 1'!$F$2:$AD$557,10,0)</f>
        <v>10</v>
      </c>
      <c r="BE336" s="1">
        <f>VLOOKUP(F336,'[3]Sheet 1'!$F$2:$AD$557,11,0)</f>
        <v>25</v>
      </c>
      <c r="BF336" s="1">
        <f>VLOOKUP(F336,'[3]Sheet 1'!$F$2:$AD$557,12,0)</f>
        <v>0</v>
      </c>
      <c r="BG336" s="1">
        <f>VLOOKUP(F336,'[3]Sheet 1'!$F$2:$AD$557,13,0)</f>
        <v>62</v>
      </c>
      <c r="BH336" s="1">
        <f>VLOOKUP(F336,'[3]Sheet 1'!$F$2:$AD$557,14,0)</f>
        <v>14</v>
      </c>
      <c r="BI336" s="1">
        <f>VLOOKUP(F336,'[3]Sheet 1'!$F$2:$AD$557,15,0)</f>
        <v>139</v>
      </c>
      <c r="BJ336" s="1">
        <f>VLOOKUP(F336,'[3]Sheet 1'!$F$2:$AD$557,16,0)</f>
        <v>432</v>
      </c>
      <c r="BK336" s="1">
        <f>VLOOKUP(F336,'[3]Sheet 1'!$F$2:$AD$557,17,0)</f>
        <v>396</v>
      </c>
      <c r="BL336" s="1">
        <f>VLOOKUP(F336,'[3]Sheet 1'!$F$2:$AD$557,18,0)</f>
        <v>36</v>
      </c>
      <c r="BM336" s="1">
        <f>VLOOKUP(F336,'[3]Sheet 1'!$F$2:$AD$557,19,0)</f>
        <v>0.91666665999999997</v>
      </c>
      <c r="BN336" s="1">
        <f>VLOOKUP(F336,'[3]Sheet 1'!$F$2:$AD$557,20,0)</f>
        <v>0.17864693000000001</v>
      </c>
      <c r="BO336" s="1">
        <f>VLOOKUP(F336,'[3]Sheet 1'!$F$2:$AD$557,21,0)</f>
        <v>0.70401691</v>
      </c>
      <c r="BP336" s="1">
        <f>VLOOKUP(F336,'[3]Sheet 1'!$F$2:$AD$557,22,0)</f>
        <v>2.6427059999999999E-2</v>
      </c>
      <c r="BQ336" s="1">
        <f>VLOOKUP(F336,'[3]Sheet 1'!$F$2:$AD$557,23,0)</f>
        <v>0.14693445999999999</v>
      </c>
      <c r="BR336" s="1">
        <f>VLOOKUP(F336,'[3]Sheet 1'!$F$2:$AD$557,24,0)</f>
        <v>3929.8567381500002</v>
      </c>
      <c r="BS336" s="1">
        <f>VLOOKUP(F336,'[3]Sheet 1'!$F$2:$AD$557,25,0)</f>
        <v>0.24072124</v>
      </c>
    </row>
    <row r="337" spans="1:71" ht="20" customHeight="1" x14ac:dyDescent="0.15">
      <c r="A337" s="8">
        <v>2000</v>
      </c>
      <c r="B337" s="9">
        <v>37</v>
      </c>
      <c r="C337" s="10">
        <v>119</v>
      </c>
      <c r="D337" s="10">
        <v>5510</v>
      </c>
      <c r="E337" s="10">
        <v>2</v>
      </c>
      <c r="F337" s="10">
        <v>371190055102</v>
      </c>
      <c r="G337" s="11" t="s">
        <v>33</v>
      </c>
      <c r="H337" s="10">
        <v>16424</v>
      </c>
      <c r="I337" s="11" t="s">
        <v>372</v>
      </c>
      <c r="J337" s="10">
        <v>1359</v>
      </c>
      <c r="K337" s="10">
        <v>70</v>
      </c>
      <c r="L337" s="10">
        <v>7</v>
      </c>
      <c r="M337" s="10">
        <v>39</v>
      </c>
      <c r="N337" s="10">
        <v>69</v>
      </c>
      <c r="O337" s="10">
        <v>17</v>
      </c>
      <c r="P337" s="10">
        <v>186</v>
      </c>
      <c r="Q337" s="10">
        <v>85</v>
      </c>
      <c r="R337" s="10">
        <v>97</v>
      </c>
      <c r="S337" s="10">
        <v>84</v>
      </c>
      <c r="T337" s="10">
        <v>183</v>
      </c>
      <c r="U337" s="10">
        <v>210</v>
      </c>
      <c r="V337" s="10">
        <v>135</v>
      </c>
      <c r="W337" s="10">
        <v>107</v>
      </c>
      <c r="X337" s="10">
        <v>30</v>
      </c>
      <c r="Y337" s="10">
        <v>27</v>
      </c>
      <c r="Z337" s="10">
        <v>13</v>
      </c>
      <c r="AA337" s="10">
        <v>50938</v>
      </c>
      <c r="AB337" s="10">
        <v>786</v>
      </c>
      <c r="AC337" s="10">
        <v>66</v>
      </c>
      <c r="AD337" s="10">
        <v>8.3969470000000004E-2</v>
      </c>
      <c r="AE337" s="13">
        <v>43670281.397949196</v>
      </c>
      <c r="AF337" s="12">
        <v>28622.268758676601</v>
      </c>
      <c r="AG337" s="1">
        <f>VLOOKUP(F337,'[1]Sheet 1'!$F$2:$S$557,5,0)</f>
        <v>2123</v>
      </c>
      <c r="AH337" s="1">
        <f>VLOOKUP(F337,'[1]Sheet 1'!$F$2:$S$557,6,0)</f>
        <v>133</v>
      </c>
      <c r="AI337" s="1">
        <f>VLOOKUP(F337,'[1]Sheet 1'!$F$2:$S$557,7,0)</f>
        <v>418</v>
      </c>
      <c r="AJ337" s="1">
        <f>VLOOKUP(F337,'[1]Sheet 1'!$F$2:$S$557,8,0)</f>
        <v>630</v>
      </c>
      <c r="AK337" s="1">
        <f>VLOOKUP(F337,'[1]Sheet 1'!$F$2:$S$557,9,0)</f>
        <v>353</v>
      </c>
      <c r="AL337" s="1">
        <f>VLOOKUP(F337,'[1]Sheet 1'!$F$2:$S$557,10,0)</f>
        <v>395</v>
      </c>
      <c r="AM337" s="1">
        <f>VLOOKUP(F337,'[1]Sheet 1'!$F$2:$S$557,11,0)</f>
        <v>184</v>
      </c>
      <c r="AN337" s="1">
        <f>VLOOKUP(F337,'[1]Sheet 1'!$F$2:$S$557,12,0)</f>
        <v>10</v>
      </c>
      <c r="AO337" s="1">
        <f>VLOOKUP(F337,'[1]Sheet 1'!$F$2:$S$557,13,0)</f>
        <v>0.18605747</v>
      </c>
      <c r="AP337" s="1">
        <f>VLOOKUP(F337,'[1]Sheet 1'!$F$2:$S$557,14,0)</f>
        <v>8.666981E-2</v>
      </c>
      <c r="AQ337" s="1">
        <f>VLOOKUP(F337,'[2]Sheet 1'!$F$2:$Q$557,5,0)</f>
        <v>2639</v>
      </c>
      <c r="AR337" s="1">
        <f>VLOOKUP(F337,'[2]Sheet 1'!$F$2:$Q$557,6,0)</f>
        <v>2073</v>
      </c>
      <c r="AS337" s="1">
        <f>VLOOKUP(F337,'[2]Sheet 1'!$F$2:$Q$557,7,0)</f>
        <v>2073</v>
      </c>
      <c r="AT337" s="1">
        <f>VLOOKUP(F337,'[2]Sheet 1'!$F$2:$Q$557,8,0)</f>
        <v>1982</v>
      </c>
      <c r="AU337" s="1">
        <f>VLOOKUP(F337,'[2]Sheet 1'!$F$2:$Q$557,9,0)</f>
        <v>91</v>
      </c>
      <c r="AV337" s="1">
        <f>VLOOKUP(F337,'[2]Sheet 1'!$F$2:$Q$557,10,0)</f>
        <v>0</v>
      </c>
      <c r="AW337" s="1">
        <f>VLOOKUP(F337,'[2]Sheet 1'!$F$2:$Q$557,11,0)</f>
        <v>566</v>
      </c>
      <c r="AX337" s="1">
        <f>VLOOKUP(F337,'[2]Sheet 1'!$F$2:$Q$557,12,0)</f>
        <v>3.4482760000000001E-2</v>
      </c>
      <c r="AY337" s="1">
        <f>VLOOKUP(F337,'[3]Sheet 1'!$F$2:$AD$557,5,0)</f>
        <v>35.326321700000001</v>
      </c>
      <c r="AZ337" s="1">
        <f>VLOOKUP(F337,'[3]Sheet 1'!$F$2:$AD$557,6,0)</f>
        <v>-80.819444399999995</v>
      </c>
      <c r="BA337" s="1">
        <f>VLOOKUP(F337,'[3]Sheet 1'!$F$2:$AD$557,7,0)</f>
        <v>3308</v>
      </c>
      <c r="BB337" s="1">
        <f>VLOOKUP(F337,'[3]Sheet 1'!$F$2:$AD$557,8,0)</f>
        <v>634</v>
      </c>
      <c r="BC337" s="1">
        <f>VLOOKUP(F337,'[3]Sheet 1'!$F$2:$AD$557,9,0)</f>
        <v>2270</v>
      </c>
      <c r="BD337" s="1">
        <f>VLOOKUP(F337,'[3]Sheet 1'!$F$2:$AD$557,10,0)</f>
        <v>16</v>
      </c>
      <c r="BE337" s="1">
        <f>VLOOKUP(F337,'[3]Sheet 1'!$F$2:$AD$557,11,0)</f>
        <v>76</v>
      </c>
      <c r="BF337" s="1">
        <f>VLOOKUP(F337,'[3]Sheet 1'!$F$2:$AD$557,12,0)</f>
        <v>0</v>
      </c>
      <c r="BG337" s="1">
        <f>VLOOKUP(F337,'[3]Sheet 1'!$F$2:$AD$557,13,0)</f>
        <v>248</v>
      </c>
      <c r="BH337" s="1">
        <f>VLOOKUP(F337,'[3]Sheet 1'!$F$2:$AD$557,14,0)</f>
        <v>64</v>
      </c>
      <c r="BI337" s="1">
        <f>VLOOKUP(F337,'[3]Sheet 1'!$F$2:$AD$557,15,0)</f>
        <v>476</v>
      </c>
      <c r="BJ337" s="1">
        <f>VLOOKUP(F337,'[3]Sheet 1'!$F$2:$AD$557,16,0)</f>
        <v>1342</v>
      </c>
      <c r="BK337" s="1">
        <f>VLOOKUP(F337,'[3]Sheet 1'!$F$2:$AD$557,17,0)</f>
        <v>1206</v>
      </c>
      <c r="BL337" s="1">
        <f>VLOOKUP(F337,'[3]Sheet 1'!$F$2:$AD$557,18,0)</f>
        <v>136</v>
      </c>
      <c r="BM337" s="1">
        <f>VLOOKUP(F337,'[3]Sheet 1'!$F$2:$AD$557,19,0)</f>
        <v>0.89865870999999997</v>
      </c>
      <c r="BN337" s="1">
        <f>VLOOKUP(F337,'[3]Sheet 1'!$F$2:$AD$557,20,0)</f>
        <v>0.19165658999999999</v>
      </c>
      <c r="BO337" s="1">
        <f>VLOOKUP(F337,'[3]Sheet 1'!$F$2:$AD$557,21,0)</f>
        <v>0.68621522999999995</v>
      </c>
      <c r="BP337" s="1">
        <f>VLOOKUP(F337,'[3]Sheet 1'!$F$2:$AD$557,22,0)</f>
        <v>2.2974600000000001E-2</v>
      </c>
      <c r="BQ337" s="1">
        <f>VLOOKUP(F337,'[3]Sheet 1'!$F$2:$AD$557,23,0)</f>
        <v>0.14389358999999999</v>
      </c>
      <c r="BR337" s="1">
        <f>VLOOKUP(F337,'[3]Sheet 1'!$F$2:$AD$557,24,0)</f>
        <v>2111.7736381899999</v>
      </c>
      <c r="BS337" s="1">
        <f>VLOOKUP(F337,'[3]Sheet 1'!$F$2:$AD$557,25,0)</f>
        <v>1.56645576</v>
      </c>
    </row>
    <row r="338" spans="1:71" ht="20" customHeight="1" x14ac:dyDescent="0.15">
      <c r="A338" s="8">
        <v>2001</v>
      </c>
      <c r="B338" s="9">
        <v>37</v>
      </c>
      <c r="C338" s="10">
        <v>119</v>
      </c>
      <c r="D338" s="10">
        <v>5912</v>
      </c>
      <c r="E338" s="10">
        <v>1</v>
      </c>
      <c r="F338" s="10">
        <v>371190059121</v>
      </c>
      <c r="G338" s="11" t="s">
        <v>35</v>
      </c>
      <c r="H338" s="10">
        <v>16597</v>
      </c>
      <c r="I338" s="11" t="s">
        <v>373</v>
      </c>
      <c r="J338" s="10">
        <v>617</v>
      </c>
      <c r="K338" s="10">
        <v>49</v>
      </c>
      <c r="L338" s="10">
        <v>27</v>
      </c>
      <c r="M338" s="10">
        <v>0</v>
      </c>
      <c r="N338" s="10">
        <v>16</v>
      </c>
      <c r="O338" s="10">
        <v>60</v>
      </c>
      <c r="P338" s="10">
        <v>34</v>
      </c>
      <c r="Q338" s="10">
        <v>15</v>
      </c>
      <c r="R338" s="10">
        <v>17</v>
      </c>
      <c r="S338" s="10">
        <v>7</v>
      </c>
      <c r="T338" s="10">
        <v>26</v>
      </c>
      <c r="U338" s="10">
        <v>126</v>
      </c>
      <c r="V338" s="10">
        <v>107</v>
      </c>
      <c r="W338" s="10">
        <v>32</v>
      </c>
      <c r="X338" s="10">
        <v>43</v>
      </c>
      <c r="Y338" s="10">
        <v>16</v>
      </c>
      <c r="Z338" s="10">
        <v>42</v>
      </c>
      <c r="AA338" s="10">
        <v>72153</v>
      </c>
      <c r="AB338" s="10">
        <v>458</v>
      </c>
      <c r="AC338" s="10">
        <v>35</v>
      </c>
      <c r="AD338" s="10">
        <v>7.6419210000000001E-2</v>
      </c>
      <c r="AE338" s="16">
        <v>140113471.943665</v>
      </c>
      <c r="AF338" s="12">
        <v>53145.055585271701</v>
      </c>
      <c r="AG338" s="1">
        <f>VLOOKUP(F338,'[1]Sheet 1'!$F$2:$S$557,5,0)</f>
        <v>1301</v>
      </c>
      <c r="AH338" s="1">
        <f>VLOOKUP(F338,'[1]Sheet 1'!$F$2:$S$557,6,0)</f>
        <v>211</v>
      </c>
      <c r="AI338" s="1">
        <f>VLOOKUP(F338,'[1]Sheet 1'!$F$2:$S$557,7,0)</f>
        <v>371</v>
      </c>
      <c r="AJ338" s="1">
        <f>VLOOKUP(F338,'[1]Sheet 1'!$F$2:$S$557,8,0)</f>
        <v>359</v>
      </c>
      <c r="AK338" s="1">
        <f>VLOOKUP(F338,'[1]Sheet 1'!$F$2:$S$557,9,0)</f>
        <v>79</v>
      </c>
      <c r="AL338" s="1">
        <f>VLOOKUP(F338,'[1]Sheet 1'!$F$2:$S$557,10,0)</f>
        <v>182</v>
      </c>
      <c r="AM338" s="1">
        <f>VLOOKUP(F338,'[1]Sheet 1'!$F$2:$S$557,11,0)</f>
        <v>56</v>
      </c>
      <c r="AN338" s="1">
        <f>VLOOKUP(F338,'[1]Sheet 1'!$F$2:$S$557,12,0)</f>
        <v>43</v>
      </c>
      <c r="AO338" s="1">
        <f>VLOOKUP(F338,'[1]Sheet 1'!$F$2:$S$557,13,0)</f>
        <v>0.13989239000000001</v>
      </c>
      <c r="AP338" s="1">
        <f>VLOOKUP(F338,'[1]Sheet 1'!$F$2:$S$557,14,0)</f>
        <v>4.3043810000000002E-2</v>
      </c>
      <c r="AQ338" s="1">
        <f>VLOOKUP(F338,'[2]Sheet 1'!$F$2:$Q$557,5,0)</f>
        <v>1402</v>
      </c>
      <c r="AR338" s="1">
        <f>VLOOKUP(F338,'[2]Sheet 1'!$F$2:$Q$557,6,0)</f>
        <v>1097</v>
      </c>
      <c r="AS338" s="1">
        <f>VLOOKUP(F338,'[2]Sheet 1'!$F$2:$Q$557,7,0)</f>
        <v>1097</v>
      </c>
      <c r="AT338" s="1">
        <f>VLOOKUP(F338,'[2]Sheet 1'!$F$2:$Q$557,8,0)</f>
        <v>996</v>
      </c>
      <c r="AU338" s="1">
        <f>VLOOKUP(F338,'[2]Sheet 1'!$F$2:$Q$557,9,0)</f>
        <v>101</v>
      </c>
      <c r="AV338" s="1">
        <f>VLOOKUP(F338,'[2]Sheet 1'!$F$2:$Q$557,10,0)</f>
        <v>0</v>
      </c>
      <c r="AW338" s="1">
        <f>VLOOKUP(F338,'[2]Sheet 1'!$F$2:$Q$557,11,0)</f>
        <v>305</v>
      </c>
      <c r="AX338" s="1">
        <f>VLOOKUP(F338,'[2]Sheet 1'!$F$2:$Q$557,12,0)</f>
        <v>7.2039939999999997E-2</v>
      </c>
      <c r="AY338" s="1">
        <f>VLOOKUP(F338,'[3]Sheet 1'!$F$2:$AD$557,5,0)</f>
        <v>35.172384200000003</v>
      </c>
      <c r="AZ338" s="1">
        <f>VLOOKUP(F338,'[3]Sheet 1'!$F$2:$AD$557,6,0)</f>
        <v>-80.950080099999994</v>
      </c>
      <c r="BA338" s="1">
        <f>VLOOKUP(F338,'[3]Sheet 1'!$F$2:$AD$557,7,0)</f>
        <v>1584</v>
      </c>
      <c r="BB338" s="1">
        <f>VLOOKUP(F338,'[3]Sheet 1'!$F$2:$AD$557,8,0)</f>
        <v>825</v>
      </c>
      <c r="BC338" s="1">
        <f>VLOOKUP(F338,'[3]Sheet 1'!$F$2:$AD$557,9,0)</f>
        <v>405</v>
      </c>
      <c r="BD338" s="1">
        <f>VLOOKUP(F338,'[3]Sheet 1'!$F$2:$AD$557,10,0)</f>
        <v>23</v>
      </c>
      <c r="BE338" s="1">
        <f>VLOOKUP(F338,'[3]Sheet 1'!$F$2:$AD$557,11,0)</f>
        <v>119</v>
      </c>
      <c r="BF338" s="1">
        <f>VLOOKUP(F338,'[3]Sheet 1'!$F$2:$AD$557,12,0)</f>
        <v>0</v>
      </c>
      <c r="BG338" s="1">
        <f>VLOOKUP(F338,'[3]Sheet 1'!$F$2:$AD$557,13,0)</f>
        <v>139</v>
      </c>
      <c r="BH338" s="1">
        <f>VLOOKUP(F338,'[3]Sheet 1'!$F$2:$AD$557,14,0)</f>
        <v>73</v>
      </c>
      <c r="BI338" s="1">
        <f>VLOOKUP(F338,'[3]Sheet 1'!$F$2:$AD$557,15,0)</f>
        <v>336</v>
      </c>
      <c r="BJ338" s="1">
        <f>VLOOKUP(F338,'[3]Sheet 1'!$F$2:$AD$557,16,0)</f>
        <v>609</v>
      </c>
      <c r="BK338" s="1">
        <f>VLOOKUP(F338,'[3]Sheet 1'!$F$2:$AD$557,17,0)</f>
        <v>576</v>
      </c>
      <c r="BL338" s="1">
        <f>VLOOKUP(F338,'[3]Sheet 1'!$F$2:$AD$557,18,0)</f>
        <v>33</v>
      </c>
      <c r="BM338" s="1">
        <f>VLOOKUP(F338,'[3]Sheet 1'!$F$2:$AD$557,19,0)</f>
        <v>0.94581280000000001</v>
      </c>
      <c r="BN338" s="1">
        <f>VLOOKUP(F338,'[3]Sheet 1'!$F$2:$AD$557,20,0)</f>
        <v>0.52083332999999998</v>
      </c>
      <c r="BO338" s="1">
        <f>VLOOKUP(F338,'[3]Sheet 1'!$F$2:$AD$557,21,0)</f>
        <v>0.25568181000000001</v>
      </c>
      <c r="BP338" s="1">
        <f>VLOOKUP(F338,'[3]Sheet 1'!$F$2:$AD$557,22,0)</f>
        <v>7.512626E-2</v>
      </c>
      <c r="BQ338" s="1">
        <f>VLOOKUP(F338,'[3]Sheet 1'!$F$2:$AD$557,23,0)</f>
        <v>0.21212121</v>
      </c>
      <c r="BR338" s="1">
        <f>VLOOKUP(F338,'[3]Sheet 1'!$F$2:$AD$557,24,0)</f>
        <v>315.16873552999999</v>
      </c>
      <c r="BS338" s="1">
        <f>VLOOKUP(F338,'[3]Sheet 1'!$F$2:$AD$557,25,0)</f>
        <v>5.0258792200000002</v>
      </c>
    </row>
    <row r="339" spans="1:71" ht="20" customHeight="1" x14ac:dyDescent="0.15">
      <c r="A339" s="8">
        <v>2002</v>
      </c>
      <c r="B339" s="9">
        <v>37</v>
      </c>
      <c r="C339" s="10">
        <v>119</v>
      </c>
      <c r="D339" s="10">
        <v>1606</v>
      </c>
      <c r="E339" s="10">
        <v>1</v>
      </c>
      <c r="F339" s="10">
        <v>371190016061</v>
      </c>
      <c r="G339" s="11" t="s">
        <v>35</v>
      </c>
      <c r="H339" s="10">
        <v>16179</v>
      </c>
      <c r="I339" s="11" t="s">
        <v>374</v>
      </c>
      <c r="J339" s="10">
        <v>1007</v>
      </c>
      <c r="K339" s="10">
        <v>113</v>
      </c>
      <c r="L339" s="10">
        <v>8</v>
      </c>
      <c r="M339" s="10">
        <v>26</v>
      </c>
      <c r="N339" s="10">
        <v>53</v>
      </c>
      <c r="O339" s="10">
        <v>134</v>
      </c>
      <c r="P339" s="10">
        <v>46</v>
      </c>
      <c r="Q339" s="10">
        <v>32</v>
      </c>
      <c r="R339" s="10">
        <v>79</v>
      </c>
      <c r="S339" s="10">
        <v>43</v>
      </c>
      <c r="T339" s="10">
        <v>235</v>
      </c>
      <c r="U339" s="10">
        <v>129</v>
      </c>
      <c r="V339" s="10">
        <v>35</v>
      </c>
      <c r="W339" s="10">
        <v>9</v>
      </c>
      <c r="X339" s="10">
        <v>34</v>
      </c>
      <c r="Y339" s="10">
        <v>9</v>
      </c>
      <c r="Z339" s="10">
        <v>22</v>
      </c>
      <c r="AA339" s="10">
        <v>46157</v>
      </c>
      <c r="AB339" s="10">
        <v>536</v>
      </c>
      <c r="AC339" s="10">
        <v>163</v>
      </c>
      <c r="AD339" s="10">
        <v>0.30410448000000001</v>
      </c>
      <c r="AE339" s="13">
        <v>14066482.1983032</v>
      </c>
      <c r="AF339" s="12">
        <v>18037.7033276406</v>
      </c>
      <c r="AG339" s="1">
        <f>VLOOKUP(F339,'[1]Sheet 1'!$F$2:$S$557,5,0)</f>
        <v>1811</v>
      </c>
      <c r="AH339" s="1">
        <f>VLOOKUP(F339,'[1]Sheet 1'!$F$2:$S$557,6,0)</f>
        <v>772</v>
      </c>
      <c r="AI339" s="1">
        <f>VLOOKUP(F339,'[1]Sheet 1'!$F$2:$S$557,7,0)</f>
        <v>354</v>
      </c>
      <c r="AJ339" s="1">
        <f>VLOOKUP(F339,'[1]Sheet 1'!$F$2:$S$557,8,0)</f>
        <v>304</v>
      </c>
      <c r="AK339" s="1">
        <f>VLOOKUP(F339,'[1]Sheet 1'!$F$2:$S$557,9,0)</f>
        <v>85</v>
      </c>
      <c r="AL339" s="1">
        <f>VLOOKUP(F339,'[1]Sheet 1'!$F$2:$S$557,10,0)</f>
        <v>235</v>
      </c>
      <c r="AM339" s="1">
        <f>VLOOKUP(F339,'[1]Sheet 1'!$F$2:$S$557,11,0)</f>
        <v>38</v>
      </c>
      <c r="AN339" s="1">
        <f>VLOOKUP(F339,'[1]Sheet 1'!$F$2:$S$557,12,0)</f>
        <v>23</v>
      </c>
      <c r="AO339" s="1">
        <f>VLOOKUP(F339,'[1]Sheet 1'!$F$2:$S$557,13,0)</f>
        <v>0.12976256</v>
      </c>
      <c r="AP339" s="1">
        <f>VLOOKUP(F339,'[1]Sheet 1'!$F$2:$S$557,14,0)</f>
        <v>2.0982879999999999E-2</v>
      </c>
      <c r="AQ339" s="1">
        <f>VLOOKUP(F339,'[2]Sheet 1'!$F$2:$Q$557,5,0)</f>
        <v>2409</v>
      </c>
      <c r="AR339" s="1">
        <f>VLOOKUP(F339,'[2]Sheet 1'!$F$2:$Q$557,6,0)</f>
        <v>1703</v>
      </c>
      <c r="AS339" s="1">
        <f>VLOOKUP(F339,'[2]Sheet 1'!$F$2:$Q$557,7,0)</f>
        <v>1698</v>
      </c>
      <c r="AT339" s="1">
        <f>VLOOKUP(F339,'[2]Sheet 1'!$F$2:$Q$557,8,0)</f>
        <v>1636</v>
      </c>
      <c r="AU339" s="1">
        <f>VLOOKUP(F339,'[2]Sheet 1'!$F$2:$Q$557,9,0)</f>
        <v>62</v>
      </c>
      <c r="AV339" s="1">
        <f>VLOOKUP(F339,'[2]Sheet 1'!$F$2:$Q$557,10,0)</f>
        <v>5</v>
      </c>
      <c r="AW339" s="1">
        <f>VLOOKUP(F339,'[2]Sheet 1'!$F$2:$Q$557,11,0)</f>
        <v>706</v>
      </c>
      <c r="AX339" s="1">
        <f>VLOOKUP(F339,'[2]Sheet 1'!$F$2:$Q$557,12,0)</f>
        <v>2.5736820000000001E-2</v>
      </c>
      <c r="AY339" s="1">
        <f>VLOOKUP(F339,'[3]Sheet 1'!$F$2:$AD$557,5,0)</f>
        <v>35.218601700000001</v>
      </c>
      <c r="AZ339" s="1">
        <f>VLOOKUP(F339,'[3]Sheet 1'!$F$2:$AD$557,6,0)</f>
        <v>-80.760149699999999</v>
      </c>
      <c r="BA339" s="1">
        <f>VLOOKUP(F339,'[3]Sheet 1'!$F$2:$AD$557,7,0)</f>
        <v>3019</v>
      </c>
      <c r="BB339" s="1">
        <f>VLOOKUP(F339,'[3]Sheet 1'!$F$2:$AD$557,8,0)</f>
        <v>1039</v>
      </c>
      <c r="BC339" s="1">
        <f>VLOOKUP(F339,'[3]Sheet 1'!$F$2:$AD$557,9,0)</f>
        <v>618</v>
      </c>
      <c r="BD339" s="1">
        <f>VLOOKUP(F339,'[3]Sheet 1'!$F$2:$AD$557,10,0)</f>
        <v>12</v>
      </c>
      <c r="BE339" s="1">
        <f>VLOOKUP(F339,'[3]Sheet 1'!$F$2:$AD$557,11,0)</f>
        <v>256</v>
      </c>
      <c r="BF339" s="1">
        <f>VLOOKUP(F339,'[3]Sheet 1'!$F$2:$AD$557,12,0)</f>
        <v>26</v>
      </c>
      <c r="BG339" s="1">
        <f>VLOOKUP(F339,'[3]Sheet 1'!$F$2:$AD$557,13,0)</f>
        <v>1001</v>
      </c>
      <c r="BH339" s="1">
        <f>VLOOKUP(F339,'[3]Sheet 1'!$F$2:$AD$557,14,0)</f>
        <v>67</v>
      </c>
      <c r="BI339" s="1">
        <f>VLOOKUP(F339,'[3]Sheet 1'!$F$2:$AD$557,15,0)</f>
        <v>1344</v>
      </c>
      <c r="BJ339" s="1">
        <f>VLOOKUP(F339,'[3]Sheet 1'!$F$2:$AD$557,16,0)</f>
        <v>1111</v>
      </c>
      <c r="BK339" s="1">
        <f>VLOOKUP(F339,'[3]Sheet 1'!$F$2:$AD$557,17,0)</f>
        <v>987</v>
      </c>
      <c r="BL339" s="1">
        <f>VLOOKUP(F339,'[3]Sheet 1'!$F$2:$AD$557,18,0)</f>
        <v>124</v>
      </c>
      <c r="BM339" s="1">
        <f>VLOOKUP(F339,'[3]Sheet 1'!$F$2:$AD$557,19,0)</f>
        <v>0.88838883000000002</v>
      </c>
      <c r="BN339" s="1">
        <f>VLOOKUP(F339,'[3]Sheet 1'!$F$2:$AD$557,20,0)</f>
        <v>0.34415369000000001</v>
      </c>
      <c r="BO339" s="1">
        <f>VLOOKUP(F339,'[3]Sheet 1'!$F$2:$AD$557,21,0)</f>
        <v>0.20470353999999999</v>
      </c>
      <c r="BP339" s="1">
        <f>VLOOKUP(F339,'[3]Sheet 1'!$F$2:$AD$557,22,0)</f>
        <v>8.4796289999999996E-2</v>
      </c>
      <c r="BQ339" s="1">
        <f>VLOOKUP(F339,'[3]Sheet 1'!$F$2:$AD$557,23,0)</f>
        <v>0.44518052000000002</v>
      </c>
      <c r="BR339" s="1">
        <f>VLOOKUP(F339,'[3]Sheet 1'!$F$2:$AD$557,24,0)</f>
        <v>5983.36510567</v>
      </c>
      <c r="BS339" s="1">
        <f>VLOOKUP(F339,'[3]Sheet 1'!$F$2:$AD$557,25,0)</f>
        <v>0.50456555999999997</v>
      </c>
    </row>
    <row r="340" spans="1:71" ht="20" customHeight="1" x14ac:dyDescent="0.15">
      <c r="A340" s="8">
        <v>2003</v>
      </c>
      <c r="B340" s="9">
        <v>37</v>
      </c>
      <c r="C340" s="10">
        <v>119</v>
      </c>
      <c r="D340" s="10">
        <v>3204</v>
      </c>
      <c r="E340" s="10">
        <v>3</v>
      </c>
      <c r="F340" s="10">
        <v>371190032043</v>
      </c>
      <c r="G340" s="11" t="s">
        <v>44</v>
      </c>
      <c r="H340" s="10">
        <v>16327</v>
      </c>
      <c r="I340" s="11" t="s">
        <v>375</v>
      </c>
      <c r="J340" s="10">
        <v>436</v>
      </c>
      <c r="K340" s="10">
        <v>9</v>
      </c>
      <c r="L340" s="10">
        <v>26</v>
      </c>
      <c r="M340" s="10">
        <v>17</v>
      </c>
      <c r="N340" s="10">
        <v>27</v>
      </c>
      <c r="O340" s="10">
        <v>40</v>
      </c>
      <c r="P340" s="10">
        <v>8</v>
      </c>
      <c r="Q340" s="10">
        <v>10</v>
      </c>
      <c r="R340" s="10">
        <v>8</v>
      </c>
      <c r="S340" s="10">
        <v>19</v>
      </c>
      <c r="T340" s="10">
        <v>10</v>
      </c>
      <c r="U340" s="10">
        <v>37</v>
      </c>
      <c r="V340" s="10">
        <v>25</v>
      </c>
      <c r="W340" s="10">
        <v>41</v>
      </c>
      <c r="X340" s="10">
        <v>26</v>
      </c>
      <c r="Y340" s="10">
        <v>52</v>
      </c>
      <c r="Z340" s="10">
        <v>81</v>
      </c>
      <c r="AA340" s="10">
        <v>93529</v>
      </c>
      <c r="AB340" s="10">
        <v>195</v>
      </c>
      <c r="AC340" s="10">
        <v>8</v>
      </c>
      <c r="AD340" s="10">
        <v>4.1025640000000002E-2</v>
      </c>
      <c r="AE340" s="10">
        <v>9926140.7761840802</v>
      </c>
      <c r="AF340" s="12">
        <v>15330.8425192145</v>
      </c>
      <c r="AG340" s="1">
        <f>VLOOKUP(F340,'[1]Sheet 1'!$F$2:$S$557,5,0)</f>
        <v>636</v>
      </c>
      <c r="AH340" s="1">
        <f>VLOOKUP(F340,'[1]Sheet 1'!$F$2:$S$557,6,0)</f>
        <v>18</v>
      </c>
      <c r="AI340" s="1">
        <f>VLOOKUP(F340,'[1]Sheet 1'!$F$2:$S$557,7,0)</f>
        <v>35</v>
      </c>
      <c r="AJ340" s="1">
        <f>VLOOKUP(F340,'[1]Sheet 1'!$F$2:$S$557,8,0)</f>
        <v>92</v>
      </c>
      <c r="AK340" s="1">
        <f>VLOOKUP(F340,'[1]Sheet 1'!$F$2:$S$557,9,0)</f>
        <v>0</v>
      </c>
      <c r="AL340" s="1">
        <f>VLOOKUP(F340,'[1]Sheet 1'!$F$2:$S$557,10,0)</f>
        <v>308</v>
      </c>
      <c r="AM340" s="1">
        <f>VLOOKUP(F340,'[1]Sheet 1'!$F$2:$S$557,11,0)</f>
        <v>136</v>
      </c>
      <c r="AN340" s="1">
        <f>VLOOKUP(F340,'[1]Sheet 1'!$F$2:$S$557,12,0)</f>
        <v>47</v>
      </c>
      <c r="AO340" s="1">
        <f>VLOOKUP(F340,'[1]Sheet 1'!$F$2:$S$557,13,0)</f>
        <v>0.48427672999999999</v>
      </c>
      <c r="AP340" s="1">
        <f>VLOOKUP(F340,'[1]Sheet 1'!$F$2:$S$557,14,0)</f>
        <v>0.21383648</v>
      </c>
      <c r="AQ340" s="1">
        <f>VLOOKUP(F340,'[2]Sheet 1'!$F$2:$Q$557,5,0)</f>
        <v>648</v>
      </c>
      <c r="AR340" s="1">
        <f>VLOOKUP(F340,'[2]Sheet 1'!$F$2:$Q$557,6,0)</f>
        <v>456</v>
      </c>
      <c r="AS340" s="1">
        <f>VLOOKUP(F340,'[2]Sheet 1'!$F$2:$Q$557,7,0)</f>
        <v>456</v>
      </c>
      <c r="AT340" s="1">
        <f>VLOOKUP(F340,'[2]Sheet 1'!$F$2:$Q$557,8,0)</f>
        <v>424</v>
      </c>
      <c r="AU340" s="1">
        <f>VLOOKUP(F340,'[2]Sheet 1'!$F$2:$Q$557,9,0)</f>
        <v>32</v>
      </c>
      <c r="AV340" s="1">
        <f>VLOOKUP(F340,'[2]Sheet 1'!$F$2:$Q$557,10,0)</f>
        <v>0</v>
      </c>
      <c r="AW340" s="1">
        <f>VLOOKUP(F340,'[2]Sheet 1'!$F$2:$Q$557,11,0)</f>
        <v>192</v>
      </c>
      <c r="AX340" s="1">
        <f>VLOOKUP(F340,'[2]Sheet 1'!$F$2:$Q$557,12,0)</f>
        <v>4.9382719999999998E-2</v>
      </c>
      <c r="AY340" s="1">
        <f>VLOOKUP(F340,'[3]Sheet 1'!$F$2:$AD$557,5,0)</f>
        <v>35.182390300000002</v>
      </c>
      <c r="AZ340" s="1">
        <f>VLOOKUP(F340,'[3]Sheet 1'!$F$2:$AD$557,6,0)</f>
        <v>-80.847298199999997</v>
      </c>
      <c r="BA340" s="1">
        <f>VLOOKUP(F340,'[3]Sheet 1'!$F$2:$AD$557,7,0)</f>
        <v>828</v>
      </c>
      <c r="BB340" s="1">
        <f>VLOOKUP(F340,'[3]Sheet 1'!$F$2:$AD$557,8,0)</f>
        <v>758</v>
      </c>
      <c r="BC340" s="1">
        <f>VLOOKUP(F340,'[3]Sheet 1'!$F$2:$AD$557,9,0)</f>
        <v>24</v>
      </c>
      <c r="BD340" s="1">
        <f>VLOOKUP(F340,'[3]Sheet 1'!$F$2:$AD$557,10,0)</f>
        <v>3</v>
      </c>
      <c r="BE340" s="1">
        <f>VLOOKUP(F340,'[3]Sheet 1'!$F$2:$AD$557,11,0)</f>
        <v>23</v>
      </c>
      <c r="BF340" s="1">
        <f>VLOOKUP(F340,'[3]Sheet 1'!$F$2:$AD$557,12,0)</f>
        <v>0</v>
      </c>
      <c r="BG340" s="1">
        <f>VLOOKUP(F340,'[3]Sheet 1'!$F$2:$AD$557,13,0)</f>
        <v>5</v>
      </c>
      <c r="BH340" s="1">
        <f>VLOOKUP(F340,'[3]Sheet 1'!$F$2:$AD$557,14,0)</f>
        <v>15</v>
      </c>
      <c r="BI340" s="1">
        <f>VLOOKUP(F340,'[3]Sheet 1'!$F$2:$AD$557,15,0)</f>
        <v>14</v>
      </c>
      <c r="BJ340" s="1">
        <f>VLOOKUP(F340,'[3]Sheet 1'!$F$2:$AD$557,16,0)</f>
        <v>461</v>
      </c>
      <c r="BK340" s="1">
        <f>VLOOKUP(F340,'[3]Sheet 1'!$F$2:$AD$557,17,0)</f>
        <v>407</v>
      </c>
      <c r="BL340" s="1">
        <f>VLOOKUP(F340,'[3]Sheet 1'!$F$2:$AD$557,18,0)</f>
        <v>54</v>
      </c>
      <c r="BM340" s="1">
        <f>VLOOKUP(F340,'[3]Sheet 1'!$F$2:$AD$557,19,0)</f>
        <v>0.88286334</v>
      </c>
      <c r="BN340" s="1">
        <f>VLOOKUP(F340,'[3]Sheet 1'!$F$2:$AD$557,20,0)</f>
        <v>0.91545893</v>
      </c>
      <c r="BO340" s="1">
        <f>VLOOKUP(F340,'[3]Sheet 1'!$F$2:$AD$557,21,0)</f>
        <v>2.8985500000000001E-2</v>
      </c>
      <c r="BP340" s="1">
        <f>VLOOKUP(F340,'[3]Sheet 1'!$F$2:$AD$557,22,0)</f>
        <v>2.777777E-2</v>
      </c>
      <c r="BQ340" s="1">
        <f>VLOOKUP(F340,'[3]Sheet 1'!$F$2:$AD$557,23,0)</f>
        <v>1.690821E-2</v>
      </c>
      <c r="BR340" s="1">
        <f>VLOOKUP(F340,'[3]Sheet 1'!$F$2:$AD$557,24,0)</f>
        <v>2325.50753076</v>
      </c>
      <c r="BS340" s="1">
        <f>VLOOKUP(F340,'[3]Sheet 1'!$F$2:$AD$557,25,0)</f>
        <v>0.35605130000000002</v>
      </c>
    </row>
    <row r="341" spans="1:71" ht="20" customHeight="1" x14ac:dyDescent="0.15">
      <c r="A341" s="8">
        <v>2004</v>
      </c>
      <c r="B341" s="9">
        <v>37</v>
      </c>
      <c r="C341" s="10">
        <v>119</v>
      </c>
      <c r="D341" s="10">
        <v>1911</v>
      </c>
      <c r="E341" s="10">
        <v>2</v>
      </c>
      <c r="F341" s="10">
        <v>371190019112</v>
      </c>
      <c r="G341" s="11" t="s">
        <v>33</v>
      </c>
      <c r="H341" s="10">
        <v>16201</v>
      </c>
      <c r="I341" s="11" t="s">
        <v>376</v>
      </c>
      <c r="J341" s="10">
        <v>753</v>
      </c>
      <c r="K341" s="10">
        <v>23</v>
      </c>
      <c r="L341" s="10">
        <v>37</v>
      </c>
      <c r="M341" s="10">
        <v>58</v>
      </c>
      <c r="N341" s="10">
        <v>49</v>
      </c>
      <c r="O341" s="10">
        <v>87</v>
      </c>
      <c r="P341" s="10">
        <v>47</v>
      </c>
      <c r="Q341" s="10">
        <v>59</v>
      </c>
      <c r="R341" s="10">
        <v>64</v>
      </c>
      <c r="S341" s="10">
        <v>79</v>
      </c>
      <c r="T341" s="10">
        <v>98</v>
      </c>
      <c r="U341" s="10">
        <v>19</v>
      </c>
      <c r="V341" s="10">
        <v>51</v>
      </c>
      <c r="W341" s="10">
        <v>26</v>
      </c>
      <c r="X341" s="10">
        <v>28</v>
      </c>
      <c r="Y341" s="10">
        <v>10</v>
      </c>
      <c r="Z341" s="10">
        <v>18</v>
      </c>
      <c r="AA341" s="10">
        <v>41031</v>
      </c>
      <c r="AB341" s="10">
        <v>559</v>
      </c>
      <c r="AC341" s="10">
        <v>100</v>
      </c>
      <c r="AD341" s="10">
        <v>0.17889088</v>
      </c>
      <c r="AE341" s="13">
        <v>11179834.553466801</v>
      </c>
      <c r="AF341" s="12">
        <v>17872.101249785901</v>
      </c>
      <c r="AG341" s="1">
        <f>VLOOKUP(F341,'[1]Sheet 1'!$F$2:$S$557,5,0)</f>
        <v>1426</v>
      </c>
      <c r="AH341" s="1">
        <f>VLOOKUP(F341,'[1]Sheet 1'!$F$2:$S$557,6,0)</f>
        <v>215</v>
      </c>
      <c r="AI341" s="1">
        <f>VLOOKUP(F341,'[1]Sheet 1'!$F$2:$S$557,7,0)</f>
        <v>351</v>
      </c>
      <c r="AJ341" s="1">
        <f>VLOOKUP(F341,'[1]Sheet 1'!$F$2:$S$557,8,0)</f>
        <v>503</v>
      </c>
      <c r="AK341" s="1">
        <f>VLOOKUP(F341,'[1]Sheet 1'!$F$2:$S$557,9,0)</f>
        <v>28</v>
      </c>
      <c r="AL341" s="1">
        <f>VLOOKUP(F341,'[1]Sheet 1'!$F$2:$S$557,10,0)</f>
        <v>265</v>
      </c>
      <c r="AM341" s="1">
        <f>VLOOKUP(F341,'[1]Sheet 1'!$F$2:$S$557,11,0)</f>
        <v>55</v>
      </c>
      <c r="AN341" s="1">
        <f>VLOOKUP(F341,'[1]Sheet 1'!$F$2:$S$557,12,0)</f>
        <v>9</v>
      </c>
      <c r="AO341" s="1">
        <f>VLOOKUP(F341,'[1]Sheet 1'!$F$2:$S$557,13,0)</f>
        <v>0.18583450000000001</v>
      </c>
      <c r="AP341" s="1">
        <f>VLOOKUP(F341,'[1]Sheet 1'!$F$2:$S$557,14,0)</f>
        <v>3.856942E-2</v>
      </c>
      <c r="AQ341" s="1">
        <f>VLOOKUP(F341,'[2]Sheet 1'!$F$2:$Q$557,5,0)</f>
        <v>1742</v>
      </c>
      <c r="AR341" s="1">
        <f>VLOOKUP(F341,'[2]Sheet 1'!$F$2:$Q$557,6,0)</f>
        <v>1092</v>
      </c>
      <c r="AS341" s="1">
        <f>VLOOKUP(F341,'[2]Sheet 1'!$F$2:$Q$557,7,0)</f>
        <v>1092</v>
      </c>
      <c r="AT341" s="1">
        <f>VLOOKUP(F341,'[2]Sheet 1'!$F$2:$Q$557,8,0)</f>
        <v>1054</v>
      </c>
      <c r="AU341" s="1">
        <f>VLOOKUP(F341,'[2]Sheet 1'!$F$2:$Q$557,9,0)</f>
        <v>38</v>
      </c>
      <c r="AV341" s="1">
        <f>VLOOKUP(F341,'[2]Sheet 1'!$F$2:$Q$557,10,0)</f>
        <v>0</v>
      </c>
      <c r="AW341" s="1">
        <f>VLOOKUP(F341,'[2]Sheet 1'!$F$2:$Q$557,11,0)</f>
        <v>650</v>
      </c>
      <c r="AX341" s="1">
        <f>VLOOKUP(F341,'[2]Sheet 1'!$F$2:$Q$557,12,0)</f>
        <v>2.1814010000000002E-2</v>
      </c>
      <c r="AY341" s="1">
        <f>VLOOKUP(F341,'[3]Sheet 1'!$F$2:$AD$557,5,0)</f>
        <v>35.1926913</v>
      </c>
      <c r="AZ341" s="1">
        <f>VLOOKUP(F341,'[3]Sheet 1'!$F$2:$AD$557,6,0)</f>
        <v>-80.721177699999998</v>
      </c>
      <c r="BA341" s="1">
        <f>VLOOKUP(F341,'[3]Sheet 1'!$F$2:$AD$557,7,0)</f>
        <v>1735</v>
      </c>
      <c r="BB341" s="1">
        <f>VLOOKUP(F341,'[3]Sheet 1'!$F$2:$AD$557,8,0)</f>
        <v>772</v>
      </c>
      <c r="BC341" s="1">
        <f>VLOOKUP(F341,'[3]Sheet 1'!$F$2:$AD$557,9,0)</f>
        <v>709</v>
      </c>
      <c r="BD341" s="1">
        <f>VLOOKUP(F341,'[3]Sheet 1'!$F$2:$AD$557,10,0)</f>
        <v>27</v>
      </c>
      <c r="BE341" s="1">
        <f>VLOOKUP(F341,'[3]Sheet 1'!$F$2:$AD$557,11,0)</f>
        <v>33</v>
      </c>
      <c r="BF341" s="1">
        <f>VLOOKUP(F341,'[3]Sheet 1'!$F$2:$AD$557,12,0)</f>
        <v>0</v>
      </c>
      <c r="BG341" s="1">
        <f>VLOOKUP(F341,'[3]Sheet 1'!$F$2:$AD$557,13,0)</f>
        <v>137</v>
      </c>
      <c r="BH341" s="1">
        <f>VLOOKUP(F341,'[3]Sheet 1'!$F$2:$AD$557,14,0)</f>
        <v>57</v>
      </c>
      <c r="BI341" s="1">
        <f>VLOOKUP(F341,'[3]Sheet 1'!$F$2:$AD$557,15,0)</f>
        <v>307</v>
      </c>
      <c r="BJ341" s="1">
        <f>VLOOKUP(F341,'[3]Sheet 1'!$F$2:$AD$557,16,0)</f>
        <v>705</v>
      </c>
      <c r="BK341" s="1">
        <f>VLOOKUP(F341,'[3]Sheet 1'!$F$2:$AD$557,17,0)</f>
        <v>661</v>
      </c>
      <c r="BL341" s="1">
        <f>VLOOKUP(F341,'[3]Sheet 1'!$F$2:$AD$557,18,0)</f>
        <v>44</v>
      </c>
      <c r="BM341" s="1">
        <f>VLOOKUP(F341,'[3]Sheet 1'!$F$2:$AD$557,19,0)</f>
        <v>0.93758865000000002</v>
      </c>
      <c r="BN341" s="1">
        <f>VLOOKUP(F341,'[3]Sheet 1'!$F$2:$AD$557,20,0)</f>
        <v>0.44495677</v>
      </c>
      <c r="BO341" s="1">
        <f>VLOOKUP(F341,'[3]Sheet 1'!$F$2:$AD$557,21,0)</f>
        <v>0.40864552999999998</v>
      </c>
      <c r="BP341" s="1">
        <f>VLOOKUP(F341,'[3]Sheet 1'!$F$2:$AD$557,22,0)</f>
        <v>1.9020169999999999E-2</v>
      </c>
      <c r="BQ341" s="1">
        <f>VLOOKUP(F341,'[3]Sheet 1'!$F$2:$AD$557,23,0)</f>
        <v>0.17694524</v>
      </c>
      <c r="BR341" s="1">
        <f>VLOOKUP(F341,'[3]Sheet 1'!$F$2:$AD$557,24,0)</f>
        <v>4326.4527210300002</v>
      </c>
      <c r="BS341" s="1">
        <f>VLOOKUP(F341,'[3]Sheet 1'!$F$2:$AD$557,25,0)</f>
        <v>0.40102136999999999</v>
      </c>
    </row>
    <row r="342" spans="1:71" ht="20" customHeight="1" x14ac:dyDescent="0.15">
      <c r="A342" s="8">
        <v>2005</v>
      </c>
      <c r="B342" s="9">
        <v>37</v>
      </c>
      <c r="C342" s="10">
        <v>119</v>
      </c>
      <c r="D342" s="10">
        <v>4304</v>
      </c>
      <c r="E342" s="10">
        <v>2</v>
      </c>
      <c r="F342" s="10">
        <v>371190043042</v>
      </c>
      <c r="G342" s="11" t="s">
        <v>33</v>
      </c>
      <c r="H342" s="10">
        <v>16378</v>
      </c>
      <c r="I342" s="11" t="s">
        <v>377</v>
      </c>
      <c r="J342" s="10">
        <v>393</v>
      </c>
      <c r="K342" s="10">
        <v>35</v>
      </c>
      <c r="L342" s="10">
        <v>35</v>
      </c>
      <c r="M342" s="10">
        <v>30</v>
      </c>
      <c r="N342" s="10">
        <v>32</v>
      </c>
      <c r="O342" s="10">
        <v>0</v>
      </c>
      <c r="P342" s="10">
        <v>27</v>
      </c>
      <c r="Q342" s="10">
        <v>52</v>
      </c>
      <c r="R342" s="10">
        <v>9</v>
      </c>
      <c r="S342" s="10">
        <v>0</v>
      </c>
      <c r="T342" s="10">
        <v>18</v>
      </c>
      <c r="U342" s="10">
        <v>67</v>
      </c>
      <c r="V342" s="10">
        <v>6</v>
      </c>
      <c r="W342" s="10">
        <v>50</v>
      </c>
      <c r="X342" s="10">
        <v>17</v>
      </c>
      <c r="Y342" s="10">
        <v>0</v>
      </c>
      <c r="Z342" s="10">
        <v>15</v>
      </c>
      <c r="AA342" s="10">
        <v>38750</v>
      </c>
      <c r="AB342" s="10">
        <v>243</v>
      </c>
      <c r="AC342" s="10">
        <v>40</v>
      </c>
      <c r="AD342" s="10">
        <v>0.16460905000000001</v>
      </c>
      <c r="AE342" s="13">
        <v>16617620.4569702</v>
      </c>
      <c r="AF342" s="12">
        <v>18636.6528896776</v>
      </c>
      <c r="AG342" s="1">
        <f>VLOOKUP(F342,'[1]Sheet 1'!$F$2:$S$557,5,0)</f>
        <v>703</v>
      </c>
      <c r="AH342" s="1">
        <f>VLOOKUP(F342,'[1]Sheet 1'!$F$2:$S$557,6,0)</f>
        <v>102</v>
      </c>
      <c r="AI342" s="1">
        <f>VLOOKUP(F342,'[1]Sheet 1'!$F$2:$S$557,7,0)</f>
        <v>329</v>
      </c>
      <c r="AJ342" s="1">
        <f>VLOOKUP(F342,'[1]Sheet 1'!$F$2:$S$557,8,0)</f>
        <v>207</v>
      </c>
      <c r="AK342" s="1">
        <f>VLOOKUP(F342,'[1]Sheet 1'!$F$2:$S$557,9,0)</f>
        <v>36</v>
      </c>
      <c r="AL342" s="1">
        <f>VLOOKUP(F342,'[1]Sheet 1'!$F$2:$S$557,10,0)</f>
        <v>29</v>
      </c>
      <c r="AM342" s="1">
        <f>VLOOKUP(F342,'[1]Sheet 1'!$F$2:$S$557,11,0)</f>
        <v>0</v>
      </c>
      <c r="AN342" s="1">
        <f>VLOOKUP(F342,'[1]Sheet 1'!$F$2:$S$557,12,0)</f>
        <v>0</v>
      </c>
      <c r="AO342" s="1">
        <f>VLOOKUP(F342,'[1]Sheet 1'!$F$2:$S$557,13,0)</f>
        <v>4.1251780000000002E-2</v>
      </c>
      <c r="AP342" s="1">
        <f>VLOOKUP(F342,'[1]Sheet 1'!$F$2:$S$557,14,0)</f>
        <v>0</v>
      </c>
      <c r="AQ342" s="1">
        <f>VLOOKUP(F342,'[2]Sheet 1'!$F$2:$Q$557,5,0)</f>
        <v>822</v>
      </c>
      <c r="AR342" s="1">
        <f>VLOOKUP(F342,'[2]Sheet 1'!$F$2:$Q$557,6,0)</f>
        <v>588</v>
      </c>
      <c r="AS342" s="1">
        <f>VLOOKUP(F342,'[2]Sheet 1'!$F$2:$Q$557,7,0)</f>
        <v>588</v>
      </c>
      <c r="AT342" s="1">
        <f>VLOOKUP(F342,'[2]Sheet 1'!$F$2:$Q$557,8,0)</f>
        <v>567</v>
      </c>
      <c r="AU342" s="1">
        <f>VLOOKUP(F342,'[2]Sheet 1'!$F$2:$Q$557,9,0)</f>
        <v>21</v>
      </c>
      <c r="AV342" s="1">
        <f>VLOOKUP(F342,'[2]Sheet 1'!$F$2:$Q$557,10,0)</f>
        <v>0</v>
      </c>
      <c r="AW342" s="1">
        <f>VLOOKUP(F342,'[2]Sheet 1'!$F$2:$Q$557,11,0)</f>
        <v>234</v>
      </c>
      <c r="AX342" s="1">
        <f>VLOOKUP(F342,'[2]Sheet 1'!$F$2:$Q$557,12,0)</f>
        <v>2.5547449999999999E-2</v>
      </c>
      <c r="AY342" s="1">
        <f>VLOOKUP(F342,'[3]Sheet 1'!$F$2:$AD$557,5,0)</f>
        <v>35.267399699999999</v>
      </c>
      <c r="AZ342" s="1">
        <f>VLOOKUP(F342,'[3]Sheet 1'!$F$2:$AD$557,6,0)</f>
        <v>-80.924662900000001</v>
      </c>
      <c r="BA342" s="1">
        <f>VLOOKUP(F342,'[3]Sheet 1'!$F$2:$AD$557,7,0)</f>
        <v>952</v>
      </c>
      <c r="BB342" s="1">
        <f>VLOOKUP(F342,'[3]Sheet 1'!$F$2:$AD$557,8,0)</f>
        <v>114</v>
      </c>
      <c r="BC342" s="1">
        <f>VLOOKUP(F342,'[3]Sheet 1'!$F$2:$AD$557,9,0)</f>
        <v>726</v>
      </c>
      <c r="BD342" s="1">
        <f>VLOOKUP(F342,'[3]Sheet 1'!$F$2:$AD$557,10,0)</f>
        <v>9</v>
      </c>
      <c r="BE342" s="1">
        <f>VLOOKUP(F342,'[3]Sheet 1'!$F$2:$AD$557,11,0)</f>
        <v>43</v>
      </c>
      <c r="BF342" s="1">
        <f>VLOOKUP(F342,'[3]Sheet 1'!$F$2:$AD$557,12,0)</f>
        <v>0</v>
      </c>
      <c r="BG342" s="1">
        <f>VLOOKUP(F342,'[3]Sheet 1'!$F$2:$AD$557,13,0)</f>
        <v>24</v>
      </c>
      <c r="BH342" s="1">
        <f>VLOOKUP(F342,'[3]Sheet 1'!$F$2:$AD$557,14,0)</f>
        <v>36</v>
      </c>
      <c r="BI342" s="1">
        <f>VLOOKUP(F342,'[3]Sheet 1'!$F$2:$AD$557,15,0)</f>
        <v>85</v>
      </c>
      <c r="BJ342" s="1">
        <f>VLOOKUP(F342,'[3]Sheet 1'!$F$2:$AD$557,16,0)</f>
        <v>376</v>
      </c>
      <c r="BK342" s="1">
        <f>VLOOKUP(F342,'[3]Sheet 1'!$F$2:$AD$557,17,0)</f>
        <v>324</v>
      </c>
      <c r="BL342" s="1">
        <f>VLOOKUP(F342,'[3]Sheet 1'!$F$2:$AD$557,18,0)</f>
        <v>52</v>
      </c>
      <c r="BM342" s="1">
        <f>VLOOKUP(F342,'[3]Sheet 1'!$F$2:$AD$557,19,0)</f>
        <v>0.86170212000000002</v>
      </c>
      <c r="BN342" s="1">
        <f>VLOOKUP(F342,'[3]Sheet 1'!$F$2:$AD$557,20,0)</f>
        <v>0.11974789</v>
      </c>
      <c r="BO342" s="1">
        <f>VLOOKUP(F342,'[3]Sheet 1'!$F$2:$AD$557,21,0)</f>
        <v>0.76260503999999996</v>
      </c>
      <c r="BP342" s="1">
        <f>VLOOKUP(F342,'[3]Sheet 1'!$F$2:$AD$557,22,0)</f>
        <v>4.5168060000000003E-2</v>
      </c>
      <c r="BQ342" s="1">
        <f>VLOOKUP(F342,'[3]Sheet 1'!$F$2:$AD$557,23,0)</f>
        <v>8.9285710000000004E-2</v>
      </c>
      <c r="BR342" s="1">
        <f>VLOOKUP(F342,'[3]Sheet 1'!$F$2:$AD$557,24,0)</f>
        <v>1597.1140880200001</v>
      </c>
      <c r="BS342" s="1">
        <f>VLOOKUP(F342,'[3]Sheet 1'!$F$2:$AD$557,25,0)</f>
        <v>0.59607513000000001</v>
      </c>
    </row>
    <row r="343" spans="1:71" ht="20" customHeight="1" x14ac:dyDescent="0.15">
      <c r="A343" s="8">
        <v>2006</v>
      </c>
      <c r="B343" s="9">
        <v>37</v>
      </c>
      <c r="C343" s="10">
        <v>119</v>
      </c>
      <c r="D343" s="10">
        <v>5709</v>
      </c>
      <c r="E343" s="10">
        <v>1</v>
      </c>
      <c r="F343" s="10">
        <v>371190057091</v>
      </c>
      <c r="G343" s="11" t="s">
        <v>35</v>
      </c>
      <c r="H343" s="10">
        <v>16496</v>
      </c>
      <c r="I343" s="11" t="s">
        <v>378</v>
      </c>
      <c r="J343" s="10">
        <v>730</v>
      </c>
      <c r="K343" s="10">
        <v>14</v>
      </c>
      <c r="L343" s="10">
        <v>26</v>
      </c>
      <c r="M343" s="10">
        <v>30</v>
      </c>
      <c r="N343" s="10">
        <v>37</v>
      </c>
      <c r="O343" s="10">
        <v>45</v>
      </c>
      <c r="P343" s="10">
        <v>42</v>
      </c>
      <c r="Q343" s="10">
        <v>33</v>
      </c>
      <c r="R343" s="10">
        <v>49</v>
      </c>
      <c r="S343" s="10">
        <v>7</v>
      </c>
      <c r="T343" s="10">
        <v>23</v>
      </c>
      <c r="U343" s="10">
        <v>53</v>
      </c>
      <c r="V343" s="10">
        <v>63</v>
      </c>
      <c r="W343" s="10">
        <v>141</v>
      </c>
      <c r="X343" s="10">
        <v>38</v>
      </c>
      <c r="Y343" s="10">
        <v>62</v>
      </c>
      <c r="Z343" s="10">
        <v>67</v>
      </c>
      <c r="AA343" s="10">
        <v>78333</v>
      </c>
      <c r="AB343" s="10">
        <v>548</v>
      </c>
      <c r="AC343" s="10">
        <v>24</v>
      </c>
      <c r="AD343" s="10">
        <v>4.379562E-2</v>
      </c>
      <c r="AE343" s="13">
        <v>27633430.060119599</v>
      </c>
      <c r="AF343" s="12">
        <v>23562.263282937602</v>
      </c>
      <c r="AG343" s="1">
        <f>VLOOKUP(F343,'[1]Sheet 1'!$F$2:$S$557,5,0)</f>
        <v>1428</v>
      </c>
      <c r="AH343" s="1">
        <f>VLOOKUP(F343,'[1]Sheet 1'!$F$2:$S$557,6,0)</f>
        <v>117</v>
      </c>
      <c r="AI343" s="1">
        <f>VLOOKUP(F343,'[1]Sheet 1'!$F$2:$S$557,7,0)</f>
        <v>356</v>
      </c>
      <c r="AJ343" s="1">
        <f>VLOOKUP(F343,'[1]Sheet 1'!$F$2:$S$557,8,0)</f>
        <v>193</v>
      </c>
      <c r="AK343" s="1">
        <f>VLOOKUP(F343,'[1]Sheet 1'!$F$2:$S$557,9,0)</f>
        <v>114</v>
      </c>
      <c r="AL343" s="1">
        <f>VLOOKUP(F343,'[1]Sheet 1'!$F$2:$S$557,10,0)</f>
        <v>403</v>
      </c>
      <c r="AM343" s="1">
        <f>VLOOKUP(F343,'[1]Sheet 1'!$F$2:$S$557,11,0)</f>
        <v>173</v>
      </c>
      <c r="AN343" s="1">
        <f>VLOOKUP(F343,'[1]Sheet 1'!$F$2:$S$557,12,0)</f>
        <v>72</v>
      </c>
      <c r="AO343" s="1">
        <f>VLOOKUP(F343,'[1]Sheet 1'!$F$2:$S$557,13,0)</f>
        <v>0.28221288999999999</v>
      </c>
      <c r="AP343" s="1">
        <f>VLOOKUP(F343,'[1]Sheet 1'!$F$2:$S$557,14,0)</f>
        <v>0.12114846</v>
      </c>
      <c r="AQ343" s="1">
        <f>VLOOKUP(F343,'[2]Sheet 1'!$F$2:$Q$557,5,0)</f>
        <v>1536</v>
      </c>
      <c r="AR343" s="1">
        <f>VLOOKUP(F343,'[2]Sheet 1'!$F$2:$Q$557,6,0)</f>
        <v>753</v>
      </c>
      <c r="AS343" s="1">
        <f>VLOOKUP(F343,'[2]Sheet 1'!$F$2:$Q$557,7,0)</f>
        <v>753</v>
      </c>
      <c r="AT343" s="1">
        <f>VLOOKUP(F343,'[2]Sheet 1'!$F$2:$Q$557,8,0)</f>
        <v>744</v>
      </c>
      <c r="AU343" s="1">
        <f>VLOOKUP(F343,'[2]Sheet 1'!$F$2:$Q$557,9,0)</f>
        <v>9</v>
      </c>
      <c r="AV343" s="1">
        <f>VLOOKUP(F343,'[2]Sheet 1'!$F$2:$Q$557,10,0)</f>
        <v>0</v>
      </c>
      <c r="AW343" s="1">
        <f>VLOOKUP(F343,'[2]Sheet 1'!$F$2:$Q$557,11,0)</f>
        <v>783</v>
      </c>
      <c r="AX343" s="1">
        <f>VLOOKUP(F343,'[2]Sheet 1'!$F$2:$Q$557,12,0)</f>
        <v>5.85938E-3</v>
      </c>
      <c r="AY343" s="1">
        <f>VLOOKUP(F343,'[3]Sheet 1'!$F$2:$AD$557,5,0)</f>
        <v>35.127968199999998</v>
      </c>
      <c r="AZ343" s="1">
        <f>VLOOKUP(F343,'[3]Sheet 1'!$F$2:$AD$557,6,0)</f>
        <v>-80.6947191</v>
      </c>
      <c r="BA343" s="1">
        <f>VLOOKUP(F343,'[3]Sheet 1'!$F$2:$AD$557,7,0)</f>
        <v>1506</v>
      </c>
      <c r="BB343" s="1">
        <f>VLOOKUP(F343,'[3]Sheet 1'!$F$2:$AD$557,8,0)</f>
        <v>1218</v>
      </c>
      <c r="BC343" s="1">
        <f>VLOOKUP(F343,'[3]Sheet 1'!$F$2:$AD$557,9,0)</f>
        <v>123</v>
      </c>
      <c r="BD343" s="1">
        <f>VLOOKUP(F343,'[3]Sheet 1'!$F$2:$AD$557,10,0)</f>
        <v>5</v>
      </c>
      <c r="BE343" s="1">
        <f>VLOOKUP(F343,'[3]Sheet 1'!$F$2:$AD$557,11,0)</f>
        <v>70</v>
      </c>
      <c r="BF343" s="1">
        <f>VLOOKUP(F343,'[3]Sheet 1'!$F$2:$AD$557,12,0)</f>
        <v>0</v>
      </c>
      <c r="BG343" s="1">
        <f>VLOOKUP(F343,'[3]Sheet 1'!$F$2:$AD$557,13,0)</f>
        <v>57</v>
      </c>
      <c r="BH343" s="1">
        <f>VLOOKUP(F343,'[3]Sheet 1'!$F$2:$AD$557,14,0)</f>
        <v>33</v>
      </c>
      <c r="BI343" s="1">
        <f>VLOOKUP(F343,'[3]Sheet 1'!$F$2:$AD$557,15,0)</f>
        <v>117</v>
      </c>
      <c r="BJ343" s="1">
        <f>VLOOKUP(F343,'[3]Sheet 1'!$F$2:$AD$557,16,0)</f>
        <v>669</v>
      </c>
      <c r="BK343" s="1">
        <f>VLOOKUP(F343,'[3]Sheet 1'!$F$2:$AD$557,17,0)</f>
        <v>634</v>
      </c>
      <c r="BL343" s="1">
        <f>VLOOKUP(F343,'[3]Sheet 1'!$F$2:$AD$557,18,0)</f>
        <v>35</v>
      </c>
      <c r="BM343" s="1">
        <f>VLOOKUP(F343,'[3]Sheet 1'!$F$2:$AD$557,19,0)</f>
        <v>0.9476831</v>
      </c>
      <c r="BN343" s="1">
        <f>VLOOKUP(F343,'[3]Sheet 1'!$F$2:$AD$557,20,0)</f>
        <v>0.80876493999999999</v>
      </c>
      <c r="BO343" s="1">
        <f>VLOOKUP(F343,'[3]Sheet 1'!$F$2:$AD$557,21,0)</f>
        <v>8.1673300000000004E-2</v>
      </c>
      <c r="BP343" s="1">
        <f>VLOOKUP(F343,'[3]Sheet 1'!$F$2:$AD$557,22,0)</f>
        <v>4.648074E-2</v>
      </c>
      <c r="BQ343" s="1">
        <f>VLOOKUP(F343,'[3]Sheet 1'!$F$2:$AD$557,23,0)</f>
        <v>7.7689240000000007E-2</v>
      </c>
      <c r="BR343" s="1">
        <f>VLOOKUP(F343,'[3]Sheet 1'!$F$2:$AD$557,24,0)</f>
        <v>1519.3506891500001</v>
      </c>
      <c r="BS343" s="1">
        <f>VLOOKUP(F343,'[3]Sheet 1'!$F$2:$AD$557,25,0)</f>
        <v>0.99121289000000001</v>
      </c>
    </row>
    <row r="344" spans="1:71" ht="20" customHeight="1" x14ac:dyDescent="0.15">
      <c r="A344" s="8">
        <v>2007</v>
      </c>
      <c r="B344" s="9">
        <v>37</v>
      </c>
      <c r="C344" s="10">
        <v>119</v>
      </c>
      <c r="D344" s="10">
        <v>5914</v>
      </c>
      <c r="E344" s="10">
        <v>3</v>
      </c>
      <c r="F344" s="10">
        <v>371190059143</v>
      </c>
      <c r="G344" s="11" t="s">
        <v>44</v>
      </c>
      <c r="H344" s="10">
        <v>16604</v>
      </c>
      <c r="I344" s="11" t="s">
        <v>379</v>
      </c>
      <c r="J344" s="10">
        <v>1218</v>
      </c>
      <c r="K344" s="10">
        <v>15</v>
      </c>
      <c r="L344" s="10">
        <v>32</v>
      </c>
      <c r="M344" s="10">
        <v>53</v>
      </c>
      <c r="N344" s="10">
        <v>74</v>
      </c>
      <c r="O344" s="10">
        <v>27</v>
      </c>
      <c r="P344" s="10">
        <v>50</v>
      </c>
      <c r="Q344" s="10">
        <v>104</v>
      </c>
      <c r="R344" s="10">
        <v>178</v>
      </c>
      <c r="S344" s="10">
        <v>56</v>
      </c>
      <c r="T344" s="10">
        <v>94</v>
      </c>
      <c r="U344" s="10">
        <v>201</v>
      </c>
      <c r="V344" s="10">
        <v>189</v>
      </c>
      <c r="W344" s="10">
        <v>89</v>
      </c>
      <c r="X344" s="10">
        <v>11</v>
      </c>
      <c r="Y344" s="10">
        <v>33</v>
      </c>
      <c r="Z344" s="10">
        <v>12</v>
      </c>
      <c r="AA344" s="10">
        <v>52771</v>
      </c>
      <c r="AB344" s="10">
        <v>582</v>
      </c>
      <c r="AC344" s="10">
        <v>19</v>
      </c>
      <c r="AD344" s="10">
        <v>3.2646050000000003E-2</v>
      </c>
      <c r="AE344" s="13">
        <v>55292405.754760697</v>
      </c>
      <c r="AF344" s="12">
        <v>35495.143393513601</v>
      </c>
      <c r="AG344" s="1">
        <f>VLOOKUP(F344,'[1]Sheet 1'!$F$2:$S$557,5,0)</f>
        <v>1989</v>
      </c>
      <c r="AH344" s="1">
        <f>VLOOKUP(F344,'[1]Sheet 1'!$F$2:$S$557,6,0)</f>
        <v>237</v>
      </c>
      <c r="AI344" s="1">
        <f>VLOOKUP(F344,'[1]Sheet 1'!$F$2:$S$557,7,0)</f>
        <v>326</v>
      </c>
      <c r="AJ344" s="1">
        <f>VLOOKUP(F344,'[1]Sheet 1'!$F$2:$S$557,8,0)</f>
        <v>666</v>
      </c>
      <c r="AK344" s="1">
        <f>VLOOKUP(F344,'[1]Sheet 1'!$F$2:$S$557,9,0)</f>
        <v>204</v>
      </c>
      <c r="AL344" s="1">
        <f>VLOOKUP(F344,'[1]Sheet 1'!$F$2:$S$557,10,0)</f>
        <v>416</v>
      </c>
      <c r="AM344" s="1">
        <f>VLOOKUP(F344,'[1]Sheet 1'!$F$2:$S$557,11,0)</f>
        <v>140</v>
      </c>
      <c r="AN344" s="1">
        <f>VLOOKUP(F344,'[1]Sheet 1'!$F$2:$S$557,12,0)</f>
        <v>0</v>
      </c>
      <c r="AO344" s="1">
        <f>VLOOKUP(F344,'[1]Sheet 1'!$F$2:$S$557,13,0)</f>
        <v>0.20915033</v>
      </c>
      <c r="AP344" s="1">
        <f>VLOOKUP(F344,'[1]Sheet 1'!$F$2:$S$557,14,0)</f>
        <v>7.0387130000000006E-2</v>
      </c>
      <c r="AQ344" s="1">
        <f>VLOOKUP(F344,'[2]Sheet 1'!$F$2:$Q$557,5,0)</f>
        <v>2185</v>
      </c>
      <c r="AR344" s="1">
        <f>VLOOKUP(F344,'[2]Sheet 1'!$F$2:$Q$557,6,0)</f>
        <v>1762</v>
      </c>
      <c r="AS344" s="1">
        <f>VLOOKUP(F344,'[2]Sheet 1'!$F$2:$Q$557,7,0)</f>
        <v>1762</v>
      </c>
      <c r="AT344" s="1">
        <f>VLOOKUP(F344,'[2]Sheet 1'!$F$2:$Q$557,8,0)</f>
        <v>1567</v>
      </c>
      <c r="AU344" s="1">
        <f>VLOOKUP(F344,'[2]Sheet 1'!$F$2:$Q$557,9,0)</f>
        <v>195</v>
      </c>
      <c r="AV344" s="1">
        <f>VLOOKUP(F344,'[2]Sheet 1'!$F$2:$Q$557,10,0)</f>
        <v>0</v>
      </c>
      <c r="AW344" s="1">
        <f>VLOOKUP(F344,'[2]Sheet 1'!$F$2:$Q$557,11,0)</f>
        <v>423</v>
      </c>
      <c r="AX344" s="1">
        <f>VLOOKUP(F344,'[2]Sheet 1'!$F$2:$Q$557,12,0)</f>
        <v>8.9244850000000001E-2</v>
      </c>
      <c r="AY344" s="1">
        <f>VLOOKUP(F344,'[3]Sheet 1'!$F$2:$AD$557,5,0)</f>
        <v>35.125362299999999</v>
      </c>
      <c r="AZ344" s="1">
        <f>VLOOKUP(F344,'[3]Sheet 1'!$F$2:$AD$557,6,0)</f>
        <v>-80.963020700000001</v>
      </c>
      <c r="BA344" s="1">
        <f>VLOOKUP(F344,'[3]Sheet 1'!$F$2:$AD$557,7,0)</f>
        <v>2667</v>
      </c>
      <c r="BB344" s="1">
        <f>VLOOKUP(F344,'[3]Sheet 1'!$F$2:$AD$557,8,0)</f>
        <v>1529</v>
      </c>
      <c r="BC344" s="1">
        <f>VLOOKUP(F344,'[3]Sheet 1'!$F$2:$AD$557,9,0)</f>
        <v>783</v>
      </c>
      <c r="BD344" s="1">
        <f>VLOOKUP(F344,'[3]Sheet 1'!$F$2:$AD$557,10,0)</f>
        <v>11</v>
      </c>
      <c r="BE344" s="1">
        <f>VLOOKUP(F344,'[3]Sheet 1'!$F$2:$AD$557,11,0)</f>
        <v>93</v>
      </c>
      <c r="BF344" s="1">
        <f>VLOOKUP(F344,'[3]Sheet 1'!$F$2:$AD$557,12,0)</f>
        <v>1</v>
      </c>
      <c r="BG344" s="1">
        <f>VLOOKUP(F344,'[3]Sheet 1'!$F$2:$AD$557,13,0)</f>
        <v>134</v>
      </c>
      <c r="BH344" s="1">
        <f>VLOOKUP(F344,'[3]Sheet 1'!$F$2:$AD$557,14,0)</f>
        <v>116</v>
      </c>
      <c r="BI344" s="1">
        <f>VLOOKUP(F344,'[3]Sheet 1'!$F$2:$AD$557,15,0)</f>
        <v>395</v>
      </c>
      <c r="BJ344" s="1">
        <f>VLOOKUP(F344,'[3]Sheet 1'!$F$2:$AD$557,16,0)</f>
        <v>1326</v>
      </c>
      <c r="BK344" s="1">
        <f>VLOOKUP(F344,'[3]Sheet 1'!$F$2:$AD$557,17,0)</f>
        <v>1219</v>
      </c>
      <c r="BL344" s="1">
        <f>VLOOKUP(F344,'[3]Sheet 1'!$F$2:$AD$557,18,0)</f>
        <v>107</v>
      </c>
      <c r="BM344" s="1">
        <f>VLOOKUP(F344,'[3]Sheet 1'!$F$2:$AD$557,19,0)</f>
        <v>0.91930617999999997</v>
      </c>
      <c r="BN344" s="1">
        <f>VLOOKUP(F344,'[3]Sheet 1'!$F$2:$AD$557,20,0)</f>
        <v>0.57330333</v>
      </c>
      <c r="BO344" s="1">
        <f>VLOOKUP(F344,'[3]Sheet 1'!$F$2:$AD$557,21,0)</f>
        <v>0.29358830000000002</v>
      </c>
      <c r="BP344" s="1">
        <f>VLOOKUP(F344,'[3]Sheet 1'!$F$2:$AD$557,22,0)</f>
        <v>3.4870640000000001E-2</v>
      </c>
      <c r="BQ344" s="1">
        <f>VLOOKUP(F344,'[3]Sheet 1'!$F$2:$AD$557,23,0)</f>
        <v>0.14810648000000001</v>
      </c>
      <c r="BR344" s="1">
        <f>VLOOKUP(F344,'[3]Sheet 1'!$F$2:$AD$557,24,0)</f>
        <v>1344.6999006399999</v>
      </c>
      <c r="BS344" s="1">
        <f>VLOOKUP(F344,'[3]Sheet 1'!$F$2:$AD$557,25,0)</f>
        <v>1.9833421499999999</v>
      </c>
    </row>
    <row r="345" spans="1:71" ht="20" customHeight="1" x14ac:dyDescent="0.15">
      <c r="A345" s="8">
        <v>2008</v>
      </c>
      <c r="B345" s="9">
        <v>37</v>
      </c>
      <c r="C345" s="10">
        <v>119</v>
      </c>
      <c r="D345" s="10">
        <v>3806</v>
      </c>
      <c r="E345" s="10">
        <v>1</v>
      </c>
      <c r="F345" s="10">
        <v>371190038061</v>
      </c>
      <c r="G345" s="11" t="s">
        <v>35</v>
      </c>
      <c r="H345" s="10">
        <v>16347</v>
      </c>
      <c r="I345" s="11" t="s">
        <v>380</v>
      </c>
      <c r="J345" s="10">
        <v>1490</v>
      </c>
      <c r="K345" s="10">
        <v>38</v>
      </c>
      <c r="L345" s="10">
        <v>45</v>
      </c>
      <c r="M345" s="10">
        <v>63</v>
      </c>
      <c r="N345" s="10">
        <v>60</v>
      </c>
      <c r="O345" s="10">
        <v>0</v>
      </c>
      <c r="P345" s="10">
        <v>55</v>
      </c>
      <c r="Q345" s="10">
        <v>48</v>
      </c>
      <c r="R345" s="10">
        <v>68</v>
      </c>
      <c r="S345" s="10">
        <v>150</v>
      </c>
      <c r="T345" s="10">
        <v>189</v>
      </c>
      <c r="U345" s="10">
        <v>178</v>
      </c>
      <c r="V345" s="10">
        <v>332</v>
      </c>
      <c r="W345" s="10">
        <v>184</v>
      </c>
      <c r="X345" s="10">
        <v>80</v>
      </c>
      <c r="Y345" s="10">
        <v>0</v>
      </c>
      <c r="Z345" s="10">
        <v>0</v>
      </c>
      <c r="AA345" s="10">
        <v>61250</v>
      </c>
      <c r="AB345" s="10">
        <v>963</v>
      </c>
      <c r="AC345" s="10">
        <v>156</v>
      </c>
      <c r="AD345" s="10">
        <v>0.16199377000000001</v>
      </c>
      <c r="AE345" s="13">
        <v>22471820.4138184</v>
      </c>
      <c r="AF345" s="12">
        <v>23275.217336552701</v>
      </c>
      <c r="AG345" s="1">
        <f>VLOOKUP(F345,'[1]Sheet 1'!$F$2:$S$557,5,0)</f>
        <v>2888</v>
      </c>
      <c r="AH345" s="1">
        <f>VLOOKUP(F345,'[1]Sheet 1'!$F$2:$S$557,6,0)</f>
        <v>230</v>
      </c>
      <c r="AI345" s="1">
        <f>VLOOKUP(F345,'[1]Sheet 1'!$F$2:$S$557,7,0)</f>
        <v>755</v>
      </c>
      <c r="AJ345" s="1">
        <f>VLOOKUP(F345,'[1]Sheet 1'!$F$2:$S$557,8,0)</f>
        <v>908</v>
      </c>
      <c r="AK345" s="1">
        <f>VLOOKUP(F345,'[1]Sheet 1'!$F$2:$S$557,9,0)</f>
        <v>228</v>
      </c>
      <c r="AL345" s="1">
        <f>VLOOKUP(F345,'[1]Sheet 1'!$F$2:$S$557,10,0)</f>
        <v>719</v>
      </c>
      <c r="AM345" s="1">
        <f>VLOOKUP(F345,'[1]Sheet 1'!$F$2:$S$557,11,0)</f>
        <v>48</v>
      </c>
      <c r="AN345" s="1">
        <f>VLOOKUP(F345,'[1]Sheet 1'!$F$2:$S$557,12,0)</f>
        <v>0</v>
      </c>
      <c r="AO345" s="1">
        <f>VLOOKUP(F345,'[1]Sheet 1'!$F$2:$S$557,13,0)</f>
        <v>0.24896122000000001</v>
      </c>
      <c r="AP345" s="1">
        <f>VLOOKUP(F345,'[1]Sheet 1'!$F$2:$S$557,14,0)</f>
        <v>1.66205E-2</v>
      </c>
      <c r="AQ345" s="1">
        <f>VLOOKUP(F345,'[2]Sheet 1'!$F$2:$Q$557,5,0)</f>
        <v>3372</v>
      </c>
      <c r="AR345" s="1">
        <f>VLOOKUP(F345,'[2]Sheet 1'!$F$2:$Q$557,6,0)</f>
        <v>2738</v>
      </c>
      <c r="AS345" s="1">
        <f>VLOOKUP(F345,'[2]Sheet 1'!$F$2:$Q$557,7,0)</f>
        <v>2738</v>
      </c>
      <c r="AT345" s="1">
        <f>VLOOKUP(F345,'[2]Sheet 1'!$F$2:$Q$557,8,0)</f>
        <v>2591</v>
      </c>
      <c r="AU345" s="1">
        <f>VLOOKUP(F345,'[2]Sheet 1'!$F$2:$Q$557,9,0)</f>
        <v>147</v>
      </c>
      <c r="AV345" s="1">
        <f>VLOOKUP(F345,'[2]Sheet 1'!$F$2:$Q$557,10,0)</f>
        <v>0</v>
      </c>
      <c r="AW345" s="1">
        <f>VLOOKUP(F345,'[2]Sheet 1'!$F$2:$Q$557,11,0)</f>
        <v>634</v>
      </c>
      <c r="AX345" s="1">
        <f>VLOOKUP(F345,'[2]Sheet 1'!$F$2:$Q$557,12,0)</f>
        <v>4.3594309999999997E-2</v>
      </c>
      <c r="AY345" s="1">
        <f>VLOOKUP(F345,'[3]Sheet 1'!$F$2:$AD$557,5,0)</f>
        <v>35.1517056</v>
      </c>
      <c r="AZ345" s="1">
        <f>VLOOKUP(F345,'[3]Sheet 1'!$F$2:$AD$557,6,0)</f>
        <v>-80.917679500000006</v>
      </c>
      <c r="BA345" s="1">
        <f>VLOOKUP(F345,'[3]Sheet 1'!$F$2:$AD$557,7,0)</f>
        <v>2864</v>
      </c>
      <c r="BB345" s="1">
        <f>VLOOKUP(F345,'[3]Sheet 1'!$F$2:$AD$557,8,0)</f>
        <v>707</v>
      </c>
      <c r="BC345" s="1">
        <f>VLOOKUP(F345,'[3]Sheet 1'!$F$2:$AD$557,9,0)</f>
        <v>1521</v>
      </c>
      <c r="BD345" s="1">
        <f>VLOOKUP(F345,'[3]Sheet 1'!$F$2:$AD$557,10,0)</f>
        <v>10</v>
      </c>
      <c r="BE345" s="1">
        <f>VLOOKUP(F345,'[3]Sheet 1'!$F$2:$AD$557,11,0)</f>
        <v>199</v>
      </c>
      <c r="BF345" s="1">
        <f>VLOOKUP(F345,'[3]Sheet 1'!$F$2:$AD$557,12,0)</f>
        <v>0</v>
      </c>
      <c r="BG345" s="1">
        <f>VLOOKUP(F345,'[3]Sheet 1'!$F$2:$AD$557,13,0)</f>
        <v>314</v>
      </c>
      <c r="BH345" s="1">
        <f>VLOOKUP(F345,'[3]Sheet 1'!$F$2:$AD$557,14,0)</f>
        <v>113</v>
      </c>
      <c r="BI345" s="1">
        <f>VLOOKUP(F345,'[3]Sheet 1'!$F$2:$AD$557,15,0)</f>
        <v>639</v>
      </c>
      <c r="BJ345" s="1">
        <f>VLOOKUP(F345,'[3]Sheet 1'!$F$2:$AD$557,16,0)</f>
        <v>1096</v>
      </c>
      <c r="BK345" s="1">
        <f>VLOOKUP(F345,'[3]Sheet 1'!$F$2:$AD$557,17,0)</f>
        <v>1042</v>
      </c>
      <c r="BL345" s="1">
        <f>VLOOKUP(F345,'[3]Sheet 1'!$F$2:$AD$557,18,0)</f>
        <v>54</v>
      </c>
      <c r="BM345" s="1">
        <f>VLOOKUP(F345,'[3]Sheet 1'!$F$2:$AD$557,19,0)</f>
        <v>0.95072992000000001</v>
      </c>
      <c r="BN345" s="1">
        <f>VLOOKUP(F345,'[3]Sheet 1'!$F$2:$AD$557,20,0)</f>
        <v>0.24685753999999999</v>
      </c>
      <c r="BO345" s="1">
        <f>VLOOKUP(F345,'[3]Sheet 1'!$F$2:$AD$557,21,0)</f>
        <v>0.53107541000000003</v>
      </c>
      <c r="BP345" s="1">
        <f>VLOOKUP(F345,'[3]Sheet 1'!$F$2:$AD$557,22,0)</f>
        <v>6.9483240000000002E-2</v>
      </c>
      <c r="BQ345" s="1">
        <f>VLOOKUP(F345,'[3]Sheet 1'!$F$2:$AD$557,23,0)</f>
        <v>0.22311452000000001</v>
      </c>
      <c r="BR345" s="1">
        <f>VLOOKUP(F345,'[3]Sheet 1'!$F$2:$AD$557,24,0)</f>
        <v>3553.06056506</v>
      </c>
      <c r="BS345" s="1">
        <f>VLOOKUP(F345,'[3]Sheet 1'!$F$2:$AD$557,25,0)</f>
        <v>0.80606562000000004</v>
      </c>
    </row>
    <row r="346" spans="1:71" ht="20" customHeight="1" x14ac:dyDescent="0.15">
      <c r="A346" s="8">
        <v>2009</v>
      </c>
      <c r="B346" s="9">
        <v>37</v>
      </c>
      <c r="C346" s="10">
        <v>119</v>
      </c>
      <c r="D346" s="10">
        <v>5524</v>
      </c>
      <c r="E346" s="10">
        <v>6</v>
      </c>
      <c r="F346" s="10">
        <v>371190055246</v>
      </c>
      <c r="G346" s="11" t="s">
        <v>381</v>
      </c>
      <c r="H346" s="10">
        <v>16461</v>
      </c>
      <c r="I346" s="11" t="s">
        <v>382</v>
      </c>
      <c r="J346" s="10">
        <v>609</v>
      </c>
      <c r="K346" s="10">
        <v>15</v>
      </c>
      <c r="L346" s="10">
        <v>0</v>
      </c>
      <c r="M346" s="10">
        <v>0</v>
      </c>
      <c r="N346" s="10">
        <v>44</v>
      </c>
      <c r="O346" s="10">
        <v>13</v>
      </c>
      <c r="P346" s="10">
        <v>91</v>
      </c>
      <c r="Q346" s="10">
        <v>47</v>
      </c>
      <c r="R346" s="10">
        <v>0</v>
      </c>
      <c r="S346" s="10">
        <v>12</v>
      </c>
      <c r="T346" s="10">
        <v>88</v>
      </c>
      <c r="U346" s="10">
        <v>89</v>
      </c>
      <c r="V346" s="10">
        <v>123</v>
      </c>
      <c r="W346" s="10">
        <v>56</v>
      </c>
      <c r="X346" s="10">
        <v>22</v>
      </c>
      <c r="Y346" s="10">
        <v>9</v>
      </c>
      <c r="Z346" s="10">
        <v>0</v>
      </c>
      <c r="AA346" s="10">
        <v>58942</v>
      </c>
      <c r="AB346" s="10">
        <v>383</v>
      </c>
      <c r="AC346" s="10">
        <v>0</v>
      </c>
      <c r="AD346" s="10">
        <v>0</v>
      </c>
      <c r="AE346" s="13">
        <v>31995258.353820801</v>
      </c>
      <c r="AF346" s="14">
        <v>26487.982078274999</v>
      </c>
      <c r="AG346" s="1">
        <f>VLOOKUP(F346,'[1]Sheet 1'!$F$2:$S$557,5,0)</f>
        <v>1216</v>
      </c>
      <c r="AH346" s="1">
        <f>VLOOKUP(F346,'[1]Sheet 1'!$F$2:$S$557,6,0)</f>
        <v>78</v>
      </c>
      <c r="AI346" s="1">
        <f>VLOOKUP(F346,'[1]Sheet 1'!$F$2:$S$557,7,0)</f>
        <v>367</v>
      </c>
      <c r="AJ346" s="1">
        <f>VLOOKUP(F346,'[1]Sheet 1'!$F$2:$S$557,8,0)</f>
        <v>447</v>
      </c>
      <c r="AK346" s="1">
        <f>VLOOKUP(F346,'[1]Sheet 1'!$F$2:$S$557,9,0)</f>
        <v>75</v>
      </c>
      <c r="AL346" s="1">
        <f>VLOOKUP(F346,'[1]Sheet 1'!$F$2:$S$557,10,0)</f>
        <v>181</v>
      </c>
      <c r="AM346" s="1">
        <f>VLOOKUP(F346,'[1]Sheet 1'!$F$2:$S$557,11,0)</f>
        <v>68</v>
      </c>
      <c r="AN346" s="1">
        <f>VLOOKUP(F346,'[1]Sheet 1'!$F$2:$S$557,12,0)</f>
        <v>0</v>
      </c>
      <c r="AO346" s="1">
        <f>VLOOKUP(F346,'[1]Sheet 1'!$F$2:$S$557,13,0)</f>
        <v>0.14884868000000001</v>
      </c>
      <c r="AP346" s="1">
        <f>VLOOKUP(F346,'[1]Sheet 1'!$F$2:$S$557,14,0)</f>
        <v>5.592105E-2</v>
      </c>
      <c r="AQ346" s="1">
        <f>VLOOKUP(F346,'[2]Sheet 1'!$F$2:$Q$557,5,0)</f>
        <v>1437</v>
      </c>
      <c r="AR346" s="1">
        <f>VLOOKUP(F346,'[2]Sheet 1'!$F$2:$Q$557,6,0)</f>
        <v>948</v>
      </c>
      <c r="AS346" s="1">
        <f>VLOOKUP(F346,'[2]Sheet 1'!$F$2:$Q$557,7,0)</f>
        <v>948</v>
      </c>
      <c r="AT346" s="1">
        <f>VLOOKUP(F346,'[2]Sheet 1'!$F$2:$Q$557,8,0)</f>
        <v>895</v>
      </c>
      <c r="AU346" s="1">
        <f>VLOOKUP(F346,'[2]Sheet 1'!$F$2:$Q$557,9,0)</f>
        <v>53</v>
      </c>
      <c r="AV346" s="1">
        <f>VLOOKUP(F346,'[2]Sheet 1'!$F$2:$Q$557,10,0)</f>
        <v>0</v>
      </c>
      <c r="AW346" s="1">
        <f>VLOOKUP(F346,'[2]Sheet 1'!$F$2:$Q$557,11,0)</f>
        <v>489</v>
      </c>
      <c r="AX346" s="1">
        <f>VLOOKUP(F346,'[2]Sheet 1'!$F$2:$Q$557,12,0)</f>
        <v>3.6882390000000001E-2</v>
      </c>
      <c r="AY346" s="1">
        <f>VLOOKUP(F346,'[3]Sheet 1'!$F$2:$AD$557,5,0)</f>
        <v>35.286955200000001</v>
      </c>
      <c r="AZ346" s="1">
        <f>VLOOKUP(F346,'[3]Sheet 1'!$F$2:$AD$557,6,0)</f>
        <v>-80.792635099999998</v>
      </c>
      <c r="BA346" s="1">
        <f>VLOOKUP(F346,'[3]Sheet 1'!$F$2:$AD$557,7,0)</f>
        <v>1043</v>
      </c>
      <c r="BB346" s="1">
        <f>VLOOKUP(F346,'[3]Sheet 1'!$F$2:$AD$557,8,0)</f>
        <v>411</v>
      </c>
      <c r="BC346" s="1">
        <f>VLOOKUP(F346,'[3]Sheet 1'!$F$2:$AD$557,9,0)</f>
        <v>502</v>
      </c>
      <c r="BD346" s="1">
        <f>VLOOKUP(F346,'[3]Sheet 1'!$F$2:$AD$557,10,0)</f>
        <v>1</v>
      </c>
      <c r="BE346" s="1">
        <f>VLOOKUP(F346,'[3]Sheet 1'!$F$2:$AD$557,11,0)</f>
        <v>42</v>
      </c>
      <c r="BF346" s="1">
        <f>VLOOKUP(F346,'[3]Sheet 1'!$F$2:$AD$557,12,0)</f>
        <v>0</v>
      </c>
      <c r="BG346" s="1">
        <f>VLOOKUP(F346,'[3]Sheet 1'!$F$2:$AD$557,13,0)</f>
        <v>66</v>
      </c>
      <c r="BH346" s="1">
        <f>VLOOKUP(F346,'[3]Sheet 1'!$F$2:$AD$557,14,0)</f>
        <v>21</v>
      </c>
      <c r="BI346" s="1">
        <f>VLOOKUP(F346,'[3]Sheet 1'!$F$2:$AD$557,15,0)</f>
        <v>104</v>
      </c>
      <c r="BJ346" s="1">
        <f>VLOOKUP(F346,'[3]Sheet 1'!$F$2:$AD$557,16,0)</f>
        <v>392</v>
      </c>
      <c r="BK346" s="1">
        <f>VLOOKUP(F346,'[3]Sheet 1'!$F$2:$AD$557,17,0)</f>
        <v>356</v>
      </c>
      <c r="BL346" s="1">
        <f>VLOOKUP(F346,'[3]Sheet 1'!$F$2:$AD$557,18,0)</f>
        <v>36</v>
      </c>
      <c r="BM346" s="1">
        <f>VLOOKUP(F346,'[3]Sheet 1'!$F$2:$AD$557,19,0)</f>
        <v>0.90816326000000003</v>
      </c>
      <c r="BN346" s="1">
        <f>VLOOKUP(F346,'[3]Sheet 1'!$F$2:$AD$557,20,0)</f>
        <v>0.39405560000000001</v>
      </c>
      <c r="BO346" s="1">
        <f>VLOOKUP(F346,'[3]Sheet 1'!$F$2:$AD$557,21,0)</f>
        <v>0.48130392999999999</v>
      </c>
      <c r="BP346" s="1">
        <f>VLOOKUP(F346,'[3]Sheet 1'!$F$2:$AD$557,22,0)</f>
        <v>4.0268449999999997E-2</v>
      </c>
      <c r="BQ346" s="1">
        <f>VLOOKUP(F346,'[3]Sheet 1'!$F$2:$AD$557,23,0)</f>
        <v>9.971236E-2</v>
      </c>
      <c r="BR346" s="1">
        <f>VLOOKUP(F346,'[3]Sheet 1'!$F$2:$AD$557,24,0)</f>
        <v>908.79624235999995</v>
      </c>
      <c r="BS346" s="1">
        <f>VLOOKUP(F346,'[3]Sheet 1'!$F$2:$AD$557,25,0)</f>
        <v>1.1476719900000001</v>
      </c>
    </row>
    <row r="347" spans="1:71" ht="20" customHeight="1" x14ac:dyDescent="0.15">
      <c r="A347" s="8">
        <v>2010</v>
      </c>
      <c r="B347" s="9">
        <v>37</v>
      </c>
      <c r="C347" s="10">
        <v>119</v>
      </c>
      <c r="D347" s="10">
        <v>6103</v>
      </c>
      <c r="E347" s="10">
        <v>2</v>
      </c>
      <c r="F347" s="10">
        <v>371190061032</v>
      </c>
      <c r="G347" s="11" t="s">
        <v>33</v>
      </c>
      <c r="H347" s="10">
        <v>16627</v>
      </c>
      <c r="I347" s="11" t="s">
        <v>383</v>
      </c>
      <c r="J347" s="10">
        <v>672</v>
      </c>
      <c r="K347" s="10">
        <v>18</v>
      </c>
      <c r="L347" s="10">
        <v>0</v>
      </c>
      <c r="M347" s="10">
        <v>50</v>
      </c>
      <c r="N347" s="10">
        <v>9</v>
      </c>
      <c r="O347" s="10">
        <v>0</v>
      </c>
      <c r="P347" s="10">
        <v>56</v>
      </c>
      <c r="Q347" s="10">
        <v>0</v>
      </c>
      <c r="R347" s="10">
        <v>48</v>
      </c>
      <c r="S347" s="10">
        <v>68</v>
      </c>
      <c r="T347" s="10">
        <v>120</v>
      </c>
      <c r="U347" s="10">
        <v>27</v>
      </c>
      <c r="V347" s="10">
        <v>72</v>
      </c>
      <c r="W347" s="10">
        <v>110</v>
      </c>
      <c r="X347" s="10">
        <v>22</v>
      </c>
      <c r="Y347" s="10">
        <v>31</v>
      </c>
      <c r="Z347" s="10">
        <v>41</v>
      </c>
      <c r="AA347" s="10">
        <v>52242</v>
      </c>
      <c r="AB347" s="10">
        <v>459</v>
      </c>
      <c r="AC347" s="10">
        <v>20</v>
      </c>
      <c r="AD347" s="10">
        <v>4.3572979999999997E-2</v>
      </c>
      <c r="AE347" s="13">
        <v>67331994.618774399</v>
      </c>
      <c r="AF347" s="12">
        <v>44228.977482474402</v>
      </c>
      <c r="AG347" s="1">
        <f>VLOOKUP(F347,'[1]Sheet 1'!$F$2:$S$557,5,0)</f>
        <v>1163</v>
      </c>
      <c r="AH347" s="1">
        <f>VLOOKUP(F347,'[1]Sheet 1'!$F$2:$S$557,6,0)</f>
        <v>94</v>
      </c>
      <c r="AI347" s="1">
        <f>VLOOKUP(F347,'[1]Sheet 1'!$F$2:$S$557,7,0)</f>
        <v>203</v>
      </c>
      <c r="AJ347" s="1">
        <f>VLOOKUP(F347,'[1]Sheet 1'!$F$2:$S$557,8,0)</f>
        <v>272</v>
      </c>
      <c r="AK347" s="1">
        <f>VLOOKUP(F347,'[1]Sheet 1'!$F$2:$S$557,9,0)</f>
        <v>210</v>
      </c>
      <c r="AL347" s="1">
        <f>VLOOKUP(F347,'[1]Sheet 1'!$F$2:$S$557,10,0)</f>
        <v>295</v>
      </c>
      <c r="AM347" s="1">
        <f>VLOOKUP(F347,'[1]Sheet 1'!$F$2:$S$557,11,0)</f>
        <v>83</v>
      </c>
      <c r="AN347" s="1">
        <f>VLOOKUP(F347,'[1]Sheet 1'!$F$2:$S$557,12,0)</f>
        <v>6</v>
      </c>
      <c r="AO347" s="1">
        <f>VLOOKUP(F347,'[1]Sheet 1'!$F$2:$S$557,13,0)</f>
        <v>0.25365433999999998</v>
      </c>
      <c r="AP347" s="1">
        <f>VLOOKUP(F347,'[1]Sheet 1'!$F$2:$S$557,14,0)</f>
        <v>7.1367150000000004E-2</v>
      </c>
      <c r="AQ347" s="1">
        <f>VLOOKUP(F347,'[2]Sheet 1'!$F$2:$Q$557,5,0)</f>
        <v>1303</v>
      </c>
      <c r="AR347" s="1">
        <f>VLOOKUP(F347,'[2]Sheet 1'!$F$2:$Q$557,6,0)</f>
        <v>988</v>
      </c>
      <c r="AS347" s="1">
        <f>VLOOKUP(F347,'[2]Sheet 1'!$F$2:$Q$557,7,0)</f>
        <v>979</v>
      </c>
      <c r="AT347" s="1">
        <f>VLOOKUP(F347,'[2]Sheet 1'!$F$2:$Q$557,8,0)</f>
        <v>906</v>
      </c>
      <c r="AU347" s="1">
        <f>VLOOKUP(F347,'[2]Sheet 1'!$F$2:$Q$557,9,0)</f>
        <v>73</v>
      </c>
      <c r="AV347" s="1">
        <f>VLOOKUP(F347,'[2]Sheet 1'!$F$2:$Q$557,10,0)</f>
        <v>9</v>
      </c>
      <c r="AW347" s="1">
        <f>VLOOKUP(F347,'[2]Sheet 1'!$F$2:$Q$557,11,0)</f>
        <v>315</v>
      </c>
      <c r="AX347" s="1">
        <f>VLOOKUP(F347,'[2]Sheet 1'!$F$2:$Q$557,12,0)</f>
        <v>5.6024560000000001E-2</v>
      </c>
      <c r="AY347" s="1">
        <f>VLOOKUP(F347,'[3]Sheet 1'!$F$2:$AD$557,5,0)</f>
        <v>35.3393522</v>
      </c>
      <c r="AZ347" s="1">
        <f>VLOOKUP(F347,'[3]Sheet 1'!$F$2:$AD$557,6,0)</f>
        <v>-80.929890900000004</v>
      </c>
      <c r="BA347" s="1">
        <f>VLOOKUP(F347,'[3]Sheet 1'!$F$2:$AD$557,7,0)</f>
        <v>1671</v>
      </c>
      <c r="BB347" s="1">
        <f>VLOOKUP(F347,'[3]Sheet 1'!$F$2:$AD$557,8,0)</f>
        <v>1019</v>
      </c>
      <c r="BC347" s="1">
        <f>VLOOKUP(F347,'[3]Sheet 1'!$F$2:$AD$557,9,0)</f>
        <v>513</v>
      </c>
      <c r="BD347" s="1">
        <f>VLOOKUP(F347,'[3]Sheet 1'!$F$2:$AD$557,10,0)</f>
        <v>4</v>
      </c>
      <c r="BE347" s="1">
        <f>VLOOKUP(F347,'[3]Sheet 1'!$F$2:$AD$557,11,0)</f>
        <v>40</v>
      </c>
      <c r="BF347" s="1">
        <f>VLOOKUP(F347,'[3]Sheet 1'!$F$2:$AD$557,12,0)</f>
        <v>0</v>
      </c>
      <c r="BG347" s="1">
        <f>VLOOKUP(F347,'[3]Sheet 1'!$F$2:$AD$557,13,0)</f>
        <v>54</v>
      </c>
      <c r="BH347" s="1">
        <f>VLOOKUP(F347,'[3]Sheet 1'!$F$2:$AD$557,14,0)</f>
        <v>41</v>
      </c>
      <c r="BI347" s="1">
        <f>VLOOKUP(F347,'[3]Sheet 1'!$F$2:$AD$557,15,0)</f>
        <v>116</v>
      </c>
      <c r="BJ347" s="1">
        <f>VLOOKUP(F347,'[3]Sheet 1'!$F$2:$AD$557,16,0)</f>
        <v>744</v>
      </c>
      <c r="BK347" s="1">
        <f>VLOOKUP(F347,'[3]Sheet 1'!$F$2:$AD$557,17,0)</f>
        <v>679</v>
      </c>
      <c r="BL347" s="1">
        <f>VLOOKUP(F347,'[3]Sheet 1'!$F$2:$AD$557,18,0)</f>
        <v>65</v>
      </c>
      <c r="BM347" s="1">
        <f>VLOOKUP(F347,'[3]Sheet 1'!$F$2:$AD$557,19,0)</f>
        <v>0.91263439999999996</v>
      </c>
      <c r="BN347" s="1">
        <f>VLOOKUP(F347,'[3]Sheet 1'!$F$2:$AD$557,20,0)</f>
        <v>0.60981448000000005</v>
      </c>
      <c r="BO347" s="1">
        <f>VLOOKUP(F347,'[3]Sheet 1'!$F$2:$AD$557,21,0)</f>
        <v>0.30700179</v>
      </c>
      <c r="BP347" s="1">
        <f>VLOOKUP(F347,'[3]Sheet 1'!$F$2:$AD$557,22,0)</f>
        <v>2.3937759999999999E-2</v>
      </c>
      <c r="BQ347" s="1">
        <f>VLOOKUP(F347,'[3]Sheet 1'!$F$2:$AD$557,23,0)</f>
        <v>6.9419499999999995E-2</v>
      </c>
      <c r="BR347" s="1">
        <f>VLOOKUP(F347,'[3]Sheet 1'!$F$2:$AD$557,24,0)</f>
        <v>691.86731638000003</v>
      </c>
      <c r="BS347" s="1">
        <f>VLOOKUP(F347,'[3]Sheet 1'!$F$2:$AD$557,25,0)</f>
        <v>2.4152029700000002</v>
      </c>
    </row>
    <row r="348" spans="1:71" ht="20" customHeight="1" x14ac:dyDescent="0.15">
      <c r="A348" s="8">
        <v>2011</v>
      </c>
      <c r="B348" s="9">
        <v>37</v>
      </c>
      <c r="C348" s="10">
        <v>119</v>
      </c>
      <c r="D348" s="10">
        <v>1603</v>
      </c>
      <c r="E348" s="10">
        <v>2</v>
      </c>
      <c r="F348" s="10">
        <v>371190016032</v>
      </c>
      <c r="G348" s="11" t="s">
        <v>33</v>
      </c>
      <c r="H348" s="10">
        <v>16177</v>
      </c>
      <c r="I348" s="11" t="s">
        <v>384</v>
      </c>
      <c r="J348" s="10">
        <v>665</v>
      </c>
      <c r="K348" s="10">
        <v>23</v>
      </c>
      <c r="L348" s="10">
        <v>43</v>
      </c>
      <c r="M348" s="10">
        <v>42</v>
      </c>
      <c r="N348" s="10">
        <v>92</v>
      </c>
      <c r="O348" s="10">
        <v>27</v>
      </c>
      <c r="P348" s="10">
        <v>20</v>
      </c>
      <c r="Q348" s="10">
        <v>28</v>
      </c>
      <c r="R348" s="10">
        <v>31</v>
      </c>
      <c r="S348" s="10">
        <v>40</v>
      </c>
      <c r="T348" s="10">
        <v>76</v>
      </c>
      <c r="U348" s="10">
        <v>65</v>
      </c>
      <c r="V348" s="10">
        <v>127</v>
      </c>
      <c r="W348" s="10">
        <v>17</v>
      </c>
      <c r="X348" s="10">
        <v>7</v>
      </c>
      <c r="Y348" s="10">
        <v>8</v>
      </c>
      <c r="Z348" s="10">
        <v>19</v>
      </c>
      <c r="AA348" s="10">
        <v>48945</v>
      </c>
      <c r="AB348" s="10">
        <v>428</v>
      </c>
      <c r="AC348" s="10">
        <v>105</v>
      </c>
      <c r="AD348" s="13">
        <v>0.24532709999999999</v>
      </c>
      <c r="AE348" s="13">
        <v>13419716.7613525</v>
      </c>
      <c r="AF348" s="12">
        <v>19651.121001121399</v>
      </c>
      <c r="AG348" s="1">
        <f>VLOOKUP(F348,'[1]Sheet 1'!$F$2:$S$557,5,0)</f>
        <v>1333</v>
      </c>
      <c r="AH348" s="1">
        <f>VLOOKUP(F348,'[1]Sheet 1'!$F$2:$S$557,6,0)</f>
        <v>278</v>
      </c>
      <c r="AI348" s="1">
        <f>VLOOKUP(F348,'[1]Sheet 1'!$F$2:$S$557,7,0)</f>
        <v>427</v>
      </c>
      <c r="AJ348" s="1">
        <f>VLOOKUP(F348,'[1]Sheet 1'!$F$2:$S$557,8,0)</f>
        <v>247</v>
      </c>
      <c r="AK348" s="1">
        <f>VLOOKUP(F348,'[1]Sheet 1'!$F$2:$S$557,9,0)</f>
        <v>73</v>
      </c>
      <c r="AL348" s="1">
        <f>VLOOKUP(F348,'[1]Sheet 1'!$F$2:$S$557,10,0)</f>
        <v>171</v>
      </c>
      <c r="AM348" s="1">
        <f>VLOOKUP(F348,'[1]Sheet 1'!$F$2:$S$557,11,0)</f>
        <v>121</v>
      </c>
      <c r="AN348" s="1">
        <f>VLOOKUP(F348,'[1]Sheet 1'!$F$2:$S$557,12,0)</f>
        <v>16</v>
      </c>
      <c r="AO348" s="1">
        <f>VLOOKUP(F348,'[1]Sheet 1'!$F$2:$S$557,13,0)</f>
        <v>0.12828207</v>
      </c>
      <c r="AP348" s="1">
        <f>VLOOKUP(F348,'[1]Sheet 1'!$F$2:$S$557,14,0)</f>
        <v>9.0772690000000003E-2</v>
      </c>
      <c r="AQ348" s="1">
        <f>VLOOKUP(F348,'[2]Sheet 1'!$F$2:$Q$557,5,0)</f>
        <v>1542</v>
      </c>
      <c r="AR348" s="1">
        <f>VLOOKUP(F348,'[2]Sheet 1'!$F$2:$Q$557,6,0)</f>
        <v>864</v>
      </c>
      <c r="AS348" s="1">
        <f>VLOOKUP(F348,'[2]Sheet 1'!$F$2:$Q$557,7,0)</f>
        <v>864</v>
      </c>
      <c r="AT348" s="1">
        <f>VLOOKUP(F348,'[2]Sheet 1'!$F$2:$Q$557,8,0)</f>
        <v>853</v>
      </c>
      <c r="AU348" s="1">
        <f>VLOOKUP(F348,'[2]Sheet 1'!$F$2:$Q$557,9,0)</f>
        <v>11</v>
      </c>
      <c r="AV348" s="1">
        <f>VLOOKUP(F348,'[2]Sheet 1'!$F$2:$Q$557,10,0)</f>
        <v>0</v>
      </c>
      <c r="AW348" s="1">
        <f>VLOOKUP(F348,'[2]Sheet 1'!$F$2:$Q$557,11,0)</f>
        <v>678</v>
      </c>
      <c r="AX348" s="1">
        <f>VLOOKUP(F348,'[2]Sheet 1'!$F$2:$Q$557,12,0)</f>
        <v>7.1335900000000004E-3</v>
      </c>
      <c r="AY348" s="1">
        <f>VLOOKUP(F348,'[3]Sheet 1'!$F$2:$AD$557,5,0)</f>
        <v>35.228520699999997</v>
      </c>
      <c r="AZ348" s="1">
        <f>VLOOKUP(F348,'[3]Sheet 1'!$F$2:$AD$557,6,0)</f>
        <v>-80.756698299999996</v>
      </c>
      <c r="BA348" s="1">
        <f>VLOOKUP(F348,'[3]Sheet 1'!$F$2:$AD$557,7,0)</f>
        <v>1811</v>
      </c>
      <c r="BB348" s="1">
        <f>VLOOKUP(F348,'[3]Sheet 1'!$F$2:$AD$557,8,0)</f>
        <v>950</v>
      </c>
      <c r="BC348" s="1">
        <f>VLOOKUP(F348,'[3]Sheet 1'!$F$2:$AD$557,9,0)</f>
        <v>543</v>
      </c>
      <c r="BD348" s="1">
        <f>VLOOKUP(F348,'[3]Sheet 1'!$F$2:$AD$557,10,0)</f>
        <v>6</v>
      </c>
      <c r="BE348" s="1">
        <f>VLOOKUP(F348,'[3]Sheet 1'!$F$2:$AD$557,11,0)</f>
        <v>86</v>
      </c>
      <c r="BF348" s="1">
        <f>VLOOKUP(F348,'[3]Sheet 1'!$F$2:$AD$557,12,0)</f>
        <v>0</v>
      </c>
      <c r="BG348" s="1">
        <f>VLOOKUP(F348,'[3]Sheet 1'!$F$2:$AD$557,13,0)</f>
        <v>191</v>
      </c>
      <c r="BH348" s="1">
        <f>VLOOKUP(F348,'[3]Sheet 1'!$F$2:$AD$557,14,0)</f>
        <v>35</v>
      </c>
      <c r="BI348" s="1">
        <f>VLOOKUP(F348,'[3]Sheet 1'!$F$2:$AD$557,15,0)</f>
        <v>325</v>
      </c>
      <c r="BJ348" s="1">
        <f>VLOOKUP(F348,'[3]Sheet 1'!$F$2:$AD$557,16,0)</f>
        <v>635</v>
      </c>
      <c r="BK348" s="1">
        <f>VLOOKUP(F348,'[3]Sheet 1'!$F$2:$AD$557,17,0)</f>
        <v>585</v>
      </c>
      <c r="BL348" s="1">
        <f>VLOOKUP(F348,'[3]Sheet 1'!$F$2:$AD$557,18,0)</f>
        <v>50</v>
      </c>
      <c r="BM348" s="1">
        <f>VLOOKUP(F348,'[3]Sheet 1'!$F$2:$AD$557,19,0)</f>
        <v>0.92125984000000005</v>
      </c>
      <c r="BN348" s="1">
        <f>VLOOKUP(F348,'[3]Sheet 1'!$F$2:$AD$557,20,0)</f>
        <v>0.52457204999999996</v>
      </c>
      <c r="BO348" s="1">
        <f>VLOOKUP(F348,'[3]Sheet 1'!$F$2:$AD$557,21,0)</f>
        <v>0.29983433999999998</v>
      </c>
      <c r="BP348" s="1">
        <f>VLOOKUP(F348,'[3]Sheet 1'!$F$2:$AD$557,22,0)</f>
        <v>4.748757E-2</v>
      </c>
      <c r="BQ348" s="1">
        <f>VLOOKUP(F348,'[3]Sheet 1'!$F$2:$AD$557,23,0)</f>
        <v>0.17945886</v>
      </c>
      <c r="BR348" s="1">
        <f>VLOOKUP(F348,'[3]Sheet 1'!$F$2:$AD$557,24,0)</f>
        <v>3762.2091336899998</v>
      </c>
      <c r="BS348" s="1">
        <f>VLOOKUP(F348,'[3]Sheet 1'!$F$2:$AD$557,25,0)</f>
        <v>0.48136611000000001</v>
      </c>
    </row>
    <row r="349" spans="1:71" ht="20" customHeight="1" x14ac:dyDescent="0.15">
      <c r="A349" s="8">
        <v>2012</v>
      </c>
      <c r="B349" s="9">
        <v>37</v>
      </c>
      <c r="C349" s="10">
        <v>119</v>
      </c>
      <c r="D349" s="10">
        <v>2300</v>
      </c>
      <c r="E349" s="10">
        <v>2</v>
      </c>
      <c r="F349" s="10">
        <v>371190023002</v>
      </c>
      <c r="G349" s="11" t="s">
        <v>33</v>
      </c>
      <c r="H349" s="10">
        <v>16250</v>
      </c>
      <c r="I349" s="11" t="s">
        <v>385</v>
      </c>
      <c r="J349" s="10">
        <v>1024</v>
      </c>
      <c r="K349" s="10">
        <v>383</v>
      </c>
      <c r="L349" s="10">
        <v>119</v>
      </c>
      <c r="M349" s="10">
        <v>134</v>
      </c>
      <c r="N349" s="10">
        <v>35</v>
      </c>
      <c r="O349" s="10">
        <v>65</v>
      </c>
      <c r="P349" s="10">
        <v>76</v>
      </c>
      <c r="Q349" s="10">
        <v>58</v>
      </c>
      <c r="R349" s="10">
        <v>20</v>
      </c>
      <c r="S349" s="10">
        <v>0</v>
      </c>
      <c r="T349" s="10">
        <v>34</v>
      </c>
      <c r="U349" s="10">
        <v>56</v>
      </c>
      <c r="V349" s="10">
        <v>23</v>
      </c>
      <c r="W349" s="10">
        <v>15</v>
      </c>
      <c r="X349" s="10">
        <v>0</v>
      </c>
      <c r="Y349" s="10">
        <v>6</v>
      </c>
      <c r="Z349" s="10">
        <v>0</v>
      </c>
      <c r="AA349" s="10">
        <v>15490</v>
      </c>
      <c r="AB349" s="10">
        <v>577</v>
      </c>
      <c r="AC349" s="10">
        <v>315</v>
      </c>
      <c r="AD349" s="10">
        <v>0.54592721</v>
      </c>
      <c r="AE349" s="13">
        <v>17055582.0617676</v>
      </c>
      <c r="AF349" s="12">
        <v>21239.6102265966</v>
      </c>
      <c r="AG349" s="1">
        <f>VLOOKUP(F349,'[1]Sheet 1'!$F$2:$S$557,5,0)</f>
        <v>1361</v>
      </c>
      <c r="AH349" s="1">
        <f>VLOOKUP(F349,'[1]Sheet 1'!$F$2:$S$557,6,0)</f>
        <v>409</v>
      </c>
      <c r="AI349" s="1">
        <f>VLOOKUP(F349,'[1]Sheet 1'!$F$2:$S$557,7,0)</f>
        <v>431</v>
      </c>
      <c r="AJ349" s="1">
        <f>VLOOKUP(F349,'[1]Sheet 1'!$F$2:$S$557,8,0)</f>
        <v>325</v>
      </c>
      <c r="AK349" s="1">
        <f>VLOOKUP(F349,'[1]Sheet 1'!$F$2:$S$557,9,0)</f>
        <v>61</v>
      </c>
      <c r="AL349" s="1">
        <f>VLOOKUP(F349,'[1]Sheet 1'!$F$2:$S$557,10,0)</f>
        <v>128</v>
      </c>
      <c r="AM349" s="1">
        <f>VLOOKUP(F349,'[1]Sheet 1'!$F$2:$S$557,11,0)</f>
        <v>7</v>
      </c>
      <c r="AN349" s="1">
        <f>VLOOKUP(F349,'[1]Sheet 1'!$F$2:$S$557,12,0)</f>
        <v>0</v>
      </c>
      <c r="AO349" s="1">
        <f>VLOOKUP(F349,'[1]Sheet 1'!$F$2:$S$557,13,0)</f>
        <v>9.4048489999999998E-2</v>
      </c>
      <c r="AP349" s="1">
        <f>VLOOKUP(F349,'[1]Sheet 1'!$F$2:$S$557,14,0)</f>
        <v>5.1432800000000001E-3</v>
      </c>
      <c r="AQ349" s="1">
        <f>VLOOKUP(F349,'[2]Sheet 1'!$F$2:$Q$557,5,0)</f>
        <v>1727</v>
      </c>
      <c r="AR349" s="1">
        <f>VLOOKUP(F349,'[2]Sheet 1'!$F$2:$Q$557,6,0)</f>
        <v>1167</v>
      </c>
      <c r="AS349" s="1">
        <f>VLOOKUP(F349,'[2]Sheet 1'!$F$2:$Q$557,7,0)</f>
        <v>1167</v>
      </c>
      <c r="AT349" s="1">
        <f>VLOOKUP(F349,'[2]Sheet 1'!$F$2:$Q$557,8,0)</f>
        <v>946</v>
      </c>
      <c r="AU349" s="1">
        <f>VLOOKUP(F349,'[2]Sheet 1'!$F$2:$Q$557,9,0)</f>
        <v>221</v>
      </c>
      <c r="AV349" s="1">
        <f>VLOOKUP(F349,'[2]Sheet 1'!$F$2:$Q$557,10,0)</f>
        <v>0</v>
      </c>
      <c r="AW349" s="1">
        <f>VLOOKUP(F349,'[2]Sheet 1'!$F$2:$Q$557,11,0)</f>
        <v>560</v>
      </c>
      <c r="AX349" s="1">
        <f>VLOOKUP(F349,'[2]Sheet 1'!$F$2:$Q$557,12,0)</f>
        <v>0.12796757</v>
      </c>
      <c r="AY349" s="1">
        <f>VLOOKUP(F349,'[3]Sheet 1'!$F$2:$AD$557,5,0)</f>
        <v>35.194738899999997</v>
      </c>
      <c r="AZ349" s="1">
        <f>VLOOKUP(F349,'[3]Sheet 1'!$F$2:$AD$557,6,0)</f>
        <v>-80.802996300000004</v>
      </c>
      <c r="BA349" s="1">
        <f>VLOOKUP(F349,'[3]Sheet 1'!$F$2:$AD$557,7,0)</f>
        <v>2115</v>
      </c>
      <c r="BB349" s="1">
        <f>VLOOKUP(F349,'[3]Sheet 1'!$F$2:$AD$557,8,0)</f>
        <v>167</v>
      </c>
      <c r="BC349" s="1">
        <f>VLOOKUP(F349,'[3]Sheet 1'!$F$2:$AD$557,9,0)</f>
        <v>1758</v>
      </c>
      <c r="BD349" s="1">
        <f>VLOOKUP(F349,'[3]Sheet 1'!$F$2:$AD$557,10,0)</f>
        <v>11</v>
      </c>
      <c r="BE349" s="1">
        <f>VLOOKUP(F349,'[3]Sheet 1'!$F$2:$AD$557,11,0)</f>
        <v>28</v>
      </c>
      <c r="BF349" s="1">
        <f>VLOOKUP(F349,'[3]Sheet 1'!$F$2:$AD$557,12,0)</f>
        <v>0</v>
      </c>
      <c r="BG349" s="1">
        <f>VLOOKUP(F349,'[3]Sheet 1'!$F$2:$AD$557,13,0)</f>
        <v>113</v>
      </c>
      <c r="BH349" s="1">
        <f>VLOOKUP(F349,'[3]Sheet 1'!$F$2:$AD$557,14,0)</f>
        <v>38</v>
      </c>
      <c r="BI349" s="1">
        <f>VLOOKUP(F349,'[3]Sheet 1'!$F$2:$AD$557,15,0)</f>
        <v>225</v>
      </c>
      <c r="BJ349" s="1">
        <f>VLOOKUP(F349,'[3]Sheet 1'!$F$2:$AD$557,16,0)</f>
        <v>983</v>
      </c>
      <c r="BK349" s="1">
        <f>VLOOKUP(F349,'[3]Sheet 1'!$F$2:$AD$557,17,0)</f>
        <v>749</v>
      </c>
      <c r="BL349" s="1">
        <f>VLOOKUP(F349,'[3]Sheet 1'!$F$2:$AD$557,18,0)</f>
        <v>234</v>
      </c>
      <c r="BM349" s="1">
        <f>VLOOKUP(F349,'[3]Sheet 1'!$F$2:$AD$557,19,0)</f>
        <v>0.7619532</v>
      </c>
      <c r="BN349" s="1">
        <f>VLOOKUP(F349,'[3]Sheet 1'!$F$2:$AD$557,20,0)</f>
        <v>7.8959810000000005E-2</v>
      </c>
      <c r="BO349" s="1">
        <f>VLOOKUP(F349,'[3]Sheet 1'!$F$2:$AD$557,21,0)</f>
        <v>0.83120567000000001</v>
      </c>
      <c r="BP349" s="1">
        <f>VLOOKUP(F349,'[3]Sheet 1'!$F$2:$AD$557,22,0)</f>
        <v>1.323877E-2</v>
      </c>
      <c r="BQ349" s="1">
        <f>VLOOKUP(F349,'[3]Sheet 1'!$F$2:$AD$557,23,0)</f>
        <v>0.10638296999999999</v>
      </c>
      <c r="BR349" s="1">
        <f>VLOOKUP(F349,'[3]Sheet 1'!$F$2:$AD$557,24,0)</f>
        <v>3457.0978506199999</v>
      </c>
      <c r="BS349" s="1">
        <f>VLOOKUP(F349,'[3]Sheet 1'!$F$2:$AD$557,25,0)</f>
        <v>0.61178482000000001</v>
      </c>
    </row>
    <row r="350" spans="1:71" ht="20" customHeight="1" x14ac:dyDescent="0.15">
      <c r="A350" s="8">
        <v>2013</v>
      </c>
      <c r="B350" s="9">
        <v>37</v>
      </c>
      <c r="C350" s="10">
        <v>119</v>
      </c>
      <c r="D350" s="10">
        <v>5711</v>
      </c>
      <c r="E350" s="10">
        <v>2</v>
      </c>
      <c r="F350" s="10">
        <v>371190057112</v>
      </c>
      <c r="G350" s="11" t="s">
        <v>33</v>
      </c>
      <c r="H350" s="10">
        <v>16501</v>
      </c>
      <c r="I350" s="11" t="s">
        <v>386</v>
      </c>
      <c r="J350" s="10">
        <v>911</v>
      </c>
      <c r="K350" s="10">
        <v>53</v>
      </c>
      <c r="L350" s="10">
        <v>12</v>
      </c>
      <c r="M350" s="10">
        <v>45</v>
      </c>
      <c r="N350" s="10">
        <v>47</v>
      </c>
      <c r="O350" s="10">
        <v>62</v>
      </c>
      <c r="P350" s="10">
        <v>0</v>
      </c>
      <c r="Q350" s="10">
        <v>0</v>
      </c>
      <c r="R350" s="10">
        <v>67</v>
      </c>
      <c r="S350" s="10">
        <v>0</v>
      </c>
      <c r="T350" s="10">
        <v>62</v>
      </c>
      <c r="U350" s="10">
        <v>117</v>
      </c>
      <c r="V350" s="10">
        <v>60</v>
      </c>
      <c r="W350" s="10">
        <v>115</v>
      </c>
      <c r="X350" s="10">
        <v>140</v>
      </c>
      <c r="Y350" s="10">
        <v>62</v>
      </c>
      <c r="Z350" s="10">
        <v>69</v>
      </c>
      <c r="AA350" s="10">
        <v>68750</v>
      </c>
      <c r="AB350" s="10">
        <v>748</v>
      </c>
      <c r="AC350" s="10">
        <v>89</v>
      </c>
      <c r="AD350" s="10">
        <v>0.11898396</v>
      </c>
      <c r="AE350" s="13">
        <v>60923696.107788101</v>
      </c>
      <c r="AF350" s="12">
        <v>38957.761167648401</v>
      </c>
      <c r="AG350" s="1">
        <f>VLOOKUP(F350,'[1]Sheet 1'!$F$2:$S$557,5,0)</f>
        <v>1669</v>
      </c>
      <c r="AH350" s="1">
        <f>VLOOKUP(F350,'[1]Sheet 1'!$F$2:$S$557,6,0)</f>
        <v>51</v>
      </c>
      <c r="AI350" s="1">
        <f>VLOOKUP(F350,'[1]Sheet 1'!$F$2:$S$557,7,0)</f>
        <v>322</v>
      </c>
      <c r="AJ350" s="1">
        <f>VLOOKUP(F350,'[1]Sheet 1'!$F$2:$S$557,8,0)</f>
        <v>495</v>
      </c>
      <c r="AK350" s="1">
        <f>VLOOKUP(F350,'[1]Sheet 1'!$F$2:$S$557,9,0)</f>
        <v>114</v>
      </c>
      <c r="AL350" s="1">
        <f>VLOOKUP(F350,'[1]Sheet 1'!$F$2:$S$557,10,0)</f>
        <v>411</v>
      </c>
      <c r="AM350" s="1">
        <f>VLOOKUP(F350,'[1]Sheet 1'!$F$2:$S$557,11,0)</f>
        <v>132</v>
      </c>
      <c r="AN350" s="1">
        <f>VLOOKUP(F350,'[1]Sheet 1'!$F$2:$S$557,12,0)</f>
        <v>144</v>
      </c>
      <c r="AO350" s="1">
        <f>VLOOKUP(F350,'[1]Sheet 1'!$F$2:$S$557,13,0)</f>
        <v>0.24625523999999999</v>
      </c>
      <c r="AP350" s="1">
        <f>VLOOKUP(F350,'[1]Sheet 1'!$F$2:$S$557,14,0)</f>
        <v>7.9089279999999998E-2</v>
      </c>
      <c r="AQ350" s="1">
        <f>VLOOKUP(F350,'[2]Sheet 1'!$F$2:$Q$557,5,0)</f>
        <v>1819</v>
      </c>
      <c r="AR350" s="1">
        <f>VLOOKUP(F350,'[2]Sheet 1'!$F$2:$Q$557,6,0)</f>
        <v>969</v>
      </c>
      <c r="AS350" s="1">
        <f>VLOOKUP(F350,'[2]Sheet 1'!$F$2:$Q$557,7,0)</f>
        <v>969</v>
      </c>
      <c r="AT350" s="1">
        <f>VLOOKUP(F350,'[2]Sheet 1'!$F$2:$Q$557,8,0)</f>
        <v>890</v>
      </c>
      <c r="AU350" s="1">
        <f>VLOOKUP(F350,'[2]Sheet 1'!$F$2:$Q$557,9,0)</f>
        <v>79</v>
      </c>
      <c r="AV350" s="1">
        <f>VLOOKUP(F350,'[2]Sheet 1'!$F$2:$Q$557,10,0)</f>
        <v>0</v>
      </c>
      <c r="AW350" s="1">
        <f>VLOOKUP(F350,'[2]Sheet 1'!$F$2:$Q$557,11,0)</f>
        <v>850</v>
      </c>
      <c r="AX350" s="1">
        <f>VLOOKUP(F350,'[2]Sheet 1'!$F$2:$Q$557,12,0)</f>
        <v>4.3430459999999997E-2</v>
      </c>
      <c r="AY350" s="1">
        <f>VLOOKUP(F350,'[3]Sheet 1'!$F$2:$AD$557,5,0)</f>
        <v>35.158314099999998</v>
      </c>
      <c r="AZ350" s="1">
        <f>VLOOKUP(F350,'[3]Sheet 1'!$F$2:$AD$557,6,0)</f>
        <v>-80.692030599999995</v>
      </c>
      <c r="BA350" s="1">
        <f>VLOOKUP(F350,'[3]Sheet 1'!$F$2:$AD$557,7,0)</f>
        <v>2051</v>
      </c>
      <c r="BB350" s="1">
        <f>VLOOKUP(F350,'[3]Sheet 1'!$F$2:$AD$557,8,0)</f>
        <v>1761</v>
      </c>
      <c r="BC350" s="1">
        <f>VLOOKUP(F350,'[3]Sheet 1'!$F$2:$AD$557,9,0)</f>
        <v>171</v>
      </c>
      <c r="BD350" s="1">
        <f>VLOOKUP(F350,'[3]Sheet 1'!$F$2:$AD$557,10,0)</f>
        <v>5</v>
      </c>
      <c r="BE350" s="1">
        <f>VLOOKUP(F350,'[3]Sheet 1'!$F$2:$AD$557,11,0)</f>
        <v>61</v>
      </c>
      <c r="BF350" s="1">
        <f>VLOOKUP(F350,'[3]Sheet 1'!$F$2:$AD$557,12,0)</f>
        <v>3</v>
      </c>
      <c r="BG350" s="1">
        <f>VLOOKUP(F350,'[3]Sheet 1'!$F$2:$AD$557,13,0)</f>
        <v>28</v>
      </c>
      <c r="BH350" s="1">
        <f>VLOOKUP(F350,'[3]Sheet 1'!$F$2:$AD$557,14,0)</f>
        <v>22</v>
      </c>
      <c r="BI350" s="1">
        <f>VLOOKUP(F350,'[3]Sheet 1'!$F$2:$AD$557,15,0)</f>
        <v>68</v>
      </c>
      <c r="BJ350" s="1">
        <f>VLOOKUP(F350,'[3]Sheet 1'!$F$2:$AD$557,16,0)</f>
        <v>898</v>
      </c>
      <c r="BK350" s="1">
        <f>VLOOKUP(F350,'[3]Sheet 1'!$F$2:$AD$557,17,0)</f>
        <v>808</v>
      </c>
      <c r="BL350" s="1">
        <f>VLOOKUP(F350,'[3]Sheet 1'!$F$2:$AD$557,18,0)</f>
        <v>90</v>
      </c>
      <c r="BM350" s="1">
        <f>VLOOKUP(F350,'[3]Sheet 1'!$F$2:$AD$557,19,0)</f>
        <v>0.89977728000000001</v>
      </c>
      <c r="BN350" s="1">
        <f>VLOOKUP(F350,'[3]Sheet 1'!$F$2:$AD$557,20,0)</f>
        <v>0.85860555000000005</v>
      </c>
      <c r="BO350" s="1">
        <f>VLOOKUP(F350,'[3]Sheet 1'!$F$2:$AD$557,21,0)</f>
        <v>8.3373959999999997E-2</v>
      </c>
      <c r="BP350" s="1">
        <f>VLOOKUP(F350,'[3]Sheet 1'!$F$2:$AD$557,22,0)</f>
        <v>2.974158E-2</v>
      </c>
      <c r="BQ350" s="1">
        <f>VLOOKUP(F350,'[3]Sheet 1'!$F$2:$AD$557,23,0)</f>
        <v>3.3154549999999998E-2</v>
      </c>
      <c r="BR350" s="1">
        <f>VLOOKUP(F350,'[3]Sheet 1'!$F$2:$AD$557,24,0)</f>
        <v>938.52806410000005</v>
      </c>
      <c r="BS350" s="1">
        <f>VLOOKUP(F350,'[3]Sheet 1'!$F$2:$AD$557,25,0)</f>
        <v>2.1853368799999999</v>
      </c>
    </row>
    <row r="351" spans="1:71" ht="20" customHeight="1" x14ac:dyDescent="0.15">
      <c r="A351" s="8">
        <v>2014</v>
      </c>
      <c r="B351" s="9">
        <v>37</v>
      </c>
      <c r="C351" s="10">
        <v>119</v>
      </c>
      <c r="D351" s="10">
        <v>3017</v>
      </c>
      <c r="E351" s="10">
        <v>1</v>
      </c>
      <c r="F351" s="10">
        <v>371190030171</v>
      </c>
      <c r="G351" s="11" t="s">
        <v>35</v>
      </c>
      <c r="H351" s="10">
        <v>16304</v>
      </c>
      <c r="I351" s="11" t="s">
        <v>387</v>
      </c>
      <c r="J351" s="10">
        <v>470</v>
      </c>
      <c r="K351" s="10">
        <v>16</v>
      </c>
      <c r="L351" s="10">
        <v>24</v>
      </c>
      <c r="M351" s="10">
        <v>6</v>
      </c>
      <c r="N351" s="10">
        <v>0</v>
      </c>
      <c r="O351" s="10">
        <v>7</v>
      </c>
      <c r="P351" s="10">
        <v>54</v>
      </c>
      <c r="Q351" s="10">
        <v>0</v>
      </c>
      <c r="R351" s="10">
        <v>11</v>
      </c>
      <c r="S351" s="10">
        <v>9</v>
      </c>
      <c r="T351" s="10">
        <v>39</v>
      </c>
      <c r="U351" s="10">
        <v>45</v>
      </c>
      <c r="V351" s="10">
        <v>44</v>
      </c>
      <c r="W351" s="10">
        <v>55</v>
      </c>
      <c r="X351" s="10">
        <v>35</v>
      </c>
      <c r="Y351" s="10">
        <v>49</v>
      </c>
      <c r="Z351" s="10">
        <v>76</v>
      </c>
      <c r="AA351" s="10">
        <v>88929</v>
      </c>
      <c r="AB351" s="10">
        <v>302</v>
      </c>
      <c r="AC351" s="10">
        <v>48</v>
      </c>
      <c r="AD351" s="13">
        <v>0.15894040000000001</v>
      </c>
      <c r="AE351" s="10">
        <v>8807877.2766723596</v>
      </c>
      <c r="AF351" s="12">
        <v>15251.7677023618</v>
      </c>
      <c r="AG351" s="1">
        <f>VLOOKUP(F351,'[1]Sheet 1'!$F$2:$S$557,5,0)</f>
        <v>785</v>
      </c>
      <c r="AH351" s="1">
        <f>VLOOKUP(F351,'[1]Sheet 1'!$F$2:$S$557,6,0)</f>
        <v>6</v>
      </c>
      <c r="AI351" s="1">
        <f>VLOOKUP(F351,'[1]Sheet 1'!$F$2:$S$557,7,0)</f>
        <v>115</v>
      </c>
      <c r="AJ351" s="1">
        <f>VLOOKUP(F351,'[1]Sheet 1'!$F$2:$S$557,8,0)</f>
        <v>127</v>
      </c>
      <c r="AK351" s="1">
        <f>VLOOKUP(F351,'[1]Sheet 1'!$F$2:$S$557,9,0)</f>
        <v>81</v>
      </c>
      <c r="AL351" s="1">
        <f>VLOOKUP(F351,'[1]Sheet 1'!$F$2:$S$557,10,0)</f>
        <v>238</v>
      </c>
      <c r="AM351" s="1">
        <f>VLOOKUP(F351,'[1]Sheet 1'!$F$2:$S$557,11,0)</f>
        <v>78</v>
      </c>
      <c r="AN351" s="1">
        <f>VLOOKUP(F351,'[1]Sheet 1'!$F$2:$S$557,12,0)</f>
        <v>140</v>
      </c>
      <c r="AO351" s="1">
        <f>VLOOKUP(F351,'[1]Sheet 1'!$F$2:$S$557,13,0)</f>
        <v>0.30318471000000002</v>
      </c>
      <c r="AP351" s="1">
        <f>VLOOKUP(F351,'[1]Sheet 1'!$F$2:$S$557,14,0)</f>
        <v>9.9363060000000003E-2</v>
      </c>
      <c r="AQ351" s="1">
        <f>VLOOKUP(F351,'[2]Sheet 1'!$F$2:$Q$557,5,0)</f>
        <v>958</v>
      </c>
      <c r="AR351" s="1">
        <f>VLOOKUP(F351,'[2]Sheet 1'!$F$2:$Q$557,6,0)</f>
        <v>689</v>
      </c>
      <c r="AS351" s="1">
        <f>VLOOKUP(F351,'[2]Sheet 1'!$F$2:$Q$557,7,0)</f>
        <v>689</v>
      </c>
      <c r="AT351" s="1">
        <f>VLOOKUP(F351,'[2]Sheet 1'!$F$2:$Q$557,8,0)</f>
        <v>630</v>
      </c>
      <c r="AU351" s="1">
        <f>VLOOKUP(F351,'[2]Sheet 1'!$F$2:$Q$557,9,0)</f>
        <v>59</v>
      </c>
      <c r="AV351" s="1">
        <f>VLOOKUP(F351,'[2]Sheet 1'!$F$2:$Q$557,10,0)</f>
        <v>0</v>
      </c>
      <c r="AW351" s="1">
        <f>VLOOKUP(F351,'[2]Sheet 1'!$F$2:$Q$557,11,0)</f>
        <v>269</v>
      </c>
      <c r="AX351" s="1">
        <f>VLOOKUP(F351,'[2]Sheet 1'!$F$2:$Q$557,12,0)</f>
        <v>6.1586639999999998E-2</v>
      </c>
      <c r="AY351" s="1">
        <f>VLOOKUP(F351,'[3]Sheet 1'!$F$2:$AD$557,5,0)</f>
        <v>35.106633299999999</v>
      </c>
      <c r="AZ351" s="1">
        <f>VLOOKUP(F351,'[3]Sheet 1'!$F$2:$AD$557,6,0)</f>
        <v>-80.798893199999995</v>
      </c>
      <c r="BA351" s="1">
        <f>VLOOKUP(F351,'[3]Sheet 1'!$F$2:$AD$557,7,0)</f>
        <v>1010</v>
      </c>
      <c r="BB351" s="1">
        <f>VLOOKUP(F351,'[3]Sheet 1'!$F$2:$AD$557,8,0)</f>
        <v>746</v>
      </c>
      <c r="BC351" s="1">
        <f>VLOOKUP(F351,'[3]Sheet 1'!$F$2:$AD$557,9,0)</f>
        <v>158</v>
      </c>
      <c r="BD351" s="1">
        <f>VLOOKUP(F351,'[3]Sheet 1'!$F$2:$AD$557,10,0)</f>
        <v>1</v>
      </c>
      <c r="BE351" s="1">
        <f>VLOOKUP(F351,'[3]Sheet 1'!$F$2:$AD$557,11,0)</f>
        <v>68</v>
      </c>
      <c r="BF351" s="1">
        <f>VLOOKUP(F351,'[3]Sheet 1'!$F$2:$AD$557,12,0)</f>
        <v>0</v>
      </c>
      <c r="BG351" s="1">
        <f>VLOOKUP(F351,'[3]Sheet 1'!$F$2:$AD$557,13,0)</f>
        <v>15</v>
      </c>
      <c r="BH351" s="1">
        <f>VLOOKUP(F351,'[3]Sheet 1'!$F$2:$AD$557,14,0)</f>
        <v>22</v>
      </c>
      <c r="BI351" s="1">
        <f>VLOOKUP(F351,'[3]Sheet 1'!$F$2:$AD$557,15,0)</f>
        <v>40</v>
      </c>
      <c r="BJ351" s="1">
        <f>VLOOKUP(F351,'[3]Sheet 1'!$F$2:$AD$557,16,0)</f>
        <v>391</v>
      </c>
      <c r="BK351" s="1">
        <f>VLOOKUP(F351,'[3]Sheet 1'!$F$2:$AD$557,17,0)</f>
        <v>368</v>
      </c>
      <c r="BL351" s="1">
        <f>VLOOKUP(F351,'[3]Sheet 1'!$F$2:$AD$557,18,0)</f>
        <v>23</v>
      </c>
      <c r="BM351" s="1">
        <f>VLOOKUP(F351,'[3]Sheet 1'!$F$2:$AD$557,19,0)</f>
        <v>0.94117647000000004</v>
      </c>
      <c r="BN351" s="1">
        <f>VLOOKUP(F351,'[3]Sheet 1'!$F$2:$AD$557,20,0)</f>
        <v>0.73861385999999996</v>
      </c>
      <c r="BO351" s="1">
        <f>VLOOKUP(F351,'[3]Sheet 1'!$F$2:$AD$557,21,0)</f>
        <v>0.15643563999999999</v>
      </c>
      <c r="BP351" s="1">
        <f>VLOOKUP(F351,'[3]Sheet 1'!$F$2:$AD$557,22,0)</f>
        <v>6.7326730000000001E-2</v>
      </c>
      <c r="BQ351" s="1">
        <f>VLOOKUP(F351,'[3]Sheet 1'!$F$2:$AD$557,23,0)</f>
        <v>3.9603960000000001E-2</v>
      </c>
      <c r="BR351" s="1">
        <f>VLOOKUP(F351,'[3]Sheet 1'!$F$2:$AD$557,24,0)</f>
        <v>3196.8182305199998</v>
      </c>
      <c r="BS351" s="1">
        <f>VLOOKUP(F351,'[3]Sheet 1'!$F$2:$AD$557,25,0)</f>
        <v>0.31593913000000001</v>
      </c>
    </row>
    <row r="352" spans="1:71" ht="20" customHeight="1" x14ac:dyDescent="0.15">
      <c r="A352" s="8">
        <v>2015</v>
      </c>
      <c r="B352" s="9">
        <v>37</v>
      </c>
      <c r="C352" s="10">
        <v>119</v>
      </c>
      <c r="D352" s="10">
        <v>5841</v>
      </c>
      <c r="E352" s="10">
        <v>1</v>
      </c>
      <c r="F352" s="10">
        <v>371190058411</v>
      </c>
      <c r="G352" s="11" t="s">
        <v>35</v>
      </c>
      <c r="H352" s="10">
        <v>16565</v>
      </c>
      <c r="I352" s="11" t="s">
        <v>388</v>
      </c>
      <c r="J352" s="10">
        <v>942</v>
      </c>
      <c r="K352" s="10">
        <v>0</v>
      </c>
      <c r="L352" s="10">
        <v>0</v>
      </c>
      <c r="M352" s="10">
        <v>0</v>
      </c>
      <c r="N352" s="10">
        <v>0</v>
      </c>
      <c r="O352" s="10">
        <v>39</v>
      </c>
      <c r="P352" s="10">
        <v>0</v>
      </c>
      <c r="Q352" s="10">
        <v>0</v>
      </c>
      <c r="R352" s="10">
        <v>0</v>
      </c>
      <c r="S352" s="10">
        <v>17</v>
      </c>
      <c r="T352" s="10">
        <v>11</v>
      </c>
      <c r="U352" s="10">
        <v>19</v>
      </c>
      <c r="V352" s="10">
        <v>83</v>
      </c>
      <c r="W352" s="10">
        <v>141</v>
      </c>
      <c r="X352" s="10">
        <v>107</v>
      </c>
      <c r="Y352" s="10">
        <v>207</v>
      </c>
      <c r="Z352" s="10">
        <v>318</v>
      </c>
      <c r="AA352" s="10">
        <v>153145</v>
      </c>
      <c r="AB352" s="10">
        <v>813</v>
      </c>
      <c r="AC352" s="10">
        <v>18</v>
      </c>
      <c r="AD352" s="10">
        <v>2.2140219999999999E-2</v>
      </c>
      <c r="AE352" s="16">
        <v>25179613.020812999</v>
      </c>
      <c r="AF352" s="12">
        <v>20766.250427064198</v>
      </c>
      <c r="AG352" s="1">
        <f>VLOOKUP(F352,'[1]Sheet 1'!$F$2:$S$557,5,0)</f>
        <v>1784</v>
      </c>
      <c r="AH352" s="1">
        <f>VLOOKUP(F352,'[1]Sheet 1'!$F$2:$S$557,6,0)</f>
        <v>61</v>
      </c>
      <c r="AI352" s="1">
        <f>VLOOKUP(F352,'[1]Sheet 1'!$F$2:$S$557,7,0)</f>
        <v>19</v>
      </c>
      <c r="AJ352" s="1">
        <f>VLOOKUP(F352,'[1]Sheet 1'!$F$2:$S$557,8,0)</f>
        <v>208</v>
      </c>
      <c r="AK352" s="1">
        <f>VLOOKUP(F352,'[1]Sheet 1'!$F$2:$S$557,9,0)</f>
        <v>60</v>
      </c>
      <c r="AL352" s="1">
        <f>VLOOKUP(F352,'[1]Sheet 1'!$F$2:$S$557,10,0)</f>
        <v>931</v>
      </c>
      <c r="AM352" s="1">
        <f>VLOOKUP(F352,'[1]Sheet 1'!$F$2:$S$557,11,0)</f>
        <v>390</v>
      </c>
      <c r="AN352" s="1">
        <f>VLOOKUP(F352,'[1]Sheet 1'!$F$2:$S$557,12,0)</f>
        <v>115</v>
      </c>
      <c r="AO352" s="1">
        <f>VLOOKUP(F352,'[1]Sheet 1'!$F$2:$S$557,13,0)</f>
        <v>0.52186098999999997</v>
      </c>
      <c r="AP352" s="1">
        <f>VLOOKUP(F352,'[1]Sheet 1'!$F$2:$S$557,14,0)</f>
        <v>0.21860987000000001</v>
      </c>
      <c r="AQ352" s="1">
        <f>VLOOKUP(F352,'[2]Sheet 1'!$F$2:$Q$557,5,0)</f>
        <v>2071</v>
      </c>
      <c r="AR352" s="1">
        <f>VLOOKUP(F352,'[2]Sheet 1'!$F$2:$Q$557,6,0)</f>
        <v>1509</v>
      </c>
      <c r="AS352" s="1">
        <f>VLOOKUP(F352,'[2]Sheet 1'!$F$2:$Q$557,7,0)</f>
        <v>1509</v>
      </c>
      <c r="AT352" s="1">
        <f>VLOOKUP(F352,'[2]Sheet 1'!$F$2:$Q$557,8,0)</f>
        <v>1462</v>
      </c>
      <c r="AU352" s="1">
        <f>VLOOKUP(F352,'[2]Sheet 1'!$F$2:$Q$557,9,0)</f>
        <v>47</v>
      </c>
      <c r="AV352" s="1">
        <f>VLOOKUP(F352,'[2]Sheet 1'!$F$2:$Q$557,10,0)</f>
        <v>0</v>
      </c>
      <c r="AW352" s="1">
        <f>VLOOKUP(F352,'[2]Sheet 1'!$F$2:$Q$557,11,0)</f>
        <v>562</v>
      </c>
      <c r="AX352" s="1">
        <f>VLOOKUP(F352,'[2]Sheet 1'!$F$2:$Q$557,12,0)</f>
        <v>2.2694349999999999E-2</v>
      </c>
      <c r="AY352" s="1">
        <f>VLOOKUP(F352,'[3]Sheet 1'!$F$2:$AD$557,5,0)</f>
        <v>35.046222499999999</v>
      </c>
      <c r="AZ352" s="1">
        <f>VLOOKUP(F352,'[3]Sheet 1'!$F$2:$AD$557,6,0)</f>
        <v>-80.838965799999997</v>
      </c>
      <c r="BA352" s="1">
        <f>VLOOKUP(F352,'[3]Sheet 1'!$F$2:$AD$557,7,0)</f>
        <v>2536</v>
      </c>
      <c r="BB352" s="1">
        <f>VLOOKUP(F352,'[3]Sheet 1'!$F$2:$AD$557,8,0)</f>
        <v>2056</v>
      </c>
      <c r="BC352" s="1">
        <f>VLOOKUP(F352,'[3]Sheet 1'!$F$2:$AD$557,9,0)</f>
        <v>147</v>
      </c>
      <c r="BD352" s="1">
        <f>VLOOKUP(F352,'[3]Sheet 1'!$F$2:$AD$557,10,0)</f>
        <v>6</v>
      </c>
      <c r="BE352" s="1">
        <f>VLOOKUP(F352,'[3]Sheet 1'!$F$2:$AD$557,11,0)</f>
        <v>243</v>
      </c>
      <c r="BF352" s="1">
        <f>VLOOKUP(F352,'[3]Sheet 1'!$F$2:$AD$557,12,0)</f>
        <v>0</v>
      </c>
      <c r="BG352" s="1">
        <f>VLOOKUP(F352,'[3]Sheet 1'!$F$2:$AD$557,13,0)</f>
        <v>34</v>
      </c>
      <c r="BH352" s="1">
        <f>VLOOKUP(F352,'[3]Sheet 1'!$F$2:$AD$557,14,0)</f>
        <v>50</v>
      </c>
      <c r="BI352" s="1">
        <f>VLOOKUP(F352,'[3]Sheet 1'!$F$2:$AD$557,15,0)</f>
        <v>107</v>
      </c>
      <c r="BJ352" s="1">
        <f>VLOOKUP(F352,'[3]Sheet 1'!$F$2:$AD$557,16,0)</f>
        <v>962</v>
      </c>
      <c r="BK352" s="1">
        <f>VLOOKUP(F352,'[3]Sheet 1'!$F$2:$AD$557,17,0)</f>
        <v>906</v>
      </c>
      <c r="BL352" s="1">
        <f>VLOOKUP(F352,'[3]Sheet 1'!$F$2:$AD$557,18,0)</f>
        <v>56</v>
      </c>
      <c r="BM352" s="1">
        <f>VLOOKUP(F352,'[3]Sheet 1'!$F$2:$AD$557,19,0)</f>
        <v>0.94178793999999999</v>
      </c>
      <c r="BN352" s="1">
        <f>VLOOKUP(F352,'[3]Sheet 1'!$F$2:$AD$557,20,0)</f>
        <v>0.81072555000000002</v>
      </c>
      <c r="BO352" s="1">
        <f>VLOOKUP(F352,'[3]Sheet 1'!$F$2:$AD$557,21,0)</f>
        <v>5.7965290000000003E-2</v>
      </c>
      <c r="BP352" s="1">
        <f>VLOOKUP(F352,'[3]Sheet 1'!$F$2:$AD$557,22,0)</f>
        <v>9.5820180000000005E-2</v>
      </c>
      <c r="BQ352" s="1">
        <f>VLOOKUP(F352,'[3]Sheet 1'!$F$2:$AD$557,23,0)</f>
        <v>4.2192420000000001E-2</v>
      </c>
      <c r="BR352" s="1">
        <f>VLOOKUP(F352,'[3]Sheet 1'!$F$2:$AD$557,24,0)</f>
        <v>2807.8120699299998</v>
      </c>
      <c r="BS352" s="1">
        <f>VLOOKUP(F352,'[3]Sheet 1'!$F$2:$AD$557,25,0)</f>
        <v>0.90319435000000003</v>
      </c>
    </row>
    <row r="353" spans="1:71" ht="20" customHeight="1" x14ac:dyDescent="0.15">
      <c r="A353" s="8">
        <v>2016</v>
      </c>
      <c r="B353" s="9">
        <v>37</v>
      </c>
      <c r="C353" s="10">
        <v>119</v>
      </c>
      <c r="D353" s="10">
        <v>5913</v>
      </c>
      <c r="E353" s="10">
        <v>3</v>
      </c>
      <c r="F353" s="10">
        <v>371190059133</v>
      </c>
      <c r="G353" s="11" t="s">
        <v>44</v>
      </c>
      <c r="H353" s="10">
        <v>16601</v>
      </c>
      <c r="I353" s="11" t="s">
        <v>389</v>
      </c>
      <c r="J353" s="10">
        <v>665</v>
      </c>
      <c r="K353" s="10">
        <v>0</v>
      </c>
      <c r="L353" s="10">
        <v>25</v>
      </c>
      <c r="M353" s="10">
        <v>0</v>
      </c>
      <c r="N353" s="10">
        <v>19</v>
      </c>
      <c r="O353" s="10">
        <v>0</v>
      </c>
      <c r="P353" s="10">
        <v>16</v>
      </c>
      <c r="Q353" s="10">
        <v>0</v>
      </c>
      <c r="R353" s="10">
        <v>24</v>
      </c>
      <c r="S353" s="10">
        <v>13</v>
      </c>
      <c r="T353" s="10">
        <v>144</v>
      </c>
      <c r="U353" s="10">
        <v>96</v>
      </c>
      <c r="V353" s="10">
        <v>160</v>
      </c>
      <c r="W353" s="10">
        <v>103</v>
      </c>
      <c r="X353" s="10">
        <v>16</v>
      </c>
      <c r="Y353" s="10">
        <v>49</v>
      </c>
      <c r="Z353" s="10">
        <v>0</v>
      </c>
      <c r="AA353" s="10">
        <v>72350</v>
      </c>
      <c r="AB353" s="10">
        <v>457</v>
      </c>
      <c r="AC353" s="10">
        <v>0</v>
      </c>
      <c r="AD353" s="10">
        <v>0</v>
      </c>
      <c r="AE353" s="13">
        <v>19325085.4848633</v>
      </c>
      <c r="AF353" s="12">
        <v>20114.8155540101</v>
      </c>
      <c r="AG353" s="1">
        <f>VLOOKUP(F353,'[1]Sheet 1'!$F$2:$S$557,5,0)</f>
        <v>1223</v>
      </c>
      <c r="AH353" s="1">
        <f>VLOOKUP(F353,'[1]Sheet 1'!$F$2:$S$557,6,0)</f>
        <v>24</v>
      </c>
      <c r="AI353" s="1">
        <f>VLOOKUP(F353,'[1]Sheet 1'!$F$2:$S$557,7,0)</f>
        <v>258</v>
      </c>
      <c r="AJ353" s="1">
        <f>VLOOKUP(F353,'[1]Sheet 1'!$F$2:$S$557,8,0)</f>
        <v>222</v>
      </c>
      <c r="AK353" s="1">
        <f>VLOOKUP(F353,'[1]Sheet 1'!$F$2:$S$557,9,0)</f>
        <v>93</v>
      </c>
      <c r="AL353" s="1">
        <f>VLOOKUP(F353,'[1]Sheet 1'!$F$2:$S$557,10,0)</f>
        <v>427</v>
      </c>
      <c r="AM353" s="1">
        <f>VLOOKUP(F353,'[1]Sheet 1'!$F$2:$S$557,11,0)</f>
        <v>199</v>
      </c>
      <c r="AN353" s="1">
        <f>VLOOKUP(F353,'[1]Sheet 1'!$F$2:$S$557,12,0)</f>
        <v>0</v>
      </c>
      <c r="AO353" s="1">
        <f>VLOOKUP(F353,'[1]Sheet 1'!$F$2:$S$557,13,0)</f>
        <v>0.34914146000000001</v>
      </c>
      <c r="AP353" s="1">
        <f>VLOOKUP(F353,'[1]Sheet 1'!$F$2:$S$557,14,0)</f>
        <v>0.16271463999999999</v>
      </c>
      <c r="AQ353" s="1">
        <f>VLOOKUP(F353,'[2]Sheet 1'!$F$2:$Q$557,5,0)</f>
        <v>1354</v>
      </c>
      <c r="AR353" s="1">
        <f>VLOOKUP(F353,'[2]Sheet 1'!$F$2:$Q$557,6,0)</f>
        <v>996</v>
      </c>
      <c r="AS353" s="1">
        <f>VLOOKUP(F353,'[2]Sheet 1'!$F$2:$Q$557,7,0)</f>
        <v>996</v>
      </c>
      <c r="AT353" s="1">
        <f>VLOOKUP(F353,'[2]Sheet 1'!$F$2:$Q$557,8,0)</f>
        <v>943</v>
      </c>
      <c r="AU353" s="1">
        <f>VLOOKUP(F353,'[2]Sheet 1'!$F$2:$Q$557,9,0)</f>
        <v>53</v>
      </c>
      <c r="AV353" s="1">
        <f>VLOOKUP(F353,'[2]Sheet 1'!$F$2:$Q$557,10,0)</f>
        <v>0</v>
      </c>
      <c r="AW353" s="1">
        <f>VLOOKUP(F353,'[2]Sheet 1'!$F$2:$Q$557,11,0)</f>
        <v>358</v>
      </c>
      <c r="AX353" s="1">
        <f>VLOOKUP(F353,'[2]Sheet 1'!$F$2:$Q$557,12,0)</f>
        <v>3.9143280000000003E-2</v>
      </c>
      <c r="AY353" s="1">
        <f>VLOOKUP(F353,'[3]Sheet 1'!$F$2:$AD$557,5,0)</f>
        <v>35.144669899999997</v>
      </c>
      <c r="AZ353" s="1">
        <f>VLOOKUP(F353,'[3]Sheet 1'!$F$2:$AD$557,6,0)</f>
        <v>-80.945401200000006</v>
      </c>
      <c r="BA353" s="1">
        <f>VLOOKUP(F353,'[3]Sheet 1'!$F$2:$AD$557,7,0)</f>
        <v>1597</v>
      </c>
      <c r="BB353" s="1">
        <f>VLOOKUP(F353,'[3]Sheet 1'!$F$2:$AD$557,8,0)</f>
        <v>712</v>
      </c>
      <c r="BC353" s="1">
        <f>VLOOKUP(F353,'[3]Sheet 1'!$F$2:$AD$557,9,0)</f>
        <v>502</v>
      </c>
      <c r="BD353" s="1">
        <f>VLOOKUP(F353,'[3]Sheet 1'!$F$2:$AD$557,10,0)</f>
        <v>3</v>
      </c>
      <c r="BE353" s="1">
        <f>VLOOKUP(F353,'[3]Sheet 1'!$F$2:$AD$557,11,0)</f>
        <v>212</v>
      </c>
      <c r="BF353" s="1">
        <f>VLOOKUP(F353,'[3]Sheet 1'!$F$2:$AD$557,12,0)</f>
        <v>0</v>
      </c>
      <c r="BG353" s="1">
        <f>VLOOKUP(F353,'[3]Sheet 1'!$F$2:$AD$557,13,0)</f>
        <v>114</v>
      </c>
      <c r="BH353" s="1">
        <f>VLOOKUP(F353,'[3]Sheet 1'!$F$2:$AD$557,14,0)</f>
        <v>54</v>
      </c>
      <c r="BI353" s="1">
        <f>VLOOKUP(F353,'[3]Sheet 1'!$F$2:$AD$557,15,0)</f>
        <v>281</v>
      </c>
      <c r="BJ353" s="1">
        <f>VLOOKUP(F353,'[3]Sheet 1'!$F$2:$AD$557,16,0)</f>
        <v>672</v>
      </c>
      <c r="BK353" s="1">
        <f>VLOOKUP(F353,'[3]Sheet 1'!$F$2:$AD$557,17,0)</f>
        <v>642</v>
      </c>
      <c r="BL353" s="1">
        <f>VLOOKUP(F353,'[3]Sheet 1'!$F$2:$AD$557,18,0)</f>
        <v>30</v>
      </c>
      <c r="BM353" s="1">
        <f>VLOOKUP(F353,'[3]Sheet 1'!$F$2:$AD$557,19,0)</f>
        <v>0.95535714000000005</v>
      </c>
      <c r="BN353" s="1">
        <f>VLOOKUP(F353,'[3]Sheet 1'!$F$2:$AD$557,20,0)</f>
        <v>0.44583593999999999</v>
      </c>
      <c r="BO353" s="1">
        <f>VLOOKUP(F353,'[3]Sheet 1'!$F$2:$AD$557,21,0)</f>
        <v>0.31433938</v>
      </c>
      <c r="BP353" s="1">
        <f>VLOOKUP(F353,'[3]Sheet 1'!$F$2:$AD$557,22,0)</f>
        <v>0.1327489</v>
      </c>
      <c r="BQ353" s="1">
        <f>VLOOKUP(F353,'[3]Sheet 1'!$F$2:$AD$557,23,0)</f>
        <v>0.17595490999999999</v>
      </c>
      <c r="BR353" s="1">
        <f>VLOOKUP(F353,'[3]Sheet 1'!$F$2:$AD$557,24,0)</f>
        <v>2303.83469818</v>
      </c>
      <c r="BS353" s="1">
        <f>VLOOKUP(F353,'[3]Sheet 1'!$F$2:$AD$557,25,0)</f>
        <v>0.69319209000000004</v>
      </c>
    </row>
    <row r="354" spans="1:71" ht="20" customHeight="1" x14ac:dyDescent="0.15">
      <c r="A354" s="8">
        <v>2017</v>
      </c>
      <c r="B354" s="9">
        <v>37</v>
      </c>
      <c r="C354" s="10">
        <v>119</v>
      </c>
      <c r="D354" s="10">
        <v>1916</v>
      </c>
      <c r="E354" s="10">
        <v>1</v>
      </c>
      <c r="F354" s="10">
        <v>371190019161</v>
      </c>
      <c r="G354" s="11" t="s">
        <v>35</v>
      </c>
      <c r="H354" s="10">
        <v>16213</v>
      </c>
      <c r="I354" s="11" t="s">
        <v>390</v>
      </c>
      <c r="J354" s="10">
        <v>581</v>
      </c>
      <c r="K354" s="10">
        <v>48</v>
      </c>
      <c r="L354" s="10">
        <v>15</v>
      </c>
      <c r="M354" s="10">
        <v>10</v>
      </c>
      <c r="N354" s="10">
        <v>20</v>
      </c>
      <c r="O354" s="10">
        <v>11</v>
      </c>
      <c r="P354" s="10">
        <v>23</v>
      </c>
      <c r="Q354" s="10">
        <v>34</v>
      </c>
      <c r="R354" s="10">
        <v>0</v>
      </c>
      <c r="S354" s="10">
        <v>34</v>
      </c>
      <c r="T354" s="10">
        <v>31</v>
      </c>
      <c r="U354" s="10">
        <v>182</v>
      </c>
      <c r="V354" s="10">
        <v>50</v>
      </c>
      <c r="W354" s="10">
        <v>62</v>
      </c>
      <c r="X354" s="10">
        <v>13</v>
      </c>
      <c r="Y354" s="10">
        <v>48</v>
      </c>
      <c r="Z354" s="10">
        <v>0</v>
      </c>
      <c r="AA354" s="10">
        <v>65786</v>
      </c>
      <c r="AB354" s="10">
        <v>507</v>
      </c>
      <c r="AC354" s="10">
        <v>65</v>
      </c>
      <c r="AD354" s="10">
        <v>0.12820513</v>
      </c>
      <c r="AE354" s="13">
        <v>19158206.667846698</v>
      </c>
      <c r="AF354" s="12">
        <v>20562.8015337164</v>
      </c>
      <c r="AG354" s="1">
        <f>VLOOKUP(F354,'[1]Sheet 1'!$F$2:$S$557,5,0)</f>
        <v>1198</v>
      </c>
      <c r="AH354" s="1">
        <f>VLOOKUP(F354,'[1]Sheet 1'!$F$2:$S$557,6,0)</f>
        <v>156</v>
      </c>
      <c r="AI354" s="1">
        <f>VLOOKUP(F354,'[1]Sheet 1'!$F$2:$S$557,7,0)</f>
        <v>334</v>
      </c>
      <c r="AJ354" s="1">
        <f>VLOOKUP(F354,'[1]Sheet 1'!$F$2:$S$557,8,0)</f>
        <v>447</v>
      </c>
      <c r="AK354" s="1">
        <f>VLOOKUP(F354,'[1]Sheet 1'!$F$2:$S$557,9,0)</f>
        <v>89</v>
      </c>
      <c r="AL354" s="1">
        <f>VLOOKUP(F354,'[1]Sheet 1'!$F$2:$S$557,10,0)</f>
        <v>140</v>
      </c>
      <c r="AM354" s="1">
        <f>VLOOKUP(F354,'[1]Sheet 1'!$F$2:$S$557,11,0)</f>
        <v>28</v>
      </c>
      <c r="AN354" s="1">
        <f>VLOOKUP(F354,'[1]Sheet 1'!$F$2:$S$557,12,0)</f>
        <v>4</v>
      </c>
      <c r="AO354" s="1">
        <f>VLOOKUP(F354,'[1]Sheet 1'!$F$2:$S$557,13,0)</f>
        <v>0.11686144</v>
      </c>
      <c r="AP354" s="1">
        <f>VLOOKUP(F354,'[1]Sheet 1'!$F$2:$S$557,14,0)</f>
        <v>2.337229E-2</v>
      </c>
      <c r="AQ354" s="1">
        <f>VLOOKUP(F354,'[2]Sheet 1'!$F$2:$Q$557,5,0)</f>
        <v>1557</v>
      </c>
      <c r="AR354" s="1">
        <f>VLOOKUP(F354,'[2]Sheet 1'!$F$2:$Q$557,6,0)</f>
        <v>939</v>
      </c>
      <c r="AS354" s="1">
        <f>VLOOKUP(F354,'[2]Sheet 1'!$F$2:$Q$557,7,0)</f>
        <v>939</v>
      </c>
      <c r="AT354" s="1">
        <f>VLOOKUP(F354,'[2]Sheet 1'!$F$2:$Q$557,8,0)</f>
        <v>873</v>
      </c>
      <c r="AU354" s="1">
        <f>VLOOKUP(F354,'[2]Sheet 1'!$F$2:$Q$557,9,0)</f>
        <v>66</v>
      </c>
      <c r="AV354" s="1">
        <f>VLOOKUP(F354,'[2]Sheet 1'!$F$2:$Q$557,10,0)</f>
        <v>0</v>
      </c>
      <c r="AW354" s="1">
        <f>VLOOKUP(F354,'[2]Sheet 1'!$F$2:$Q$557,11,0)</f>
        <v>618</v>
      </c>
      <c r="AX354" s="1">
        <f>VLOOKUP(F354,'[2]Sheet 1'!$F$2:$Q$557,12,0)</f>
        <v>4.2389209999999997E-2</v>
      </c>
      <c r="AY354" s="1">
        <f>VLOOKUP(F354,'[3]Sheet 1'!$F$2:$AD$557,5,0)</f>
        <v>35.208623600000003</v>
      </c>
      <c r="AZ354" s="1">
        <f>VLOOKUP(F354,'[3]Sheet 1'!$F$2:$AD$557,6,0)</f>
        <v>-80.696097800000004</v>
      </c>
      <c r="BA354" s="1">
        <f>VLOOKUP(F354,'[3]Sheet 1'!$F$2:$AD$557,7,0)</f>
        <v>1701</v>
      </c>
      <c r="BB354" s="1">
        <f>VLOOKUP(F354,'[3]Sheet 1'!$F$2:$AD$557,8,0)</f>
        <v>785</v>
      </c>
      <c r="BC354" s="1">
        <f>VLOOKUP(F354,'[3]Sheet 1'!$F$2:$AD$557,9,0)</f>
        <v>587</v>
      </c>
      <c r="BD354" s="1">
        <f>VLOOKUP(F354,'[3]Sheet 1'!$F$2:$AD$557,10,0)</f>
        <v>13</v>
      </c>
      <c r="BE354" s="1">
        <f>VLOOKUP(F354,'[3]Sheet 1'!$F$2:$AD$557,11,0)</f>
        <v>90</v>
      </c>
      <c r="BF354" s="1">
        <f>VLOOKUP(F354,'[3]Sheet 1'!$F$2:$AD$557,12,0)</f>
        <v>0</v>
      </c>
      <c r="BG354" s="1">
        <f>VLOOKUP(F354,'[3]Sheet 1'!$F$2:$AD$557,13,0)</f>
        <v>176</v>
      </c>
      <c r="BH354" s="1">
        <f>VLOOKUP(F354,'[3]Sheet 1'!$F$2:$AD$557,14,0)</f>
        <v>50</v>
      </c>
      <c r="BI354" s="1">
        <f>VLOOKUP(F354,'[3]Sheet 1'!$F$2:$AD$557,15,0)</f>
        <v>343</v>
      </c>
      <c r="BJ354" s="1">
        <f>VLOOKUP(F354,'[3]Sheet 1'!$F$2:$AD$557,16,0)</f>
        <v>632</v>
      </c>
      <c r="BK354" s="1">
        <f>VLOOKUP(F354,'[3]Sheet 1'!$F$2:$AD$557,17,0)</f>
        <v>592</v>
      </c>
      <c r="BL354" s="1">
        <f>VLOOKUP(F354,'[3]Sheet 1'!$F$2:$AD$557,18,0)</f>
        <v>40</v>
      </c>
      <c r="BM354" s="1">
        <f>VLOOKUP(F354,'[3]Sheet 1'!$F$2:$AD$557,19,0)</f>
        <v>0.93670885999999998</v>
      </c>
      <c r="BN354" s="1">
        <f>VLOOKUP(F354,'[3]Sheet 1'!$F$2:$AD$557,20,0)</f>
        <v>0.46149322999999998</v>
      </c>
      <c r="BO354" s="1">
        <f>VLOOKUP(F354,'[3]Sheet 1'!$F$2:$AD$557,21,0)</f>
        <v>0.34509111999999997</v>
      </c>
      <c r="BP354" s="1">
        <f>VLOOKUP(F354,'[3]Sheet 1'!$F$2:$AD$557,22,0)</f>
        <v>5.291005E-2</v>
      </c>
      <c r="BQ354" s="1">
        <f>VLOOKUP(F354,'[3]Sheet 1'!$F$2:$AD$557,23,0)</f>
        <v>0.20164609</v>
      </c>
      <c r="BR354" s="1">
        <f>VLOOKUP(F354,'[3]Sheet 1'!$F$2:$AD$557,24,0)</f>
        <v>2475.2400385999999</v>
      </c>
      <c r="BS354" s="1">
        <f>VLOOKUP(F354,'[3]Sheet 1'!$F$2:$AD$557,25,0)</f>
        <v>0.68720607</v>
      </c>
    </row>
    <row r="355" spans="1:71" ht="20" customHeight="1" x14ac:dyDescent="0.15">
      <c r="A355" s="8">
        <v>2018</v>
      </c>
      <c r="B355" s="9">
        <v>37</v>
      </c>
      <c r="C355" s="10">
        <v>119</v>
      </c>
      <c r="D355" s="10">
        <v>1000</v>
      </c>
      <c r="E355" s="10">
        <v>3</v>
      </c>
      <c r="F355" s="10">
        <v>371190010003</v>
      </c>
      <c r="G355" s="11" t="s">
        <v>44</v>
      </c>
      <c r="H355" s="10">
        <v>16151</v>
      </c>
      <c r="I355" s="11" t="s">
        <v>391</v>
      </c>
      <c r="J355" s="10">
        <v>518</v>
      </c>
      <c r="K355" s="10">
        <v>0</v>
      </c>
      <c r="L355" s="10">
        <v>25</v>
      </c>
      <c r="M355" s="10">
        <v>16</v>
      </c>
      <c r="N355" s="10">
        <v>34</v>
      </c>
      <c r="O355" s="10">
        <v>0</v>
      </c>
      <c r="P355" s="10">
        <v>7</v>
      </c>
      <c r="Q355" s="10">
        <v>10</v>
      </c>
      <c r="R355" s="10">
        <v>40</v>
      </c>
      <c r="S355" s="10">
        <v>17</v>
      </c>
      <c r="T355" s="10">
        <v>47</v>
      </c>
      <c r="U355" s="10">
        <v>27</v>
      </c>
      <c r="V355" s="10">
        <v>69</v>
      </c>
      <c r="W355" s="10">
        <v>36</v>
      </c>
      <c r="X355" s="10">
        <v>26</v>
      </c>
      <c r="Y355" s="10">
        <v>95</v>
      </c>
      <c r="Z355" s="10">
        <v>69</v>
      </c>
      <c r="AA355" s="10">
        <v>82414</v>
      </c>
      <c r="AB355" s="10">
        <v>212</v>
      </c>
      <c r="AC355" s="10">
        <v>32</v>
      </c>
      <c r="AD355" s="13">
        <v>0.15094340000000001</v>
      </c>
      <c r="AE355" s="10">
        <v>6916620.12182617</v>
      </c>
      <c r="AF355" s="12">
        <v>12931.681308064401</v>
      </c>
      <c r="AG355" s="1">
        <f>VLOOKUP(F355,'[1]Sheet 1'!$F$2:$S$557,5,0)</f>
        <v>904</v>
      </c>
      <c r="AH355" s="1">
        <f>VLOOKUP(F355,'[1]Sheet 1'!$F$2:$S$557,6,0)</f>
        <v>15</v>
      </c>
      <c r="AI355" s="1">
        <f>VLOOKUP(F355,'[1]Sheet 1'!$F$2:$S$557,7,0)</f>
        <v>23</v>
      </c>
      <c r="AJ355" s="1">
        <f>VLOOKUP(F355,'[1]Sheet 1'!$F$2:$S$557,8,0)</f>
        <v>164</v>
      </c>
      <c r="AK355" s="1">
        <f>VLOOKUP(F355,'[1]Sheet 1'!$F$2:$S$557,9,0)</f>
        <v>42</v>
      </c>
      <c r="AL355" s="1">
        <f>VLOOKUP(F355,'[1]Sheet 1'!$F$2:$S$557,10,0)</f>
        <v>504</v>
      </c>
      <c r="AM355" s="1">
        <f>VLOOKUP(F355,'[1]Sheet 1'!$F$2:$S$557,11,0)</f>
        <v>90</v>
      </c>
      <c r="AN355" s="1">
        <f>VLOOKUP(F355,'[1]Sheet 1'!$F$2:$S$557,12,0)</f>
        <v>66</v>
      </c>
      <c r="AO355" s="1">
        <f>VLOOKUP(F355,'[1]Sheet 1'!$F$2:$S$557,13,0)</f>
        <v>0.55752212000000001</v>
      </c>
      <c r="AP355" s="1">
        <f>VLOOKUP(F355,'[1]Sheet 1'!$F$2:$S$557,14,0)</f>
        <v>9.9557519999999997E-2</v>
      </c>
      <c r="AQ355" s="1">
        <f>VLOOKUP(F355,'[2]Sheet 1'!$F$2:$Q$557,5,0)</f>
        <v>998</v>
      </c>
      <c r="AR355" s="1">
        <f>VLOOKUP(F355,'[2]Sheet 1'!$F$2:$Q$557,6,0)</f>
        <v>868</v>
      </c>
      <c r="AS355" s="1">
        <f>VLOOKUP(F355,'[2]Sheet 1'!$F$2:$Q$557,7,0)</f>
        <v>868</v>
      </c>
      <c r="AT355" s="1">
        <f>VLOOKUP(F355,'[2]Sheet 1'!$F$2:$Q$557,8,0)</f>
        <v>831</v>
      </c>
      <c r="AU355" s="1">
        <f>VLOOKUP(F355,'[2]Sheet 1'!$F$2:$Q$557,9,0)</f>
        <v>37</v>
      </c>
      <c r="AV355" s="1">
        <f>VLOOKUP(F355,'[2]Sheet 1'!$F$2:$Q$557,10,0)</f>
        <v>0</v>
      </c>
      <c r="AW355" s="1">
        <f>VLOOKUP(F355,'[2]Sheet 1'!$F$2:$Q$557,11,0)</f>
        <v>130</v>
      </c>
      <c r="AX355" s="1">
        <f>VLOOKUP(F355,'[2]Sheet 1'!$F$2:$Q$557,12,0)</f>
        <v>3.707415E-2</v>
      </c>
      <c r="AY355" s="1">
        <f>VLOOKUP(F355,'[3]Sheet 1'!$F$2:$AD$557,5,0)</f>
        <v>35.225507399999998</v>
      </c>
      <c r="AZ355" s="1">
        <f>VLOOKUP(F355,'[3]Sheet 1'!$F$2:$AD$557,6,0)</f>
        <v>-80.812449900000004</v>
      </c>
      <c r="BA355" s="1">
        <f>VLOOKUP(F355,'[3]Sheet 1'!$F$2:$AD$557,7,0)</f>
        <v>828</v>
      </c>
      <c r="BB355" s="1">
        <f>VLOOKUP(F355,'[3]Sheet 1'!$F$2:$AD$557,8,0)</f>
        <v>643</v>
      </c>
      <c r="BC355" s="1">
        <f>VLOOKUP(F355,'[3]Sheet 1'!$F$2:$AD$557,9,0)</f>
        <v>145</v>
      </c>
      <c r="BD355" s="1">
        <f>VLOOKUP(F355,'[3]Sheet 1'!$F$2:$AD$557,10,0)</f>
        <v>3</v>
      </c>
      <c r="BE355" s="1">
        <f>VLOOKUP(F355,'[3]Sheet 1'!$F$2:$AD$557,11,0)</f>
        <v>12</v>
      </c>
      <c r="BF355" s="1">
        <f>VLOOKUP(F355,'[3]Sheet 1'!$F$2:$AD$557,12,0)</f>
        <v>0</v>
      </c>
      <c r="BG355" s="1">
        <f>VLOOKUP(F355,'[3]Sheet 1'!$F$2:$AD$557,13,0)</f>
        <v>3</v>
      </c>
      <c r="BH355" s="1">
        <f>VLOOKUP(F355,'[3]Sheet 1'!$F$2:$AD$557,14,0)</f>
        <v>22</v>
      </c>
      <c r="BI355" s="1">
        <f>VLOOKUP(F355,'[3]Sheet 1'!$F$2:$AD$557,15,0)</f>
        <v>19</v>
      </c>
      <c r="BJ355" s="1">
        <f>VLOOKUP(F355,'[3]Sheet 1'!$F$2:$AD$557,16,0)</f>
        <v>467</v>
      </c>
      <c r="BK355" s="1">
        <f>VLOOKUP(F355,'[3]Sheet 1'!$F$2:$AD$557,17,0)</f>
        <v>420</v>
      </c>
      <c r="BL355" s="1">
        <f>VLOOKUP(F355,'[3]Sheet 1'!$F$2:$AD$557,18,0)</f>
        <v>47</v>
      </c>
      <c r="BM355" s="1">
        <f>VLOOKUP(F355,'[3]Sheet 1'!$F$2:$AD$557,19,0)</f>
        <v>0.89935759999999998</v>
      </c>
      <c r="BN355" s="1">
        <f>VLOOKUP(F355,'[3]Sheet 1'!$F$2:$AD$557,20,0)</f>
        <v>0.77657003999999996</v>
      </c>
      <c r="BO355" s="1">
        <f>VLOOKUP(F355,'[3]Sheet 1'!$F$2:$AD$557,21,0)</f>
        <v>0.17512077000000001</v>
      </c>
      <c r="BP355" s="1">
        <f>VLOOKUP(F355,'[3]Sheet 1'!$F$2:$AD$557,22,0)</f>
        <v>1.449275E-2</v>
      </c>
      <c r="BQ355" s="1">
        <f>VLOOKUP(F355,'[3]Sheet 1'!$F$2:$AD$557,23,0)</f>
        <v>2.2946850000000001E-2</v>
      </c>
      <c r="BR355" s="1">
        <f>VLOOKUP(F355,'[3]Sheet 1'!$F$2:$AD$557,24,0)</f>
        <v>3337.3689944799999</v>
      </c>
      <c r="BS355" s="1">
        <f>VLOOKUP(F355,'[3]Sheet 1'!$F$2:$AD$557,25,0)</f>
        <v>0.24809961999999999</v>
      </c>
    </row>
    <row r="356" spans="1:71" ht="20" customHeight="1" x14ac:dyDescent="0.15">
      <c r="A356" s="8">
        <v>2019</v>
      </c>
      <c r="B356" s="9">
        <v>37</v>
      </c>
      <c r="C356" s="10">
        <v>119</v>
      </c>
      <c r="D356" s="10">
        <v>5915</v>
      </c>
      <c r="E356" s="10">
        <v>1</v>
      </c>
      <c r="F356" s="10">
        <v>371190059151</v>
      </c>
      <c r="G356" s="11" t="s">
        <v>35</v>
      </c>
      <c r="H356" s="10">
        <v>16605</v>
      </c>
      <c r="I356" s="11" t="s">
        <v>392</v>
      </c>
      <c r="J356" s="10">
        <v>1221</v>
      </c>
      <c r="K356" s="10">
        <v>33</v>
      </c>
      <c r="L356" s="10">
        <v>5</v>
      </c>
      <c r="M356" s="10">
        <v>71</v>
      </c>
      <c r="N356" s="10">
        <v>85</v>
      </c>
      <c r="O356" s="10">
        <v>37</v>
      </c>
      <c r="P356" s="10">
        <v>33</v>
      </c>
      <c r="Q356" s="10">
        <v>70</v>
      </c>
      <c r="R356" s="10">
        <v>58</v>
      </c>
      <c r="S356" s="10">
        <v>77</v>
      </c>
      <c r="T356" s="10">
        <v>81</v>
      </c>
      <c r="U356" s="10">
        <v>157</v>
      </c>
      <c r="V356" s="10">
        <v>255</v>
      </c>
      <c r="W356" s="10">
        <v>107</v>
      </c>
      <c r="X356" s="10">
        <v>29</v>
      </c>
      <c r="Y356" s="10">
        <v>58</v>
      </c>
      <c r="Z356" s="10">
        <v>65</v>
      </c>
      <c r="AA356" s="10">
        <v>68542</v>
      </c>
      <c r="AB356" s="10">
        <v>379</v>
      </c>
      <c r="AC356" s="10">
        <v>14</v>
      </c>
      <c r="AD356" s="10">
        <v>3.6939310000000003E-2</v>
      </c>
      <c r="AE356" s="13">
        <v>11758974.392517099</v>
      </c>
      <c r="AF356" s="12">
        <v>14281.221859171401</v>
      </c>
      <c r="AG356" s="1">
        <f>VLOOKUP(F356,'[1]Sheet 1'!$F$2:$S$557,5,0)</f>
        <v>1655</v>
      </c>
      <c r="AH356" s="1">
        <f>VLOOKUP(F356,'[1]Sheet 1'!$F$2:$S$557,6,0)</f>
        <v>55</v>
      </c>
      <c r="AI356" s="1">
        <f>VLOOKUP(F356,'[1]Sheet 1'!$F$2:$S$557,7,0)</f>
        <v>184</v>
      </c>
      <c r="AJ356" s="1">
        <f>VLOOKUP(F356,'[1]Sheet 1'!$F$2:$S$557,8,0)</f>
        <v>250</v>
      </c>
      <c r="AK356" s="1">
        <f>VLOOKUP(F356,'[1]Sheet 1'!$F$2:$S$557,9,0)</f>
        <v>118</v>
      </c>
      <c r="AL356" s="1">
        <f>VLOOKUP(F356,'[1]Sheet 1'!$F$2:$S$557,10,0)</f>
        <v>550</v>
      </c>
      <c r="AM356" s="1">
        <f>VLOOKUP(F356,'[1]Sheet 1'!$F$2:$S$557,11,0)</f>
        <v>359</v>
      </c>
      <c r="AN356" s="1">
        <f>VLOOKUP(F356,'[1]Sheet 1'!$F$2:$S$557,12,0)</f>
        <v>139</v>
      </c>
      <c r="AO356" s="1">
        <f>VLOOKUP(F356,'[1]Sheet 1'!$F$2:$S$557,13,0)</f>
        <v>0.33232627999999997</v>
      </c>
      <c r="AP356" s="1">
        <f>VLOOKUP(F356,'[1]Sheet 1'!$F$2:$S$557,14,0)</f>
        <v>0.21691843</v>
      </c>
      <c r="AQ356" s="1">
        <f>VLOOKUP(F356,'[2]Sheet 1'!$F$2:$Q$557,5,0)</f>
        <v>1995</v>
      </c>
      <c r="AR356" s="1">
        <f>VLOOKUP(F356,'[2]Sheet 1'!$F$2:$Q$557,6,0)</f>
        <v>1739</v>
      </c>
      <c r="AS356" s="1">
        <f>VLOOKUP(F356,'[2]Sheet 1'!$F$2:$Q$557,7,0)</f>
        <v>1739</v>
      </c>
      <c r="AT356" s="1">
        <f>VLOOKUP(F356,'[2]Sheet 1'!$F$2:$Q$557,8,0)</f>
        <v>1612</v>
      </c>
      <c r="AU356" s="1">
        <f>VLOOKUP(F356,'[2]Sheet 1'!$F$2:$Q$557,9,0)</f>
        <v>127</v>
      </c>
      <c r="AV356" s="1">
        <f>VLOOKUP(F356,'[2]Sheet 1'!$F$2:$Q$557,10,0)</f>
        <v>0</v>
      </c>
      <c r="AW356" s="1">
        <f>VLOOKUP(F356,'[2]Sheet 1'!$F$2:$Q$557,11,0)</f>
        <v>256</v>
      </c>
      <c r="AX356" s="1">
        <f>VLOOKUP(F356,'[2]Sheet 1'!$F$2:$Q$557,12,0)</f>
        <v>6.3659149999999998E-2</v>
      </c>
      <c r="AY356" s="1">
        <f>VLOOKUP(F356,'[3]Sheet 1'!$F$2:$AD$557,5,0)</f>
        <v>35.134803099999999</v>
      </c>
      <c r="AZ356" s="1">
        <f>VLOOKUP(F356,'[3]Sheet 1'!$F$2:$AD$557,6,0)</f>
        <v>-80.933410100000003</v>
      </c>
      <c r="BA356" s="1">
        <f>VLOOKUP(F356,'[3]Sheet 1'!$F$2:$AD$557,7,0)</f>
        <v>1495</v>
      </c>
      <c r="BB356" s="1">
        <f>VLOOKUP(F356,'[3]Sheet 1'!$F$2:$AD$557,8,0)</f>
        <v>723</v>
      </c>
      <c r="BC356" s="1">
        <f>VLOOKUP(F356,'[3]Sheet 1'!$F$2:$AD$557,9,0)</f>
        <v>614</v>
      </c>
      <c r="BD356" s="1">
        <f>VLOOKUP(F356,'[3]Sheet 1'!$F$2:$AD$557,10,0)</f>
        <v>5</v>
      </c>
      <c r="BE356" s="1">
        <f>VLOOKUP(F356,'[3]Sheet 1'!$F$2:$AD$557,11,0)</f>
        <v>86</v>
      </c>
      <c r="BF356" s="1">
        <f>VLOOKUP(F356,'[3]Sheet 1'!$F$2:$AD$557,12,0)</f>
        <v>1</v>
      </c>
      <c r="BG356" s="1">
        <f>VLOOKUP(F356,'[3]Sheet 1'!$F$2:$AD$557,13,0)</f>
        <v>33</v>
      </c>
      <c r="BH356" s="1">
        <f>VLOOKUP(F356,'[3]Sheet 1'!$F$2:$AD$557,14,0)</f>
        <v>33</v>
      </c>
      <c r="BI356" s="1">
        <f>VLOOKUP(F356,'[3]Sheet 1'!$F$2:$AD$557,15,0)</f>
        <v>100</v>
      </c>
      <c r="BJ356" s="1">
        <f>VLOOKUP(F356,'[3]Sheet 1'!$F$2:$AD$557,16,0)</f>
        <v>1028</v>
      </c>
      <c r="BK356" s="1">
        <f>VLOOKUP(F356,'[3]Sheet 1'!$F$2:$AD$557,17,0)</f>
        <v>834</v>
      </c>
      <c r="BL356" s="1">
        <f>VLOOKUP(F356,'[3]Sheet 1'!$F$2:$AD$557,18,0)</f>
        <v>194</v>
      </c>
      <c r="BM356" s="1">
        <f>VLOOKUP(F356,'[3]Sheet 1'!$F$2:$AD$557,19,0)</f>
        <v>0.81128403999999998</v>
      </c>
      <c r="BN356" s="1">
        <f>VLOOKUP(F356,'[3]Sheet 1'!$F$2:$AD$557,20,0)</f>
        <v>0.48361204000000002</v>
      </c>
      <c r="BO356" s="1">
        <f>VLOOKUP(F356,'[3]Sheet 1'!$F$2:$AD$557,21,0)</f>
        <v>0.41070234</v>
      </c>
      <c r="BP356" s="1">
        <f>VLOOKUP(F356,'[3]Sheet 1'!$F$2:$AD$557,22,0)</f>
        <v>5.7525079999999999E-2</v>
      </c>
      <c r="BQ356" s="1">
        <f>VLOOKUP(F356,'[3]Sheet 1'!$F$2:$AD$557,23,0)</f>
        <v>6.6889630000000005E-2</v>
      </c>
      <c r="BR356" s="1">
        <f>VLOOKUP(F356,'[3]Sheet 1'!$F$2:$AD$557,24,0)</f>
        <v>3544.3743677500001</v>
      </c>
      <c r="BS356" s="1">
        <f>VLOOKUP(F356,'[3]Sheet 1'!$F$2:$AD$557,25,0)</f>
        <v>0.42179517</v>
      </c>
    </row>
    <row r="357" spans="1:71" ht="20" customHeight="1" x14ac:dyDescent="0.15">
      <c r="A357" s="8">
        <v>2020</v>
      </c>
      <c r="B357" s="9">
        <v>37</v>
      </c>
      <c r="C357" s="10">
        <v>119</v>
      </c>
      <c r="D357" s="10">
        <v>5830</v>
      </c>
      <c r="E357" s="10">
        <v>2</v>
      </c>
      <c r="F357" s="10">
        <v>371190058302</v>
      </c>
      <c r="G357" s="11" t="s">
        <v>33</v>
      </c>
      <c r="H357" s="10">
        <v>16543</v>
      </c>
      <c r="I357" s="11" t="s">
        <v>393</v>
      </c>
      <c r="J357" s="10">
        <v>934</v>
      </c>
      <c r="K357" s="10">
        <v>8</v>
      </c>
      <c r="L357" s="10">
        <v>25</v>
      </c>
      <c r="M357" s="10">
        <v>32</v>
      </c>
      <c r="N357" s="10">
        <v>0</v>
      </c>
      <c r="O357" s="10">
        <v>64</v>
      </c>
      <c r="P357" s="10">
        <v>79</v>
      </c>
      <c r="Q357" s="10">
        <v>14</v>
      </c>
      <c r="R357" s="10">
        <v>87</v>
      </c>
      <c r="S357" s="10">
        <v>24</v>
      </c>
      <c r="T357" s="10">
        <v>25</v>
      </c>
      <c r="U357" s="10">
        <v>96</v>
      </c>
      <c r="V357" s="10">
        <v>196</v>
      </c>
      <c r="W357" s="10">
        <v>128</v>
      </c>
      <c r="X357" s="10">
        <v>59</v>
      </c>
      <c r="Y357" s="10">
        <v>90</v>
      </c>
      <c r="Z357" s="10">
        <v>7</v>
      </c>
      <c r="AA357" s="10">
        <v>76548</v>
      </c>
      <c r="AB357" s="10">
        <v>612</v>
      </c>
      <c r="AC357" s="10">
        <v>25</v>
      </c>
      <c r="AD357" s="10">
        <v>4.0849669999999998E-2</v>
      </c>
      <c r="AE357" s="13">
        <v>23632344.863525402</v>
      </c>
      <c r="AF357" s="12">
        <v>27513.9014332396</v>
      </c>
      <c r="AG357" s="1">
        <f>VLOOKUP(F357,'[1]Sheet 1'!$F$2:$S$557,5,0)</f>
        <v>1835</v>
      </c>
      <c r="AH357" s="1">
        <f>VLOOKUP(F357,'[1]Sheet 1'!$F$2:$S$557,6,0)</f>
        <v>87</v>
      </c>
      <c r="AI357" s="1">
        <f>VLOOKUP(F357,'[1]Sheet 1'!$F$2:$S$557,7,0)</f>
        <v>373</v>
      </c>
      <c r="AJ357" s="1">
        <f>VLOOKUP(F357,'[1]Sheet 1'!$F$2:$S$557,8,0)</f>
        <v>364</v>
      </c>
      <c r="AK357" s="1">
        <f>VLOOKUP(F357,'[1]Sheet 1'!$F$2:$S$557,9,0)</f>
        <v>174</v>
      </c>
      <c r="AL357" s="1">
        <f>VLOOKUP(F357,'[1]Sheet 1'!$F$2:$S$557,10,0)</f>
        <v>596</v>
      </c>
      <c r="AM357" s="1">
        <f>VLOOKUP(F357,'[1]Sheet 1'!$F$2:$S$557,11,0)</f>
        <v>218</v>
      </c>
      <c r="AN357" s="1">
        <f>VLOOKUP(F357,'[1]Sheet 1'!$F$2:$S$557,12,0)</f>
        <v>23</v>
      </c>
      <c r="AO357" s="1">
        <f>VLOOKUP(F357,'[1]Sheet 1'!$F$2:$S$557,13,0)</f>
        <v>0.32479564</v>
      </c>
      <c r="AP357" s="1">
        <f>VLOOKUP(F357,'[1]Sheet 1'!$F$2:$S$557,14,0)</f>
        <v>0.11880109</v>
      </c>
      <c r="AQ357" s="1">
        <f>VLOOKUP(F357,'[2]Sheet 1'!$F$2:$Q$557,5,0)</f>
        <v>2155</v>
      </c>
      <c r="AR357" s="1">
        <f>VLOOKUP(F357,'[2]Sheet 1'!$F$2:$Q$557,6,0)</f>
        <v>1638</v>
      </c>
      <c r="AS357" s="1">
        <f>VLOOKUP(F357,'[2]Sheet 1'!$F$2:$Q$557,7,0)</f>
        <v>1638</v>
      </c>
      <c r="AT357" s="1">
        <f>VLOOKUP(F357,'[2]Sheet 1'!$F$2:$Q$557,8,0)</f>
        <v>1586</v>
      </c>
      <c r="AU357" s="1">
        <f>VLOOKUP(F357,'[2]Sheet 1'!$F$2:$Q$557,9,0)</f>
        <v>52</v>
      </c>
      <c r="AV357" s="1">
        <f>VLOOKUP(F357,'[2]Sheet 1'!$F$2:$Q$557,10,0)</f>
        <v>0</v>
      </c>
      <c r="AW357" s="1">
        <f>VLOOKUP(F357,'[2]Sheet 1'!$F$2:$Q$557,11,0)</f>
        <v>517</v>
      </c>
      <c r="AX357" s="1">
        <f>VLOOKUP(F357,'[2]Sheet 1'!$F$2:$Q$557,12,0)</f>
        <v>2.4129930000000001E-2</v>
      </c>
      <c r="AY357" s="1">
        <f>VLOOKUP(F357,'[3]Sheet 1'!$F$2:$AD$557,5,0)</f>
        <v>35.071134499999999</v>
      </c>
      <c r="AZ357" s="1">
        <f>VLOOKUP(F357,'[3]Sheet 1'!$F$2:$AD$557,6,0)</f>
        <v>-80.855341100000004</v>
      </c>
      <c r="BA357" s="1">
        <f>VLOOKUP(F357,'[3]Sheet 1'!$F$2:$AD$557,7,0)</f>
        <v>2224</v>
      </c>
      <c r="BB357" s="1">
        <f>VLOOKUP(F357,'[3]Sheet 1'!$F$2:$AD$557,8,0)</f>
        <v>1765</v>
      </c>
      <c r="BC357" s="1">
        <f>VLOOKUP(F357,'[3]Sheet 1'!$F$2:$AD$557,9,0)</f>
        <v>154</v>
      </c>
      <c r="BD357" s="1">
        <f>VLOOKUP(F357,'[3]Sheet 1'!$F$2:$AD$557,10,0)</f>
        <v>6</v>
      </c>
      <c r="BE357" s="1">
        <f>VLOOKUP(F357,'[3]Sheet 1'!$F$2:$AD$557,11,0)</f>
        <v>76</v>
      </c>
      <c r="BF357" s="1">
        <f>VLOOKUP(F357,'[3]Sheet 1'!$F$2:$AD$557,12,0)</f>
        <v>0</v>
      </c>
      <c r="BG357" s="1">
        <f>VLOOKUP(F357,'[3]Sheet 1'!$F$2:$AD$557,13,0)</f>
        <v>141</v>
      </c>
      <c r="BH357" s="1">
        <f>VLOOKUP(F357,'[3]Sheet 1'!$F$2:$AD$557,14,0)</f>
        <v>82</v>
      </c>
      <c r="BI357" s="1">
        <f>VLOOKUP(F357,'[3]Sheet 1'!$F$2:$AD$557,15,0)</f>
        <v>356</v>
      </c>
      <c r="BJ357" s="1">
        <f>VLOOKUP(F357,'[3]Sheet 1'!$F$2:$AD$557,16,0)</f>
        <v>851</v>
      </c>
      <c r="BK357" s="1">
        <f>VLOOKUP(F357,'[3]Sheet 1'!$F$2:$AD$557,17,0)</f>
        <v>814</v>
      </c>
      <c r="BL357" s="1">
        <f>VLOOKUP(F357,'[3]Sheet 1'!$F$2:$AD$557,18,0)</f>
        <v>37</v>
      </c>
      <c r="BM357" s="1">
        <f>VLOOKUP(F357,'[3]Sheet 1'!$F$2:$AD$557,19,0)</f>
        <v>0.95652172999999996</v>
      </c>
      <c r="BN357" s="1">
        <f>VLOOKUP(F357,'[3]Sheet 1'!$F$2:$AD$557,20,0)</f>
        <v>0.79361510000000002</v>
      </c>
      <c r="BO357" s="1">
        <f>VLOOKUP(F357,'[3]Sheet 1'!$F$2:$AD$557,21,0)</f>
        <v>6.9244600000000003E-2</v>
      </c>
      <c r="BP357" s="1">
        <f>VLOOKUP(F357,'[3]Sheet 1'!$F$2:$AD$557,22,0)</f>
        <v>3.4172660000000001E-2</v>
      </c>
      <c r="BQ357" s="1">
        <f>VLOOKUP(F357,'[3]Sheet 1'!$F$2:$AD$557,23,0)</f>
        <v>0.16007194</v>
      </c>
      <c r="BR357" s="1">
        <f>VLOOKUP(F357,'[3]Sheet 1'!$F$2:$AD$557,24,0)</f>
        <v>2623.5891065999999</v>
      </c>
      <c r="BS357" s="1">
        <f>VLOOKUP(F357,'[3]Sheet 1'!$F$2:$AD$557,25,0)</f>
        <v>0.84769371000000004</v>
      </c>
    </row>
    <row r="358" spans="1:71" ht="20" customHeight="1" x14ac:dyDescent="0.15">
      <c r="A358" s="8">
        <v>2021</v>
      </c>
      <c r="B358" s="9">
        <v>37</v>
      </c>
      <c r="C358" s="10">
        <v>119</v>
      </c>
      <c r="D358" s="10">
        <v>5618</v>
      </c>
      <c r="E358" s="10">
        <v>2</v>
      </c>
      <c r="F358" s="10">
        <v>371190056182</v>
      </c>
      <c r="G358" s="11" t="s">
        <v>33</v>
      </c>
      <c r="H358" s="10">
        <v>16483</v>
      </c>
      <c r="I358" s="11" t="s">
        <v>394</v>
      </c>
      <c r="J358" s="10">
        <v>444</v>
      </c>
      <c r="K358" s="10">
        <v>0</v>
      </c>
      <c r="L358" s="10">
        <v>0</v>
      </c>
      <c r="M358" s="10">
        <v>47</v>
      </c>
      <c r="N358" s="10">
        <v>0</v>
      </c>
      <c r="O358" s="10">
        <v>42</v>
      </c>
      <c r="P358" s="10">
        <v>26</v>
      </c>
      <c r="Q358" s="10">
        <v>13</v>
      </c>
      <c r="R358" s="10">
        <v>17</v>
      </c>
      <c r="S358" s="10">
        <v>44</v>
      </c>
      <c r="T358" s="10">
        <v>29</v>
      </c>
      <c r="U358" s="10">
        <v>43</v>
      </c>
      <c r="V358" s="10">
        <v>96</v>
      </c>
      <c r="W358" s="10">
        <v>70</v>
      </c>
      <c r="X358" s="10">
        <v>8</v>
      </c>
      <c r="Y358" s="10">
        <v>9</v>
      </c>
      <c r="Z358" s="10">
        <v>0</v>
      </c>
      <c r="AA358" s="10">
        <v>61250</v>
      </c>
      <c r="AB358" s="10">
        <v>393</v>
      </c>
      <c r="AC358" s="10">
        <v>9</v>
      </c>
      <c r="AD358" s="10">
        <v>2.2900759999999999E-2</v>
      </c>
      <c r="AE358" s="13">
        <v>12181230.3738403</v>
      </c>
      <c r="AF358" s="12">
        <v>14680.4688326661</v>
      </c>
      <c r="AG358" s="1">
        <f>VLOOKUP(F358,'[1]Sheet 1'!$F$2:$S$557,5,0)</f>
        <v>947</v>
      </c>
      <c r="AH358" s="1">
        <f>VLOOKUP(F358,'[1]Sheet 1'!$F$2:$S$557,6,0)</f>
        <v>0</v>
      </c>
      <c r="AI358" s="1">
        <f>VLOOKUP(F358,'[1]Sheet 1'!$F$2:$S$557,7,0)</f>
        <v>310</v>
      </c>
      <c r="AJ358" s="1">
        <f>VLOOKUP(F358,'[1]Sheet 1'!$F$2:$S$557,8,0)</f>
        <v>192</v>
      </c>
      <c r="AK358" s="1">
        <f>VLOOKUP(F358,'[1]Sheet 1'!$F$2:$S$557,9,0)</f>
        <v>70</v>
      </c>
      <c r="AL358" s="1">
        <f>VLOOKUP(F358,'[1]Sheet 1'!$F$2:$S$557,10,0)</f>
        <v>220</v>
      </c>
      <c r="AM358" s="1">
        <f>VLOOKUP(F358,'[1]Sheet 1'!$F$2:$S$557,11,0)</f>
        <v>155</v>
      </c>
      <c r="AN358" s="1">
        <f>VLOOKUP(F358,'[1]Sheet 1'!$F$2:$S$557,12,0)</f>
        <v>0</v>
      </c>
      <c r="AO358" s="1">
        <f>VLOOKUP(F358,'[1]Sheet 1'!$F$2:$S$557,13,0)</f>
        <v>0.23231257</v>
      </c>
      <c r="AP358" s="1">
        <f>VLOOKUP(F358,'[1]Sheet 1'!$F$2:$S$557,14,0)</f>
        <v>0.16367476</v>
      </c>
      <c r="AQ358" s="1">
        <f>VLOOKUP(F358,'[2]Sheet 1'!$F$2:$Q$557,5,0)</f>
        <v>1263</v>
      </c>
      <c r="AR358" s="1">
        <f>VLOOKUP(F358,'[2]Sheet 1'!$F$2:$Q$557,6,0)</f>
        <v>1050</v>
      </c>
      <c r="AS358" s="1">
        <f>VLOOKUP(F358,'[2]Sheet 1'!$F$2:$Q$557,7,0)</f>
        <v>1050</v>
      </c>
      <c r="AT358" s="1">
        <f>VLOOKUP(F358,'[2]Sheet 1'!$F$2:$Q$557,8,0)</f>
        <v>978</v>
      </c>
      <c r="AU358" s="1">
        <f>VLOOKUP(F358,'[2]Sheet 1'!$F$2:$Q$557,9,0)</f>
        <v>72</v>
      </c>
      <c r="AV358" s="1">
        <f>VLOOKUP(F358,'[2]Sheet 1'!$F$2:$Q$557,10,0)</f>
        <v>0</v>
      </c>
      <c r="AW358" s="1">
        <f>VLOOKUP(F358,'[2]Sheet 1'!$F$2:$Q$557,11,0)</f>
        <v>213</v>
      </c>
      <c r="AX358" s="1">
        <f>VLOOKUP(F358,'[2]Sheet 1'!$F$2:$Q$557,12,0)</f>
        <v>5.7007130000000003E-2</v>
      </c>
      <c r="AY358" s="1">
        <f>VLOOKUP(F358,'[3]Sheet 1'!$F$2:$AD$557,5,0)</f>
        <v>35.2519487</v>
      </c>
      <c r="AZ358" s="1">
        <f>VLOOKUP(F358,'[3]Sheet 1'!$F$2:$AD$557,6,0)</f>
        <v>-80.682407400000002</v>
      </c>
      <c r="BA358" s="1">
        <f>VLOOKUP(F358,'[3]Sheet 1'!$F$2:$AD$557,7,0)</f>
        <v>1521</v>
      </c>
      <c r="BB358" s="1">
        <f>VLOOKUP(F358,'[3]Sheet 1'!$F$2:$AD$557,8,0)</f>
        <v>347</v>
      </c>
      <c r="BC358" s="1">
        <f>VLOOKUP(F358,'[3]Sheet 1'!$F$2:$AD$557,9,0)</f>
        <v>988</v>
      </c>
      <c r="BD358" s="1">
        <f>VLOOKUP(F358,'[3]Sheet 1'!$F$2:$AD$557,10,0)</f>
        <v>14</v>
      </c>
      <c r="BE358" s="1">
        <f>VLOOKUP(F358,'[3]Sheet 1'!$F$2:$AD$557,11,0)</f>
        <v>40</v>
      </c>
      <c r="BF358" s="1">
        <f>VLOOKUP(F358,'[3]Sheet 1'!$F$2:$AD$557,12,0)</f>
        <v>0</v>
      </c>
      <c r="BG358" s="1">
        <f>VLOOKUP(F358,'[3]Sheet 1'!$F$2:$AD$557,13,0)</f>
        <v>58</v>
      </c>
      <c r="BH358" s="1">
        <f>VLOOKUP(F358,'[3]Sheet 1'!$F$2:$AD$557,14,0)</f>
        <v>74</v>
      </c>
      <c r="BI358" s="1">
        <f>VLOOKUP(F358,'[3]Sheet 1'!$F$2:$AD$557,15,0)</f>
        <v>189</v>
      </c>
      <c r="BJ358" s="1">
        <f>VLOOKUP(F358,'[3]Sheet 1'!$F$2:$AD$557,16,0)</f>
        <v>490</v>
      </c>
      <c r="BK358" s="1">
        <f>VLOOKUP(F358,'[3]Sheet 1'!$F$2:$AD$557,17,0)</f>
        <v>464</v>
      </c>
      <c r="BL358" s="1">
        <f>VLOOKUP(F358,'[3]Sheet 1'!$F$2:$AD$557,18,0)</f>
        <v>26</v>
      </c>
      <c r="BM358" s="1">
        <f>VLOOKUP(F358,'[3]Sheet 1'!$F$2:$AD$557,19,0)</f>
        <v>0.94693877000000004</v>
      </c>
      <c r="BN358" s="1">
        <f>VLOOKUP(F358,'[3]Sheet 1'!$F$2:$AD$557,20,0)</f>
        <v>0.22813938</v>
      </c>
      <c r="BO358" s="1">
        <f>VLOOKUP(F358,'[3]Sheet 1'!$F$2:$AD$557,21,0)</f>
        <v>0.64957264000000003</v>
      </c>
      <c r="BP358" s="1">
        <f>VLOOKUP(F358,'[3]Sheet 1'!$F$2:$AD$557,22,0)</f>
        <v>2.6298479999999999E-2</v>
      </c>
      <c r="BQ358" s="1">
        <f>VLOOKUP(F358,'[3]Sheet 1'!$F$2:$AD$557,23,0)</f>
        <v>0.12426035000000001</v>
      </c>
      <c r="BR358" s="1">
        <f>VLOOKUP(F358,'[3]Sheet 1'!$F$2:$AD$557,24,0)</f>
        <v>3481.0149969899999</v>
      </c>
      <c r="BS358" s="1">
        <f>VLOOKUP(F358,'[3]Sheet 1'!$F$2:$AD$557,25,0)</f>
        <v>0.43694152000000003</v>
      </c>
    </row>
    <row r="359" spans="1:71" ht="20" customHeight="1" x14ac:dyDescent="0.15">
      <c r="A359" s="8">
        <v>2022</v>
      </c>
      <c r="B359" s="9">
        <v>37</v>
      </c>
      <c r="C359" s="10">
        <v>119</v>
      </c>
      <c r="D359" s="10">
        <v>6007</v>
      </c>
      <c r="E359" s="10">
        <v>1</v>
      </c>
      <c r="F359" s="10">
        <v>371190060071</v>
      </c>
      <c r="G359" s="11" t="s">
        <v>35</v>
      </c>
      <c r="H359" s="10">
        <v>16615</v>
      </c>
      <c r="I359" s="11" t="s">
        <v>395</v>
      </c>
      <c r="J359" s="10">
        <v>1004</v>
      </c>
      <c r="K359" s="10">
        <v>0</v>
      </c>
      <c r="L359" s="10">
        <v>30</v>
      </c>
      <c r="M359" s="10">
        <v>0</v>
      </c>
      <c r="N359" s="10">
        <v>23</v>
      </c>
      <c r="O359" s="10">
        <v>44</v>
      </c>
      <c r="P359" s="10">
        <v>0</v>
      </c>
      <c r="Q359" s="10">
        <v>39</v>
      </c>
      <c r="R359" s="10">
        <v>96</v>
      </c>
      <c r="S359" s="10">
        <v>81</v>
      </c>
      <c r="T359" s="10">
        <v>76</v>
      </c>
      <c r="U359" s="10">
        <v>91</v>
      </c>
      <c r="V359" s="10">
        <v>232</v>
      </c>
      <c r="W359" s="10">
        <v>184</v>
      </c>
      <c r="X359" s="10">
        <v>38</v>
      </c>
      <c r="Y359" s="10">
        <v>70</v>
      </c>
      <c r="Z359" s="10">
        <v>0</v>
      </c>
      <c r="AA359" s="10">
        <v>76146</v>
      </c>
      <c r="AB359" s="10">
        <v>732</v>
      </c>
      <c r="AC359" s="10">
        <v>68</v>
      </c>
      <c r="AD359" s="10">
        <v>9.289617E-2</v>
      </c>
      <c r="AE359" s="13">
        <v>51988493.410278298</v>
      </c>
      <c r="AF359" s="12">
        <v>33459.535516343603</v>
      </c>
      <c r="AG359" s="1">
        <f>VLOOKUP(F359,'[1]Sheet 1'!$F$2:$S$557,5,0)</f>
        <v>2041</v>
      </c>
      <c r="AH359" s="1">
        <f>VLOOKUP(F359,'[1]Sheet 1'!$F$2:$S$557,6,0)</f>
        <v>117</v>
      </c>
      <c r="AI359" s="1">
        <f>VLOOKUP(F359,'[1]Sheet 1'!$F$2:$S$557,7,0)</f>
        <v>687</v>
      </c>
      <c r="AJ359" s="1">
        <f>VLOOKUP(F359,'[1]Sheet 1'!$F$2:$S$557,8,0)</f>
        <v>330</v>
      </c>
      <c r="AK359" s="1">
        <f>VLOOKUP(F359,'[1]Sheet 1'!$F$2:$S$557,9,0)</f>
        <v>172</v>
      </c>
      <c r="AL359" s="1">
        <f>VLOOKUP(F359,'[1]Sheet 1'!$F$2:$S$557,10,0)</f>
        <v>641</v>
      </c>
      <c r="AM359" s="1">
        <f>VLOOKUP(F359,'[1]Sheet 1'!$F$2:$S$557,11,0)</f>
        <v>94</v>
      </c>
      <c r="AN359" s="1">
        <f>VLOOKUP(F359,'[1]Sheet 1'!$F$2:$S$557,12,0)</f>
        <v>0</v>
      </c>
      <c r="AO359" s="1">
        <f>VLOOKUP(F359,'[1]Sheet 1'!$F$2:$S$557,13,0)</f>
        <v>0.31406172999999998</v>
      </c>
      <c r="AP359" s="1">
        <f>VLOOKUP(F359,'[1]Sheet 1'!$F$2:$S$557,14,0)</f>
        <v>4.6055850000000002E-2</v>
      </c>
      <c r="AQ359" s="1">
        <f>VLOOKUP(F359,'[2]Sheet 1'!$F$2:$Q$557,5,0)</f>
        <v>2410</v>
      </c>
      <c r="AR359" s="1">
        <f>VLOOKUP(F359,'[2]Sheet 1'!$F$2:$Q$557,6,0)</f>
        <v>1822</v>
      </c>
      <c r="AS359" s="1">
        <f>VLOOKUP(F359,'[2]Sheet 1'!$F$2:$Q$557,7,0)</f>
        <v>1822</v>
      </c>
      <c r="AT359" s="1">
        <f>VLOOKUP(F359,'[2]Sheet 1'!$F$2:$Q$557,8,0)</f>
        <v>1636</v>
      </c>
      <c r="AU359" s="1">
        <f>VLOOKUP(F359,'[2]Sheet 1'!$F$2:$Q$557,9,0)</f>
        <v>186</v>
      </c>
      <c r="AV359" s="1">
        <f>VLOOKUP(F359,'[2]Sheet 1'!$F$2:$Q$557,10,0)</f>
        <v>0</v>
      </c>
      <c r="AW359" s="1">
        <f>VLOOKUP(F359,'[2]Sheet 1'!$F$2:$Q$557,11,0)</f>
        <v>588</v>
      </c>
      <c r="AX359" s="1">
        <f>VLOOKUP(F359,'[2]Sheet 1'!$F$2:$Q$557,12,0)</f>
        <v>7.7178419999999998E-2</v>
      </c>
      <c r="AY359" s="1">
        <f>VLOOKUP(F359,'[3]Sheet 1'!$F$2:$AD$557,5,0)</f>
        <v>35.308358800000001</v>
      </c>
      <c r="AZ359" s="1">
        <f>VLOOKUP(F359,'[3]Sheet 1'!$F$2:$AD$557,6,0)</f>
        <v>-80.984329399999993</v>
      </c>
      <c r="BA359" s="1">
        <f>VLOOKUP(F359,'[3]Sheet 1'!$F$2:$AD$557,7,0)</f>
        <v>2958</v>
      </c>
      <c r="BB359" s="1">
        <f>VLOOKUP(F359,'[3]Sheet 1'!$F$2:$AD$557,8,0)</f>
        <v>777</v>
      </c>
      <c r="BC359" s="1">
        <f>VLOOKUP(F359,'[3]Sheet 1'!$F$2:$AD$557,9,0)</f>
        <v>1858</v>
      </c>
      <c r="BD359" s="1">
        <f>VLOOKUP(F359,'[3]Sheet 1'!$F$2:$AD$557,10,0)</f>
        <v>6</v>
      </c>
      <c r="BE359" s="1">
        <f>VLOOKUP(F359,'[3]Sheet 1'!$F$2:$AD$557,11,0)</f>
        <v>73</v>
      </c>
      <c r="BF359" s="1">
        <f>VLOOKUP(F359,'[3]Sheet 1'!$F$2:$AD$557,12,0)</f>
        <v>2</v>
      </c>
      <c r="BG359" s="1">
        <f>VLOOKUP(F359,'[3]Sheet 1'!$F$2:$AD$557,13,0)</f>
        <v>139</v>
      </c>
      <c r="BH359" s="1">
        <f>VLOOKUP(F359,'[3]Sheet 1'!$F$2:$AD$557,14,0)</f>
        <v>103</v>
      </c>
      <c r="BI359" s="1">
        <f>VLOOKUP(F359,'[3]Sheet 1'!$F$2:$AD$557,15,0)</f>
        <v>262</v>
      </c>
      <c r="BJ359" s="1">
        <f>VLOOKUP(F359,'[3]Sheet 1'!$F$2:$AD$557,16,0)</f>
        <v>1110</v>
      </c>
      <c r="BK359" s="1">
        <f>VLOOKUP(F359,'[3]Sheet 1'!$F$2:$AD$557,17,0)</f>
        <v>1009</v>
      </c>
      <c r="BL359" s="1">
        <f>VLOOKUP(F359,'[3]Sheet 1'!$F$2:$AD$557,18,0)</f>
        <v>101</v>
      </c>
      <c r="BM359" s="1">
        <f>VLOOKUP(F359,'[3]Sheet 1'!$F$2:$AD$557,19,0)</f>
        <v>0.90900899999999996</v>
      </c>
      <c r="BN359" s="1">
        <f>VLOOKUP(F359,'[3]Sheet 1'!$F$2:$AD$557,20,0)</f>
        <v>0.26267748000000002</v>
      </c>
      <c r="BO359" s="1">
        <f>VLOOKUP(F359,'[3]Sheet 1'!$F$2:$AD$557,21,0)</f>
        <v>0.62812710999999999</v>
      </c>
      <c r="BP359" s="1">
        <f>VLOOKUP(F359,'[3]Sheet 1'!$F$2:$AD$557,22,0)</f>
        <v>2.4678829999999999E-2</v>
      </c>
      <c r="BQ359" s="1">
        <f>VLOOKUP(F359,'[3]Sheet 1'!$F$2:$AD$557,23,0)</f>
        <v>8.8573360000000004E-2</v>
      </c>
      <c r="BR359" s="1">
        <f>VLOOKUP(F359,'[3]Sheet 1'!$F$2:$AD$557,24,0)</f>
        <v>1586.20305927</v>
      </c>
      <c r="BS359" s="1">
        <f>VLOOKUP(F359,'[3]Sheet 1'!$F$2:$AD$557,25,0)</f>
        <v>1.86483059</v>
      </c>
    </row>
    <row r="360" spans="1:71" ht="20" customHeight="1" x14ac:dyDescent="0.15">
      <c r="A360" s="8">
        <v>2023</v>
      </c>
      <c r="B360" s="9">
        <v>37</v>
      </c>
      <c r="C360" s="10">
        <v>119</v>
      </c>
      <c r="D360" s="10">
        <v>1912</v>
      </c>
      <c r="E360" s="10">
        <v>4</v>
      </c>
      <c r="F360" s="10">
        <v>371190019124</v>
      </c>
      <c r="G360" s="11" t="s">
        <v>40</v>
      </c>
      <c r="H360" s="10">
        <v>16206</v>
      </c>
      <c r="I360" s="11" t="s">
        <v>396</v>
      </c>
      <c r="J360" s="10">
        <v>913</v>
      </c>
      <c r="K360" s="10">
        <v>17</v>
      </c>
      <c r="L360" s="10">
        <v>77</v>
      </c>
      <c r="M360" s="10">
        <v>124</v>
      </c>
      <c r="N360" s="10">
        <v>100</v>
      </c>
      <c r="O360" s="10">
        <v>0</v>
      </c>
      <c r="P360" s="10">
        <v>71</v>
      </c>
      <c r="Q360" s="10">
        <v>148</v>
      </c>
      <c r="R360" s="10">
        <v>33</v>
      </c>
      <c r="S360" s="10">
        <v>0</v>
      </c>
      <c r="T360" s="10">
        <v>150</v>
      </c>
      <c r="U360" s="10">
        <v>63</v>
      </c>
      <c r="V360" s="10">
        <v>96</v>
      </c>
      <c r="W360" s="10">
        <v>34</v>
      </c>
      <c r="X360" s="10">
        <v>0</v>
      </c>
      <c r="Y360" s="10">
        <v>0</v>
      </c>
      <c r="Z360" s="10">
        <v>0</v>
      </c>
      <c r="AA360" s="10">
        <v>36834</v>
      </c>
      <c r="AB360" s="10">
        <v>492</v>
      </c>
      <c r="AC360" s="10">
        <v>209</v>
      </c>
      <c r="AD360" s="10">
        <v>0.42479675</v>
      </c>
      <c r="AE360" s="13">
        <v>7866503.9342040997</v>
      </c>
      <c r="AF360" s="12">
        <v>12727.9766963079</v>
      </c>
      <c r="AG360" s="1">
        <f>VLOOKUP(F360,'[1]Sheet 1'!$F$2:$S$557,5,0)</f>
        <v>1812</v>
      </c>
      <c r="AH360" s="1">
        <f>VLOOKUP(F360,'[1]Sheet 1'!$F$2:$S$557,6,0)</f>
        <v>228</v>
      </c>
      <c r="AI360" s="1">
        <f>VLOOKUP(F360,'[1]Sheet 1'!$F$2:$S$557,7,0)</f>
        <v>443</v>
      </c>
      <c r="AJ360" s="1">
        <f>VLOOKUP(F360,'[1]Sheet 1'!$F$2:$S$557,8,0)</f>
        <v>468</v>
      </c>
      <c r="AK360" s="1">
        <f>VLOOKUP(F360,'[1]Sheet 1'!$F$2:$S$557,9,0)</f>
        <v>256</v>
      </c>
      <c r="AL360" s="1">
        <f>VLOOKUP(F360,'[1]Sheet 1'!$F$2:$S$557,10,0)</f>
        <v>382</v>
      </c>
      <c r="AM360" s="1">
        <f>VLOOKUP(F360,'[1]Sheet 1'!$F$2:$S$557,11,0)</f>
        <v>17</v>
      </c>
      <c r="AN360" s="1">
        <f>VLOOKUP(F360,'[1]Sheet 1'!$F$2:$S$557,12,0)</f>
        <v>18</v>
      </c>
      <c r="AO360" s="1">
        <f>VLOOKUP(F360,'[1]Sheet 1'!$F$2:$S$557,13,0)</f>
        <v>0.21081678000000001</v>
      </c>
      <c r="AP360" s="1">
        <f>VLOOKUP(F360,'[1]Sheet 1'!$F$2:$S$557,14,0)</f>
        <v>9.3819000000000003E-3</v>
      </c>
      <c r="AQ360" s="1">
        <f>VLOOKUP(F360,'[2]Sheet 1'!$F$2:$Q$557,5,0)</f>
        <v>2092</v>
      </c>
      <c r="AR360" s="1">
        <f>VLOOKUP(F360,'[2]Sheet 1'!$F$2:$Q$557,6,0)</f>
        <v>1800</v>
      </c>
      <c r="AS360" s="1">
        <f>VLOOKUP(F360,'[2]Sheet 1'!$F$2:$Q$557,7,0)</f>
        <v>1800</v>
      </c>
      <c r="AT360" s="1">
        <f>VLOOKUP(F360,'[2]Sheet 1'!$F$2:$Q$557,8,0)</f>
        <v>1698</v>
      </c>
      <c r="AU360" s="1">
        <f>VLOOKUP(F360,'[2]Sheet 1'!$F$2:$Q$557,9,0)</f>
        <v>102</v>
      </c>
      <c r="AV360" s="1">
        <f>VLOOKUP(F360,'[2]Sheet 1'!$F$2:$Q$557,10,0)</f>
        <v>0</v>
      </c>
      <c r="AW360" s="1">
        <f>VLOOKUP(F360,'[2]Sheet 1'!$F$2:$Q$557,11,0)</f>
        <v>292</v>
      </c>
      <c r="AX360" s="1">
        <f>VLOOKUP(F360,'[2]Sheet 1'!$F$2:$Q$557,12,0)</f>
        <v>4.8757170000000002E-2</v>
      </c>
      <c r="AY360" s="1">
        <f>VLOOKUP(F360,'[3]Sheet 1'!$F$2:$AD$557,5,0)</f>
        <v>35.206832400000003</v>
      </c>
      <c r="AZ360" s="1">
        <f>VLOOKUP(F360,'[3]Sheet 1'!$F$2:$AD$557,6,0)</f>
        <v>-80.730784200000002</v>
      </c>
      <c r="BA360" s="1">
        <f>VLOOKUP(F360,'[3]Sheet 1'!$F$2:$AD$557,7,0)</f>
        <v>1991</v>
      </c>
      <c r="BB360" s="1">
        <f>VLOOKUP(F360,'[3]Sheet 1'!$F$2:$AD$557,8,0)</f>
        <v>280</v>
      </c>
      <c r="BC360" s="1">
        <f>VLOOKUP(F360,'[3]Sheet 1'!$F$2:$AD$557,9,0)</f>
        <v>1133</v>
      </c>
      <c r="BD360" s="1">
        <f>VLOOKUP(F360,'[3]Sheet 1'!$F$2:$AD$557,10,0)</f>
        <v>33</v>
      </c>
      <c r="BE360" s="1">
        <f>VLOOKUP(F360,'[3]Sheet 1'!$F$2:$AD$557,11,0)</f>
        <v>84</v>
      </c>
      <c r="BF360" s="1">
        <f>VLOOKUP(F360,'[3]Sheet 1'!$F$2:$AD$557,12,0)</f>
        <v>10</v>
      </c>
      <c r="BG360" s="1">
        <f>VLOOKUP(F360,'[3]Sheet 1'!$F$2:$AD$557,13,0)</f>
        <v>358</v>
      </c>
      <c r="BH360" s="1">
        <f>VLOOKUP(F360,'[3]Sheet 1'!$F$2:$AD$557,14,0)</f>
        <v>93</v>
      </c>
      <c r="BI360" s="1">
        <f>VLOOKUP(F360,'[3]Sheet 1'!$F$2:$AD$557,15,0)</f>
        <v>631</v>
      </c>
      <c r="BJ360" s="1">
        <f>VLOOKUP(F360,'[3]Sheet 1'!$F$2:$AD$557,16,0)</f>
        <v>903</v>
      </c>
      <c r="BK360" s="1">
        <f>VLOOKUP(F360,'[3]Sheet 1'!$F$2:$AD$557,17,0)</f>
        <v>727</v>
      </c>
      <c r="BL360" s="1">
        <f>VLOOKUP(F360,'[3]Sheet 1'!$F$2:$AD$557,18,0)</f>
        <v>176</v>
      </c>
      <c r="BM360" s="1">
        <f>VLOOKUP(F360,'[3]Sheet 1'!$F$2:$AD$557,19,0)</f>
        <v>0.80509412999999996</v>
      </c>
      <c r="BN360" s="1">
        <f>VLOOKUP(F360,'[3]Sheet 1'!$F$2:$AD$557,20,0)</f>
        <v>0.14063284000000001</v>
      </c>
      <c r="BO360" s="1">
        <f>VLOOKUP(F360,'[3]Sheet 1'!$F$2:$AD$557,21,0)</f>
        <v>0.56906076999999999</v>
      </c>
      <c r="BP360" s="1">
        <f>VLOOKUP(F360,'[3]Sheet 1'!$F$2:$AD$557,22,0)</f>
        <v>4.2189850000000001E-2</v>
      </c>
      <c r="BQ360" s="1">
        <f>VLOOKUP(F360,'[3]Sheet 1'!$F$2:$AD$557,23,0)</f>
        <v>0.31692616000000001</v>
      </c>
      <c r="BR360" s="1">
        <f>VLOOKUP(F360,'[3]Sheet 1'!$F$2:$AD$557,24,0)</f>
        <v>7055.9795984299999</v>
      </c>
      <c r="BS360" s="1">
        <f>VLOOKUP(F360,'[3]Sheet 1'!$F$2:$AD$557,25,0)</f>
        <v>0.28217200999999997</v>
      </c>
    </row>
    <row r="361" spans="1:71" ht="20" customHeight="1" x14ac:dyDescent="0.15">
      <c r="A361" s="8">
        <v>2024</v>
      </c>
      <c r="B361" s="9">
        <v>37</v>
      </c>
      <c r="C361" s="10">
        <v>119</v>
      </c>
      <c r="D361" s="10">
        <v>5823</v>
      </c>
      <c r="E361" s="10">
        <v>1</v>
      </c>
      <c r="F361" s="10">
        <v>371190058231</v>
      </c>
      <c r="G361" s="11" t="s">
        <v>35</v>
      </c>
      <c r="H361" s="10">
        <v>16527</v>
      </c>
      <c r="I361" s="11" t="s">
        <v>397</v>
      </c>
      <c r="J361" s="10">
        <v>418</v>
      </c>
      <c r="K361" s="10">
        <v>0</v>
      </c>
      <c r="L361" s="10">
        <v>0</v>
      </c>
      <c r="M361" s="10">
        <v>0</v>
      </c>
      <c r="N361" s="10">
        <v>13</v>
      </c>
      <c r="O361" s="10">
        <v>0</v>
      </c>
      <c r="P361" s="10">
        <v>46</v>
      </c>
      <c r="Q361" s="10">
        <v>27</v>
      </c>
      <c r="R361" s="10">
        <v>56</v>
      </c>
      <c r="S361" s="10">
        <v>0</v>
      </c>
      <c r="T361" s="10">
        <v>13</v>
      </c>
      <c r="U361" s="10">
        <v>14</v>
      </c>
      <c r="V361" s="10">
        <v>28</v>
      </c>
      <c r="W361" s="10">
        <v>16</v>
      </c>
      <c r="X361" s="10">
        <v>71</v>
      </c>
      <c r="Y361" s="10">
        <v>63</v>
      </c>
      <c r="Z361" s="10">
        <v>71</v>
      </c>
      <c r="AA361" s="10">
        <v>104375</v>
      </c>
      <c r="AB361" s="10">
        <v>245</v>
      </c>
      <c r="AC361" s="10">
        <v>0</v>
      </c>
      <c r="AD361" s="10">
        <v>0</v>
      </c>
      <c r="AE361" s="13">
        <v>41556618.276306197</v>
      </c>
      <c r="AF361" s="12">
        <v>28498.3316037035</v>
      </c>
      <c r="AG361" s="1">
        <f>VLOOKUP(F361,'[1]Sheet 1'!$F$2:$S$557,5,0)</f>
        <v>763</v>
      </c>
      <c r="AH361" s="1">
        <f>VLOOKUP(F361,'[1]Sheet 1'!$F$2:$S$557,6,0)</f>
        <v>52</v>
      </c>
      <c r="AI361" s="1">
        <f>VLOOKUP(F361,'[1]Sheet 1'!$F$2:$S$557,7,0)</f>
        <v>31</v>
      </c>
      <c r="AJ361" s="1">
        <f>VLOOKUP(F361,'[1]Sheet 1'!$F$2:$S$557,8,0)</f>
        <v>111</v>
      </c>
      <c r="AK361" s="1">
        <f>VLOOKUP(F361,'[1]Sheet 1'!$F$2:$S$557,9,0)</f>
        <v>74</v>
      </c>
      <c r="AL361" s="1">
        <f>VLOOKUP(F361,'[1]Sheet 1'!$F$2:$S$557,10,0)</f>
        <v>312</v>
      </c>
      <c r="AM361" s="1">
        <f>VLOOKUP(F361,'[1]Sheet 1'!$F$2:$S$557,11,0)</f>
        <v>98</v>
      </c>
      <c r="AN361" s="1">
        <f>VLOOKUP(F361,'[1]Sheet 1'!$F$2:$S$557,12,0)</f>
        <v>85</v>
      </c>
      <c r="AO361" s="1">
        <f>VLOOKUP(F361,'[1]Sheet 1'!$F$2:$S$557,13,0)</f>
        <v>0.40891219000000001</v>
      </c>
      <c r="AP361" s="1">
        <f>VLOOKUP(F361,'[1]Sheet 1'!$F$2:$S$557,14,0)</f>
        <v>0.12844037</v>
      </c>
      <c r="AQ361" s="1">
        <f>VLOOKUP(F361,'[2]Sheet 1'!$F$2:$Q$557,5,0)</f>
        <v>850</v>
      </c>
      <c r="AR361" s="1">
        <f>VLOOKUP(F361,'[2]Sheet 1'!$F$2:$Q$557,6,0)</f>
        <v>429</v>
      </c>
      <c r="AS361" s="1">
        <f>VLOOKUP(F361,'[2]Sheet 1'!$F$2:$Q$557,7,0)</f>
        <v>429</v>
      </c>
      <c r="AT361" s="1">
        <f>VLOOKUP(F361,'[2]Sheet 1'!$F$2:$Q$557,8,0)</f>
        <v>415</v>
      </c>
      <c r="AU361" s="1">
        <f>VLOOKUP(F361,'[2]Sheet 1'!$F$2:$Q$557,9,0)</f>
        <v>14</v>
      </c>
      <c r="AV361" s="1">
        <f>VLOOKUP(F361,'[2]Sheet 1'!$F$2:$Q$557,10,0)</f>
        <v>0</v>
      </c>
      <c r="AW361" s="1">
        <f>VLOOKUP(F361,'[2]Sheet 1'!$F$2:$Q$557,11,0)</f>
        <v>421</v>
      </c>
      <c r="AX361" s="1">
        <f>VLOOKUP(F361,'[2]Sheet 1'!$F$2:$Q$557,12,0)</f>
        <v>1.647059E-2</v>
      </c>
      <c r="AY361" s="1">
        <f>VLOOKUP(F361,'[3]Sheet 1'!$F$2:$AD$557,5,0)</f>
        <v>35.049948999999998</v>
      </c>
      <c r="AZ361" s="1">
        <f>VLOOKUP(F361,'[3]Sheet 1'!$F$2:$AD$557,6,0)</f>
        <v>-80.763745499999999</v>
      </c>
      <c r="BA361" s="1">
        <f>VLOOKUP(F361,'[3]Sheet 1'!$F$2:$AD$557,7,0)</f>
        <v>964</v>
      </c>
      <c r="BB361" s="1">
        <f>VLOOKUP(F361,'[3]Sheet 1'!$F$2:$AD$557,8,0)</f>
        <v>874</v>
      </c>
      <c r="BC361" s="1">
        <f>VLOOKUP(F361,'[3]Sheet 1'!$F$2:$AD$557,9,0)</f>
        <v>22</v>
      </c>
      <c r="BD361" s="1">
        <f>VLOOKUP(F361,'[3]Sheet 1'!$F$2:$AD$557,10,0)</f>
        <v>3</v>
      </c>
      <c r="BE361" s="1">
        <f>VLOOKUP(F361,'[3]Sheet 1'!$F$2:$AD$557,11,0)</f>
        <v>32</v>
      </c>
      <c r="BF361" s="1">
        <f>VLOOKUP(F361,'[3]Sheet 1'!$F$2:$AD$557,12,0)</f>
        <v>0</v>
      </c>
      <c r="BG361" s="1">
        <f>VLOOKUP(F361,'[3]Sheet 1'!$F$2:$AD$557,13,0)</f>
        <v>11</v>
      </c>
      <c r="BH361" s="1">
        <f>VLOOKUP(F361,'[3]Sheet 1'!$F$2:$AD$557,14,0)</f>
        <v>22</v>
      </c>
      <c r="BI361" s="1">
        <f>VLOOKUP(F361,'[3]Sheet 1'!$F$2:$AD$557,15,0)</f>
        <v>26</v>
      </c>
      <c r="BJ361" s="1">
        <f>VLOOKUP(F361,'[3]Sheet 1'!$F$2:$AD$557,16,0)</f>
        <v>293</v>
      </c>
      <c r="BK361" s="1">
        <f>VLOOKUP(F361,'[3]Sheet 1'!$F$2:$AD$557,17,0)</f>
        <v>288</v>
      </c>
      <c r="BL361" s="1">
        <f>VLOOKUP(F361,'[3]Sheet 1'!$F$2:$AD$557,18,0)</f>
        <v>5</v>
      </c>
      <c r="BM361" s="1">
        <f>VLOOKUP(F361,'[3]Sheet 1'!$F$2:$AD$557,19,0)</f>
        <v>0.98293514999999998</v>
      </c>
      <c r="BN361" s="1">
        <f>VLOOKUP(F361,'[3]Sheet 1'!$F$2:$AD$557,20,0)</f>
        <v>0.90663899999999997</v>
      </c>
      <c r="BO361" s="1">
        <f>VLOOKUP(F361,'[3]Sheet 1'!$F$2:$AD$557,21,0)</f>
        <v>2.2821569999999999E-2</v>
      </c>
      <c r="BP361" s="1">
        <f>VLOOKUP(F361,'[3]Sheet 1'!$F$2:$AD$557,22,0)</f>
        <v>3.3195019999999999E-2</v>
      </c>
      <c r="BQ361" s="1">
        <f>VLOOKUP(F361,'[3]Sheet 1'!$F$2:$AD$557,23,0)</f>
        <v>2.697095E-2</v>
      </c>
      <c r="BR361" s="1">
        <f>VLOOKUP(F361,'[3]Sheet 1'!$F$2:$AD$557,24,0)</f>
        <v>646.70273551000002</v>
      </c>
      <c r="BS361" s="1">
        <f>VLOOKUP(F361,'[3]Sheet 1'!$F$2:$AD$557,25,0)</f>
        <v>1.4906385</v>
      </c>
    </row>
    <row r="362" spans="1:71" ht="20" customHeight="1" x14ac:dyDescent="0.15">
      <c r="A362" s="8">
        <v>2025</v>
      </c>
      <c r="B362" s="9">
        <v>37</v>
      </c>
      <c r="C362" s="10">
        <v>119</v>
      </c>
      <c r="D362" s="10">
        <v>6010</v>
      </c>
      <c r="E362" s="10">
        <v>1</v>
      </c>
      <c r="F362" s="10">
        <v>371190060101</v>
      </c>
      <c r="G362" s="11" t="s">
        <v>35</v>
      </c>
      <c r="H362" s="10">
        <v>16622</v>
      </c>
      <c r="I362" s="11" t="s">
        <v>398</v>
      </c>
      <c r="J362" s="10">
        <v>764</v>
      </c>
      <c r="K362" s="10">
        <v>34</v>
      </c>
      <c r="L362" s="10">
        <v>0</v>
      </c>
      <c r="M362" s="10">
        <v>50</v>
      </c>
      <c r="N362" s="10">
        <v>65</v>
      </c>
      <c r="O362" s="10">
        <v>29</v>
      </c>
      <c r="P362" s="10">
        <v>62</v>
      </c>
      <c r="Q362" s="10">
        <v>90</v>
      </c>
      <c r="R362" s="10">
        <v>0</v>
      </c>
      <c r="S362" s="10">
        <v>21</v>
      </c>
      <c r="T362" s="10">
        <v>74</v>
      </c>
      <c r="U362" s="10">
        <v>135</v>
      </c>
      <c r="V362" s="10">
        <v>76</v>
      </c>
      <c r="W362" s="10">
        <v>60</v>
      </c>
      <c r="X362" s="10">
        <v>55</v>
      </c>
      <c r="Y362" s="10">
        <v>13</v>
      </c>
      <c r="Z362" s="10">
        <v>0</v>
      </c>
      <c r="AA362" s="10">
        <v>51722</v>
      </c>
      <c r="AB362" s="10">
        <v>555</v>
      </c>
      <c r="AC362" s="10">
        <v>23</v>
      </c>
      <c r="AD362" s="10">
        <v>4.1441440000000003E-2</v>
      </c>
      <c r="AE362" s="13">
        <v>32371838.463256799</v>
      </c>
      <c r="AF362" s="12">
        <v>25716.227829170901</v>
      </c>
      <c r="AG362" s="1">
        <f>VLOOKUP(F362,'[1]Sheet 1'!$F$2:$S$557,5,0)</f>
        <v>1389</v>
      </c>
      <c r="AH362" s="1">
        <f>VLOOKUP(F362,'[1]Sheet 1'!$F$2:$S$557,6,0)</f>
        <v>82</v>
      </c>
      <c r="AI362" s="1">
        <f>VLOOKUP(F362,'[1]Sheet 1'!$F$2:$S$557,7,0)</f>
        <v>347</v>
      </c>
      <c r="AJ362" s="1">
        <f>VLOOKUP(F362,'[1]Sheet 1'!$F$2:$S$557,8,0)</f>
        <v>353</v>
      </c>
      <c r="AK362" s="1">
        <f>VLOOKUP(F362,'[1]Sheet 1'!$F$2:$S$557,9,0)</f>
        <v>287</v>
      </c>
      <c r="AL362" s="1">
        <f>VLOOKUP(F362,'[1]Sheet 1'!$F$2:$S$557,10,0)</f>
        <v>172</v>
      </c>
      <c r="AM362" s="1">
        <f>VLOOKUP(F362,'[1]Sheet 1'!$F$2:$S$557,11,0)</f>
        <v>133</v>
      </c>
      <c r="AN362" s="1">
        <f>VLOOKUP(F362,'[1]Sheet 1'!$F$2:$S$557,12,0)</f>
        <v>15</v>
      </c>
      <c r="AO362" s="1">
        <f>VLOOKUP(F362,'[1]Sheet 1'!$F$2:$S$557,13,0)</f>
        <v>0.12383009</v>
      </c>
      <c r="AP362" s="1">
        <f>VLOOKUP(F362,'[1]Sheet 1'!$F$2:$S$557,14,0)</f>
        <v>9.5752340000000005E-2</v>
      </c>
      <c r="AQ362" s="1">
        <f>VLOOKUP(F362,'[2]Sheet 1'!$F$2:$Q$557,5,0)</f>
        <v>1567</v>
      </c>
      <c r="AR362" s="1">
        <f>VLOOKUP(F362,'[2]Sheet 1'!$F$2:$Q$557,6,0)</f>
        <v>1102</v>
      </c>
      <c r="AS362" s="1">
        <f>VLOOKUP(F362,'[2]Sheet 1'!$F$2:$Q$557,7,0)</f>
        <v>1102</v>
      </c>
      <c r="AT362" s="1">
        <f>VLOOKUP(F362,'[2]Sheet 1'!$F$2:$Q$557,8,0)</f>
        <v>1001</v>
      </c>
      <c r="AU362" s="1">
        <f>VLOOKUP(F362,'[2]Sheet 1'!$F$2:$Q$557,9,0)</f>
        <v>101</v>
      </c>
      <c r="AV362" s="1">
        <f>VLOOKUP(F362,'[2]Sheet 1'!$F$2:$Q$557,10,0)</f>
        <v>0</v>
      </c>
      <c r="AW362" s="1">
        <f>VLOOKUP(F362,'[2]Sheet 1'!$F$2:$Q$557,11,0)</f>
        <v>465</v>
      </c>
      <c r="AX362" s="1">
        <f>VLOOKUP(F362,'[2]Sheet 1'!$F$2:$Q$557,12,0)</f>
        <v>6.4454369999999997E-2</v>
      </c>
      <c r="AY362" s="1">
        <f>VLOOKUP(F362,'[3]Sheet 1'!$F$2:$AD$557,5,0)</f>
        <v>35.305529800000002</v>
      </c>
      <c r="AZ362" s="1">
        <f>VLOOKUP(F362,'[3]Sheet 1'!$F$2:$AD$557,6,0)</f>
        <v>-80.9434203</v>
      </c>
      <c r="BA362" s="1">
        <f>VLOOKUP(F362,'[3]Sheet 1'!$F$2:$AD$557,7,0)</f>
        <v>1694</v>
      </c>
      <c r="BB362" s="1">
        <f>VLOOKUP(F362,'[3]Sheet 1'!$F$2:$AD$557,8,0)</f>
        <v>1091</v>
      </c>
      <c r="BC362" s="1">
        <f>VLOOKUP(F362,'[3]Sheet 1'!$F$2:$AD$557,9,0)</f>
        <v>486</v>
      </c>
      <c r="BD362" s="1">
        <f>VLOOKUP(F362,'[3]Sheet 1'!$F$2:$AD$557,10,0)</f>
        <v>10</v>
      </c>
      <c r="BE362" s="1">
        <f>VLOOKUP(F362,'[3]Sheet 1'!$F$2:$AD$557,11,0)</f>
        <v>49</v>
      </c>
      <c r="BF362" s="1">
        <f>VLOOKUP(F362,'[3]Sheet 1'!$F$2:$AD$557,12,0)</f>
        <v>2</v>
      </c>
      <c r="BG362" s="1">
        <f>VLOOKUP(F362,'[3]Sheet 1'!$F$2:$AD$557,13,0)</f>
        <v>27</v>
      </c>
      <c r="BH362" s="1">
        <f>VLOOKUP(F362,'[3]Sheet 1'!$F$2:$AD$557,14,0)</f>
        <v>29</v>
      </c>
      <c r="BI362" s="1">
        <f>VLOOKUP(F362,'[3]Sheet 1'!$F$2:$AD$557,15,0)</f>
        <v>69</v>
      </c>
      <c r="BJ362" s="1">
        <f>VLOOKUP(F362,'[3]Sheet 1'!$F$2:$AD$557,16,0)</f>
        <v>723</v>
      </c>
      <c r="BK362" s="1">
        <f>VLOOKUP(F362,'[3]Sheet 1'!$F$2:$AD$557,17,0)</f>
        <v>687</v>
      </c>
      <c r="BL362" s="1">
        <f>VLOOKUP(F362,'[3]Sheet 1'!$F$2:$AD$557,18,0)</f>
        <v>36</v>
      </c>
      <c r="BM362" s="1">
        <f>VLOOKUP(F362,'[3]Sheet 1'!$F$2:$AD$557,19,0)</f>
        <v>0.95020746</v>
      </c>
      <c r="BN362" s="1">
        <f>VLOOKUP(F362,'[3]Sheet 1'!$F$2:$AD$557,20,0)</f>
        <v>0.64403778</v>
      </c>
      <c r="BO362" s="1">
        <f>VLOOKUP(F362,'[3]Sheet 1'!$F$2:$AD$557,21,0)</f>
        <v>0.28689492</v>
      </c>
      <c r="BP362" s="1">
        <f>VLOOKUP(F362,'[3]Sheet 1'!$F$2:$AD$557,22,0)</f>
        <v>2.8925610000000001E-2</v>
      </c>
      <c r="BQ362" s="1">
        <f>VLOOKUP(F362,'[3]Sheet 1'!$F$2:$AD$557,23,0)</f>
        <v>4.0731990000000003E-2</v>
      </c>
      <c r="BR362" s="1">
        <f>VLOOKUP(F362,'[3]Sheet 1'!$F$2:$AD$557,24,0)</f>
        <v>1458.86089333</v>
      </c>
      <c r="BS362" s="1">
        <f>VLOOKUP(F362,'[3]Sheet 1'!$F$2:$AD$557,25,0)</f>
        <v>1.1611799300000001</v>
      </c>
    </row>
    <row r="363" spans="1:71" ht="20" customHeight="1" x14ac:dyDescent="0.15">
      <c r="A363" s="8">
        <v>2026</v>
      </c>
      <c r="B363" s="9">
        <v>37</v>
      </c>
      <c r="C363" s="10">
        <v>119</v>
      </c>
      <c r="D363" s="10">
        <v>800</v>
      </c>
      <c r="E363" s="10">
        <v>2</v>
      </c>
      <c r="F363" s="10">
        <v>371190008002</v>
      </c>
      <c r="G363" s="11" t="s">
        <v>33</v>
      </c>
      <c r="H363" s="10">
        <v>16146</v>
      </c>
      <c r="I363" s="11" t="s">
        <v>399</v>
      </c>
      <c r="J363" s="10">
        <v>305</v>
      </c>
      <c r="K363" s="10">
        <v>50</v>
      </c>
      <c r="L363" s="10">
        <v>38</v>
      </c>
      <c r="M363" s="10">
        <v>14</v>
      </c>
      <c r="N363" s="10">
        <v>46</v>
      </c>
      <c r="O363" s="10">
        <v>6</v>
      </c>
      <c r="P363" s="10">
        <v>16</v>
      </c>
      <c r="Q363" s="10">
        <v>41</v>
      </c>
      <c r="R363" s="10">
        <v>35</v>
      </c>
      <c r="S363" s="10">
        <v>0</v>
      </c>
      <c r="T363" s="10">
        <v>18</v>
      </c>
      <c r="U363" s="10">
        <v>10</v>
      </c>
      <c r="V363" s="10">
        <v>26</v>
      </c>
      <c r="W363" s="10">
        <v>5</v>
      </c>
      <c r="X363" s="10">
        <v>0</v>
      </c>
      <c r="Y363" s="10">
        <v>0</v>
      </c>
      <c r="Z363" s="10">
        <v>0</v>
      </c>
      <c r="AA363" s="10">
        <v>29375</v>
      </c>
      <c r="AB363" s="10">
        <v>152</v>
      </c>
      <c r="AC363" s="10">
        <v>63</v>
      </c>
      <c r="AD363" s="10">
        <v>0.41447368000000001</v>
      </c>
      <c r="AE363" s="10">
        <v>3909473.08953857</v>
      </c>
      <c r="AF363" s="17">
        <v>8424.9587753058804</v>
      </c>
      <c r="AG363" s="1">
        <f>VLOOKUP(F363,'[1]Sheet 1'!$F$2:$S$557,5,0)</f>
        <v>410</v>
      </c>
      <c r="AH363" s="1">
        <f>VLOOKUP(F363,'[1]Sheet 1'!$F$2:$S$557,6,0)</f>
        <v>37</v>
      </c>
      <c r="AI363" s="1">
        <f>VLOOKUP(F363,'[1]Sheet 1'!$F$2:$S$557,7,0)</f>
        <v>112</v>
      </c>
      <c r="AJ363" s="1">
        <f>VLOOKUP(F363,'[1]Sheet 1'!$F$2:$S$557,8,0)</f>
        <v>125</v>
      </c>
      <c r="AK363" s="1">
        <f>VLOOKUP(F363,'[1]Sheet 1'!$F$2:$S$557,9,0)</f>
        <v>10</v>
      </c>
      <c r="AL363" s="1">
        <f>VLOOKUP(F363,'[1]Sheet 1'!$F$2:$S$557,10,0)</f>
        <v>112</v>
      </c>
      <c r="AM363" s="1">
        <f>VLOOKUP(F363,'[1]Sheet 1'!$F$2:$S$557,11,0)</f>
        <v>14</v>
      </c>
      <c r="AN363" s="1">
        <f>VLOOKUP(F363,'[1]Sheet 1'!$F$2:$S$557,12,0)</f>
        <v>0</v>
      </c>
      <c r="AO363" s="1">
        <f>VLOOKUP(F363,'[1]Sheet 1'!$F$2:$S$557,13,0)</f>
        <v>0.27317072999999997</v>
      </c>
      <c r="AP363" s="1">
        <f>VLOOKUP(F363,'[1]Sheet 1'!$F$2:$S$557,14,0)</f>
        <v>3.4146339999999997E-2</v>
      </c>
      <c r="AQ363" s="1">
        <f>VLOOKUP(F363,'[2]Sheet 1'!$F$2:$Q$557,5,0)</f>
        <v>480</v>
      </c>
      <c r="AR363" s="1">
        <f>VLOOKUP(F363,'[2]Sheet 1'!$F$2:$Q$557,6,0)</f>
        <v>356</v>
      </c>
      <c r="AS363" s="1">
        <f>VLOOKUP(F363,'[2]Sheet 1'!$F$2:$Q$557,7,0)</f>
        <v>356</v>
      </c>
      <c r="AT363" s="1">
        <f>VLOOKUP(F363,'[2]Sheet 1'!$F$2:$Q$557,8,0)</f>
        <v>347</v>
      </c>
      <c r="AU363" s="1">
        <f>VLOOKUP(F363,'[2]Sheet 1'!$F$2:$Q$557,9,0)</f>
        <v>9</v>
      </c>
      <c r="AV363" s="1">
        <f>VLOOKUP(F363,'[2]Sheet 1'!$F$2:$Q$557,10,0)</f>
        <v>0</v>
      </c>
      <c r="AW363" s="1">
        <f>VLOOKUP(F363,'[2]Sheet 1'!$F$2:$Q$557,11,0)</f>
        <v>124</v>
      </c>
      <c r="AX363" s="1">
        <f>VLOOKUP(F363,'[2]Sheet 1'!$F$2:$Q$557,12,0)</f>
        <v>1.8749999999999999E-2</v>
      </c>
      <c r="AY363" s="1">
        <f>VLOOKUP(F363,'[3]Sheet 1'!$F$2:$AD$557,5,0)</f>
        <v>35.2244691</v>
      </c>
      <c r="AZ363" s="1">
        <f>VLOOKUP(F363,'[3]Sheet 1'!$F$2:$AD$557,6,0)</f>
        <v>-80.823477600000004</v>
      </c>
      <c r="BA363" s="1">
        <f>VLOOKUP(F363,'[3]Sheet 1'!$F$2:$AD$557,7,0)</f>
        <v>588</v>
      </c>
      <c r="BB363" s="1">
        <f>VLOOKUP(F363,'[3]Sheet 1'!$F$2:$AD$557,8,0)</f>
        <v>29</v>
      </c>
      <c r="BC363" s="1">
        <f>VLOOKUP(F363,'[3]Sheet 1'!$F$2:$AD$557,9,0)</f>
        <v>539</v>
      </c>
      <c r="BD363" s="1">
        <f>VLOOKUP(F363,'[3]Sheet 1'!$F$2:$AD$557,10,0)</f>
        <v>3</v>
      </c>
      <c r="BE363" s="1">
        <f>VLOOKUP(F363,'[3]Sheet 1'!$F$2:$AD$557,11,0)</f>
        <v>2</v>
      </c>
      <c r="BF363" s="1">
        <f>VLOOKUP(F363,'[3]Sheet 1'!$F$2:$AD$557,12,0)</f>
        <v>0</v>
      </c>
      <c r="BG363" s="1">
        <f>VLOOKUP(F363,'[3]Sheet 1'!$F$2:$AD$557,13,0)</f>
        <v>0</v>
      </c>
      <c r="BH363" s="1">
        <f>VLOOKUP(F363,'[3]Sheet 1'!$F$2:$AD$557,14,0)</f>
        <v>15</v>
      </c>
      <c r="BI363" s="1">
        <f>VLOOKUP(F363,'[3]Sheet 1'!$F$2:$AD$557,15,0)</f>
        <v>20</v>
      </c>
      <c r="BJ363" s="1">
        <f>VLOOKUP(F363,'[3]Sheet 1'!$F$2:$AD$557,16,0)</f>
        <v>251</v>
      </c>
      <c r="BK363" s="1">
        <f>VLOOKUP(F363,'[3]Sheet 1'!$F$2:$AD$557,17,0)</f>
        <v>212</v>
      </c>
      <c r="BL363" s="1">
        <f>VLOOKUP(F363,'[3]Sheet 1'!$F$2:$AD$557,18,0)</f>
        <v>39</v>
      </c>
      <c r="BM363" s="1">
        <f>VLOOKUP(F363,'[3]Sheet 1'!$F$2:$AD$557,19,0)</f>
        <v>0.84462150999999996</v>
      </c>
      <c r="BN363" s="1">
        <f>VLOOKUP(F363,'[3]Sheet 1'!$F$2:$AD$557,20,0)</f>
        <v>4.9319719999999997E-2</v>
      </c>
      <c r="BO363" s="1">
        <f>VLOOKUP(F363,'[3]Sheet 1'!$F$2:$AD$557,21,0)</f>
        <v>0.91666665999999997</v>
      </c>
      <c r="BP363" s="1">
        <f>VLOOKUP(F363,'[3]Sheet 1'!$F$2:$AD$557,22,0)</f>
        <v>3.40136E-3</v>
      </c>
      <c r="BQ363" s="1">
        <f>VLOOKUP(F363,'[3]Sheet 1'!$F$2:$AD$557,23,0)</f>
        <v>3.4013599999999998E-2</v>
      </c>
      <c r="BR363" s="1">
        <f>VLOOKUP(F363,'[3]Sheet 1'!$F$2:$AD$557,24,0)</f>
        <v>4193.0202003699997</v>
      </c>
      <c r="BS363" s="1">
        <f>VLOOKUP(F363,'[3]Sheet 1'!$F$2:$AD$557,25,0)</f>
        <v>0.14023304</v>
      </c>
    </row>
    <row r="364" spans="1:71" ht="20" customHeight="1" x14ac:dyDescent="0.15">
      <c r="A364" s="8">
        <v>2027</v>
      </c>
      <c r="B364" s="9">
        <v>37</v>
      </c>
      <c r="C364" s="10">
        <v>119</v>
      </c>
      <c r="D364" s="10">
        <v>5844</v>
      </c>
      <c r="E364" s="10">
        <v>1</v>
      </c>
      <c r="F364" s="10">
        <v>371190058441</v>
      </c>
      <c r="G364" s="11" t="s">
        <v>35</v>
      </c>
      <c r="H364" s="10">
        <v>16573</v>
      </c>
      <c r="I364" s="11" t="s">
        <v>400</v>
      </c>
      <c r="J364" s="10">
        <v>1073</v>
      </c>
      <c r="K364" s="10">
        <v>0</v>
      </c>
      <c r="L364" s="10">
        <v>11</v>
      </c>
      <c r="M364" s="10">
        <v>18</v>
      </c>
      <c r="N364" s="10">
        <v>0</v>
      </c>
      <c r="O364" s="10">
        <v>11</v>
      </c>
      <c r="P364" s="10">
        <v>0</v>
      </c>
      <c r="Q364" s="10">
        <v>47</v>
      </c>
      <c r="R364" s="10">
        <v>15</v>
      </c>
      <c r="S364" s="10">
        <v>0</v>
      </c>
      <c r="T364" s="10">
        <v>0</v>
      </c>
      <c r="U364" s="10">
        <v>74</v>
      </c>
      <c r="V364" s="10">
        <v>101</v>
      </c>
      <c r="W364" s="10">
        <v>206</v>
      </c>
      <c r="X364" s="10">
        <v>139</v>
      </c>
      <c r="Y364" s="10">
        <v>213</v>
      </c>
      <c r="Z364" s="10">
        <v>238</v>
      </c>
      <c r="AA364" s="10">
        <v>127802</v>
      </c>
      <c r="AB364" s="10">
        <v>855</v>
      </c>
      <c r="AC364" s="10">
        <v>0</v>
      </c>
      <c r="AD364" s="10">
        <v>0</v>
      </c>
      <c r="AE364" s="13">
        <v>23316321.1914673</v>
      </c>
      <c r="AF364" s="12">
        <v>19833.107321031701</v>
      </c>
      <c r="AG364" s="1">
        <f>VLOOKUP(F364,'[1]Sheet 1'!$F$2:$S$557,5,0)</f>
        <v>2306</v>
      </c>
      <c r="AH364" s="1">
        <f>VLOOKUP(F364,'[1]Sheet 1'!$F$2:$S$557,6,0)</f>
        <v>49</v>
      </c>
      <c r="AI364" s="1">
        <f>VLOOKUP(F364,'[1]Sheet 1'!$F$2:$S$557,7,0)</f>
        <v>271</v>
      </c>
      <c r="AJ364" s="1">
        <f>VLOOKUP(F364,'[1]Sheet 1'!$F$2:$S$557,8,0)</f>
        <v>222</v>
      </c>
      <c r="AK364" s="1">
        <f>VLOOKUP(F364,'[1]Sheet 1'!$F$2:$S$557,9,0)</f>
        <v>162</v>
      </c>
      <c r="AL364" s="1">
        <f>VLOOKUP(F364,'[1]Sheet 1'!$F$2:$S$557,10,0)</f>
        <v>1085</v>
      </c>
      <c r="AM364" s="1">
        <f>VLOOKUP(F364,'[1]Sheet 1'!$F$2:$S$557,11,0)</f>
        <v>290</v>
      </c>
      <c r="AN364" s="1">
        <f>VLOOKUP(F364,'[1]Sheet 1'!$F$2:$S$557,12,0)</f>
        <v>227</v>
      </c>
      <c r="AO364" s="1">
        <f>VLOOKUP(F364,'[1]Sheet 1'!$F$2:$S$557,13,0)</f>
        <v>0.47051171000000003</v>
      </c>
      <c r="AP364" s="1">
        <f>VLOOKUP(F364,'[1]Sheet 1'!$F$2:$S$557,14,0)</f>
        <v>0.12575889000000001</v>
      </c>
      <c r="AQ364" s="1">
        <f>VLOOKUP(F364,'[2]Sheet 1'!$F$2:$Q$557,5,0)</f>
        <v>2620</v>
      </c>
      <c r="AR364" s="1">
        <f>VLOOKUP(F364,'[2]Sheet 1'!$F$2:$Q$557,6,0)</f>
        <v>1840</v>
      </c>
      <c r="AS364" s="1">
        <f>VLOOKUP(F364,'[2]Sheet 1'!$F$2:$Q$557,7,0)</f>
        <v>1840</v>
      </c>
      <c r="AT364" s="1">
        <f>VLOOKUP(F364,'[2]Sheet 1'!$F$2:$Q$557,8,0)</f>
        <v>1840</v>
      </c>
      <c r="AU364" s="1">
        <f>VLOOKUP(F364,'[2]Sheet 1'!$F$2:$Q$557,9,0)</f>
        <v>0</v>
      </c>
      <c r="AV364" s="1">
        <f>VLOOKUP(F364,'[2]Sheet 1'!$F$2:$Q$557,10,0)</f>
        <v>0</v>
      </c>
      <c r="AW364" s="1">
        <f>VLOOKUP(F364,'[2]Sheet 1'!$F$2:$Q$557,11,0)</f>
        <v>780</v>
      </c>
      <c r="AX364" s="1">
        <f>VLOOKUP(F364,'[2]Sheet 1'!$F$2:$Q$557,12,0)</f>
        <v>0</v>
      </c>
      <c r="AY364" s="1">
        <f>VLOOKUP(F364,'[3]Sheet 1'!$F$2:$AD$557,5,0)</f>
        <v>35.029692799999999</v>
      </c>
      <c r="AZ364" s="1">
        <f>VLOOKUP(F364,'[3]Sheet 1'!$F$2:$AD$557,6,0)</f>
        <v>-80.833531600000001</v>
      </c>
      <c r="BA364" s="1">
        <f>VLOOKUP(F364,'[3]Sheet 1'!$F$2:$AD$557,7,0)</f>
        <v>3227</v>
      </c>
      <c r="BB364" s="1">
        <f>VLOOKUP(F364,'[3]Sheet 1'!$F$2:$AD$557,8,0)</f>
        <v>2264</v>
      </c>
      <c r="BC364" s="1">
        <f>VLOOKUP(F364,'[3]Sheet 1'!$F$2:$AD$557,9,0)</f>
        <v>230</v>
      </c>
      <c r="BD364" s="1">
        <f>VLOOKUP(F364,'[3]Sheet 1'!$F$2:$AD$557,10,0)</f>
        <v>5</v>
      </c>
      <c r="BE364" s="1">
        <f>VLOOKUP(F364,'[3]Sheet 1'!$F$2:$AD$557,11,0)</f>
        <v>605</v>
      </c>
      <c r="BF364" s="1">
        <f>VLOOKUP(F364,'[3]Sheet 1'!$F$2:$AD$557,12,0)</f>
        <v>2</v>
      </c>
      <c r="BG364" s="1">
        <f>VLOOKUP(F364,'[3]Sheet 1'!$F$2:$AD$557,13,0)</f>
        <v>58</v>
      </c>
      <c r="BH364" s="1">
        <f>VLOOKUP(F364,'[3]Sheet 1'!$F$2:$AD$557,14,0)</f>
        <v>63</v>
      </c>
      <c r="BI364" s="1">
        <f>VLOOKUP(F364,'[3]Sheet 1'!$F$2:$AD$557,15,0)</f>
        <v>206</v>
      </c>
      <c r="BJ364" s="1">
        <f>VLOOKUP(F364,'[3]Sheet 1'!$F$2:$AD$557,16,0)</f>
        <v>1081</v>
      </c>
      <c r="BK364" s="1">
        <f>VLOOKUP(F364,'[3]Sheet 1'!$F$2:$AD$557,17,0)</f>
        <v>1045</v>
      </c>
      <c r="BL364" s="1">
        <f>VLOOKUP(F364,'[3]Sheet 1'!$F$2:$AD$557,18,0)</f>
        <v>36</v>
      </c>
      <c r="BM364" s="1">
        <f>VLOOKUP(F364,'[3]Sheet 1'!$F$2:$AD$557,19,0)</f>
        <v>0.96669749999999999</v>
      </c>
      <c r="BN364" s="1">
        <f>VLOOKUP(F364,'[3]Sheet 1'!$F$2:$AD$557,20,0)</f>
        <v>0.70158041000000004</v>
      </c>
      <c r="BO364" s="1">
        <f>VLOOKUP(F364,'[3]Sheet 1'!$F$2:$AD$557,21,0)</f>
        <v>7.1273619999999996E-2</v>
      </c>
      <c r="BP364" s="1">
        <f>VLOOKUP(F364,'[3]Sheet 1'!$F$2:$AD$557,22,0)</f>
        <v>0.18748063000000001</v>
      </c>
      <c r="BQ364" s="1">
        <f>VLOOKUP(F364,'[3]Sheet 1'!$F$2:$AD$557,23,0)</f>
        <v>6.3836379999999998E-2</v>
      </c>
      <c r="BR364" s="1">
        <f>VLOOKUP(F364,'[3]Sheet 1'!$F$2:$AD$557,24,0)</f>
        <v>3858.3956927300001</v>
      </c>
      <c r="BS364" s="1">
        <f>VLOOKUP(F364,'[3]Sheet 1'!$F$2:$AD$557,25,0)</f>
        <v>0.83635797000000001</v>
      </c>
    </row>
    <row r="365" spans="1:71" ht="20" customHeight="1" x14ac:dyDescent="0.15">
      <c r="A365" s="8">
        <v>2028</v>
      </c>
      <c r="B365" s="9">
        <v>37</v>
      </c>
      <c r="C365" s="10">
        <v>119</v>
      </c>
      <c r="D365" s="10">
        <v>5906</v>
      </c>
      <c r="E365" s="10">
        <v>1</v>
      </c>
      <c r="F365" s="10">
        <v>371190059061</v>
      </c>
      <c r="G365" s="11" t="s">
        <v>35</v>
      </c>
      <c r="H365" s="10">
        <v>16585</v>
      </c>
      <c r="I365" s="11" t="s">
        <v>401</v>
      </c>
      <c r="J365" s="10">
        <v>856</v>
      </c>
      <c r="K365" s="10">
        <v>49</v>
      </c>
      <c r="L365" s="10">
        <v>15</v>
      </c>
      <c r="M365" s="10">
        <v>8</v>
      </c>
      <c r="N365" s="10">
        <v>37</v>
      </c>
      <c r="O365" s="10">
        <v>0</v>
      </c>
      <c r="P365" s="10">
        <v>59</v>
      </c>
      <c r="Q365" s="10">
        <v>39</v>
      </c>
      <c r="R365" s="10">
        <v>23</v>
      </c>
      <c r="S365" s="10">
        <v>47</v>
      </c>
      <c r="T365" s="10">
        <v>46</v>
      </c>
      <c r="U365" s="10">
        <v>119</v>
      </c>
      <c r="V365" s="10">
        <v>90</v>
      </c>
      <c r="W365" s="10">
        <v>71</v>
      </c>
      <c r="X365" s="10">
        <v>53</v>
      </c>
      <c r="Y365" s="10">
        <v>62</v>
      </c>
      <c r="Z365" s="10">
        <v>138</v>
      </c>
      <c r="AA365" s="10">
        <v>74300</v>
      </c>
      <c r="AB365" s="10">
        <v>605</v>
      </c>
      <c r="AC365" s="10">
        <v>40</v>
      </c>
      <c r="AD365" s="13">
        <v>6.6115699999999999E-2</v>
      </c>
      <c r="AE365" s="16">
        <v>112048787.505615</v>
      </c>
      <c r="AF365" s="12">
        <v>53467.486221149498</v>
      </c>
      <c r="AG365" s="1">
        <f>VLOOKUP(F365,'[1]Sheet 1'!$F$2:$S$557,5,0)</f>
        <v>1720</v>
      </c>
      <c r="AH365" s="1">
        <f>VLOOKUP(F365,'[1]Sheet 1'!$F$2:$S$557,6,0)</f>
        <v>118</v>
      </c>
      <c r="AI365" s="1">
        <f>VLOOKUP(F365,'[1]Sheet 1'!$F$2:$S$557,7,0)</f>
        <v>540</v>
      </c>
      <c r="AJ365" s="1">
        <f>VLOOKUP(F365,'[1]Sheet 1'!$F$2:$S$557,8,0)</f>
        <v>382</v>
      </c>
      <c r="AK365" s="1">
        <f>VLOOKUP(F365,'[1]Sheet 1'!$F$2:$S$557,9,0)</f>
        <v>113</v>
      </c>
      <c r="AL365" s="1">
        <f>VLOOKUP(F365,'[1]Sheet 1'!$F$2:$S$557,10,0)</f>
        <v>328</v>
      </c>
      <c r="AM365" s="1">
        <f>VLOOKUP(F365,'[1]Sheet 1'!$F$2:$S$557,11,0)</f>
        <v>171</v>
      </c>
      <c r="AN365" s="1">
        <f>VLOOKUP(F365,'[1]Sheet 1'!$F$2:$S$557,12,0)</f>
        <v>68</v>
      </c>
      <c r="AO365" s="1">
        <f>VLOOKUP(F365,'[1]Sheet 1'!$F$2:$S$557,13,0)</f>
        <v>0.19069767000000001</v>
      </c>
      <c r="AP365" s="1">
        <f>VLOOKUP(F365,'[1]Sheet 1'!$F$2:$S$557,14,0)</f>
        <v>9.9418599999999996E-2</v>
      </c>
      <c r="AQ365" s="1">
        <f>VLOOKUP(F365,'[2]Sheet 1'!$F$2:$Q$557,5,0)</f>
        <v>1854</v>
      </c>
      <c r="AR365" s="1">
        <f>VLOOKUP(F365,'[2]Sheet 1'!$F$2:$Q$557,6,0)</f>
        <v>1340</v>
      </c>
      <c r="AS365" s="1">
        <f>VLOOKUP(F365,'[2]Sheet 1'!$F$2:$Q$557,7,0)</f>
        <v>1325</v>
      </c>
      <c r="AT365" s="1">
        <f>VLOOKUP(F365,'[2]Sheet 1'!$F$2:$Q$557,8,0)</f>
        <v>1282</v>
      </c>
      <c r="AU365" s="1">
        <f>VLOOKUP(F365,'[2]Sheet 1'!$F$2:$Q$557,9,0)</f>
        <v>43</v>
      </c>
      <c r="AV365" s="1">
        <f>VLOOKUP(F365,'[2]Sheet 1'!$F$2:$Q$557,10,0)</f>
        <v>15</v>
      </c>
      <c r="AW365" s="1">
        <f>VLOOKUP(F365,'[2]Sheet 1'!$F$2:$Q$557,11,0)</f>
        <v>514</v>
      </c>
      <c r="AX365" s="1">
        <f>VLOOKUP(F365,'[2]Sheet 1'!$F$2:$Q$557,12,0)</f>
        <v>2.3193100000000001E-2</v>
      </c>
      <c r="AY365" s="1">
        <f>VLOOKUP(F365,'[3]Sheet 1'!$F$2:$AD$557,5,0)</f>
        <v>35.236776900000002</v>
      </c>
      <c r="AZ365" s="1">
        <f>VLOOKUP(F365,'[3]Sheet 1'!$F$2:$AD$557,6,0)</f>
        <v>-81.001301100000006</v>
      </c>
      <c r="BA365" s="1">
        <f>VLOOKUP(F365,'[3]Sheet 1'!$F$2:$AD$557,7,0)</f>
        <v>1657</v>
      </c>
      <c r="BB365" s="1">
        <f>VLOOKUP(F365,'[3]Sheet 1'!$F$2:$AD$557,8,0)</f>
        <v>1113</v>
      </c>
      <c r="BC365" s="1">
        <f>VLOOKUP(F365,'[3]Sheet 1'!$F$2:$AD$557,9,0)</f>
        <v>340</v>
      </c>
      <c r="BD365" s="1">
        <f>VLOOKUP(F365,'[3]Sheet 1'!$F$2:$AD$557,10,0)</f>
        <v>8</v>
      </c>
      <c r="BE365" s="1">
        <f>VLOOKUP(F365,'[3]Sheet 1'!$F$2:$AD$557,11,0)</f>
        <v>48</v>
      </c>
      <c r="BF365" s="1">
        <f>VLOOKUP(F365,'[3]Sheet 1'!$F$2:$AD$557,12,0)</f>
        <v>0</v>
      </c>
      <c r="BG365" s="1">
        <f>VLOOKUP(F365,'[3]Sheet 1'!$F$2:$AD$557,13,0)</f>
        <v>115</v>
      </c>
      <c r="BH365" s="1">
        <f>VLOOKUP(F365,'[3]Sheet 1'!$F$2:$AD$557,14,0)</f>
        <v>33</v>
      </c>
      <c r="BI365" s="1">
        <f>VLOOKUP(F365,'[3]Sheet 1'!$F$2:$AD$557,15,0)</f>
        <v>195</v>
      </c>
      <c r="BJ365" s="1">
        <f>VLOOKUP(F365,'[3]Sheet 1'!$F$2:$AD$557,16,0)</f>
        <v>767</v>
      </c>
      <c r="BK365" s="1">
        <f>VLOOKUP(F365,'[3]Sheet 1'!$F$2:$AD$557,17,0)</f>
        <v>676</v>
      </c>
      <c r="BL365" s="1">
        <f>VLOOKUP(F365,'[3]Sheet 1'!$F$2:$AD$557,18,0)</f>
        <v>91</v>
      </c>
      <c r="BM365" s="1">
        <f>VLOOKUP(F365,'[3]Sheet 1'!$F$2:$AD$557,19,0)</f>
        <v>0.88135593000000001</v>
      </c>
      <c r="BN365" s="1">
        <f>VLOOKUP(F365,'[3]Sheet 1'!$F$2:$AD$557,20,0)</f>
        <v>0.67169582999999999</v>
      </c>
      <c r="BO365" s="1">
        <f>VLOOKUP(F365,'[3]Sheet 1'!$F$2:$AD$557,21,0)</f>
        <v>0.20519009999999999</v>
      </c>
      <c r="BP365" s="1">
        <f>VLOOKUP(F365,'[3]Sheet 1'!$F$2:$AD$557,22,0)</f>
        <v>2.8968009999999999E-2</v>
      </c>
      <c r="BQ365" s="1">
        <f>VLOOKUP(F365,'[3]Sheet 1'!$F$2:$AD$557,23,0)</f>
        <v>0.11768255</v>
      </c>
      <c r="BR365" s="1">
        <f>VLOOKUP(F365,'[3]Sheet 1'!$F$2:$AD$557,24,0)</f>
        <v>412.27138316999998</v>
      </c>
      <c r="BS365" s="1">
        <f>VLOOKUP(F365,'[3]Sheet 1'!$F$2:$AD$557,25,0)</f>
        <v>4.0191972199999997</v>
      </c>
    </row>
    <row r="366" spans="1:71" ht="20" customHeight="1" x14ac:dyDescent="0.15">
      <c r="A366" s="8">
        <v>2029</v>
      </c>
      <c r="B366" s="9">
        <v>37</v>
      </c>
      <c r="C366" s="10">
        <v>119</v>
      </c>
      <c r="D366" s="10">
        <v>6008</v>
      </c>
      <c r="E366" s="10">
        <v>1</v>
      </c>
      <c r="F366" s="10">
        <v>371190060081</v>
      </c>
      <c r="G366" s="11" t="s">
        <v>35</v>
      </c>
      <c r="H366" s="10">
        <v>16618</v>
      </c>
      <c r="I366" s="11" t="s">
        <v>402</v>
      </c>
      <c r="J366" s="10">
        <v>681</v>
      </c>
      <c r="K366" s="10">
        <v>32</v>
      </c>
      <c r="L366" s="10">
        <v>35</v>
      </c>
      <c r="M366" s="10">
        <v>0</v>
      </c>
      <c r="N366" s="10">
        <v>0</v>
      </c>
      <c r="O366" s="10">
        <v>0</v>
      </c>
      <c r="P366" s="10">
        <v>22</v>
      </c>
      <c r="Q366" s="10">
        <v>13</v>
      </c>
      <c r="R366" s="10">
        <v>17</v>
      </c>
      <c r="S366" s="10">
        <v>0</v>
      </c>
      <c r="T366" s="10">
        <v>46</v>
      </c>
      <c r="U366" s="10">
        <v>148</v>
      </c>
      <c r="V366" s="10">
        <v>57</v>
      </c>
      <c r="W366" s="10">
        <v>121</v>
      </c>
      <c r="X366" s="10">
        <v>40</v>
      </c>
      <c r="Y366" s="10">
        <v>118</v>
      </c>
      <c r="Z366" s="10">
        <v>32</v>
      </c>
      <c r="AA366" s="10">
        <v>86607</v>
      </c>
      <c r="AB366" s="10">
        <v>423</v>
      </c>
      <c r="AC366" s="10">
        <v>0</v>
      </c>
      <c r="AD366" s="10">
        <v>0</v>
      </c>
      <c r="AE366" s="13">
        <v>26275044.545227099</v>
      </c>
      <c r="AF366" s="12">
        <v>34405.033456946403</v>
      </c>
      <c r="AG366" s="1">
        <f>VLOOKUP(F366,'[1]Sheet 1'!$F$2:$S$557,5,0)</f>
        <v>1357</v>
      </c>
      <c r="AH366" s="1">
        <f>VLOOKUP(F366,'[1]Sheet 1'!$F$2:$S$557,6,0)</f>
        <v>133</v>
      </c>
      <c r="AI366" s="1">
        <f>VLOOKUP(F366,'[1]Sheet 1'!$F$2:$S$557,7,0)</f>
        <v>296</v>
      </c>
      <c r="AJ366" s="1">
        <f>VLOOKUP(F366,'[1]Sheet 1'!$F$2:$S$557,8,0)</f>
        <v>252</v>
      </c>
      <c r="AK366" s="1">
        <f>VLOOKUP(F366,'[1]Sheet 1'!$F$2:$S$557,9,0)</f>
        <v>180</v>
      </c>
      <c r="AL366" s="1">
        <f>VLOOKUP(F366,'[1]Sheet 1'!$F$2:$S$557,10,0)</f>
        <v>371</v>
      </c>
      <c r="AM366" s="1">
        <f>VLOOKUP(F366,'[1]Sheet 1'!$F$2:$S$557,11,0)</f>
        <v>81</v>
      </c>
      <c r="AN366" s="1">
        <f>VLOOKUP(F366,'[1]Sheet 1'!$F$2:$S$557,12,0)</f>
        <v>44</v>
      </c>
      <c r="AO366" s="1">
        <f>VLOOKUP(F366,'[1]Sheet 1'!$F$2:$S$557,13,0)</f>
        <v>0.27339720000000001</v>
      </c>
      <c r="AP366" s="1">
        <f>VLOOKUP(F366,'[1]Sheet 1'!$F$2:$S$557,14,0)</f>
        <v>5.9690489999999999E-2</v>
      </c>
      <c r="AQ366" s="1">
        <f>VLOOKUP(F366,'[2]Sheet 1'!$F$2:$Q$557,5,0)</f>
        <v>1581</v>
      </c>
      <c r="AR366" s="1">
        <f>VLOOKUP(F366,'[2]Sheet 1'!$F$2:$Q$557,6,0)</f>
        <v>1159</v>
      </c>
      <c r="AS366" s="1">
        <f>VLOOKUP(F366,'[2]Sheet 1'!$F$2:$Q$557,7,0)</f>
        <v>1159</v>
      </c>
      <c r="AT366" s="1">
        <f>VLOOKUP(F366,'[2]Sheet 1'!$F$2:$Q$557,8,0)</f>
        <v>1106</v>
      </c>
      <c r="AU366" s="1">
        <f>VLOOKUP(F366,'[2]Sheet 1'!$F$2:$Q$557,9,0)</f>
        <v>53</v>
      </c>
      <c r="AV366" s="1">
        <f>VLOOKUP(F366,'[2]Sheet 1'!$F$2:$Q$557,10,0)</f>
        <v>0</v>
      </c>
      <c r="AW366" s="1">
        <f>VLOOKUP(F366,'[2]Sheet 1'!$F$2:$Q$557,11,0)</f>
        <v>422</v>
      </c>
      <c r="AX366" s="1">
        <f>VLOOKUP(F366,'[2]Sheet 1'!$F$2:$Q$557,12,0)</f>
        <v>3.3523089999999998E-2</v>
      </c>
      <c r="AY366" s="1">
        <f>VLOOKUP(F366,'[3]Sheet 1'!$F$2:$AD$557,5,0)</f>
        <v>35.300460600000001</v>
      </c>
      <c r="AZ366" s="1">
        <f>VLOOKUP(F366,'[3]Sheet 1'!$F$2:$AD$557,6,0)</f>
        <v>-80.978418099999999</v>
      </c>
      <c r="BA366" s="1">
        <f>VLOOKUP(F366,'[3]Sheet 1'!$F$2:$AD$557,7,0)</f>
        <v>1595</v>
      </c>
      <c r="BB366" s="1">
        <f>VLOOKUP(F366,'[3]Sheet 1'!$F$2:$AD$557,8,0)</f>
        <v>1021</v>
      </c>
      <c r="BC366" s="1">
        <f>VLOOKUP(F366,'[3]Sheet 1'!$F$2:$AD$557,9,0)</f>
        <v>445</v>
      </c>
      <c r="BD366" s="1">
        <f>VLOOKUP(F366,'[3]Sheet 1'!$F$2:$AD$557,10,0)</f>
        <v>12</v>
      </c>
      <c r="BE366" s="1">
        <f>VLOOKUP(F366,'[3]Sheet 1'!$F$2:$AD$557,11,0)</f>
        <v>30</v>
      </c>
      <c r="BF366" s="1">
        <f>VLOOKUP(F366,'[3]Sheet 1'!$F$2:$AD$557,12,0)</f>
        <v>0</v>
      </c>
      <c r="BG366" s="1">
        <f>VLOOKUP(F366,'[3]Sheet 1'!$F$2:$AD$557,13,0)</f>
        <v>49</v>
      </c>
      <c r="BH366" s="1">
        <f>VLOOKUP(F366,'[3]Sheet 1'!$F$2:$AD$557,14,0)</f>
        <v>38</v>
      </c>
      <c r="BI366" s="1">
        <f>VLOOKUP(F366,'[3]Sheet 1'!$F$2:$AD$557,15,0)</f>
        <v>96</v>
      </c>
      <c r="BJ366" s="1">
        <f>VLOOKUP(F366,'[3]Sheet 1'!$F$2:$AD$557,16,0)</f>
        <v>622</v>
      </c>
      <c r="BK366" s="1">
        <f>VLOOKUP(F366,'[3]Sheet 1'!$F$2:$AD$557,17,0)</f>
        <v>588</v>
      </c>
      <c r="BL366" s="1">
        <f>VLOOKUP(F366,'[3]Sheet 1'!$F$2:$AD$557,18,0)</f>
        <v>34</v>
      </c>
      <c r="BM366" s="1">
        <f>VLOOKUP(F366,'[3]Sheet 1'!$F$2:$AD$557,19,0)</f>
        <v>0.94533761999999999</v>
      </c>
      <c r="BN366" s="1">
        <f>VLOOKUP(F366,'[3]Sheet 1'!$F$2:$AD$557,20,0)</f>
        <v>0.64012539000000002</v>
      </c>
      <c r="BO366" s="1">
        <f>VLOOKUP(F366,'[3]Sheet 1'!$F$2:$AD$557,21,0)</f>
        <v>0.27899686000000001</v>
      </c>
      <c r="BP366" s="1">
        <f>VLOOKUP(F366,'[3]Sheet 1'!$F$2:$AD$557,22,0)</f>
        <v>1.8808769999999999E-2</v>
      </c>
      <c r="BQ366" s="1">
        <f>VLOOKUP(F366,'[3]Sheet 1'!$F$2:$AD$557,23,0)</f>
        <v>6.0188079999999998E-2</v>
      </c>
      <c r="BR366" s="1">
        <f>VLOOKUP(F366,'[3]Sheet 1'!$F$2:$AD$557,24,0)</f>
        <v>1692.3300814199999</v>
      </c>
      <c r="BS366" s="1">
        <f>VLOOKUP(F366,'[3]Sheet 1'!$F$2:$AD$557,25,0)</f>
        <v>0.94248752999999996</v>
      </c>
    </row>
    <row r="367" spans="1:71" ht="20" customHeight="1" x14ac:dyDescent="0.15">
      <c r="A367" s="8">
        <v>2030</v>
      </c>
      <c r="B367" s="9">
        <v>37</v>
      </c>
      <c r="C367" s="10">
        <v>119</v>
      </c>
      <c r="D367" s="10">
        <v>4500</v>
      </c>
      <c r="E367" s="10">
        <v>2</v>
      </c>
      <c r="F367" s="10">
        <v>371190045002</v>
      </c>
      <c r="G367" s="11" t="s">
        <v>33</v>
      </c>
      <c r="H367" s="10">
        <v>16384</v>
      </c>
      <c r="I367" s="11" t="s">
        <v>403</v>
      </c>
      <c r="J367" s="10">
        <v>326</v>
      </c>
      <c r="K367" s="10">
        <v>7</v>
      </c>
      <c r="L367" s="10">
        <v>2</v>
      </c>
      <c r="M367" s="10">
        <v>21</v>
      </c>
      <c r="N367" s="10">
        <v>0</v>
      </c>
      <c r="O367" s="10">
        <v>43</v>
      </c>
      <c r="P367" s="10">
        <v>37</v>
      </c>
      <c r="Q367" s="10">
        <v>31</v>
      </c>
      <c r="R367" s="10">
        <v>12</v>
      </c>
      <c r="S367" s="10">
        <v>76</v>
      </c>
      <c r="T367" s="10">
        <v>60</v>
      </c>
      <c r="U367" s="10">
        <v>15</v>
      </c>
      <c r="V367" s="10">
        <v>22</v>
      </c>
      <c r="W367" s="10">
        <v>0</v>
      </c>
      <c r="X367" s="10">
        <v>0</v>
      </c>
      <c r="Y367" s="10">
        <v>0</v>
      </c>
      <c r="Z367" s="10">
        <v>0</v>
      </c>
      <c r="AA367" s="10">
        <v>47609</v>
      </c>
      <c r="AB367" s="10">
        <v>272</v>
      </c>
      <c r="AC367" s="10">
        <v>33</v>
      </c>
      <c r="AD367" s="10">
        <v>0.12132353</v>
      </c>
      <c r="AE367" s="13">
        <v>18710653.767761201</v>
      </c>
      <c r="AF367" s="12">
        <v>20479.0285587658</v>
      </c>
      <c r="AG367" s="1">
        <f>VLOOKUP(F367,'[1]Sheet 1'!$F$2:$S$557,5,0)</f>
        <v>870</v>
      </c>
      <c r="AH367" s="1">
        <f>VLOOKUP(F367,'[1]Sheet 1'!$F$2:$S$557,6,0)</f>
        <v>201</v>
      </c>
      <c r="AI367" s="1">
        <f>VLOOKUP(F367,'[1]Sheet 1'!$F$2:$S$557,7,0)</f>
        <v>311</v>
      </c>
      <c r="AJ367" s="1">
        <f>VLOOKUP(F367,'[1]Sheet 1'!$F$2:$S$557,8,0)</f>
        <v>216</v>
      </c>
      <c r="AK367" s="1">
        <f>VLOOKUP(F367,'[1]Sheet 1'!$F$2:$S$557,9,0)</f>
        <v>127</v>
      </c>
      <c r="AL367" s="1">
        <f>VLOOKUP(F367,'[1]Sheet 1'!$F$2:$S$557,10,0)</f>
        <v>15</v>
      </c>
      <c r="AM367" s="1">
        <f>VLOOKUP(F367,'[1]Sheet 1'!$F$2:$S$557,11,0)</f>
        <v>0</v>
      </c>
      <c r="AN367" s="1">
        <f>VLOOKUP(F367,'[1]Sheet 1'!$F$2:$S$557,12,0)</f>
        <v>0</v>
      </c>
      <c r="AO367" s="1">
        <f>VLOOKUP(F367,'[1]Sheet 1'!$F$2:$S$557,13,0)</f>
        <v>1.7241380000000001E-2</v>
      </c>
      <c r="AP367" s="1">
        <f>VLOOKUP(F367,'[1]Sheet 1'!$F$2:$S$557,14,0)</f>
        <v>0</v>
      </c>
      <c r="AQ367" s="1">
        <f>VLOOKUP(F367,'[2]Sheet 1'!$F$2:$Q$557,5,0)</f>
        <v>926</v>
      </c>
      <c r="AR367" s="1">
        <f>VLOOKUP(F367,'[2]Sheet 1'!$F$2:$Q$557,6,0)</f>
        <v>641</v>
      </c>
      <c r="AS367" s="1">
        <f>VLOOKUP(F367,'[2]Sheet 1'!$F$2:$Q$557,7,0)</f>
        <v>641</v>
      </c>
      <c r="AT367" s="1">
        <f>VLOOKUP(F367,'[2]Sheet 1'!$F$2:$Q$557,8,0)</f>
        <v>458</v>
      </c>
      <c r="AU367" s="1">
        <f>VLOOKUP(F367,'[2]Sheet 1'!$F$2:$Q$557,9,0)</f>
        <v>183</v>
      </c>
      <c r="AV367" s="1">
        <f>VLOOKUP(F367,'[2]Sheet 1'!$F$2:$Q$557,10,0)</f>
        <v>0</v>
      </c>
      <c r="AW367" s="1">
        <f>VLOOKUP(F367,'[2]Sheet 1'!$F$2:$Q$557,11,0)</f>
        <v>285</v>
      </c>
      <c r="AX367" s="1">
        <f>VLOOKUP(F367,'[2]Sheet 1'!$F$2:$Q$557,12,0)</f>
        <v>0.19762419000000001</v>
      </c>
      <c r="AY367" s="1">
        <f>VLOOKUP(F367,'[3]Sheet 1'!$F$2:$AD$557,5,0)</f>
        <v>35.251925700000001</v>
      </c>
      <c r="AZ367" s="1">
        <f>VLOOKUP(F367,'[3]Sheet 1'!$F$2:$AD$557,6,0)</f>
        <v>-80.875841899999998</v>
      </c>
      <c r="BA367" s="1">
        <f>VLOOKUP(F367,'[3]Sheet 1'!$F$2:$AD$557,7,0)</f>
        <v>1182</v>
      </c>
      <c r="BB367" s="1">
        <f>VLOOKUP(F367,'[3]Sheet 1'!$F$2:$AD$557,8,0)</f>
        <v>64</v>
      </c>
      <c r="BC367" s="1">
        <f>VLOOKUP(F367,'[3]Sheet 1'!$F$2:$AD$557,9,0)</f>
        <v>979</v>
      </c>
      <c r="BD367" s="1">
        <f>VLOOKUP(F367,'[3]Sheet 1'!$F$2:$AD$557,10,0)</f>
        <v>9</v>
      </c>
      <c r="BE367" s="1">
        <f>VLOOKUP(F367,'[3]Sheet 1'!$F$2:$AD$557,11,0)</f>
        <v>103</v>
      </c>
      <c r="BF367" s="1">
        <f>VLOOKUP(F367,'[3]Sheet 1'!$F$2:$AD$557,12,0)</f>
        <v>0</v>
      </c>
      <c r="BG367" s="1">
        <f>VLOOKUP(F367,'[3]Sheet 1'!$F$2:$AD$557,13,0)</f>
        <v>7</v>
      </c>
      <c r="BH367" s="1">
        <f>VLOOKUP(F367,'[3]Sheet 1'!$F$2:$AD$557,14,0)</f>
        <v>20</v>
      </c>
      <c r="BI367" s="1">
        <f>VLOOKUP(F367,'[3]Sheet 1'!$F$2:$AD$557,15,0)</f>
        <v>23</v>
      </c>
      <c r="BJ367" s="1">
        <f>VLOOKUP(F367,'[3]Sheet 1'!$F$2:$AD$557,16,0)</f>
        <v>458</v>
      </c>
      <c r="BK367" s="1">
        <f>VLOOKUP(F367,'[3]Sheet 1'!$F$2:$AD$557,17,0)</f>
        <v>396</v>
      </c>
      <c r="BL367" s="1">
        <f>VLOOKUP(F367,'[3]Sheet 1'!$F$2:$AD$557,18,0)</f>
        <v>62</v>
      </c>
      <c r="BM367" s="1">
        <f>VLOOKUP(F367,'[3]Sheet 1'!$F$2:$AD$557,19,0)</f>
        <v>0.86462881999999996</v>
      </c>
      <c r="BN367" s="1">
        <f>VLOOKUP(F367,'[3]Sheet 1'!$F$2:$AD$557,20,0)</f>
        <v>5.4145510000000001E-2</v>
      </c>
      <c r="BO367" s="1">
        <f>VLOOKUP(F367,'[3]Sheet 1'!$F$2:$AD$557,21,0)</f>
        <v>0.82825718999999998</v>
      </c>
      <c r="BP367" s="1">
        <f>VLOOKUP(F367,'[3]Sheet 1'!$F$2:$AD$557,22,0)</f>
        <v>8.7140430000000005E-2</v>
      </c>
      <c r="BQ367" s="1">
        <f>VLOOKUP(F367,'[3]Sheet 1'!$F$2:$AD$557,23,0)</f>
        <v>1.945854E-2</v>
      </c>
      <c r="BR367" s="1">
        <f>VLOOKUP(F367,'[3]Sheet 1'!$F$2:$AD$557,24,0)</f>
        <v>1761.1500862</v>
      </c>
      <c r="BS367" s="1">
        <f>VLOOKUP(F367,'[3]Sheet 1'!$F$2:$AD$557,25,0)</f>
        <v>0.67115232999999996</v>
      </c>
    </row>
    <row r="368" spans="1:71" ht="20" customHeight="1" x14ac:dyDescent="0.15">
      <c r="A368" s="8">
        <v>2031</v>
      </c>
      <c r="B368" s="9">
        <v>37</v>
      </c>
      <c r="C368" s="10">
        <v>119</v>
      </c>
      <c r="D368" s="10">
        <v>5835</v>
      </c>
      <c r="E368" s="10">
        <v>1</v>
      </c>
      <c r="F368" s="10">
        <v>371190058351</v>
      </c>
      <c r="G368" s="11" t="s">
        <v>35</v>
      </c>
      <c r="H368" s="10">
        <v>16553</v>
      </c>
      <c r="I368" s="11" t="s">
        <v>404</v>
      </c>
      <c r="J368" s="10">
        <v>1034</v>
      </c>
      <c r="K368" s="10">
        <v>54</v>
      </c>
      <c r="L368" s="10">
        <v>31</v>
      </c>
      <c r="M368" s="10">
        <v>17</v>
      </c>
      <c r="N368" s="10">
        <v>22</v>
      </c>
      <c r="O368" s="10">
        <v>13</v>
      </c>
      <c r="P368" s="10">
        <v>33</v>
      </c>
      <c r="Q368" s="10">
        <v>31</v>
      </c>
      <c r="R368" s="10">
        <v>28</v>
      </c>
      <c r="S368" s="10">
        <v>12</v>
      </c>
      <c r="T368" s="10">
        <v>28</v>
      </c>
      <c r="U368" s="10">
        <v>89</v>
      </c>
      <c r="V368" s="10">
        <v>159</v>
      </c>
      <c r="W368" s="10">
        <v>154</v>
      </c>
      <c r="X368" s="10">
        <v>121</v>
      </c>
      <c r="Y368" s="10">
        <v>156</v>
      </c>
      <c r="Z368" s="10">
        <v>86</v>
      </c>
      <c r="AA368" s="10">
        <v>100000</v>
      </c>
      <c r="AB368" s="10">
        <v>914</v>
      </c>
      <c r="AC368" s="10">
        <v>30</v>
      </c>
      <c r="AD368" s="10">
        <v>3.2822759999999999E-2</v>
      </c>
      <c r="AE368" s="13">
        <v>57745645.551940903</v>
      </c>
      <c r="AF368" s="12">
        <v>31856.5628074095</v>
      </c>
      <c r="AG368" s="1">
        <f>VLOOKUP(F368,'[1]Sheet 1'!$F$2:$S$557,5,0)</f>
        <v>2070</v>
      </c>
      <c r="AH368" s="1">
        <f>VLOOKUP(F368,'[1]Sheet 1'!$F$2:$S$557,6,0)</f>
        <v>65</v>
      </c>
      <c r="AI368" s="1">
        <f>VLOOKUP(F368,'[1]Sheet 1'!$F$2:$S$557,7,0)</f>
        <v>443</v>
      </c>
      <c r="AJ368" s="1">
        <f>VLOOKUP(F368,'[1]Sheet 1'!$F$2:$S$557,8,0)</f>
        <v>381</v>
      </c>
      <c r="AK368" s="1">
        <f>VLOOKUP(F368,'[1]Sheet 1'!$F$2:$S$557,9,0)</f>
        <v>150</v>
      </c>
      <c r="AL368" s="1">
        <f>VLOOKUP(F368,'[1]Sheet 1'!$F$2:$S$557,10,0)</f>
        <v>743</v>
      </c>
      <c r="AM368" s="1">
        <f>VLOOKUP(F368,'[1]Sheet 1'!$F$2:$S$557,11,0)</f>
        <v>219</v>
      </c>
      <c r="AN368" s="1">
        <f>VLOOKUP(F368,'[1]Sheet 1'!$F$2:$S$557,12,0)</f>
        <v>69</v>
      </c>
      <c r="AO368" s="1">
        <f>VLOOKUP(F368,'[1]Sheet 1'!$F$2:$S$557,13,0)</f>
        <v>0.35893720000000001</v>
      </c>
      <c r="AP368" s="1">
        <f>VLOOKUP(F368,'[1]Sheet 1'!$F$2:$S$557,14,0)</f>
        <v>0.10579710000000001</v>
      </c>
      <c r="AQ368" s="1">
        <f>VLOOKUP(F368,'[2]Sheet 1'!$F$2:$Q$557,5,0)</f>
        <v>2362</v>
      </c>
      <c r="AR368" s="1">
        <f>VLOOKUP(F368,'[2]Sheet 1'!$F$2:$Q$557,6,0)</f>
        <v>1696</v>
      </c>
      <c r="AS368" s="1">
        <f>VLOOKUP(F368,'[2]Sheet 1'!$F$2:$Q$557,7,0)</f>
        <v>1696</v>
      </c>
      <c r="AT368" s="1">
        <f>VLOOKUP(F368,'[2]Sheet 1'!$F$2:$Q$557,8,0)</f>
        <v>1614</v>
      </c>
      <c r="AU368" s="1">
        <f>VLOOKUP(F368,'[2]Sheet 1'!$F$2:$Q$557,9,0)</f>
        <v>82</v>
      </c>
      <c r="AV368" s="1">
        <f>VLOOKUP(F368,'[2]Sheet 1'!$F$2:$Q$557,10,0)</f>
        <v>0</v>
      </c>
      <c r="AW368" s="1">
        <f>VLOOKUP(F368,'[2]Sheet 1'!$F$2:$Q$557,11,0)</f>
        <v>666</v>
      </c>
      <c r="AX368" s="1">
        <f>VLOOKUP(F368,'[2]Sheet 1'!$F$2:$Q$557,12,0)</f>
        <v>3.4716339999999998E-2</v>
      </c>
      <c r="AY368" s="1">
        <f>VLOOKUP(F368,'[3]Sheet 1'!$F$2:$AD$557,5,0)</f>
        <v>35.097641899999999</v>
      </c>
      <c r="AZ368" s="1">
        <f>VLOOKUP(F368,'[3]Sheet 1'!$F$2:$AD$557,6,0)</f>
        <v>-80.699884600000004</v>
      </c>
      <c r="BA368" s="1">
        <f>VLOOKUP(F368,'[3]Sheet 1'!$F$2:$AD$557,7,0)</f>
        <v>2632</v>
      </c>
      <c r="BB368" s="1">
        <f>VLOOKUP(F368,'[3]Sheet 1'!$F$2:$AD$557,8,0)</f>
        <v>2376</v>
      </c>
      <c r="BC368" s="1">
        <f>VLOOKUP(F368,'[3]Sheet 1'!$F$2:$AD$557,9,0)</f>
        <v>108</v>
      </c>
      <c r="BD368" s="1">
        <f>VLOOKUP(F368,'[3]Sheet 1'!$F$2:$AD$557,10,0)</f>
        <v>28</v>
      </c>
      <c r="BE368" s="1">
        <f>VLOOKUP(F368,'[3]Sheet 1'!$F$2:$AD$557,11,0)</f>
        <v>63</v>
      </c>
      <c r="BF368" s="1">
        <f>VLOOKUP(F368,'[3]Sheet 1'!$F$2:$AD$557,12,0)</f>
        <v>0</v>
      </c>
      <c r="BG368" s="1">
        <f>VLOOKUP(F368,'[3]Sheet 1'!$F$2:$AD$557,13,0)</f>
        <v>11</v>
      </c>
      <c r="BH368" s="1">
        <f>VLOOKUP(F368,'[3]Sheet 1'!$F$2:$AD$557,14,0)</f>
        <v>46</v>
      </c>
      <c r="BI368" s="1">
        <f>VLOOKUP(F368,'[3]Sheet 1'!$F$2:$AD$557,15,0)</f>
        <v>85</v>
      </c>
      <c r="BJ368" s="1">
        <f>VLOOKUP(F368,'[3]Sheet 1'!$F$2:$AD$557,16,0)</f>
        <v>958</v>
      </c>
      <c r="BK368" s="1">
        <f>VLOOKUP(F368,'[3]Sheet 1'!$F$2:$AD$557,17,0)</f>
        <v>910</v>
      </c>
      <c r="BL368" s="1">
        <f>VLOOKUP(F368,'[3]Sheet 1'!$F$2:$AD$557,18,0)</f>
        <v>48</v>
      </c>
      <c r="BM368" s="1">
        <f>VLOOKUP(F368,'[3]Sheet 1'!$F$2:$AD$557,19,0)</f>
        <v>0.94989561</v>
      </c>
      <c r="BN368" s="1">
        <f>VLOOKUP(F368,'[3]Sheet 1'!$F$2:$AD$557,20,0)</f>
        <v>0.90273555999999999</v>
      </c>
      <c r="BO368" s="1">
        <f>VLOOKUP(F368,'[3]Sheet 1'!$F$2:$AD$557,21,0)</f>
        <v>4.1033430000000003E-2</v>
      </c>
      <c r="BP368" s="1">
        <f>VLOOKUP(F368,'[3]Sheet 1'!$F$2:$AD$557,22,0)</f>
        <v>2.393617E-2</v>
      </c>
      <c r="BQ368" s="1">
        <f>VLOOKUP(F368,'[3]Sheet 1'!$F$2:$AD$557,23,0)</f>
        <v>3.2294829999999997E-2</v>
      </c>
      <c r="BR368" s="1">
        <f>VLOOKUP(F368,'[3]Sheet 1'!$F$2:$AD$557,24,0)</f>
        <v>1270.67501021</v>
      </c>
      <c r="BS368" s="1">
        <f>VLOOKUP(F368,'[3]Sheet 1'!$F$2:$AD$557,25,0)</f>
        <v>2.0713400100000001</v>
      </c>
    </row>
    <row r="369" spans="1:71" ht="20" customHeight="1" x14ac:dyDescent="0.15">
      <c r="A369" s="8">
        <v>2032</v>
      </c>
      <c r="B369" s="9">
        <v>37</v>
      </c>
      <c r="C369" s="10">
        <v>119</v>
      </c>
      <c r="D369" s="10">
        <v>3007</v>
      </c>
      <c r="E369" s="10">
        <v>3</v>
      </c>
      <c r="F369" s="10">
        <v>371190030073</v>
      </c>
      <c r="G369" s="11" t="s">
        <v>44</v>
      </c>
      <c r="H369" s="10">
        <v>16283</v>
      </c>
      <c r="I369" s="11" t="s">
        <v>405</v>
      </c>
      <c r="J369" s="10">
        <v>693</v>
      </c>
      <c r="K369" s="10">
        <v>0</v>
      </c>
      <c r="L369" s="10">
        <v>19</v>
      </c>
      <c r="M369" s="10">
        <v>0</v>
      </c>
      <c r="N369" s="10">
        <v>0</v>
      </c>
      <c r="O369" s="10">
        <v>0</v>
      </c>
      <c r="P369" s="10">
        <v>0</v>
      </c>
      <c r="Q369" s="10">
        <v>18</v>
      </c>
      <c r="R369" s="10">
        <v>0</v>
      </c>
      <c r="S369" s="10">
        <v>18</v>
      </c>
      <c r="T369" s="10">
        <v>34</v>
      </c>
      <c r="U369" s="10">
        <v>29</v>
      </c>
      <c r="V369" s="10">
        <v>81</v>
      </c>
      <c r="W369" s="10">
        <v>50</v>
      </c>
      <c r="X369" s="10">
        <v>84</v>
      </c>
      <c r="Y369" s="10">
        <v>92</v>
      </c>
      <c r="Z369" s="10">
        <v>268</v>
      </c>
      <c r="AA369" s="10">
        <v>154911</v>
      </c>
      <c r="AB369" s="10">
        <v>531</v>
      </c>
      <c r="AC369" s="10">
        <v>36</v>
      </c>
      <c r="AD369" s="10">
        <v>6.7796609999999993E-2</v>
      </c>
      <c r="AE369" s="13">
        <v>23332830.317993201</v>
      </c>
      <c r="AF369" s="12">
        <v>30081.612050361498</v>
      </c>
      <c r="AG369" s="1">
        <f>VLOOKUP(F369,'[1]Sheet 1'!$F$2:$S$557,5,0)</f>
        <v>1365</v>
      </c>
      <c r="AH369" s="1">
        <f>VLOOKUP(F369,'[1]Sheet 1'!$F$2:$S$557,6,0)</f>
        <v>81</v>
      </c>
      <c r="AI369" s="1">
        <f>VLOOKUP(F369,'[1]Sheet 1'!$F$2:$S$557,7,0)</f>
        <v>133</v>
      </c>
      <c r="AJ369" s="1">
        <f>VLOOKUP(F369,'[1]Sheet 1'!$F$2:$S$557,8,0)</f>
        <v>60</v>
      </c>
      <c r="AK369" s="1">
        <f>VLOOKUP(F369,'[1]Sheet 1'!$F$2:$S$557,9,0)</f>
        <v>40</v>
      </c>
      <c r="AL369" s="1">
        <f>VLOOKUP(F369,'[1]Sheet 1'!$F$2:$S$557,10,0)</f>
        <v>685</v>
      </c>
      <c r="AM369" s="1">
        <f>VLOOKUP(F369,'[1]Sheet 1'!$F$2:$S$557,11,0)</f>
        <v>264</v>
      </c>
      <c r="AN369" s="1">
        <f>VLOOKUP(F369,'[1]Sheet 1'!$F$2:$S$557,12,0)</f>
        <v>102</v>
      </c>
      <c r="AO369" s="1">
        <f>VLOOKUP(F369,'[1]Sheet 1'!$F$2:$S$557,13,0)</f>
        <v>0.50183149999999999</v>
      </c>
      <c r="AP369" s="1">
        <f>VLOOKUP(F369,'[1]Sheet 1'!$F$2:$S$557,14,0)</f>
        <v>0.19340658999999999</v>
      </c>
      <c r="AQ369" s="1">
        <f>VLOOKUP(F369,'[2]Sheet 1'!$F$2:$Q$557,5,0)</f>
        <v>1506</v>
      </c>
      <c r="AR369" s="1">
        <f>VLOOKUP(F369,'[2]Sheet 1'!$F$2:$Q$557,6,0)</f>
        <v>732</v>
      </c>
      <c r="AS369" s="1">
        <f>VLOOKUP(F369,'[2]Sheet 1'!$F$2:$Q$557,7,0)</f>
        <v>732</v>
      </c>
      <c r="AT369" s="1">
        <f>VLOOKUP(F369,'[2]Sheet 1'!$F$2:$Q$557,8,0)</f>
        <v>703</v>
      </c>
      <c r="AU369" s="1">
        <f>VLOOKUP(F369,'[2]Sheet 1'!$F$2:$Q$557,9,0)</f>
        <v>29</v>
      </c>
      <c r="AV369" s="1">
        <f>VLOOKUP(F369,'[2]Sheet 1'!$F$2:$Q$557,10,0)</f>
        <v>0</v>
      </c>
      <c r="AW369" s="1">
        <f>VLOOKUP(F369,'[2]Sheet 1'!$F$2:$Q$557,11,0)</f>
        <v>774</v>
      </c>
      <c r="AX369" s="1">
        <f>VLOOKUP(F369,'[2]Sheet 1'!$F$2:$Q$557,12,0)</f>
        <v>1.9256309999999999E-2</v>
      </c>
      <c r="AY369" s="1">
        <f>VLOOKUP(F369,'[3]Sheet 1'!$F$2:$AD$557,5,0)</f>
        <v>35.1193879</v>
      </c>
      <c r="AZ369" s="1">
        <f>VLOOKUP(F369,'[3]Sheet 1'!$F$2:$AD$557,6,0)</f>
        <v>-80.815097899999998</v>
      </c>
      <c r="BA369" s="1">
        <f>VLOOKUP(F369,'[3]Sheet 1'!$F$2:$AD$557,7,0)</f>
        <v>1747</v>
      </c>
      <c r="BB369" s="1">
        <f>VLOOKUP(F369,'[3]Sheet 1'!$F$2:$AD$557,8,0)</f>
        <v>1656</v>
      </c>
      <c r="BC369" s="1">
        <f>VLOOKUP(F369,'[3]Sheet 1'!$F$2:$AD$557,9,0)</f>
        <v>23</v>
      </c>
      <c r="BD369" s="1">
        <f>VLOOKUP(F369,'[3]Sheet 1'!$F$2:$AD$557,10,0)</f>
        <v>0</v>
      </c>
      <c r="BE369" s="1">
        <f>VLOOKUP(F369,'[3]Sheet 1'!$F$2:$AD$557,11,0)</f>
        <v>48</v>
      </c>
      <c r="BF369" s="1">
        <f>VLOOKUP(F369,'[3]Sheet 1'!$F$2:$AD$557,12,0)</f>
        <v>0</v>
      </c>
      <c r="BG369" s="1">
        <f>VLOOKUP(F369,'[3]Sheet 1'!$F$2:$AD$557,13,0)</f>
        <v>0</v>
      </c>
      <c r="BH369" s="1">
        <f>VLOOKUP(F369,'[3]Sheet 1'!$F$2:$AD$557,14,0)</f>
        <v>20</v>
      </c>
      <c r="BI369" s="1">
        <f>VLOOKUP(F369,'[3]Sheet 1'!$F$2:$AD$557,15,0)</f>
        <v>20</v>
      </c>
      <c r="BJ369" s="1">
        <f>VLOOKUP(F369,'[3]Sheet 1'!$F$2:$AD$557,16,0)</f>
        <v>635</v>
      </c>
      <c r="BK369" s="1">
        <f>VLOOKUP(F369,'[3]Sheet 1'!$F$2:$AD$557,17,0)</f>
        <v>621</v>
      </c>
      <c r="BL369" s="1">
        <f>VLOOKUP(F369,'[3]Sheet 1'!$F$2:$AD$557,18,0)</f>
        <v>14</v>
      </c>
      <c r="BM369" s="1">
        <f>VLOOKUP(F369,'[3]Sheet 1'!$F$2:$AD$557,19,0)</f>
        <v>0.97795275000000004</v>
      </c>
      <c r="BN369" s="1">
        <f>VLOOKUP(F369,'[3]Sheet 1'!$F$2:$AD$557,20,0)</f>
        <v>0.94791069999999999</v>
      </c>
      <c r="BO369" s="1">
        <f>VLOOKUP(F369,'[3]Sheet 1'!$F$2:$AD$557,21,0)</f>
        <v>1.3165420000000001E-2</v>
      </c>
      <c r="BP369" s="1">
        <f>VLOOKUP(F369,'[3]Sheet 1'!$F$2:$AD$557,22,0)</f>
        <v>2.7475670000000001E-2</v>
      </c>
      <c r="BQ369" s="1">
        <f>VLOOKUP(F369,'[3]Sheet 1'!$F$2:$AD$557,23,0)</f>
        <v>1.144819E-2</v>
      </c>
      <c r="BR369" s="1">
        <f>VLOOKUP(F369,'[3]Sheet 1'!$F$2:$AD$557,24,0)</f>
        <v>2087.3406511799999</v>
      </c>
      <c r="BS369" s="1">
        <f>VLOOKUP(F369,'[3]Sheet 1'!$F$2:$AD$557,25,0)</f>
        <v>0.83695010999999997</v>
      </c>
    </row>
    <row r="370" spans="1:71" ht="20" customHeight="1" x14ac:dyDescent="0.15">
      <c r="A370" s="8">
        <v>2033</v>
      </c>
      <c r="B370" s="9">
        <v>37</v>
      </c>
      <c r="C370" s="10">
        <v>119</v>
      </c>
      <c r="D370" s="10">
        <v>2500</v>
      </c>
      <c r="E370" s="10">
        <v>1</v>
      </c>
      <c r="F370" s="10">
        <v>371190025001</v>
      </c>
      <c r="G370" s="11" t="s">
        <v>35</v>
      </c>
      <c r="H370" s="10">
        <v>16254</v>
      </c>
      <c r="I370" s="11" t="s">
        <v>406</v>
      </c>
      <c r="J370" s="10">
        <v>663</v>
      </c>
      <c r="K370" s="10">
        <v>37</v>
      </c>
      <c r="L370" s="10">
        <v>0</v>
      </c>
      <c r="M370" s="10">
        <v>12</v>
      </c>
      <c r="N370" s="10">
        <v>10</v>
      </c>
      <c r="O370" s="10">
        <v>18</v>
      </c>
      <c r="P370" s="10">
        <v>0</v>
      </c>
      <c r="Q370" s="10">
        <v>18</v>
      </c>
      <c r="R370" s="10">
        <v>14</v>
      </c>
      <c r="S370" s="10">
        <v>42</v>
      </c>
      <c r="T370" s="10">
        <v>69</v>
      </c>
      <c r="U370" s="10">
        <v>130</v>
      </c>
      <c r="V370" s="10">
        <v>78</v>
      </c>
      <c r="W370" s="10">
        <v>90</v>
      </c>
      <c r="X370" s="10">
        <v>5</v>
      </c>
      <c r="Y370" s="10">
        <v>43</v>
      </c>
      <c r="Z370" s="10">
        <v>97</v>
      </c>
      <c r="AA370" s="10">
        <v>69076</v>
      </c>
      <c r="AB370" s="10">
        <v>143</v>
      </c>
      <c r="AC370" s="10">
        <v>2</v>
      </c>
      <c r="AD370" s="10">
        <v>1.398601E-2</v>
      </c>
      <c r="AE370" s="10">
        <v>5905764.42858887</v>
      </c>
      <c r="AF370" s="12">
        <v>11191.511968865399</v>
      </c>
      <c r="AG370" s="1">
        <f>VLOOKUP(F370,'[1]Sheet 1'!$F$2:$S$557,5,0)</f>
        <v>869</v>
      </c>
      <c r="AH370" s="1">
        <f>VLOOKUP(F370,'[1]Sheet 1'!$F$2:$S$557,6,0)</f>
        <v>7</v>
      </c>
      <c r="AI370" s="1">
        <f>VLOOKUP(F370,'[1]Sheet 1'!$F$2:$S$557,7,0)</f>
        <v>31</v>
      </c>
      <c r="AJ370" s="1">
        <f>VLOOKUP(F370,'[1]Sheet 1'!$F$2:$S$557,8,0)</f>
        <v>120</v>
      </c>
      <c r="AK370" s="1">
        <f>VLOOKUP(F370,'[1]Sheet 1'!$F$2:$S$557,9,0)</f>
        <v>49</v>
      </c>
      <c r="AL370" s="1">
        <f>VLOOKUP(F370,'[1]Sheet 1'!$F$2:$S$557,10,0)</f>
        <v>403</v>
      </c>
      <c r="AM370" s="1">
        <f>VLOOKUP(F370,'[1]Sheet 1'!$F$2:$S$557,11,0)</f>
        <v>147</v>
      </c>
      <c r="AN370" s="1">
        <f>VLOOKUP(F370,'[1]Sheet 1'!$F$2:$S$557,12,0)</f>
        <v>112</v>
      </c>
      <c r="AO370" s="1">
        <f>VLOOKUP(F370,'[1]Sheet 1'!$F$2:$S$557,13,0)</f>
        <v>0.46375144000000001</v>
      </c>
      <c r="AP370" s="1">
        <f>VLOOKUP(F370,'[1]Sheet 1'!$F$2:$S$557,14,0)</f>
        <v>0.16915995</v>
      </c>
      <c r="AQ370" s="1">
        <f>VLOOKUP(F370,'[2]Sheet 1'!$F$2:$Q$557,5,0)</f>
        <v>1096</v>
      </c>
      <c r="AR370" s="1">
        <f>VLOOKUP(F370,'[2]Sheet 1'!$F$2:$Q$557,6,0)</f>
        <v>960</v>
      </c>
      <c r="AS370" s="1">
        <f>VLOOKUP(F370,'[2]Sheet 1'!$F$2:$Q$557,7,0)</f>
        <v>955</v>
      </c>
      <c r="AT370" s="1">
        <f>VLOOKUP(F370,'[2]Sheet 1'!$F$2:$Q$557,8,0)</f>
        <v>917</v>
      </c>
      <c r="AU370" s="1">
        <f>VLOOKUP(F370,'[2]Sheet 1'!$F$2:$Q$557,9,0)</f>
        <v>38</v>
      </c>
      <c r="AV370" s="1">
        <f>VLOOKUP(F370,'[2]Sheet 1'!$F$2:$Q$557,10,0)</f>
        <v>5</v>
      </c>
      <c r="AW370" s="1">
        <f>VLOOKUP(F370,'[2]Sheet 1'!$F$2:$Q$557,11,0)</f>
        <v>136</v>
      </c>
      <c r="AX370" s="1">
        <f>VLOOKUP(F370,'[2]Sheet 1'!$F$2:$Q$557,12,0)</f>
        <v>3.4671529999999999E-2</v>
      </c>
      <c r="AY370" s="1">
        <f>VLOOKUP(F370,'[3]Sheet 1'!$F$2:$AD$557,5,0)</f>
        <v>35.2151961</v>
      </c>
      <c r="AZ370" s="1">
        <f>VLOOKUP(F370,'[3]Sheet 1'!$F$2:$AD$557,6,0)</f>
        <v>-80.819734100000005</v>
      </c>
      <c r="BA370" s="1">
        <f>VLOOKUP(F370,'[3]Sheet 1'!$F$2:$AD$557,7,0)</f>
        <v>874</v>
      </c>
      <c r="BB370" s="1">
        <f>VLOOKUP(F370,'[3]Sheet 1'!$F$2:$AD$557,8,0)</f>
        <v>714</v>
      </c>
      <c r="BC370" s="1">
        <f>VLOOKUP(F370,'[3]Sheet 1'!$F$2:$AD$557,9,0)</f>
        <v>108</v>
      </c>
      <c r="BD370" s="1">
        <f>VLOOKUP(F370,'[3]Sheet 1'!$F$2:$AD$557,10,0)</f>
        <v>2</v>
      </c>
      <c r="BE370" s="1">
        <f>VLOOKUP(F370,'[3]Sheet 1'!$F$2:$AD$557,11,0)</f>
        <v>11</v>
      </c>
      <c r="BF370" s="1">
        <f>VLOOKUP(F370,'[3]Sheet 1'!$F$2:$AD$557,12,0)</f>
        <v>0</v>
      </c>
      <c r="BG370" s="1">
        <f>VLOOKUP(F370,'[3]Sheet 1'!$F$2:$AD$557,13,0)</f>
        <v>26</v>
      </c>
      <c r="BH370" s="1">
        <f>VLOOKUP(F370,'[3]Sheet 1'!$F$2:$AD$557,14,0)</f>
        <v>13</v>
      </c>
      <c r="BI370" s="1">
        <f>VLOOKUP(F370,'[3]Sheet 1'!$F$2:$AD$557,15,0)</f>
        <v>38</v>
      </c>
      <c r="BJ370" s="1">
        <f>VLOOKUP(F370,'[3]Sheet 1'!$F$2:$AD$557,16,0)</f>
        <v>563</v>
      </c>
      <c r="BK370" s="1">
        <f>VLOOKUP(F370,'[3]Sheet 1'!$F$2:$AD$557,17,0)</f>
        <v>482</v>
      </c>
      <c r="BL370" s="1">
        <f>VLOOKUP(F370,'[3]Sheet 1'!$F$2:$AD$557,18,0)</f>
        <v>81</v>
      </c>
      <c r="BM370" s="1">
        <f>VLOOKUP(F370,'[3]Sheet 1'!$F$2:$AD$557,19,0)</f>
        <v>0.85612787999999995</v>
      </c>
      <c r="BN370" s="1">
        <f>VLOOKUP(F370,'[3]Sheet 1'!$F$2:$AD$557,20,0)</f>
        <v>0.81693362999999997</v>
      </c>
      <c r="BO370" s="1">
        <f>VLOOKUP(F370,'[3]Sheet 1'!$F$2:$AD$557,21,0)</f>
        <v>0.12356979</v>
      </c>
      <c r="BP370" s="1">
        <f>VLOOKUP(F370,'[3]Sheet 1'!$F$2:$AD$557,22,0)</f>
        <v>1.2585809999999999E-2</v>
      </c>
      <c r="BQ370" s="1">
        <f>VLOOKUP(F370,'[3]Sheet 1'!$F$2:$AD$557,23,0)</f>
        <v>4.3478259999999998E-2</v>
      </c>
      <c r="BR370" s="1">
        <f>VLOOKUP(F370,'[3]Sheet 1'!$F$2:$AD$557,24,0)</f>
        <v>4125.7522088200003</v>
      </c>
      <c r="BS370" s="1">
        <f>VLOOKUP(F370,'[3]Sheet 1'!$F$2:$AD$557,25,0)</f>
        <v>0.21184015</v>
      </c>
    </row>
    <row r="371" spans="1:71" ht="20" customHeight="1" x14ac:dyDescent="0.15">
      <c r="A371" s="8">
        <v>2034</v>
      </c>
      <c r="B371" s="9">
        <v>37</v>
      </c>
      <c r="C371" s="10">
        <v>119</v>
      </c>
      <c r="D371" s="10">
        <v>6304</v>
      </c>
      <c r="E371" s="10">
        <v>3</v>
      </c>
      <c r="F371" s="10">
        <v>371190063043</v>
      </c>
      <c r="G371" s="11" t="s">
        <v>44</v>
      </c>
      <c r="H371" s="10">
        <v>16670</v>
      </c>
      <c r="I371" s="11" t="s">
        <v>407</v>
      </c>
      <c r="J371" s="10">
        <v>806</v>
      </c>
      <c r="K371" s="10">
        <v>39</v>
      </c>
      <c r="L371" s="10">
        <v>16</v>
      </c>
      <c r="M371" s="10">
        <v>55</v>
      </c>
      <c r="N371" s="10">
        <v>13</v>
      </c>
      <c r="O371" s="10">
        <v>8</v>
      </c>
      <c r="P371" s="10">
        <v>24</v>
      </c>
      <c r="Q371" s="10">
        <v>29</v>
      </c>
      <c r="R371" s="10">
        <v>11</v>
      </c>
      <c r="S371" s="10">
        <v>0</v>
      </c>
      <c r="T371" s="10">
        <v>50</v>
      </c>
      <c r="U371" s="10">
        <v>42</v>
      </c>
      <c r="V371" s="10">
        <v>256</v>
      </c>
      <c r="W371" s="10">
        <v>94</v>
      </c>
      <c r="X371" s="10">
        <v>70</v>
      </c>
      <c r="Y371" s="10">
        <v>63</v>
      </c>
      <c r="Z371" s="10">
        <v>36</v>
      </c>
      <c r="AA371" s="10">
        <v>82161</v>
      </c>
      <c r="AB371" s="10">
        <v>597</v>
      </c>
      <c r="AC371" s="10">
        <v>45</v>
      </c>
      <c r="AD371" s="10">
        <v>7.5376879999999993E-2</v>
      </c>
      <c r="AE371" s="16">
        <v>150521591.562195</v>
      </c>
      <c r="AF371" s="12">
        <v>70620.039873075599</v>
      </c>
      <c r="AG371" s="1">
        <f>VLOOKUP(F371,'[1]Sheet 1'!$F$2:$S$557,5,0)</f>
        <v>1328</v>
      </c>
      <c r="AH371" s="1">
        <f>VLOOKUP(F371,'[1]Sheet 1'!$F$2:$S$557,6,0)</f>
        <v>200</v>
      </c>
      <c r="AI371" s="1">
        <f>VLOOKUP(F371,'[1]Sheet 1'!$F$2:$S$557,7,0)</f>
        <v>165</v>
      </c>
      <c r="AJ371" s="1">
        <f>VLOOKUP(F371,'[1]Sheet 1'!$F$2:$S$557,8,0)</f>
        <v>253</v>
      </c>
      <c r="AK371" s="1">
        <f>VLOOKUP(F371,'[1]Sheet 1'!$F$2:$S$557,9,0)</f>
        <v>36</v>
      </c>
      <c r="AL371" s="1">
        <f>VLOOKUP(F371,'[1]Sheet 1'!$F$2:$S$557,10,0)</f>
        <v>554</v>
      </c>
      <c r="AM371" s="1">
        <f>VLOOKUP(F371,'[1]Sheet 1'!$F$2:$S$557,11,0)</f>
        <v>75</v>
      </c>
      <c r="AN371" s="1">
        <f>VLOOKUP(F371,'[1]Sheet 1'!$F$2:$S$557,12,0)</f>
        <v>45</v>
      </c>
      <c r="AO371" s="1">
        <f>VLOOKUP(F371,'[1]Sheet 1'!$F$2:$S$557,13,0)</f>
        <v>0.41716867000000002</v>
      </c>
      <c r="AP371" s="1">
        <f>VLOOKUP(F371,'[1]Sheet 1'!$F$2:$S$557,14,0)</f>
        <v>5.6475900000000002E-2</v>
      </c>
      <c r="AQ371" s="1">
        <f>VLOOKUP(F371,'[2]Sheet 1'!$F$2:$Q$557,5,0)</f>
        <v>1622</v>
      </c>
      <c r="AR371" s="1">
        <f>VLOOKUP(F371,'[2]Sheet 1'!$F$2:$Q$557,6,0)</f>
        <v>1199</v>
      </c>
      <c r="AS371" s="1">
        <f>VLOOKUP(F371,'[2]Sheet 1'!$F$2:$Q$557,7,0)</f>
        <v>1199</v>
      </c>
      <c r="AT371" s="1">
        <f>VLOOKUP(F371,'[2]Sheet 1'!$F$2:$Q$557,8,0)</f>
        <v>1046</v>
      </c>
      <c r="AU371" s="1">
        <f>VLOOKUP(F371,'[2]Sheet 1'!$F$2:$Q$557,9,0)</f>
        <v>153</v>
      </c>
      <c r="AV371" s="1">
        <f>VLOOKUP(F371,'[2]Sheet 1'!$F$2:$Q$557,10,0)</f>
        <v>0</v>
      </c>
      <c r="AW371" s="1">
        <f>VLOOKUP(F371,'[2]Sheet 1'!$F$2:$Q$557,11,0)</f>
        <v>423</v>
      </c>
      <c r="AX371" s="1">
        <f>VLOOKUP(F371,'[2]Sheet 1'!$F$2:$Q$557,12,0)</f>
        <v>9.432799E-2</v>
      </c>
      <c r="AY371" s="1">
        <f>VLOOKUP(F371,'[3]Sheet 1'!$F$2:$AD$557,5,0)</f>
        <v>35.429068700000002</v>
      </c>
      <c r="AZ371" s="1">
        <f>VLOOKUP(F371,'[3]Sheet 1'!$F$2:$AD$557,6,0)</f>
        <v>-80.794662700000003</v>
      </c>
      <c r="BA371" s="1">
        <f>VLOOKUP(F371,'[3]Sheet 1'!$F$2:$AD$557,7,0)</f>
        <v>1860</v>
      </c>
      <c r="BB371" s="1">
        <f>VLOOKUP(F371,'[3]Sheet 1'!$F$2:$AD$557,8,0)</f>
        <v>1485</v>
      </c>
      <c r="BC371" s="1">
        <f>VLOOKUP(F371,'[3]Sheet 1'!$F$2:$AD$557,9,0)</f>
        <v>107</v>
      </c>
      <c r="BD371" s="1">
        <f>VLOOKUP(F371,'[3]Sheet 1'!$F$2:$AD$557,10,0)</f>
        <v>6</v>
      </c>
      <c r="BE371" s="1">
        <f>VLOOKUP(F371,'[3]Sheet 1'!$F$2:$AD$557,11,0)</f>
        <v>65</v>
      </c>
      <c r="BF371" s="1">
        <f>VLOOKUP(F371,'[3]Sheet 1'!$F$2:$AD$557,12,0)</f>
        <v>1</v>
      </c>
      <c r="BG371" s="1">
        <f>VLOOKUP(F371,'[3]Sheet 1'!$F$2:$AD$557,13,0)</f>
        <v>161</v>
      </c>
      <c r="BH371" s="1">
        <f>VLOOKUP(F371,'[3]Sheet 1'!$F$2:$AD$557,14,0)</f>
        <v>35</v>
      </c>
      <c r="BI371" s="1">
        <f>VLOOKUP(F371,'[3]Sheet 1'!$F$2:$AD$557,15,0)</f>
        <v>380</v>
      </c>
      <c r="BJ371" s="1">
        <f>VLOOKUP(F371,'[3]Sheet 1'!$F$2:$AD$557,16,0)</f>
        <v>713</v>
      </c>
      <c r="BK371" s="1">
        <f>VLOOKUP(F371,'[3]Sheet 1'!$F$2:$AD$557,17,0)</f>
        <v>663</v>
      </c>
      <c r="BL371" s="1">
        <f>VLOOKUP(F371,'[3]Sheet 1'!$F$2:$AD$557,18,0)</f>
        <v>50</v>
      </c>
      <c r="BM371" s="1">
        <f>VLOOKUP(F371,'[3]Sheet 1'!$F$2:$AD$557,19,0)</f>
        <v>0.92987377000000004</v>
      </c>
      <c r="BN371" s="1">
        <f>VLOOKUP(F371,'[3]Sheet 1'!$F$2:$AD$557,20,0)</f>
        <v>0.79838708999999997</v>
      </c>
      <c r="BO371" s="1">
        <f>VLOOKUP(F371,'[3]Sheet 1'!$F$2:$AD$557,21,0)</f>
        <v>5.7526880000000002E-2</v>
      </c>
      <c r="BP371" s="1">
        <f>VLOOKUP(F371,'[3]Sheet 1'!$F$2:$AD$557,22,0)</f>
        <v>3.4946230000000002E-2</v>
      </c>
      <c r="BQ371" s="1">
        <f>VLOOKUP(F371,'[3]Sheet 1'!$F$2:$AD$557,23,0)</f>
        <v>0.20430107</v>
      </c>
      <c r="BR371" s="1">
        <f>VLOOKUP(F371,'[3]Sheet 1'!$F$2:$AD$557,24,0)</f>
        <v>344.49425764</v>
      </c>
      <c r="BS371" s="1">
        <f>VLOOKUP(F371,'[3]Sheet 1'!$F$2:$AD$557,25,0)</f>
        <v>5.3992191700000003</v>
      </c>
    </row>
    <row r="372" spans="1:71" ht="20" customHeight="1" x14ac:dyDescent="0.15">
      <c r="A372" s="8">
        <v>2035</v>
      </c>
      <c r="B372" s="9">
        <v>37</v>
      </c>
      <c r="C372" s="10">
        <v>119</v>
      </c>
      <c r="D372" s="10">
        <v>2003</v>
      </c>
      <c r="E372" s="10">
        <v>3</v>
      </c>
      <c r="F372" s="10">
        <v>371190020033</v>
      </c>
      <c r="G372" s="11" t="s">
        <v>44</v>
      </c>
      <c r="H372" s="10">
        <v>16237</v>
      </c>
      <c r="I372" s="11" t="s">
        <v>408</v>
      </c>
      <c r="J372" s="10">
        <v>430</v>
      </c>
      <c r="K372" s="10">
        <v>0</v>
      </c>
      <c r="L372" s="10">
        <v>0</v>
      </c>
      <c r="M372" s="10">
        <v>0</v>
      </c>
      <c r="N372" s="10">
        <v>0</v>
      </c>
      <c r="O372" s="10">
        <v>0</v>
      </c>
      <c r="P372" s="10">
        <v>17</v>
      </c>
      <c r="Q372" s="10">
        <v>37</v>
      </c>
      <c r="R372" s="10">
        <v>0</v>
      </c>
      <c r="S372" s="10">
        <v>17</v>
      </c>
      <c r="T372" s="10">
        <v>14</v>
      </c>
      <c r="U372" s="10">
        <v>55</v>
      </c>
      <c r="V372" s="10">
        <v>65</v>
      </c>
      <c r="W372" s="10">
        <v>103</v>
      </c>
      <c r="X372" s="10">
        <v>67</v>
      </c>
      <c r="Y372" s="10">
        <v>25</v>
      </c>
      <c r="Z372" s="10">
        <v>30</v>
      </c>
      <c r="AA372" s="10">
        <v>105806</v>
      </c>
      <c r="AB372" s="10">
        <v>393</v>
      </c>
      <c r="AC372" s="10">
        <v>0</v>
      </c>
      <c r="AD372" s="10">
        <v>0</v>
      </c>
      <c r="AE372" s="13">
        <v>10889117.685180699</v>
      </c>
      <c r="AF372" s="12">
        <v>16711.332706729601</v>
      </c>
      <c r="AG372" s="1">
        <f>VLOOKUP(F372,'[1]Sheet 1'!$F$2:$S$557,5,0)</f>
        <v>845</v>
      </c>
      <c r="AH372" s="1">
        <f>VLOOKUP(F372,'[1]Sheet 1'!$F$2:$S$557,6,0)</f>
        <v>182</v>
      </c>
      <c r="AI372" s="1">
        <f>VLOOKUP(F372,'[1]Sheet 1'!$F$2:$S$557,7,0)</f>
        <v>95</v>
      </c>
      <c r="AJ372" s="1">
        <f>VLOOKUP(F372,'[1]Sheet 1'!$F$2:$S$557,8,0)</f>
        <v>94</v>
      </c>
      <c r="AK372" s="1">
        <f>VLOOKUP(F372,'[1]Sheet 1'!$F$2:$S$557,9,0)</f>
        <v>43</v>
      </c>
      <c r="AL372" s="1">
        <f>VLOOKUP(F372,'[1]Sheet 1'!$F$2:$S$557,10,0)</f>
        <v>281</v>
      </c>
      <c r="AM372" s="1">
        <f>VLOOKUP(F372,'[1]Sheet 1'!$F$2:$S$557,11,0)</f>
        <v>125</v>
      </c>
      <c r="AN372" s="1">
        <f>VLOOKUP(F372,'[1]Sheet 1'!$F$2:$S$557,12,0)</f>
        <v>25</v>
      </c>
      <c r="AO372" s="1">
        <f>VLOOKUP(F372,'[1]Sheet 1'!$F$2:$S$557,13,0)</f>
        <v>0.33254437999999997</v>
      </c>
      <c r="AP372" s="1">
        <f>VLOOKUP(F372,'[1]Sheet 1'!$F$2:$S$557,14,0)</f>
        <v>0.14792899000000001</v>
      </c>
      <c r="AQ372" s="1">
        <f>VLOOKUP(F372,'[2]Sheet 1'!$F$2:$Q$557,5,0)</f>
        <v>1005</v>
      </c>
      <c r="AR372" s="1">
        <f>VLOOKUP(F372,'[2]Sheet 1'!$F$2:$Q$557,6,0)</f>
        <v>493</v>
      </c>
      <c r="AS372" s="1">
        <f>VLOOKUP(F372,'[2]Sheet 1'!$F$2:$Q$557,7,0)</f>
        <v>493</v>
      </c>
      <c r="AT372" s="1">
        <f>VLOOKUP(F372,'[2]Sheet 1'!$F$2:$Q$557,8,0)</f>
        <v>445</v>
      </c>
      <c r="AU372" s="1">
        <f>VLOOKUP(F372,'[2]Sheet 1'!$F$2:$Q$557,9,0)</f>
        <v>48</v>
      </c>
      <c r="AV372" s="1">
        <f>VLOOKUP(F372,'[2]Sheet 1'!$F$2:$Q$557,10,0)</f>
        <v>0</v>
      </c>
      <c r="AW372" s="1">
        <f>VLOOKUP(F372,'[2]Sheet 1'!$F$2:$Q$557,11,0)</f>
        <v>512</v>
      </c>
      <c r="AX372" s="1">
        <f>VLOOKUP(F372,'[2]Sheet 1'!$F$2:$Q$557,12,0)</f>
        <v>4.7761190000000002E-2</v>
      </c>
      <c r="AY372" s="1">
        <f>VLOOKUP(F372,'[3]Sheet 1'!$F$2:$AD$557,5,0)</f>
        <v>35.156596999999998</v>
      </c>
      <c r="AZ372" s="1">
        <f>VLOOKUP(F372,'[3]Sheet 1'!$F$2:$AD$557,6,0)</f>
        <v>-80.770211099999997</v>
      </c>
      <c r="BA372" s="1">
        <f>VLOOKUP(F372,'[3]Sheet 1'!$F$2:$AD$557,7,0)</f>
        <v>1229</v>
      </c>
      <c r="BB372" s="1">
        <f>VLOOKUP(F372,'[3]Sheet 1'!$F$2:$AD$557,8,0)</f>
        <v>960</v>
      </c>
      <c r="BC372" s="1">
        <f>VLOOKUP(F372,'[3]Sheet 1'!$F$2:$AD$557,9,0)</f>
        <v>136</v>
      </c>
      <c r="BD372" s="1">
        <f>VLOOKUP(F372,'[3]Sheet 1'!$F$2:$AD$557,10,0)</f>
        <v>3</v>
      </c>
      <c r="BE372" s="1">
        <f>VLOOKUP(F372,'[3]Sheet 1'!$F$2:$AD$557,11,0)</f>
        <v>70</v>
      </c>
      <c r="BF372" s="1">
        <f>VLOOKUP(F372,'[3]Sheet 1'!$F$2:$AD$557,12,0)</f>
        <v>0</v>
      </c>
      <c r="BG372" s="1">
        <f>VLOOKUP(F372,'[3]Sheet 1'!$F$2:$AD$557,13,0)</f>
        <v>31</v>
      </c>
      <c r="BH372" s="1">
        <f>VLOOKUP(F372,'[3]Sheet 1'!$F$2:$AD$557,14,0)</f>
        <v>29</v>
      </c>
      <c r="BI372" s="1">
        <f>VLOOKUP(F372,'[3]Sheet 1'!$F$2:$AD$557,15,0)</f>
        <v>72</v>
      </c>
      <c r="BJ372" s="1">
        <f>VLOOKUP(F372,'[3]Sheet 1'!$F$2:$AD$557,16,0)</f>
        <v>483</v>
      </c>
      <c r="BK372" s="1">
        <f>VLOOKUP(F372,'[3]Sheet 1'!$F$2:$AD$557,17,0)</f>
        <v>454</v>
      </c>
      <c r="BL372" s="1">
        <f>VLOOKUP(F372,'[3]Sheet 1'!$F$2:$AD$557,18,0)</f>
        <v>29</v>
      </c>
      <c r="BM372" s="1">
        <f>VLOOKUP(F372,'[3]Sheet 1'!$F$2:$AD$557,19,0)</f>
        <v>0.93995859000000004</v>
      </c>
      <c r="BN372" s="1">
        <f>VLOOKUP(F372,'[3]Sheet 1'!$F$2:$AD$557,20,0)</f>
        <v>0.78112285999999997</v>
      </c>
      <c r="BO372" s="1">
        <f>VLOOKUP(F372,'[3]Sheet 1'!$F$2:$AD$557,21,0)</f>
        <v>0.11065907</v>
      </c>
      <c r="BP372" s="1">
        <f>VLOOKUP(F372,'[3]Sheet 1'!$F$2:$AD$557,22,0)</f>
        <v>5.695687E-2</v>
      </c>
      <c r="BQ372" s="1">
        <f>VLOOKUP(F372,'[3]Sheet 1'!$F$2:$AD$557,23,0)</f>
        <v>5.8584209999999998E-2</v>
      </c>
      <c r="BR372" s="1">
        <f>VLOOKUP(F372,'[3]Sheet 1'!$F$2:$AD$557,24,0)</f>
        <v>3146.4950401299998</v>
      </c>
      <c r="BS372" s="1">
        <f>VLOOKUP(F372,'[3]Sheet 1'!$F$2:$AD$557,25,0)</f>
        <v>0.39059333000000002</v>
      </c>
    </row>
    <row r="373" spans="1:71" ht="20" customHeight="1" x14ac:dyDescent="0.15">
      <c r="A373" s="8">
        <v>2036</v>
      </c>
      <c r="B373" s="9">
        <v>37</v>
      </c>
      <c r="C373" s="10">
        <v>119</v>
      </c>
      <c r="D373" s="10">
        <v>3902</v>
      </c>
      <c r="E373" s="10">
        <v>1</v>
      </c>
      <c r="F373" s="10">
        <v>371190039021</v>
      </c>
      <c r="G373" s="11" t="s">
        <v>35</v>
      </c>
      <c r="H373" s="10">
        <v>16355</v>
      </c>
      <c r="I373" s="11" t="s">
        <v>409</v>
      </c>
      <c r="J373" s="10">
        <v>438</v>
      </c>
      <c r="K373" s="10">
        <v>8</v>
      </c>
      <c r="L373" s="10">
        <v>24</v>
      </c>
      <c r="M373" s="10">
        <v>16</v>
      </c>
      <c r="N373" s="10">
        <v>40</v>
      </c>
      <c r="O373" s="10">
        <v>6</v>
      </c>
      <c r="P373" s="10">
        <v>102</v>
      </c>
      <c r="Q373" s="10">
        <v>15</v>
      </c>
      <c r="R373" s="10">
        <v>82</v>
      </c>
      <c r="S373" s="10">
        <v>20</v>
      </c>
      <c r="T373" s="10">
        <v>34</v>
      </c>
      <c r="U373" s="10">
        <v>24</v>
      </c>
      <c r="V373" s="10">
        <v>29</v>
      </c>
      <c r="W373" s="10">
        <v>0</v>
      </c>
      <c r="X373" s="10">
        <v>38</v>
      </c>
      <c r="Y373" s="10">
        <v>0</v>
      </c>
      <c r="Z373" s="10">
        <v>0</v>
      </c>
      <c r="AA373" s="10">
        <v>40690</v>
      </c>
      <c r="AB373" s="10">
        <v>283</v>
      </c>
      <c r="AC373" s="10">
        <v>35</v>
      </c>
      <c r="AD373" s="10">
        <v>0.12367491</v>
      </c>
      <c r="AE373" s="10">
        <v>9458643.4495239295</v>
      </c>
      <c r="AF373" s="12">
        <v>17510.934862408802</v>
      </c>
      <c r="AG373" s="1">
        <f>VLOOKUP(F373,'[1]Sheet 1'!$F$2:$S$557,5,0)</f>
        <v>765</v>
      </c>
      <c r="AH373" s="1">
        <f>VLOOKUP(F373,'[1]Sheet 1'!$F$2:$S$557,6,0)</f>
        <v>168</v>
      </c>
      <c r="AI373" s="1">
        <f>VLOOKUP(F373,'[1]Sheet 1'!$F$2:$S$557,7,0)</f>
        <v>134</v>
      </c>
      <c r="AJ373" s="1">
        <f>VLOOKUP(F373,'[1]Sheet 1'!$F$2:$S$557,8,0)</f>
        <v>189</v>
      </c>
      <c r="AK373" s="1">
        <f>VLOOKUP(F373,'[1]Sheet 1'!$F$2:$S$557,9,0)</f>
        <v>49</v>
      </c>
      <c r="AL373" s="1">
        <f>VLOOKUP(F373,'[1]Sheet 1'!$F$2:$S$557,10,0)</f>
        <v>206</v>
      </c>
      <c r="AM373" s="1">
        <f>VLOOKUP(F373,'[1]Sheet 1'!$F$2:$S$557,11,0)</f>
        <v>19</v>
      </c>
      <c r="AN373" s="1">
        <f>VLOOKUP(F373,'[1]Sheet 1'!$F$2:$S$557,12,0)</f>
        <v>0</v>
      </c>
      <c r="AO373" s="1">
        <f>VLOOKUP(F373,'[1]Sheet 1'!$F$2:$S$557,13,0)</f>
        <v>0.26928105000000002</v>
      </c>
      <c r="AP373" s="1">
        <f>VLOOKUP(F373,'[1]Sheet 1'!$F$2:$S$557,14,0)</f>
        <v>2.48366E-2</v>
      </c>
      <c r="AQ373" s="1">
        <f>VLOOKUP(F373,'[2]Sheet 1'!$F$2:$Q$557,5,0)</f>
        <v>1047</v>
      </c>
      <c r="AR373" s="1">
        <f>VLOOKUP(F373,'[2]Sheet 1'!$F$2:$Q$557,6,0)</f>
        <v>821</v>
      </c>
      <c r="AS373" s="1">
        <f>VLOOKUP(F373,'[2]Sheet 1'!$F$2:$Q$557,7,0)</f>
        <v>821</v>
      </c>
      <c r="AT373" s="1">
        <f>VLOOKUP(F373,'[2]Sheet 1'!$F$2:$Q$557,8,0)</f>
        <v>739</v>
      </c>
      <c r="AU373" s="1">
        <f>VLOOKUP(F373,'[2]Sheet 1'!$F$2:$Q$557,9,0)</f>
        <v>82</v>
      </c>
      <c r="AV373" s="1">
        <f>VLOOKUP(F373,'[2]Sheet 1'!$F$2:$Q$557,10,0)</f>
        <v>0</v>
      </c>
      <c r="AW373" s="1">
        <f>VLOOKUP(F373,'[2]Sheet 1'!$F$2:$Q$557,11,0)</f>
        <v>226</v>
      </c>
      <c r="AX373" s="1">
        <f>VLOOKUP(F373,'[2]Sheet 1'!$F$2:$Q$557,12,0)</f>
        <v>7.8319009999999994E-2</v>
      </c>
      <c r="AY373" s="1">
        <f>VLOOKUP(F373,'[3]Sheet 1'!$F$2:$AD$557,5,0)</f>
        <v>35.213839100000001</v>
      </c>
      <c r="AZ373" s="1">
        <f>VLOOKUP(F373,'[3]Sheet 1'!$F$2:$AD$557,6,0)</f>
        <v>-80.908709900000005</v>
      </c>
      <c r="BA373" s="1">
        <f>VLOOKUP(F373,'[3]Sheet 1'!$F$2:$AD$557,7,0)</f>
        <v>1121</v>
      </c>
      <c r="BB373" s="1">
        <f>VLOOKUP(F373,'[3]Sheet 1'!$F$2:$AD$557,8,0)</f>
        <v>33</v>
      </c>
      <c r="BC373" s="1">
        <f>VLOOKUP(F373,'[3]Sheet 1'!$F$2:$AD$557,9,0)</f>
        <v>1016</v>
      </c>
      <c r="BD373" s="1">
        <f>VLOOKUP(F373,'[3]Sheet 1'!$F$2:$AD$557,10,0)</f>
        <v>1</v>
      </c>
      <c r="BE373" s="1">
        <f>VLOOKUP(F373,'[3]Sheet 1'!$F$2:$AD$557,11,0)</f>
        <v>51</v>
      </c>
      <c r="BF373" s="1">
        <f>VLOOKUP(F373,'[3]Sheet 1'!$F$2:$AD$557,12,0)</f>
        <v>0</v>
      </c>
      <c r="BG373" s="1">
        <f>VLOOKUP(F373,'[3]Sheet 1'!$F$2:$AD$557,13,0)</f>
        <v>17</v>
      </c>
      <c r="BH373" s="1">
        <f>VLOOKUP(F373,'[3]Sheet 1'!$F$2:$AD$557,14,0)</f>
        <v>3</v>
      </c>
      <c r="BI373" s="1">
        <f>VLOOKUP(F373,'[3]Sheet 1'!$F$2:$AD$557,15,0)</f>
        <v>37</v>
      </c>
      <c r="BJ373" s="1">
        <f>VLOOKUP(F373,'[3]Sheet 1'!$F$2:$AD$557,16,0)</f>
        <v>465</v>
      </c>
      <c r="BK373" s="1">
        <f>VLOOKUP(F373,'[3]Sheet 1'!$F$2:$AD$557,17,0)</f>
        <v>429</v>
      </c>
      <c r="BL373" s="1">
        <f>VLOOKUP(F373,'[3]Sheet 1'!$F$2:$AD$557,18,0)</f>
        <v>36</v>
      </c>
      <c r="BM373" s="1">
        <f>VLOOKUP(F373,'[3]Sheet 1'!$F$2:$AD$557,19,0)</f>
        <v>0.92258063999999995</v>
      </c>
      <c r="BN373" s="1">
        <f>VLOOKUP(F373,'[3]Sheet 1'!$F$2:$AD$557,20,0)</f>
        <v>2.9437999999999999E-2</v>
      </c>
      <c r="BO373" s="1">
        <f>VLOOKUP(F373,'[3]Sheet 1'!$F$2:$AD$557,21,0)</f>
        <v>0.90633363</v>
      </c>
      <c r="BP373" s="1">
        <f>VLOOKUP(F373,'[3]Sheet 1'!$F$2:$AD$557,22,0)</f>
        <v>4.5495090000000002E-2</v>
      </c>
      <c r="BQ373" s="1">
        <f>VLOOKUP(F373,'[3]Sheet 1'!$F$2:$AD$557,23,0)</f>
        <v>3.3006239999999999E-2</v>
      </c>
      <c r="BR373" s="1">
        <f>VLOOKUP(F373,'[3]Sheet 1'!$F$2:$AD$557,24,0)</f>
        <v>3304.0344368800002</v>
      </c>
      <c r="BS373" s="1">
        <f>VLOOKUP(F373,'[3]Sheet 1'!$F$2:$AD$557,25,0)</f>
        <v>0.33928216999999999</v>
      </c>
    </row>
    <row r="374" spans="1:71" ht="20" customHeight="1" x14ac:dyDescent="0.15">
      <c r="A374" s="8">
        <v>2037</v>
      </c>
      <c r="B374" s="9">
        <v>37</v>
      </c>
      <c r="C374" s="10">
        <v>119</v>
      </c>
      <c r="D374" s="10">
        <v>5838</v>
      </c>
      <c r="E374" s="10">
        <v>2</v>
      </c>
      <c r="F374" s="10">
        <v>371190058382</v>
      </c>
      <c r="G374" s="11" t="s">
        <v>33</v>
      </c>
      <c r="H374" s="10">
        <v>16561</v>
      </c>
      <c r="I374" s="11" t="s">
        <v>410</v>
      </c>
      <c r="J374" s="10">
        <v>949</v>
      </c>
      <c r="K374" s="10">
        <v>14</v>
      </c>
      <c r="L374" s="10">
        <v>55</v>
      </c>
      <c r="M374" s="10">
        <v>41</v>
      </c>
      <c r="N374" s="10">
        <v>0</v>
      </c>
      <c r="O374" s="10">
        <v>15</v>
      </c>
      <c r="P374" s="10">
        <v>21</v>
      </c>
      <c r="Q374" s="10">
        <v>0</v>
      </c>
      <c r="R374" s="10">
        <v>17</v>
      </c>
      <c r="S374" s="10">
        <v>15</v>
      </c>
      <c r="T374" s="10">
        <v>106</v>
      </c>
      <c r="U374" s="10">
        <v>19</v>
      </c>
      <c r="V374" s="10">
        <v>135</v>
      </c>
      <c r="W374" s="10">
        <v>45</v>
      </c>
      <c r="X374" s="10">
        <v>57</v>
      </c>
      <c r="Y374" s="10">
        <v>202</v>
      </c>
      <c r="Z374" s="10">
        <v>207</v>
      </c>
      <c r="AA374" s="10">
        <v>118988</v>
      </c>
      <c r="AB374" s="10">
        <v>595</v>
      </c>
      <c r="AC374" s="10">
        <v>60</v>
      </c>
      <c r="AD374" s="10">
        <v>0.10084034</v>
      </c>
      <c r="AE374" s="13">
        <v>14846591.6049805</v>
      </c>
      <c r="AF374" s="12">
        <v>17541.4114905317</v>
      </c>
      <c r="AG374" s="1">
        <f>VLOOKUP(F374,'[1]Sheet 1'!$F$2:$S$557,5,0)</f>
        <v>1611</v>
      </c>
      <c r="AH374" s="1">
        <f>VLOOKUP(F374,'[1]Sheet 1'!$F$2:$S$557,6,0)</f>
        <v>21</v>
      </c>
      <c r="AI374" s="1">
        <f>VLOOKUP(F374,'[1]Sheet 1'!$F$2:$S$557,7,0)</f>
        <v>53</v>
      </c>
      <c r="AJ374" s="1">
        <f>VLOOKUP(F374,'[1]Sheet 1'!$F$2:$S$557,8,0)</f>
        <v>367</v>
      </c>
      <c r="AK374" s="1">
        <f>VLOOKUP(F374,'[1]Sheet 1'!$F$2:$S$557,9,0)</f>
        <v>21</v>
      </c>
      <c r="AL374" s="1">
        <f>VLOOKUP(F374,'[1]Sheet 1'!$F$2:$S$557,10,0)</f>
        <v>870</v>
      </c>
      <c r="AM374" s="1">
        <f>VLOOKUP(F374,'[1]Sheet 1'!$F$2:$S$557,11,0)</f>
        <v>233</v>
      </c>
      <c r="AN374" s="1">
        <f>VLOOKUP(F374,'[1]Sheet 1'!$F$2:$S$557,12,0)</f>
        <v>46</v>
      </c>
      <c r="AO374" s="1">
        <f>VLOOKUP(F374,'[1]Sheet 1'!$F$2:$S$557,13,0)</f>
        <v>0.54003723999999997</v>
      </c>
      <c r="AP374" s="1">
        <f>VLOOKUP(F374,'[1]Sheet 1'!$F$2:$S$557,14,0)</f>
        <v>0.14463065999999999</v>
      </c>
      <c r="AQ374" s="1">
        <f>VLOOKUP(F374,'[2]Sheet 1'!$F$2:$Q$557,5,0)</f>
        <v>1863</v>
      </c>
      <c r="AR374" s="1">
        <f>VLOOKUP(F374,'[2]Sheet 1'!$F$2:$Q$557,6,0)</f>
        <v>1274</v>
      </c>
      <c r="AS374" s="1">
        <f>VLOOKUP(F374,'[2]Sheet 1'!$F$2:$Q$557,7,0)</f>
        <v>1274</v>
      </c>
      <c r="AT374" s="1">
        <f>VLOOKUP(F374,'[2]Sheet 1'!$F$2:$Q$557,8,0)</f>
        <v>1219</v>
      </c>
      <c r="AU374" s="1">
        <f>VLOOKUP(F374,'[2]Sheet 1'!$F$2:$Q$557,9,0)</f>
        <v>55</v>
      </c>
      <c r="AV374" s="1">
        <f>VLOOKUP(F374,'[2]Sheet 1'!$F$2:$Q$557,10,0)</f>
        <v>0</v>
      </c>
      <c r="AW374" s="1">
        <f>VLOOKUP(F374,'[2]Sheet 1'!$F$2:$Q$557,11,0)</f>
        <v>589</v>
      </c>
      <c r="AX374" s="1">
        <f>VLOOKUP(F374,'[2]Sheet 1'!$F$2:$Q$557,12,0)</f>
        <v>2.9522280000000001E-2</v>
      </c>
      <c r="AY374" s="1">
        <f>VLOOKUP(F374,'[3]Sheet 1'!$F$2:$AD$557,5,0)</f>
        <v>35.024442100000002</v>
      </c>
      <c r="AZ374" s="1">
        <f>VLOOKUP(F374,'[3]Sheet 1'!$F$2:$AD$557,6,0)</f>
        <v>-80.855395400000006</v>
      </c>
      <c r="BA374" s="1">
        <f>VLOOKUP(F374,'[3]Sheet 1'!$F$2:$AD$557,7,0)</f>
        <v>1639</v>
      </c>
      <c r="BB374" s="1">
        <f>VLOOKUP(F374,'[3]Sheet 1'!$F$2:$AD$557,8,0)</f>
        <v>1259</v>
      </c>
      <c r="BC374" s="1">
        <f>VLOOKUP(F374,'[3]Sheet 1'!$F$2:$AD$557,9,0)</f>
        <v>201</v>
      </c>
      <c r="BD374" s="1">
        <f>VLOOKUP(F374,'[3]Sheet 1'!$F$2:$AD$557,10,0)</f>
        <v>11</v>
      </c>
      <c r="BE374" s="1">
        <f>VLOOKUP(F374,'[3]Sheet 1'!$F$2:$AD$557,11,0)</f>
        <v>102</v>
      </c>
      <c r="BF374" s="1">
        <f>VLOOKUP(F374,'[3]Sheet 1'!$F$2:$AD$557,12,0)</f>
        <v>0</v>
      </c>
      <c r="BG374" s="1">
        <f>VLOOKUP(F374,'[3]Sheet 1'!$F$2:$AD$557,13,0)</f>
        <v>21</v>
      </c>
      <c r="BH374" s="1">
        <f>VLOOKUP(F374,'[3]Sheet 1'!$F$2:$AD$557,14,0)</f>
        <v>45</v>
      </c>
      <c r="BI374" s="1">
        <f>VLOOKUP(F374,'[3]Sheet 1'!$F$2:$AD$557,15,0)</f>
        <v>112</v>
      </c>
      <c r="BJ374" s="1">
        <f>VLOOKUP(F374,'[3]Sheet 1'!$F$2:$AD$557,16,0)</f>
        <v>671</v>
      </c>
      <c r="BK374" s="1">
        <f>VLOOKUP(F374,'[3]Sheet 1'!$F$2:$AD$557,17,0)</f>
        <v>634</v>
      </c>
      <c r="BL374" s="1">
        <f>VLOOKUP(F374,'[3]Sheet 1'!$F$2:$AD$557,18,0)</f>
        <v>37</v>
      </c>
      <c r="BM374" s="1">
        <f>VLOOKUP(F374,'[3]Sheet 1'!$F$2:$AD$557,19,0)</f>
        <v>0.94485841999999998</v>
      </c>
      <c r="BN374" s="1">
        <f>VLOOKUP(F374,'[3]Sheet 1'!$F$2:$AD$557,20,0)</f>
        <v>0.76815131000000003</v>
      </c>
      <c r="BO374" s="1">
        <f>VLOOKUP(F374,'[3]Sheet 1'!$F$2:$AD$557,21,0)</f>
        <v>0.12263575</v>
      </c>
      <c r="BP374" s="1">
        <f>VLOOKUP(F374,'[3]Sheet 1'!$F$2:$AD$557,22,0)</f>
        <v>6.223306E-2</v>
      </c>
      <c r="BQ374" s="1">
        <f>VLOOKUP(F374,'[3]Sheet 1'!$F$2:$AD$557,23,0)</f>
        <v>6.8334350000000002E-2</v>
      </c>
      <c r="BR374" s="1">
        <f>VLOOKUP(F374,'[3]Sheet 1'!$F$2:$AD$557,24,0)</f>
        <v>3077.6556732600002</v>
      </c>
      <c r="BS374" s="1">
        <f>VLOOKUP(F374,'[3]Sheet 1'!$F$2:$AD$557,25,0)</f>
        <v>0.53254820000000003</v>
      </c>
    </row>
    <row r="375" spans="1:71" ht="20" customHeight="1" x14ac:dyDescent="0.15">
      <c r="A375" s="8">
        <v>2038</v>
      </c>
      <c r="B375" s="9">
        <v>37</v>
      </c>
      <c r="C375" s="10">
        <v>119</v>
      </c>
      <c r="D375" s="10">
        <v>5301</v>
      </c>
      <c r="E375" s="10">
        <v>1</v>
      </c>
      <c r="F375" s="10">
        <v>371190053011</v>
      </c>
      <c r="G375" s="11" t="s">
        <v>35</v>
      </c>
      <c r="H375" s="10">
        <v>16400</v>
      </c>
      <c r="I375" s="11" t="s">
        <v>411</v>
      </c>
      <c r="J375" s="10">
        <v>1175</v>
      </c>
      <c r="K375" s="10">
        <v>122</v>
      </c>
      <c r="L375" s="10">
        <v>64</v>
      </c>
      <c r="M375" s="10">
        <v>146</v>
      </c>
      <c r="N375" s="10">
        <v>104</v>
      </c>
      <c r="O375" s="10">
        <v>105</v>
      </c>
      <c r="P375" s="10">
        <v>104</v>
      </c>
      <c r="Q375" s="10">
        <v>77</v>
      </c>
      <c r="R375" s="10">
        <v>135</v>
      </c>
      <c r="S375" s="10">
        <v>87</v>
      </c>
      <c r="T375" s="10">
        <v>105</v>
      </c>
      <c r="U375" s="10">
        <v>73</v>
      </c>
      <c r="V375" s="10">
        <v>28</v>
      </c>
      <c r="W375" s="10">
        <v>21</v>
      </c>
      <c r="X375" s="10">
        <v>0</v>
      </c>
      <c r="Y375" s="10">
        <v>4</v>
      </c>
      <c r="Z375" s="10">
        <v>0</v>
      </c>
      <c r="AA375" s="10">
        <v>32754</v>
      </c>
      <c r="AB375" s="10">
        <v>760</v>
      </c>
      <c r="AC375" s="10">
        <v>237</v>
      </c>
      <c r="AD375" s="10">
        <v>0.31184211000000001</v>
      </c>
      <c r="AE375" s="13">
        <v>39730439.084411599</v>
      </c>
      <c r="AF375" s="12">
        <v>27948.1315027938</v>
      </c>
      <c r="AG375" s="1">
        <f>VLOOKUP(F375,'[1]Sheet 1'!$F$2:$S$557,5,0)</f>
        <v>2096</v>
      </c>
      <c r="AH375" s="1">
        <f>VLOOKUP(F375,'[1]Sheet 1'!$F$2:$S$557,6,0)</f>
        <v>596</v>
      </c>
      <c r="AI375" s="1">
        <f>VLOOKUP(F375,'[1]Sheet 1'!$F$2:$S$557,7,0)</f>
        <v>576</v>
      </c>
      <c r="AJ375" s="1">
        <f>VLOOKUP(F375,'[1]Sheet 1'!$F$2:$S$557,8,0)</f>
        <v>595</v>
      </c>
      <c r="AK375" s="1">
        <f>VLOOKUP(F375,'[1]Sheet 1'!$F$2:$S$557,9,0)</f>
        <v>160</v>
      </c>
      <c r="AL375" s="1">
        <f>VLOOKUP(F375,'[1]Sheet 1'!$F$2:$S$557,10,0)</f>
        <v>147</v>
      </c>
      <c r="AM375" s="1">
        <f>VLOOKUP(F375,'[1]Sheet 1'!$F$2:$S$557,11,0)</f>
        <v>0</v>
      </c>
      <c r="AN375" s="1">
        <f>VLOOKUP(F375,'[1]Sheet 1'!$F$2:$S$557,12,0)</f>
        <v>22</v>
      </c>
      <c r="AO375" s="1">
        <f>VLOOKUP(F375,'[1]Sheet 1'!$F$2:$S$557,13,0)</f>
        <v>7.0133589999999996E-2</v>
      </c>
      <c r="AP375" s="1">
        <f>VLOOKUP(F375,'[1]Sheet 1'!$F$2:$S$557,14,0)</f>
        <v>0</v>
      </c>
      <c r="AQ375" s="1">
        <f>VLOOKUP(F375,'[2]Sheet 1'!$F$2:$Q$557,5,0)</f>
        <v>2422</v>
      </c>
      <c r="AR375" s="1">
        <f>VLOOKUP(F375,'[2]Sheet 1'!$F$2:$Q$557,6,0)</f>
        <v>1731</v>
      </c>
      <c r="AS375" s="1">
        <f>VLOOKUP(F375,'[2]Sheet 1'!$F$2:$Q$557,7,0)</f>
        <v>1731</v>
      </c>
      <c r="AT375" s="1">
        <f>VLOOKUP(F375,'[2]Sheet 1'!$F$2:$Q$557,8,0)</f>
        <v>1644</v>
      </c>
      <c r="AU375" s="1">
        <f>VLOOKUP(F375,'[2]Sheet 1'!$F$2:$Q$557,9,0)</f>
        <v>87</v>
      </c>
      <c r="AV375" s="1">
        <f>VLOOKUP(F375,'[2]Sheet 1'!$F$2:$Q$557,10,0)</f>
        <v>0</v>
      </c>
      <c r="AW375" s="1">
        <f>VLOOKUP(F375,'[2]Sheet 1'!$F$2:$Q$557,11,0)</f>
        <v>691</v>
      </c>
      <c r="AX375" s="1">
        <f>VLOOKUP(F375,'[2]Sheet 1'!$F$2:$Q$557,12,0)</f>
        <v>3.5920729999999998E-2</v>
      </c>
      <c r="AY375" s="1">
        <f>VLOOKUP(F375,'[3]Sheet 1'!$F$2:$AD$557,5,0)</f>
        <v>35.258284500000002</v>
      </c>
      <c r="AZ375" s="1">
        <f>VLOOKUP(F375,'[3]Sheet 1'!$F$2:$AD$557,6,0)</f>
        <v>-80.806075699999994</v>
      </c>
      <c r="BA375" s="1">
        <f>VLOOKUP(F375,'[3]Sheet 1'!$F$2:$AD$557,7,0)</f>
        <v>2622</v>
      </c>
      <c r="BB375" s="1">
        <f>VLOOKUP(F375,'[3]Sheet 1'!$F$2:$AD$557,8,0)</f>
        <v>503</v>
      </c>
      <c r="BC375" s="1">
        <f>VLOOKUP(F375,'[3]Sheet 1'!$F$2:$AD$557,9,0)</f>
        <v>1443</v>
      </c>
      <c r="BD375" s="1">
        <f>VLOOKUP(F375,'[3]Sheet 1'!$F$2:$AD$557,10,0)</f>
        <v>19</v>
      </c>
      <c r="BE375" s="1">
        <f>VLOOKUP(F375,'[3]Sheet 1'!$F$2:$AD$557,11,0)</f>
        <v>73</v>
      </c>
      <c r="BF375" s="1">
        <f>VLOOKUP(F375,'[3]Sheet 1'!$F$2:$AD$557,12,0)</f>
        <v>5</v>
      </c>
      <c r="BG375" s="1">
        <f>VLOOKUP(F375,'[3]Sheet 1'!$F$2:$AD$557,13,0)</f>
        <v>515</v>
      </c>
      <c r="BH375" s="1">
        <f>VLOOKUP(F375,'[3]Sheet 1'!$F$2:$AD$557,14,0)</f>
        <v>64</v>
      </c>
      <c r="BI375" s="1">
        <f>VLOOKUP(F375,'[3]Sheet 1'!$F$2:$AD$557,15,0)</f>
        <v>763</v>
      </c>
      <c r="BJ375" s="1">
        <f>VLOOKUP(F375,'[3]Sheet 1'!$F$2:$AD$557,16,0)</f>
        <v>1155</v>
      </c>
      <c r="BK375" s="1">
        <f>VLOOKUP(F375,'[3]Sheet 1'!$F$2:$AD$557,17,0)</f>
        <v>1034</v>
      </c>
      <c r="BL375" s="1">
        <f>VLOOKUP(F375,'[3]Sheet 1'!$F$2:$AD$557,18,0)</f>
        <v>121</v>
      </c>
      <c r="BM375" s="1">
        <f>VLOOKUP(F375,'[3]Sheet 1'!$F$2:$AD$557,19,0)</f>
        <v>0.89523808999999999</v>
      </c>
      <c r="BN375" s="1">
        <f>VLOOKUP(F375,'[3]Sheet 1'!$F$2:$AD$557,20,0)</f>
        <v>0.19183828999999999</v>
      </c>
      <c r="BO375" s="1">
        <f>VLOOKUP(F375,'[3]Sheet 1'!$F$2:$AD$557,21,0)</f>
        <v>0.55034324000000001</v>
      </c>
      <c r="BP375" s="1">
        <f>VLOOKUP(F375,'[3]Sheet 1'!$F$2:$AD$557,22,0)</f>
        <v>2.7841339999999999E-2</v>
      </c>
      <c r="BQ375" s="1">
        <f>VLOOKUP(F375,'[3]Sheet 1'!$F$2:$AD$557,23,0)</f>
        <v>0.29099923</v>
      </c>
      <c r="BR375" s="1">
        <f>VLOOKUP(F375,'[3]Sheet 1'!$F$2:$AD$557,24,0)</f>
        <v>1839.8277499200001</v>
      </c>
      <c r="BS375" s="1">
        <f>VLOOKUP(F375,'[3]Sheet 1'!$F$2:$AD$557,25,0)</f>
        <v>1.4251334099999999</v>
      </c>
    </row>
    <row r="376" spans="1:71" ht="20" customHeight="1" x14ac:dyDescent="0.15">
      <c r="A376" s="8">
        <v>2039</v>
      </c>
      <c r="B376" s="9">
        <v>37</v>
      </c>
      <c r="C376" s="10">
        <v>119</v>
      </c>
      <c r="D376" s="10">
        <v>100</v>
      </c>
      <c r="E376" s="10">
        <v>3</v>
      </c>
      <c r="F376" s="10">
        <v>371190001003</v>
      </c>
      <c r="G376" s="11" t="s">
        <v>44</v>
      </c>
      <c r="H376" s="10">
        <v>16133</v>
      </c>
      <c r="I376" s="11" t="s">
        <v>412</v>
      </c>
      <c r="J376" s="10">
        <v>675</v>
      </c>
      <c r="K376" s="10">
        <v>0</v>
      </c>
      <c r="L376" s="10">
        <v>0</v>
      </c>
      <c r="M376" s="10">
        <v>0</v>
      </c>
      <c r="N376" s="10">
        <v>36</v>
      </c>
      <c r="O376" s="10">
        <v>0</v>
      </c>
      <c r="P376" s="10">
        <v>0</v>
      </c>
      <c r="Q376" s="10">
        <v>0</v>
      </c>
      <c r="R376" s="10">
        <v>31</v>
      </c>
      <c r="S376" s="10">
        <v>0</v>
      </c>
      <c r="T376" s="10">
        <v>0</v>
      </c>
      <c r="U376" s="10">
        <v>7</v>
      </c>
      <c r="V376" s="10">
        <v>140</v>
      </c>
      <c r="W376" s="10">
        <v>47</v>
      </c>
      <c r="X376" s="10">
        <v>76</v>
      </c>
      <c r="Y376" s="10">
        <v>115</v>
      </c>
      <c r="Z376" s="10">
        <v>223</v>
      </c>
      <c r="AA376" s="10">
        <v>150037</v>
      </c>
      <c r="AB376" s="10">
        <v>211</v>
      </c>
      <c r="AC376" s="10">
        <v>0</v>
      </c>
      <c r="AD376" s="10">
        <v>0</v>
      </c>
      <c r="AE376" s="10">
        <v>2085153.5509643599</v>
      </c>
      <c r="AF376" s="17">
        <v>7727.1615236098696</v>
      </c>
      <c r="AG376" s="1">
        <f>VLOOKUP(F376,'[1]Sheet 1'!$F$2:$S$557,5,0)</f>
        <v>996</v>
      </c>
      <c r="AH376" s="1">
        <f>VLOOKUP(F376,'[1]Sheet 1'!$F$2:$S$557,6,0)</f>
        <v>2</v>
      </c>
      <c r="AI376" s="1">
        <f>VLOOKUP(F376,'[1]Sheet 1'!$F$2:$S$557,7,0)</f>
        <v>49</v>
      </c>
      <c r="AJ376" s="1">
        <f>VLOOKUP(F376,'[1]Sheet 1'!$F$2:$S$557,8,0)</f>
        <v>44</v>
      </c>
      <c r="AK376" s="1">
        <f>VLOOKUP(F376,'[1]Sheet 1'!$F$2:$S$557,9,0)</f>
        <v>167</v>
      </c>
      <c r="AL376" s="1">
        <f>VLOOKUP(F376,'[1]Sheet 1'!$F$2:$S$557,10,0)</f>
        <v>437</v>
      </c>
      <c r="AM376" s="1">
        <f>VLOOKUP(F376,'[1]Sheet 1'!$F$2:$S$557,11,0)</f>
        <v>156</v>
      </c>
      <c r="AN376" s="1">
        <f>VLOOKUP(F376,'[1]Sheet 1'!$F$2:$S$557,12,0)</f>
        <v>141</v>
      </c>
      <c r="AO376" s="1">
        <f>VLOOKUP(F376,'[1]Sheet 1'!$F$2:$S$557,13,0)</f>
        <v>0.43875502</v>
      </c>
      <c r="AP376" s="1">
        <f>VLOOKUP(F376,'[1]Sheet 1'!$F$2:$S$557,14,0)</f>
        <v>0.15662651</v>
      </c>
      <c r="AQ376" s="1">
        <f>VLOOKUP(F376,'[2]Sheet 1'!$F$2:$Q$557,5,0)</f>
        <v>1059</v>
      </c>
      <c r="AR376" s="1">
        <f>VLOOKUP(F376,'[2]Sheet 1'!$F$2:$Q$557,6,0)</f>
        <v>790</v>
      </c>
      <c r="AS376" s="1">
        <f>VLOOKUP(F376,'[2]Sheet 1'!$F$2:$Q$557,7,0)</f>
        <v>790</v>
      </c>
      <c r="AT376" s="1">
        <f>VLOOKUP(F376,'[2]Sheet 1'!$F$2:$Q$557,8,0)</f>
        <v>784</v>
      </c>
      <c r="AU376" s="1">
        <f>VLOOKUP(F376,'[2]Sheet 1'!$F$2:$Q$557,9,0)</f>
        <v>6</v>
      </c>
      <c r="AV376" s="1">
        <f>VLOOKUP(F376,'[2]Sheet 1'!$F$2:$Q$557,10,0)</f>
        <v>0</v>
      </c>
      <c r="AW376" s="1">
        <f>VLOOKUP(F376,'[2]Sheet 1'!$F$2:$Q$557,11,0)</f>
        <v>269</v>
      </c>
      <c r="AX376" s="1">
        <f>VLOOKUP(F376,'[2]Sheet 1'!$F$2:$Q$557,12,0)</f>
        <v>5.66572E-3</v>
      </c>
      <c r="AY376" s="1">
        <f>VLOOKUP(F376,'[3]Sheet 1'!$F$2:$AD$557,5,0)</f>
        <v>35.230224700000001</v>
      </c>
      <c r="AZ376" s="1">
        <f>VLOOKUP(F376,'[3]Sheet 1'!$F$2:$AD$557,6,0)</f>
        <v>-80.840739499999998</v>
      </c>
      <c r="BA376" s="1">
        <f>VLOOKUP(F376,'[3]Sheet 1'!$F$2:$AD$557,7,0)</f>
        <v>929</v>
      </c>
      <c r="BB376" s="1">
        <f>VLOOKUP(F376,'[3]Sheet 1'!$F$2:$AD$557,8,0)</f>
        <v>795</v>
      </c>
      <c r="BC376" s="1">
        <f>VLOOKUP(F376,'[3]Sheet 1'!$F$2:$AD$557,9,0)</f>
        <v>61</v>
      </c>
      <c r="BD376" s="1">
        <f>VLOOKUP(F376,'[3]Sheet 1'!$F$2:$AD$557,10,0)</f>
        <v>1</v>
      </c>
      <c r="BE376" s="1">
        <f>VLOOKUP(F376,'[3]Sheet 1'!$F$2:$AD$557,11,0)</f>
        <v>53</v>
      </c>
      <c r="BF376" s="1">
        <f>VLOOKUP(F376,'[3]Sheet 1'!$F$2:$AD$557,12,0)</f>
        <v>0</v>
      </c>
      <c r="BG376" s="1">
        <f>VLOOKUP(F376,'[3]Sheet 1'!$F$2:$AD$557,13,0)</f>
        <v>9</v>
      </c>
      <c r="BH376" s="1">
        <f>VLOOKUP(F376,'[3]Sheet 1'!$F$2:$AD$557,14,0)</f>
        <v>10</v>
      </c>
      <c r="BI376" s="1">
        <f>VLOOKUP(F376,'[3]Sheet 1'!$F$2:$AD$557,15,0)</f>
        <v>40</v>
      </c>
      <c r="BJ376" s="1">
        <f>VLOOKUP(F376,'[3]Sheet 1'!$F$2:$AD$557,16,0)</f>
        <v>724</v>
      </c>
      <c r="BK376" s="1">
        <f>VLOOKUP(F376,'[3]Sheet 1'!$F$2:$AD$557,17,0)</f>
        <v>624</v>
      </c>
      <c r="BL376" s="1">
        <f>VLOOKUP(F376,'[3]Sheet 1'!$F$2:$AD$557,18,0)</f>
        <v>100</v>
      </c>
      <c r="BM376" s="1">
        <f>VLOOKUP(F376,'[3]Sheet 1'!$F$2:$AD$557,19,0)</f>
        <v>0.86187844999999996</v>
      </c>
      <c r="BN376" s="1">
        <f>VLOOKUP(F376,'[3]Sheet 1'!$F$2:$AD$557,20,0)</f>
        <v>0.85575888</v>
      </c>
      <c r="BO376" s="1">
        <f>VLOOKUP(F376,'[3]Sheet 1'!$F$2:$AD$557,21,0)</f>
        <v>6.5661999999999998E-2</v>
      </c>
      <c r="BP376" s="1">
        <f>VLOOKUP(F376,'[3]Sheet 1'!$F$2:$AD$557,22,0)</f>
        <v>5.7050589999999998E-2</v>
      </c>
      <c r="BQ376" s="1">
        <f>VLOOKUP(F376,'[3]Sheet 1'!$F$2:$AD$557,23,0)</f>
        <v>4.3057049999999999E-2</v>
      </c>
      <c r="BR376" s="1">
        <f>VLOOKUP(F376,'[3]Sheet 1'!$F$2:$AD$557,24,0)</f>
        <v>12420.68712932</v>
      </c>
      <c r="BS376" s="1">
        <f>VLOOKUP(F376,'[3]Sheet 1'!$F$2:$AD$557,25,0)</f>
        <v>7.4794570000000005E-2</v>
      </c>
    </row>
    <row r="377" spans="1:71" ht="20" customHeight="1" x14ac:dyDescent="0.15">
      <c r="A377" s="8">
        <v>2040</v>
      </c>
      <c r="B377" s="9">
        <v>37</v>
      </c>
      <c r="C377" s="10">
        <v>119</v>
      </c>
      <c r="D377" s="10">
        <v>6302</v>
      </c>
      <c r="E377" s="10">
        <v>3</v>
      </c>
      <c r="F377" s="10">
        <v>371190063023</v>
      </c>
      <c r="G377" s="11" t="s">
        <v>44</v>
      </c>
      <c r="H377" s="10">
        <v>16665</v>
      </c>
      <c r="I377" s="11" t="s">
        <v>413</v>
      </c>
      <c r="J377" s="10">
        <v>1101</v>
      </c>
      <c r="K377" s="10">
        <v>0</v>
      </c>
      <c r="L377" s="10">
        <v>13</v>
      </c>
      <c r="M377" s="10">
        <v>0</v>
      </c>
      <c r="N377" s="10">
        <v>0</v>
      </c>
      <c r="O377" s="10">
        <v>9</v>
      </c>
      <c r="P377" s="10">
        <v>0</v>
      </c>
      <c r="Q377" s="10">
        <v>70</v>
      </c>
      <c r="R377" s="10">
        <v>75</v>
      </c>
      <c r="S377" s="10">
        <v>33</v>
      </c>
      <c r="T377" s="10">
        <v>31</v>
      </c>
      <c r="U377" s="10">
        <v>145</v>
      </c>
      <c r="V377" s="10">
        <v>169</v>
      </c>
      <c r="W377" s="10">
        <v>63</v>
      </c>
      <c r="X377" s="10">
        <v>55</v>
      </c>
      <c r="Y377" s="10">
        <v>252</v>
      </c>
      <c r="Z377" s="10">
        <v>186</v>
      </c>
      <c r="AA377" s="10">
        <v>100509</v>
      </c>
      <c r="AB377" s="10">
        <v>884</v>
      </c>
      <c r="AC377" s="10">
        <v>13</v>
      </c>
      <c r="AD377" s="10">
        <v>1.4705879999999999E-2</v>
      </c>
      <c r="AE377" s="16">
        <v>164611611.668152</v>
      </c>
      <c r="AF377" s="12">
        <v>62869.354780379901</v>
      </c>
      <c r="AG377" s="1">
        <f>VLOOKUP(F377,'[1]Sheet 1'!$F$2:$S$557,5,0)</f>
        <v>2081</v>
      </c>
      <c r="AH377" s="1">
        <f>VLOOKUP(F377,'[1]Sheet 1'!$F$2:$S$557,6,0)</f>
        <v>0</v>
      </c>
      <c r="AI377" s="1">
        <f>VLOOKUP(F377,'[1]Sheet 1'!$F$2:$S$557,7,0)</f>
        <v>177</v>
      </c>
      <c r="AJ377" s="1">
        <f>VLOOKUP(F377,'[1]Sheet 1'!$F$2:$S$557,8,0)</f>
        <v>485</v>
      </c>
      <c r="AK377" s="1">
        <f>VLOOKUP(F377,'[1]Sheet 1'!$F$2:$S$557,9,0)</f>
        <v>169</v>
      </c>
      <c r="AL377" s="1">
        <f>VLOOKUP(F377,'[1]Sheet 1'!$F$2:$S$557,10,0)</f>
        <v>842</v>
      </c>
      <c r="AM377" s="1">
        <f>VLOOKUP(F377,'[1]Sheet 1'!$F$2:$S$557,11,0)</f>
        <v>341</v>
      </c>
      <c r="AN377" s="1">
        <f>VLOOKUP(F377,'[1]Sheet 1'!$F$2:$S$557,12,0)</f>
        <v>67</v>
      </c>
      <c r="AO377" s="1">
        <f>VLOOKUP(F377,'[1]Sheet 1'!$F$2:$S$557,13,0)</f>
        <v>0.40461317000000002</v>
      </c>
      <c r="AP377" s="1">
        <f>VLOOKUP(F377,'[1]Sheet 1'!$F$2:$S$557,14,0)</f>
        <v>0.16386353000000001</v>
      </c>
      <c r="AQ377" s="1">
        <f>VLOOKUP(F377,'[2]Sheet 1'!$F$2:$Q$557,5,0)</f>
        <v>2311</v>
      </c>
      <c r="AR377" s="1">
        <f>VLOOKUP(F377,'[2]Sheet 1'!$F$2:$Q$557,6,0)</f>
        <v>1630</v>
      </c>
      <c r="AS377" s="1">
        <f>VLOOKUP(F377,'[2]Sheet 1'!$F$2:$Q$557,7,0)</f>
        <v>1630</v>
      </c>
      <c r="AT377" s="1">
        <f>VLOOKUP(F377,'[2]Sheet 1'!$F$2:$Q$557,8,0)</f>
        <v>1614</v>
      </c>
      <c r="AU377" s="1">
        <f>VLOOKUP(F377,'[2]Sheet 1'!$F$2:$Q$557,9,0)</f>
        <v>16</v>
      </c>
      <c r="AV377" s="1">
        <f>VLOOKUP(F377,'[2]Sheet 1'!$F$2:$Q$557,10,0)</f>
        <v>0</v>
      </c>
      <c r="AW377" s="1">
        <f>VLOOKUP(F377,'[2]Sheet 1'!$F$2:$Q$557,11,0)</f>
        <v>681</v>
      </c>
      <c r="AX377" s="1">
        <f>VLOOKUP(F377,'[2]Sheet 1'!$F$2:$Q$557,12,0)</f>
        <v>6.9234099999999996E-3</v>
      </c>
      <c r="AY377" s="1">
        <f>VLOOKUP(F377,'[3]Sheet 1'!$F$2:$AD$557,5,0)</f>
        <v>35.406935300000001</v>
      </c>
      <c r="AZ377" s="1">
        <f>VLOOKUP(F377,'[3]Sheet 1'!$F$2:$AD$557,6,0)</f>
        <v>-80.781158300000001</v>
      </c>
      <c r="BA377" s="1">
        <f>VLOOKUP(F377,'[3]Sheet 1'!$F$2:$AD$557,7,0)</f>
        <v>2447</v>
      </c>
      <c r="BB377" s="1">
        <f>VLOOKUP(F377,'[3]Sheet 1'!$F$2:$AD$557,8,0)</f>
        <v>1825</v>
      </c>
      <c r="BC377" s="1">
        <f>VLOOKUP(F377,'[3]Sheet 1'!$F$2:$AD$557,9,0)</f>
        <v>386</v>
      </c>
      <c r="BD377" s="1">
        <f>VLOOKUP(F377,'[3]Sheet 1'!$F$2:$AD$557,10,0)</f>
        <v>9</v>
      </c>
      <c r="BE377" s="1">
        <f>VLOOKUP(F377,'[3]Sheet 1'!$F$2:$AD$557,11,0)</f>
        <v>119</v>
      </c>
      <c r="BF377" s="1">
        <f>VLOOKUP(F377,'[3]Sheet 1'!$F$2:$AD$557,12,0)</f>
        <v>0</v>
      </c>
      <c r="BG377" s="1">
        <f>VLOOKUP(F377,'[3]Sheet 1'!$F$2:$AD$557,13,0)</f>
        <v>42</v>
      </c>
      <c r="BH377" s="1">
        <f>VLOOKUP(F377,'[3]Sheet 1'!$F$2:$AD$557,14,0)</f>
        <v>66</v>
      </c>
      <c r="BI377" s="1">
        <f>VLOOKUP(F377,'[3]Sheet 1'!$F$2:$AD$557,15,0)</f>
        <v>115</v>
      </c>
      <c r="BJ377" s="1">
        <f>VLOOKUP(F377,'[3]Sheet 1'!$F$2:$AD$557,16,0)</f>
        <v>899</v>
      </c>
      <c r="BK377" s="1">
        <f>VLOOKUP(F377,'[3]Sheet 1'!$F$2:$AD$557,17,0)</f>
        <v>826</v>
      </c>
      <c r="BL377" s="1">
        <f>VLOOKUP(F377,'[3]Sheet 1'!$F$2:$AD$557,18,0)</f>
        <v>73</v>
      </c>
      <c r="BM377" s="1">
        <f>VLOOKUP(F377,'[3]Sheet 1'!$F$2:$AD$557,19,0)</f>
        <v>0.91879865999999999</v>
      </c>
      <c r="BN377" s="1">
        <f>VLOOKUP(F377,'[3]Sheet 1'!$F$2:$AD$557,20,0)</f>
        <v>0.74581118999999996</v>
      </c>
      <c r="BO377" s="1">
        <f>VLOOKUP(F377,'[3]Sheet 1'!$F$2:$AD$557,21,0)</f>
        <v>0.15774416999999999</v>
      </c>
      <c r="BP377" s="1">
        <f>VLOOKUP(F377,'[3]Sheet 1'!$F$2:$AD$557,22,0)</f>
        <v>4.8630970000000003E-2</v>
      </c>
      <c r="BQ377" s="1">
        <f>VLOOKUP(F377,'[3]Sheet 1'!$F$2:$AD$557,23,0)</f>
        <v>4.6996320000000001E-2</v>
      </c>
      <c r="BR377" s="1">
        <f>VLOOKUP(F377,'[3]Sheet 1'!$F$2:$AD$557,24,0)</f>
        <v>414.42061210000003</v>
      </c>
      <c r="BS377" s="1">
        <f>VLOOKUP(F377,'[3]Sheet 1'!$F$2:$AD$557,25,0)</f>
        <v>5.9046290800000003</v>
      </c>
    </row>
    <row r="378" spans="1:71" ht="20" customHeight="1" x14ac:dyDescent="0.15">
      <c r="A378" s="8">
        <v>2041</v>
      </c>
      <c r="B378" s="9">
        <v>37</v>
      </c>
      <c r="C378" s="10">
        <v>119</v>
      </c>
      <c r="D378" s="10">
        <v>5619</v>
      </c>
      <c r="E378" s="10">
        <v>2</v>
      </c>
      <c r="F378" s="10">
        <v>371190056192</v>
      </c>
      <c r="G378" s="11" t="s">
        <v>33</v>
      </c>
      <c r="H378" s="10">
        <v>16485</v>
      </c>
      <c r="I378" s="11" t="s">
        <v>414</v>
      </c>
      <c r="J378" s="10">
        <v>692</v>
      </c>
      <c r="K378" s="10">
        <v>44</v>
      </c>
      <c r="L378" s="10">
        <v>0</v>
      </c>
      <c r="M378" s="10">
        <v>12</v>
      </c>
      <c r="N378" s="10">
        <v>22</v>
      </c>
      <c r="O378" s="10">
        <v>26</v>
      </c>
      <c r="P378" s="10">
        <v>59</v>
      </c>
      <c r="Q378" s="10">
        <v>10</v>
      </c>
      <c r="R378" s="10">
        <v>0</v>
      </c>
      <c r="S378" s="10">
        <v>40</v>
      </c>
      <c r="T378" s="10">
        <v>87</v>
      </c>
      <c r="U378" s="10">
        <v>73</v>
      </c>
      <c r="V378" s="10">
        <v>142</v>
      </c>
      <c r="W378" s="10">
        <v>36</v>
      </c>
      <c r="X378" s="10">
        <v>79</v>
      </c>
      <c r="Y378" s="10">
        <v>29</v>
      </c>
      <c r="Z378" s="10">
        <v>33</v>
      </c>
      <c r="AA378" s="10">
        <v>72823</v>
      </c>
      <c r="AB378" s="10">
        <v>520</v>
      </c>
      <c r="AC378" s="10">
        <v>50</v>
      </c>
      <c r="AD378" s="10">
        <v>9.6153849999999999E-2</v>
      </c>
      <c r="AE378" s="16">
        <v>30953517.564208999</v>
      </c>
      <c r="AF378" s="12">
        <v>27360.3765996086</v>
      </c>
      <c r="AG378" s="1">
        <f>VLOOKUP(F378,'[1]Sheet 1'!$F$2:$S$557,5,0)</f>
        <v>1262</v>
      </c>
      <c r="AH378" s="1">
        <f>VLOOKUP(F378,'[1]Sheet 1'!$F$2:$S$557,6,0)</f>
        <v>0</v>
      </c>
      <c r="AI378" s="1">
        <f>VLOOKUP(F378,'[1]Sheet 1'!$F$2:$S$557,7,0)</f>
        <v>213</v>
      </c>
      <c r="AJ378" s="1">
        <f>VLOOKUP(F378,'[1]Sheet 1'!$F$2:$S$557,8,0)</f>
        <v>359</v>
      </c>
      <c r="AK378" s="1">
        <f>VLOOKUP(F378,'[1]Sheet 1'!$F$2:$S$557,9,0)</f>
        <v>194</v>
      </c>
      <c r="AL378" s="1">
        <f>VLOOKUP(F378,'[1]Sheet 1'!$F$2:$S$557,10,0)</f>
        <v>368</v>
      </c>
      <c r="AM378" s="1">
        <f>VLOOKUP(F378,'[1]Sheet 1'!$F$2:$S$557,11,0)</f>
        <v>107</v>
      </c>
      <c r="AN378" s="1">
        <f>VLOOKUP(F378,'[1]Sheet 1'!$F$2:$S$557,12,0)</f>
        <v>21</v>
      </c>
      <c r="AO378" s="1">
        <f>VLOOKUP(F378,'[1]Sheet 1'!$F$2:$S$557,13,0)</f>
        <v>0.29160063000000003</v>
      </c>
      <c r="AP378" s="1">
        <f>VLOOKUP(F378,'[1]Sheet 1'!$F$2:$S$557,14,0)</f>
        <v>8.4786050000000002E-2</v>
      </c>
      <c r="AQ378" s="1">
        <f>VLOOKUP(F378,'[2]Sheet 1'!$F$2:$Q$557,5,0)</f>
        <v>1525</v>
      </c>
      <c r="AR378" s="1">
        <f>VLOOKUP(F378,'[2]Sheet 1'!$F$2:$Q$557,6,0)</f>
        <v>1239</v>
      </c>
      <c r="AS378" s="1">
        <f>VLOOKUP(F378,'[2]Sheet 1'!$F$2:$Q$557,7,0)</f>
        <v>1239</v>
      </c>
      <c r="AT378" s="1">
        <f>VLOOKUP(F378,'[2]Sheet 1'!$F$2:$Q$557,8,0)</f>
        <v>1121</v>
      </c>
      <c r="AU378" s="1">
        <f>VLOOKUP(F378,'[2]Sheet 1'!$F$2:$Q$557,9,0)</f>
        <v>118</v>
      </c>
      <c r="AV378" s="1">
        <f>VLOOKUP(F378,'[2]Sheet 1'!$F$2:$Q$557,10,0)</f>
        <v>0</v>
      </c>
      <c r="AW378" s="1">
        <f>VLOOKUP(F378,'[2]Sheet 1'!$F$2:$Q$557,11,0)</f>
        <v>286</v>
      </c>
      <c r="AX378" s="1">
        <f>VLOOKUP(F378,'[2]Sheet 1'!$F$2:$Q$557,12,0)</f>
        <v>7.7377050000000003E-2</v>
      </c>
      <c r="AY378" s="1">
        <f>VLOOKUP(F378,'[3]Sheet 1'!$F$2:$AD$557,5,0)</f>
        <v>35.2481911</v>
      </c>
      <c r="AZ378" s="1">
        <f>VLOOKUP(F378,'[3]Sheet 1'!$F$2:$AD$557,6,0)</f>
        <v>-80.663548899999995</v>
      </c>
      <c r="BA378" s="1">
        <f>VLOOKUP(F378,'[3]Sheet 1'!$F$2:$AD$557,7,0)</f>
        <v>1660</v>
      </c>
      <c r="BB378" s="1">
        <f>VLOOKUP(F378,'[3]Sheet 1'!$F$2:$AD$557,8,0)</f>
        <v>850</v>
      </c>
      <c r="BC378" s="1">
        <f>VLOOKUP(F378,'[3]Sheet 1'!$F$2:$AD$557,9,0)</f>
        <v>609</v>
      </c>
      <c r="BD378" s="1">
        <f>VLOOKUP(F378,'[3]Sheet 1'!$F$2:$AD$557,10,0)</f>
        <v>7</v>
      </c>
      <c r="BE378" s="1">
        <f>VLOOKUP(F378,'[3]Sheet 1'!$F$2:$AD$557,11,0)</f>
        <v>42</v>
      </c>
      <c r="BF378" s="1">
        <f>VLOOKUP(F378,'[3]Sheet 1'!$F$2:$AD$557,12,0)</f>
        <v>4</v>
      </c>
      <c r="BG378" s="1">
        <f>VLOOKUP(F378,'[3]Sheet 1'!$F$2:$AD$557,13,0)</f>
        <v>74</v>
      </c>
      <c r="BH378" s="1">
        <f>VLOOKUP(F378,'[3]Sheet 1'!$F$2:$AD$557,14,0)</f>
        <v>74</v>
      </c>
      <c r="BI378" s="1">
        <f>VLOOKUP(F378,'[3]Sheet 1'!$F$2:$AD$557,15,0)</f>
        <v>179</v>
      </c>
      <c r="BJ378" s="1">
        <f>VLOOKUP(F378,'[3]Sheet 1'!$F$2:$AD$557,16,0)</f>
        <v>600</v>
      </c>
      <c r="BK378" s="1">
        <f>VLOOKUP(F378,'[3]Sheet 1'!$F$2:$AD$557,17,0)</f>
        <v>574</v>
      </c>
      <c r="BL378" s="1">
        <f>VLOOKUP(F378,'[3]Sheet 1'!$F$2:$AD$557,18,0)</f>
        <v>26</v>
      </c>
      <c r="BM378" s="1">
        <f>VLOOKUP(F378,'[3]Sheet 1'!$F$2:$AD$557,19,0)</f>
        <v>0.95666666</v>
      </c>
      <c r="BN378" s="1">
        <f>VLOOKUP(F378,'[3]Sheet 1'!$F$2:$AD$557,20,0)</f>
        <v>0.51204819000000001</v>
      </c>
      <c r="BO378" s="1">
        <f>VLOOKUP(F378,'[3]Sheet 1'!$F$2:$AD$557,21,0)</f>
        <v>0.36686745999999998</v>
      </c>
      <c r="BP378" s="1">
        <f>VLOOKUP(F378,'[3]Sheet 1'!$F$2:$AD$557,22,0)</f>
        <v>2.5301199999999999E-2</v>
      </c>
      <c r="BQ378" s="1">
        <f>VLOOKUP(F378,'[3]Sheet 1'!$F$2:$AD$557,23,0)</f>
        <v>0.10783131999999999</v>
      </c>
      <c r="BR378" s="1">
        <f>VLOOKUP(F378,'[3]Sheet 1'!$F$2:$AD$557,24,0)</f>
        <v>1495.0851669900001</v>
      </c>
      <c r="BS378" s="1">
        <f>VLOOKUP(F378,'[3]Sheet 1'!$F$2:$AD$557,25,0)</f>
        <v>1.1103046400000001</v>
      </c>
    </row>
    <row r="379" spans="1:71" ht="20" customHeight="1" x14ac:dyDescent="0.15">
      <c r="A379" s="8">
        <v>2042</v>
      </c>
      <c r="B379" s="9">
        <v>37</v>
      </c>
      <c r="C379" s="10">
        <v>119</v>
      </c>
      <c r="D379" s="10">
        <v>1910</v>
      </c>
      <c r="E379" s="10">
        <v>1</v>
      </c>
      <c r="F379" s="10">
        <v>371190019101</v>
      </c>
      <c r="G379" s="11" t="s">
        <v>35</v>
      </c>
      <c r="H379" s="10">
        <v>16197</v>
      </c>
      <c r="I379" s="11" t="s">
        <v>415</v>
      </c>
      <c r="J379" s="10">
        <v>882</v>
      </c>
      <c r="K379" s="10">
        <v>41</v>
      </c>
      <c r="L379" s="10">
        <v>52</v>
      </c>
      <c r="M379" s="10">
        <v>73</v>
      </c>
      <c r="N379" s="10">
        <v>120</v>
      </c>
      <c r="O379" s="10">
        <v>94</v>
      </c>
      <c r="P379" s="10">
        <v>114</v>
      </c>
      <c r="Q379" s="10">
        <v>73</v>
      </c>
      <c r="R379" s="10">
        <v>95</v>
      </c>
      <c r="S379" s="10">
        <v>55</v>
      </c>
      <c r="T379" s="10">
        <v>59</v>
      </c>
      <c r="U379" s="10">
        <v>55</v>
      </c>
      <c r="V379" s="10">
        <v>51</v>
      </c>
      <c r="W379" s="10">
        <v>0</v>
      </c>
      <c r="X379" s="10">
        <v>0</v>
      </c>
      <c r="Y379" s="10">
        <v>0</v>
      </c>
      <c r="Z379" s="10">
        <v>0</v>
      </c>
      <c r="AA379" s="10">
        <v>32992</v>
      </c>
      <c r="AB379" s="10">
        <v>468</v>
      </c>
      <c r="AC379" s="10">
        <v>176</v>
      </c>
      <c r="AD379" s="10">
        <v>0.37606837999999998</v>
      </c>
      <c r="AE379" s="13">
        <v>10211848.318237299</v>
      </c>
      <c r="AF379" s="12">
        <v>20616.405923249498</v>
      </c>
      <c r="AG379" s="1">
        <f>VLOOKUP(F379,'[1]Sheet 1'!$F$2:$S$557,5,0)</f>
        <v>1401</v>
      </c>
      <c r="AH379" s="1">
        <f>VLOOKUP(F379,'[1]Sheet 1'!$F$2:$S$557,6,0)</f>
        <v>496</v>
      </c>
      <c r="AI379" s="1">
        <f>VLOOKUP(F379,'[1]Sheet 1'!$F$2:$S$557,7,0)</f>
        <v>416</v>
      </c>
      <c r="AJ379" s="1">
        <f>VLOOKUP(F379,'[1]Sheet 1'!$F$2:$S$557,8,0)</f>
        <v>258</v>
      </c>
      <c r="AK379" s="1">
        <f>VLOOKUP(F379,'[1]Sheet 1'!$F$2:$S$557,9,0)</f>
        <v>70</v>
      </c>
      <c r="AL379" s="1">
        <f>VLOOKUP(F379,'[1]Sheet 1'!$F$2:$S$557,10,0)</f>
        <v>136</v>
      </c>
      <c r="AM379" s="1">
        <f>VLOOKUP(F379,'[1]Sheet 1'!$F$2:$S$557,11,0)</f>
        <v>25</v>
      </c>
      <c r="AN379" s="1">
        <f>VLOOKUP(F379,'[1]Sheet 1'!$F$2:$S$557,12,0)</f>
        <v>0</v>
      </c>
      <c r="AO379" s="1">
        <f>VLOOKUP(F379,'[1]Sheet 1'!$F$2:$S$557,13,0)</f>
        <v>9.7073519999999996E-2</v>
      </c>
      <c r="AP379" s="1">
        <f>VLOOKUP(F379,'[1]Sheet 1'!$F$2:$S$557,14,0)</f>
        <v>1.78444E-2</v>
      </c>
      <c r="AQ379" s="1">
        <f>VLOOKUP(F379,'[2]Sheet 1'!$F$2:$Q$557,5,0)</f>
        <v>1761</v>
      </c>
      <c r="AR379" s="1">
        <f>VLOOKUP(F379,'[2]Sheet 1'!$F$2:$Q$557,6,0)</f>
        <v>1550</v>
      </c>
      <c r="AS379" s="1">
        <f>VLOOKUP(F379,'[2]Sheet 1'!$F$2:$Q$557,7,0)</f>
        <v>1550</v>
      </c>
      <c r="AT379" s="1">
        <f>VLOOKUP(F379,'[2]Sheet 1'!$F$2:$Q$557,8,0)</f>
        <v>1274</v>
      </c>
      <c r="AU379" s="1">
        <f>VLOOKUP(F379,'[2]Sheet 1'!$F$2:$Q$557,9,0)</f>
        <v>276</v>
      </c>
      <c r="AV379" s="1">
        <f>VLOOKUP(F379,'[2]Sheet 1'!$F$2:$Q$557,10,0)</f>
        <v>0</v>
      </c>
      <c r="AW379" s="1">
        <f>VLOOKUP(F379,'[2]Sheet 1'!$F$2:$Q$557,11,0)</f>
        <v>211</v>
      </c>
      <c r="AX379" s="1">
        <f>VLOOKUP(F379,'[2]Sheet 1'!$F$2:$Q$557,12,0)</f>
        <v>0.15672912999999999</v>
      </c>
      <c r="AY379" s="1">
        <f>VLOOKUP(F379,'[3]Sheet 1'!$F$2:$AD$557,5,0)</f>
        <v>35.198943</v>
      </c>
      <c r="AZ379" s="1">
        <f>VLOOKUP(F379,'[3]Sheet 1'!$F$2:$AD$557,6,0)</f>
        <v>-80.731527799999995</v>
      </c>
      <c r="BA379" s="1">
        <f>VLOOKUP(F379,'[3]Sheet 1'!$F$2:$AD$557,7,0)</f>
        <v>2412</v>
      </c>
      <c r="BB379" s="1">
        <f>VLOOKUP(F379,'[3]Sheet 1'!$F$2:$AD$557,8,0)</f>
        <v>493</v>
      </c>
      <c r="BC379" s="1">
        <f>VLOOKUP(F379,'[3]Sheet 1'!$F$2:$AD$557,9,0)</f>
        <v>738</v>
      </c>
      <c r="BD379" s="1">
        <f>VLOOKUP(F379,'[3]Sheet 1'!$F$2:$AD$557,10,0)</f>
        <v>15</v>
      </c>
      <c r="BE379" s="1">
        <f>VLOOKUP(F379,'[3]Sheet 1'!$F$2:$AD$557,11,0)</f>
        <v>52</v>
      </c>
      <c r="BF379" s="1">
        <f>VLOOKUP(F379,'[3]Sheet 1'!$F$2:$AD$557,12,0)</f>
        <v>5</v>
      </c>
      <c r="BG379" s="1">
        <f>VLOOKUP(F379,'[3]Sheet 1'!$F$2:$AD$557,13,0)</f>
        <v>1050</v>
      </c>
      <c r="BH379" s="1">
        <f>VLOOKUP(F379,'[3]Sheet 1'!$F$2:$AD$557,14,0)</f>
        <v>59</v>
      </c>
      <c r="BI379" s="1">
        <f>VLOOKUP(F379,'[3]Sheet 1'!$F$2:$AD$557,15,0)</f>
        <v>1506</v>
      </c>
      <c r="BJ379" s="1">
        <f>VLOOKUP(F379,'[3]Sheet 1'!$F$2:$AD$557,16,0)</f>
        <v>1004</v>
      </c>
      <c r="BK379" s="1">
        <f>VLOOKUP(F379,'[3]Sheet 1'!$F$2:$AD$557,17,0)</f>
        <v>832</v>
      </c>
      <c r="BL379" s="1">
        <f>VLOOKUP(F379,'[3]Sheet 1'!$F$2:$AD$557,18,0)</f>
        <v>172</v>
      </c>
      <c r="BM379" s="1">
        <f>VLOOKUP(F379,'[3]Sheet 1'!$F$2:$AD$557,19,0)</f>
        <v>0.82868525000000004</v>
      </c>
      <c r="BN379" s="1">
        <f>VLOOKUP(F379,'[3]Sheet 1'!$F$2:$AD$557,20,0)</f>
        <v>0.20439468999999999</v>
      </c>
      <c r="BO379" s="1">
        <f>VLOOKUP(F379,'[3]Sheet 1'!$F$2:$AD$557,21,0)</f>
        <v>0.30597014</v>
      </c>
      <c r="BP379" s="1">
        <f>VLOOKUP(F379,'[3]Sheet 1'!$F$2:$AD$557,22,0)</f>
        <v>2.1558870000000001E-2</v>
      </c>
      <c r="BQ379" s="1">
        <f>VLOOKUP(F379,'[3]Sheet 1'!$F$2:$AD$557,23,0)</f>
        <v>0.62437810000000005</v>
      </c>
      <c r="BR379" s="1">
        <f>VLOOKUP(F379,'[3]Sheet 1'!$F$2:$AD$557,24,0)</f>
        <v>6584.77251084</v>
      </c>
      <c r="BS379" s="1">
        <f>VLOOKUP(F379,'[3]Sheet 1'!$F$2:$AD$557,25,0)</f>
        <v>0.36629967000000002</v>
      </c>
    </row>
    <row r="380" spans="1:71" ht="20" customHeight="1" x14ac:dyDescent="0.15">
      <c r="A380" s="8">
        <v>2043</v>
      </c>
      <c r="B380" s="9">
        <v>37</v>
      </c>
      <c r="C380" s="10">
        <v>119</v>
      </c>
      <c r="D380" s="10">
        <v>5717</v>
      </c>
      <c r="E380" s="10">
        <v>1</v>
      </c>
      <c r="F380" s="10">
        <v>371190057171</v>
      </c>
      <c r="G380" s="11" t="s">
        <v>35</v>
      </c>
      <c r="H380" s="10">
        <v>16513</v>
      </c>
      <c r="I380" s="11" t="s">
        <v>416</v>
      </c>
      <c r="J380" s="10">
        <v>994</v>
      </c>
      <c r="K380" s="10">
        <v>119</v>
      </c>
      <c r="L380" s="10">
        <v>22</v>
      </c>
      <c r="M380" s="10">
        <v>14</v>
      </c>
      <c r="N380" s="10">
        <v>81</v>
      </c>
      <c r="O380" s="10">
        <v>55</v>
      </c>
      <c r="P380" s="10">
        <v>76</v>
      </c>
      <c r="Q380" s="10">
        <v>69</v>
      </c>
      <c r="R380" s="10">
        <v>135</v>
      </c>
      <c r="S380" s="10">
        <v>182</v>
      </c>
      <c r="T380" s="10">
        <v>116</v>
      </c>
      <c r="U380" s="10">
        <v>14</v>
      </c>
      <c r="V380" s="10">
        <v>64</v>
      </c>
      <c r="W380" s="10">
        <v>22</v>
      </c>
      <c r="X380" s="10">
        <v>0</v>
      </c>
      <c r="Y380" s="10">
        <v>0</v>
      </c>
      <c r="Z380" s="10">
        <v>25</v>
      </c>
      <c r="AA380" s="10">
        <v>41386</v>
      </c>
      <c r="AB380" s="10">
        <v>670</v>
      </c>
      <c r="AC380" s="10">
        <v>62</v>
      </c>
      <c r="AD380" s="10">
        <v>9.2537309999999998E-2</v>
      </c>
      <c r="AE380" s="10">
        <v>7094764.8782348596</v>
      </c>
      <c r="AF380" s="12">
        <v>13300.234780279499</v>
      </c>
      <c r="AG380" s="1">
        <f>VLOOKUP(F380,'[1]Sheet 1'!$F$2:$S$557,5,0)</f>
        <v>1371</v>
      </c>
      <c r="AH380" s="1">
        <f>VLOOKUP(F380,'[1]Sheet 1'!$F$2:$S$557,6,0)</f>
        <v>67</v>
      </c>
      <c r="AI380" s="1">
        <f>VLOOKUP(F380,'[1]Sheet 1'!$F$2:$S$557,7,0)</f>
        <v>502</v>
      </c>
      <c r="AJ380" s="1">
        <f>VLOOKUP(F380,'[1]Sheet 1'!$F$2:$S$557,8,0)</f>
        <v>381</v>
      </c>
      <c r="AK380" s="1">
        <f>VLOOKUP(F380,'[1]Sheet 1'!$F$2:$S$557,9,0)</f>
        <v>43</v>
      </c>
      <c r="AL380" s="1">
        <f>VLOOKUP(F380,'[1]Sheet 1'!$F$2:$S$557,10,0)</f>
        <v>333</v>
      </c>
      <c r="AM380" s="1">
        <f>VLOOKUP(F380,'[1]Sheet 1'!$F$2:$S$557,11,0)</f>
        <v>45</v>
      </c>
      <c r="AN380" s="1">
        <f>VLOOKUP(F380,'[1]Sheet 1'!$F$2:$S$557,12,0)</f>
        <v>0</v>
      </c>
      <c r="AO380" s="1">
        <f>VLOOKUP(F380,'[1]Sheet 1'!$F$2:$S$557,13,0)</f>
        <v>0.2428884</v>
      </c>
      <c r="AP380" s="1">
        <f>VLOOKUP(F380,'[1]Sheet 1'!$F$2:$S$557,14,0)</f>
        <v>3.2822759999999999E-2</v>
      </c>
      <c r="AQ380" s="1">
        <f>VLOOKUP(F380,'[2]Sheet 1'!$F$2:$Q$557,5,0)</f>
        <v>1673</v>
      </c>
      <c r="AR380" s="1">
        <f>VLOOKUP(F380,'[2]Sheet 1'!$F$2:$Q$557,6,0)</f>
        <v>1211</v>
      </c>
      <c r="AS380" s="1">
        <f>VLOOKUP(F380,'[2]Sheet 1'!$F$2:$Q$557,7,0)</f>
        <v>1211</v>
      </c>
      <c r="AT380" s="1">
        <f>VLOOKUP(F380,'[2]Sheet 1'!$F$2:$Q$557,8,0)</f>
        <v>1198</v>
      </c>
      <c r="AU380" s="1">
        <f>VLOOKUP(F380,'[2]Sheet 1'!$F$2:$Q$557,9,0)</f>
        <v>13</v>
      </c>
      <c r="AV380" s="1">
        <f>VLOOKUP(F380,'[2]Sheet 1'!$F$2:$Q$557,10,0)</f>
        <v>0</v>
      </c>
      <c r="AW380" s="1">
        <f>VLOOKUP(F380,'[2]Sheet 1'!$F$2:$Q$557,11,0)</f>
        <v>462</v>
      </c>
      <c r="AX380" s="1">
        <f>VLOOKUP(F380,'[2]Sheet 1'!$F$2:$Q$557,12,0)</f>
        <v>7.7704699999999998E-3</v>
      </c>
      <c r="AY380" s="1">
        <f>VLOOKUP(F380,'[3]Sheet 1'!$F$2:$AD$557,5,0)</f>
        <v>35.156352800000001</v>
      </c>
      <c r="AZ380" s="1">
        <f>VLOOKUP(F380,'[3]Sheet 1'!$F$2:$AD$557,6,0)</f>
        <v>-80.730181099999996</v>
      </c>
      <c r="BA380" s="1">
        <f>VLOOKUP(F380,'[3]Sheet 1'!$F$2:$AD$557,7,0)</f>
        <v>1985</v>
      </c>
      <c r="BB380" s="1">
        <f>VLOOKUP(F380,'[3]Sheet 1'!$F$2:$AD$557,8,0)</f>
        <v>672</v>
      </c>
      <c r="BC380" s="1">
        <f>VLOOKUP(F380,'[3]Sheet 1'!$F$2:$AD$557,9,0)</f>
        <v>899</v>
      </c>
      <c r="BD380" s="1">
        <f>VLOOKUP(F380,'[3]Sheet 1'!$F$2:$AD$557,10,0)</f>
        <v>9</v>
      </c>
      <c r="BE380" s="1">
        <f>VLOOKUP(F380,'[3]Sheet 1'!$F$2:$AD$557,11,0)</f>
        <v>43</v>
      </c>
      <c r="BF380" s="1">
        <f>VLOOKUP(F380,'[3]Sheet 1'!$F$2:$AD$557,12,0)</f>
        <v>13</v>
      </c>
      <c r="BG380" s="1">
        <f>VLOOKUP(F380,'[3]Sheet 1'!$F$2:$AD$557,13,0)</f>
        <v>248</v>
      </c>
      <c r="BH380" s="1">
        <f>VLOOKUP(F380,'[3]Sheet 1'!$F$2:$AD$557,14,0)</f>
        <v>101</v>
      </c>
      <c r="BI380" s="1">
        <f>VLOOKUP(F380,'[3]Sheet 1'!$F$2:$AD$557,15,0)</f>
        <v>351</v>
      </c>
      <c r="BJ380" s="1">
        <f>VLOOKUP(F380,'[3]Sheet 1'!$F$2:$AD$557,16,0)</f>
        <v>1066</v>
      </c>
      <c r="BK380" s="1">
        <f>VLOOKUP(F380,'[3]Sheet 1'!$F$2:$AD$557,17,0)</f>
        <v>954</v>
      </c>
      <c r="BL380" s="1">
        <f>VLOOKUP(F380,'[3]Sheet 1'!$F$2:$AD$557,18,0)</f>
        <v>112</v>
      </c>
      <c r="BM380" s="1">
        <f>VLOOKUP(F380,'[3]Sheet 1'!$F$2:$AD$557,19,0)</f>
        <v>0.89493433</v>
      </c>
      <c r="BN380" s="1">
        <f>VLOOKUP(F380,'[3]Sheet 1'!$F$2:$AD$557,20,0)</f>
        <v>0.33853904000000001</v>
      </c>
      <c r="BO380" s="1">
        <f>VLOOKUP(F380,'[3]Sheet 1'!$F$2:$AD$557,21,0)</f>
        <v>0.45289671999999997</v>
      </c>
      <c r="BP380" s="1">
        <f>VLOOKUP(F380,'[3]Sheet 1'!$F$2:$AD$557,22,0)</f>
        <v>2.1662460000000001E-2</v>
      </c>
      <c r="BQ380" s="1">
        <f>VLOOKUP(F380,'[3]Sheet 1'!$F$2:$AD$557,23,0)</f>
        <v>0.17682618999999999</v>
      </c>
      <c r="BR380" s="1">
        <f>VLOOKUP(F380,'[3]Sheet 1'!$F$2:$AD$557,24,0)</f>
        <v>7799.92309303</v>
      </c>
      <c r="BS380" s="1">
        <f>VLOOKUP(F380,'[3]Sheet 1'!$F$2:$AD$557,25,0)</f>
        <v>0.25448968</v>
      </c>
    </row>
    <row r="381" spans="1:71" ht="20" customHeight="1" x14ac:dyDescent="0.15">
      <c r="A381" s="8">
        <v>2044</v>
      </c>
      <c r="B381" s="9">
        <v>37</v>
      </c>
      <c r="C381" s="10">
        <v>119</v>
      </c>
      <c r="D381" s="10">
        <v>5844</v>
      </c>
      <c r="E381" s="10">
        <v>2</v>
      </c>
      <c r="F381" s="10">
        <v>371190058442</v>
      </c>
      <c r="G381" s="11" t="s">
        <v>33</v>
      </c>
      <c r="H381" s="10">
        <v>16574</v>
      </c>
      <c r="I381" s="11" t="s">
        <v>417</v>
      </c>
      <c r="J381" s="10">
        <v>1848</v>
      </c>
      <c r="K381" s="10">
        <v>37</v>
      </c>
      <c r="L381" s="10">
        <v>0</v>
      </c>
      <c r="M381" s="10">
        <v>0</v>
      </c>
      <c r="N381" s="10">
        <v>16</v>
      </c>
      <c r="O381" s="10">
        <v>11</v>
      </c>
      <c r="P381" s="10">
        <v>0</v>
      </c>
      <c r="Q381" s="10">
        <v>26</v>
      </c>
      <c r="R381" s="10">
        <v>76</v>
      </c>
      <c r="S381" s="10">
        <v>31</v>
      </c>
      <c r="T381" s="10">
        <v>219</v>
      </c>
      <c r="U381" s="10">
        <v>160</v>
      </c>
      <c r="V381" s="10">
        <v>253</v>
      </c>
      <c r="W381" s="10">
        <v>221</v>
      </c>
      <c r="X381" s="10">
        <v>150</v>
      </c>
      <c r="Y381" s="10">
        <v>226</v>
      </c>
      <c r="Z381" s="10">
        <v>422</v>
      </c>
      <c r="AA381" s="10">
        <v>106314</v>
      </c>
      <c r="AB381" s="10">
        <v>1601</v>
      </c>
      <c r="AC381" s="10">
        <v>35</v>
      </c>
      <c r="AD381" s="10">
        <v>2.186134E-2</v>
      </c>
      <c r="AE381" s="13">
        <v>31380368.095275901</v>
      </c>
      <c r="AF381" s="12">
        <v>30157.805660394599</v>
      </c>
      <c r="AG381" s="1">
        <f>VLOOKUP(F381,'[1]Sheet 1'!$F$2:$S$557,5,0)</f>
        <v>3457</v>
      </c>
      <c r="AH381" s="1">
        <f>VLOOKUP(F381,'[1]Sheet 1'!$F$2:$S$557,6,0)</f>
        <v>30</v>
      </c>
      <c r="AI381" s="1">
        <f>VLOOKUP(F381,'[1]Sheet 1'!$F$2:$S$557,7,0)</f>
        <v>217</v>
      </c>
      <c r="AJ381" s="1">
        <f>VLOOKUP(F381,'[1]Sheet 1'!$F$2:$S$557,8,0)</f>
        <v>618</v>
      </c>
      <c r="AK381" s="1">
        <f>VLOOKUP(F381,'[1]Sheet 1'!$F$2:$S$557,9,0)</f>
        <v>186</v>
      </c>
      <c r="AL381" s="1">
        <f>VLOOKUP(F381,'[1]Sheet 1'!$F$2:$S$557,10,0)</f>
        <v>1370</v>
      </c>
      <c r="AM381" s="1">
        <f>VLOOKUP(F381,'[1]Sheet 1'!$F$2:$S$557,11,0)</f>
        <v>948</v>
      </c>
      <c r="AN381" s="1">
        <f>VLOOKUP(F381,'[1]Sheet 1'!$F$2:$S$557,12,0)</f>
        <v>88</v>
      </c>
      <c r="AO381" s="1">
        <f>VLOOKUP(F381,'[1]Sheet 1'!$F$2:$S$557,13,0)</f>
        <v>0.39629736999999998</v>
      </c>
      <c r="AP381" s="1">
        <f>VLOOKUP(F381,'[1]Sheet 1'!$F$2:$S$557,14,0)</f>
        <v>0.27422621000000003</v>
      </c>
      <c r="AQ381" s="1">
        <f>VLOOKUP(F381,'[2]Sheet 1'!$F$2:$Q$557,5,0)</f>
        <v>3853</v>
      </c>
      <c r="AR381" s="1">
        <f>VLOOKUP(F381,'[2]Sheet 1'!$F$2:$Q$557,6,0)</f>
        <v>2811</v>
      </c>
      <c r="AS381" s="1">
        <f>VLOOKUP(F381,'[2]Sheet 1'!$F$2:$Q$557,7,0)</f>
        <v>2811</v>
      </c>
      <c r="AT381" s="1">
        <f>VLOOKUP(F381,'[2]Sheet 1'!$F$2:$Q$557,8,0)</f>
        <v>2657</v>
      </c>
      <c r="AU381" s="1">
        <f>VLOOKUP(F381,'[2]Sheet 1'!$F$2:$Q$557,9,0)</f>
        <v>154</v>
      </c>
      <c r="AV381" s="1">
        <f>VLOOKUP(F381,'[2]Sheet 1'!$F$2:$Q$557,10,0)</f>
        <v>0</v>
      </c>
      <c r="AW381" s="1">
        <f>VLOOKUP(F381,'[2]Sheet 1'!$F$2:$Q$557,11,0)</f>
        <v>1042</v>
      </c>
      <c r="AX381" s="1">
        <f>VLOOKUP(F381,'[2]Sheet 1'!$F$2:$Q$557,12,0)</f>
        <v>3.9968860000000002E-2</v>
      </c>
      <c r="AY381" s="1">
        <f>VLOOKUP(F381,'[3]Sheet 1'!$F$2:$AD$557,5,0)</f>
        <v>35.026952799999997</v>
      </c>
      <c r="AZ381" s="1">
        <f>VLOOKUP(F381,'[3]Sheet 1'!$F$2:$AD$557,6,0)</f>
        <v>-80.820505999999995</v>
      </c>
      <c r="BA381" s="1">
        <f>VLOOKUP(F381,'[3]Sheet 1'!$F$2:$AD$557,7,0)</f>
        <v>3312</v>
      </c>
      <c r="BB381" s="1">
        <f>VLOOKUP(F381,'[3]Sheet 1'!$F$2:$AD$557,8,0)</f>
        <v>2787</v>
      </c>
      <c r="BC381" s="1">
        <f>VLOOKUP(F381,'[3]Sheet 1'!$F$2:$AD$557,9,0)</f>
        <v>223</v>
      </c>
      <c r="BD381" s="1">
        <f>VLOOKUP(F381,'[3]Sheet 1'!$F$2:$AD$557,10,0)</f>
        <v>8</v>
      </c>
      <c r="BE381" s="1">
        <f>VLOOKUP(F381,'[3]Sheet 1'!$F$2:$AD$557,11,0)</f>
        <v>210</v>
      </c>
      <c r="BF381" s="1">
        <f>VLOOKUP(F381,'[3]Sheet 1'!$F$2:$AD$557,12,0)</f>
        <v>0</v>
      </c>
      <c r="BG381" s="1">
        <f>VLOOKUP(F381,'[3]Sheet 1'!$F$2:$AD$557,13,0)</f>
        <v>15</v>
      </c>
      <c r="BH381" s="1">
        <f>VLOOKUP(F381,'[3]Sheet 1'!$F$2:$AD$557,14,0)</f>
        <v>69</v>
      </c>
      <c r="BI381" s="1">
        <f>VLOOKUP(F381,'[3]Sheet 1'!$F$2:$AD$557,15,0)</f>
        <v>142</v>
      </c>
      <c r="BJ381" s="1">
        <f>VLOOKUP(F381,'[3]Sheet 1'!$F$2:$AD$557,16,0)</f>
        <v>1320</v>
      </c>
      <c r="BK381" s="1">
        <f>VLOOKUP(F381,'[3]Sheet 1'!$F$2:$AD$557,17,0)</f>
        <v>1234</v>
      </c>
      <c r="BL381" s="1">
        <f>VLOOKUP(F381,'[3]Sheet 1'!$F$2:$AD$557,18,0)</f>
        <v>86</v>
      </c>
      <c r="BM381" s="1">
        <f>VLOOKUP(F381,'[3]Sheet 1'!$F$2:$AD$557,19,0)</f>
        <v>0.93484847999999998</v>
      </c>
      <c r="BN381" s="1">
        <f>VLOOKUP(F381,'[3]Sheet 1'!$F$2:$AD$557,20,0)</f>
        <v>0.8414855</v>
      </c>
      <c r="BO381" s="1">
        <f>VLOOKUP(F381,'[3]Sheet 1'!$F$2:$AD$557,21,0)</f>
        <v>6.7330909999999994E-2</v>
      </c>
      <c r="BP381" s="1">
        <f>VLOOKUP(F381,'[3]Sheet 1'!$F$2:$AD$557,22,0)</f>
        <v>6.3405790000000004E-2</v>
      </c>
      <c r="BQ381" s="1">
        <f>VLOOKUP(F381,'[3]Sheet 1'!$F$2:$AD$557,23,0)</f>
        <v>4.2874389999999998E-2</v>
      </c>
      <c r="BR381" s="1">
        <f>VLOOKUP(F381,'[3]Sheet 1'!$F$2:$AD$557,24,0)</f>
        <v>2942.3894269500001</v>
      </c>
      <c r="BS381" s="1">
        <f>VLOOKUP(F381,'[3]Sheet 1'!$F$2:$AD$557,25,0)</f>
        <v>1.1256157899999999</v>
      </c>
    </row>
    <row r="382" spans="1:71" ht="20" customHeight="1" x14ac:dyDescent="0.15">
      <c r="A382" s="8">
        <v>2045</v>
      </c>
      <c r="B382" s="9">
        <v>37</v>
      </c>
      <c r="C382" s="10">
        <v>119</v>
      </c>
      <c r="D382" s="10">
        <v>5404</v>
      </c>
      <c r="E382" s="10">
        <v>2</v>
      </c>
      <c r="F382" s="10">
        <v>371190054042</v>
      </c>
      <c r="G382" s="11" t="s">
        <v>33</v>
      </c>
      <c r="H382" s="10">
        <v>16417</v>
      </c>
      <c r="I382" s="11" t="s">
        <v>418</v>
      </c>
      <c r="J382" s="10">
        <v>895</v>
      </c>
      <c r="K382" s="10">
        <v>72</v>
      </c>
      <c r="L382" s="10">
        <v>8</v>
      </c>
      <c r="M382" s="10">
        <v>44</v>
      </c>
      <c r="N382" s="10">
        <v>128</v>
      </c>
      <c r="O382" s="10">
        <v>51</v>
      </c>
      <c r="P382" s="10">
        <v>86</v>
      </c>
      <c r="Q382" s="10">
        <v>19</v>
      </c>
      <c r="R382" s="10">
        <v>93</v>
      </c>
      <c r="S382" s="10">
        <v>40</v>
      </c>
      <c r="T382" s="10">
        <v>38</v>
      </c>
      <c r="U382" s="10">
        <v>154</v>
      </c>
      <c r="V382" s="10">
        <v>93</v>
      </c>
      <c r="W382" s="10">
        <v>57</v>
      </c>
      <c r="X382" s="10">
        <v>5</v>
      </c>
      <c r="Y382" s="10">
        <v>0</v>
      </c>
      <c r="Z382" s="10">
        <v>7</v>
      </c>
      <c r="AA382" s="10">
        <v>41703</v>
      </c>
      <c r="AB382" s="10">
        <v>498</v>
      </c>
      <c r="AC382" s="10">
        <v>35</v>
      </c>
      <c r="AD382" s="10">
        <v>7.0281120000000002E-2</v>
      </c>
      <c r="AE382" s="13">
        <v>24429227.096801799</v>
      </c>
      <c r="AF382" s="12">
        <v>19896.257911049201</v>
      </c>
      <c r="AG382" s="1">
        <f>VLOOKUP(F382,'[1]Sheet 1'!$F$2:$S$557,5,0)</f>
        <v>1438</v>
      </c>
      <c r="AH382" s="1">
        <f>VLOOKUP(F382,'[1]Sheet 1'!$F$2:$S$557,6,0)</f>
        <v>166</v>
      </c>
      <c r="AI382" s="1">
        <f>VLOOKUP(F382,'[1]Sheet 1'!$F$2:$S$557,7,0)</f>
        <v>341</v>
      </c>
      <c r="AJ382" s="1">
        <f>VLOOKUP(F382,'[1]Sheet 1'!$F$2:$S$557,8,0)</f>
        <v>470</v>
      </c>
      <c r="AK382" s="1">
        <f>VLOOKUP(F382,'[1]Sheet 1'!$F$2:$S$557,9,0)</f>
        <v>156</v>
      </c>
      <c r="AL382" s="1">
        <f>VLOOKUP(F382,'[1]Sheet 1'!$F$2:$S$557,10,0)</f>
        <v>216</v>
      </c>
      <c r="AM382" s="1">
        <f>VLOOKUP(F382,'[1]Sheet 1'!$F$2:$S$557,11,0)</f>
        <v>59</v>
      </c>
      <c r="AN382" s="1">
        <f>VLOOKUP(F382,'[1]Sheet 1'!$F$2:$S$557,12,0)</f>
        <v>30</v>
      </c>
      <c r="AO382" s="1">
        <f>VLOOKUP(F382,'[1]Sheet 1'!$F$2:$S$557,13,0)</f>
        <v>0.15020861999999999</v>
      </c>
      <c r="AP382" s="1">
        <f>VLOOKUP(F382,'[1]Sheet 1'!$F$2:$S$557,14,0)</f>
        <v>4.1029210000000003E-2</v>
      </c>
      <c r="AQ382" s="1">
        <f>VLOOKUP(F382,'[2]Sheet 1'!$F$2:$Q$557,5,0)</f>
        <v>1633</v>
      </c>
      <c r="AR382" s="1">
        <f>VLOOKUP(F382,'[2]Sheet 1'!$F$2:$Q$557,6,0)</f>
        <v>1142</v>
      </c>
      <c r="AS382" s="1">
        <f>VLOOKUP(F382,'[2]Sheet 1'!$F$2:$Q$557,7,0)</f>
        <v>1142</v>
      </c>
      <c r="AT382" s="1">
        <f>VLOOKUP(F382,'[2]Sheet 1'!$F$2:$Q$557,8,0)</f>
        <v>1082</v>
      </c>
      <c r="AU382" s="1">
        <f>VLOOKUP(F382,'[2]Sheet 1'!$F$2:$Q$557,9,0)</f>
        <v>60</v>
      </c>
      <c r="AV382" s="1">
        <f>VLOOKUP(F382,'[2]Sheet 1'!$F$2:$Q$557,10,0)</f>
        <v>0</v>
      </c>
      <c r="AW382" s="1">
        <f>VLOOKUP(F382,'[2]Sheet 1'!$F$2:$Q$557,11,0)</f>
        <v>491</v>
      </c>
      <c r="AX382" s="1">
        <f>VLOOKUP(F382,'[2]Sheet 1'!$F$2:$Q$557,12,0)</f>
        <v>3.6742190000000001E-2</v>
      </c>
      <c r="AY382" s="1">
        <f>VLOOKUP(F382,'[3]Sheet 1'!$F$2:$AD$557,5,0)</f>
        <v>35.2912143</v>
      </c>
      <c r="AZ382" s="1">
        <f>VLOOKUP(F382,'[3]Sheet 1'!$F$2:$AD$557,6,0)</f>
        <v>-80.806703400000004</v>
      </c>
      <c r="BA382" s="1">
        <f>VLOOKUP(F382,'[3]Sheet 1'!$F$2:$AD$557,7,0)</f>
        <v>2220</v>
      </c>
      <c r="BB382" s="1">
        <f>VLOOKUP(F382,'[3]Sheet 1'!$F$2:$AD$557,8,0)</f>
        <v>454</v>
      </c>
      <c r="BC382" s="1">
        <f>VLOOKUP(F382,'[3]Sheet 1'!$F$2:$AD$557,9,0)</f>
        <v>1452</v>
      </c>
      <c r="BD382" s="1">
        <f>VLOOKUP(F382,'[3]Sheet 1'!$F$2:$AD$557,10,0)</f>
        <v>20</v>
      </c>
      <c r="BE382" s="1">
        <f>VLOOKUP(F382,'[3]Sheet 1'!$F$2:$AD$557,11,0)</f>
        <v>92</v>
      </c>
      <c r="BF382" s="1">
        <f>VLOOKUP(F382,'[3]Sheet 1'!$F$2:$AD$557,12,0)</f>
        <v>1</v>
      </c>
      <c r="BG382" s="1">
        <f>VLOOKUP(F382,'[3]Sheet 1'!$F$2:$AD$557,13,0)</f>
        <v>151</v>
      </c>
      <c r="BH382" s="1">
        <f>VLOOKUP(F382,'[3]Sheet 1'!$F$2:$AD$557,14,0)</f>
        <v>50</v>
      </c>
      <c r="BI382" s="1">
        <f>VLOOKUP(F382,'[3]Sheet 1'!$F$2:$AD$557,15,0)</f>
        <v>290</v>
      </c>
      <c r="BJ382" s="1">
        <f>VLOOKUP(F382,'[3]Sheet 1'!$F$2:$AD$557,16,0)</f>
        <v>869</v>
      </c>
      <c r="BK382" s="1">
        <f>VLOOKUP(F382,'[3]Sheet 1'!$F$2:$AD$557,17,0)</f>
        <v>810</v>
      </c>
      <c r="BL382" s="1">
        <f>VLOOKUP(F382,'[3]Sheet 1'!$F$2:$AD$557,18,0)</f>
        <v>59</v>
      </c>
      <c r="BM382" s="1">
        <f>VLOOKUP(F382,'[3]Sheet 1'!$F$2:$AD$557,19,0)</f>
        <v>0.93210585999999995</v>
      </c>
      <c r="BN382" s="1">
        <f>VLOOKUP(F382,'[3]Sheet 1'!$F$2:$AD$557,20,0)</f>
        <v>0.20450450000000001</v>
      </c>
      <c r="BO382" s="1">
        <f>VLOOKUP(F382,'[3]Sheet 1'!$F$2:$AD$557,21,0)</f>
        <v>0.65405405000000005</v>
      </c>
      <c r="BP382" s="1">
        <f>VLOOKUP(F382,'[3]Sheet 1'!$F$2:$AD$557,22,0)</f>
        <v>4.1441440000000003E-2</v>
      </c>
      <c r="BQ382" s="1">
        <f>VLOOKUP(F382,'[3]Sheet 1'!$F$2:$AD$557,23,0)</f>
        <v>0.13063063</v>
      </c>
      <c r="BR382" s="1">
        <f>VLOOKUP(F382,'[3]Sheet 1'!$F$2:$AD$557,24,0)</f>
        <v>2533.4426917300002</v>
      </c>
      <c r="BS382" s="1">
        <f>VLOOKUP(F382,'[3]Sheet 1'!$F$2:$AD$557,25,0)</f>
        <v>0.87627796000000002</v>
      </c>
    </row>
    <row r="383" spans="1:71" ht="20" customHeight="1" x14ac:dyDescent="0.15">
      <c r="A383" s="8">
        <v>2046</v>
      </c>
      <c r="B383" s="9">
        <v>37</v>
      </c>
      <c r="C383" s="10">
        <v>119</v>
      </c>
      <c r="D383" s="10">
        <v>5912</v>
      </c>
      <c r="E383" s="10">
        <v>2</v>
      </c>
      <c r="F383" s="10">
        <v>371190059122</v>
      </c>
      <c r="G383" s="11" t="s">
        <v>33</v>
      </c>
      <c r="H383" s="10">
        <v>16598</v>
      </c>
      <c r="I383" s="11" t="s">
        <v>419</v>
      </c>
      <c r="J383" s="10">
        <v>1839</v>
      </c>
      <c r="K383" s="10">
        <v>31</v>
      </c>
      <c r="L383" s="10">
        <v>60</v>
      </c>
      <c r="M383" s="10">
        <v>36</v>
      </c>
      <c r="N383" s="10">
        <v>86</v>
      </c>
      <c r="O383" s="10">
        <v>20</v>
      </c>
      <c r="P383" s="10">
        <v>92</v>
      </c>
      <c r="Q383" s="10">
        <v>23</v>
      </c>
      <c r="R383" s="10">
        <v>67</v>
      </c>
      <c r="S383" s="10">
        <v>134</v>
      </c>
      <c r="T383" s="10">
        <v>262</v>
      </c>
      <c r="U383" s="10">
        <v>437</v>
      </c>
      <c r="V383" s="10">
        <v>268</v>
      </c>
      <c r="W383" s="10">
        <v>163</v>
      </c>
      <c r="X383" s="10">
        <v>92</v>
      </c>
      <c r="Y383" s="10">
        <v>29</v>
      </c>
      <c r="Z383" s="10">
        <v>39</v>
      </c>
      <c r="AA383" s="10">
        <v>64163</v>
      </c>
      <c r="AB383" s="10">
        <v>804</v>
      </c>
      <c r="AC383" s="10">
        <v>99</v>
      </c>
      <c r="AD383" s="10">
        <v>0.12313433</v>
      </c>
      <c r="AE383" s="13">
        <v>31747980.603027299</v>
      </c>
      <c r="AF383" s="12">
        <v>27313.196092809099</v>
      </c>
      <c r="AG383" s="1">
        <f>VLOOKUP(F383,'[1]Sheet 1'!$F$2:$S$557,5,0)</f>
        <v>2725</v>
      </c>
      <c r="AH383" s="1">
        <f>VLOOKUP(F383,'[1]Sheet 1'!$F$2:$S$557,6,0)</f>
        <v>244</v>
      </c>
      <c r="AI383" s="1">
        <f>VLOOKUP(F383,'[1]Sheet 1'!$F$2:$S$557,7,0)</f>
        <v>562</v>
      </c>
      <c r="AJ383" s="1">
        <f>VLOOKUP(F383,'[1]Sheet 1'!$F$2:$S$557,8,0)</f>
        <v>583</v>
      </c>
      <c r="AK383" s="1">
        <f>VLOOKUP(F383,'[1]Sheet 1'!$F$2:$S$557,9,0)</f>
        <v>187</v>
      </c>
      <c r="AL383" s="1">
        <f>VLOOKUP(F383,'[1]Sheet 1'!$F$2:$S$557,10,0)</f>
        <v>884</v>
      </c>
      <c r="AM383" s="1">
        <f>VLOOKUP(F383,'[1]Sheet 1'!$F$2:$S$557,11,0)</f>
        <v>241</v>
      </c>
      <c r="AN383" s="1">
        <f>VLOOKUP(F383,'[1]Sheet 1'!$F$2:$S$557,12,0)</f>
        <v>24</v>
      </c>
      <c r="AO383" s="1">
        <f>VLOOKUP(F383,'[1]Sheet 1'!$F$2:$S$557,13,0)</f>
        <v>0.32440366999999998</v>
      </c>
      <c r="AP383" s="1">
        <f>VLOOKUP(F383,'[1]Sheet 1'!$F$2:$S$557,14,0)</f>
        <v>8.8440370000000004E-2</v>
      </c>
      <c r="AQ383" s="1">
        <f>VLOOKUP(F383,'[2]Sheet 1'!$F$2:$Q$557,5,0)</f>
        <v>3462</v>
      </c>
      <c r="AR383" s="1">
        <f>VLOOKUP(F383,'[2]Sheet 1'!$F$2:$Q$557,6,0)</f>
        <v>3098</v>
      </c>
      <c r="AS383" s="1">
        <f>VLOOKUP(F383,'[2]Sheet 1'!$F$2:$Q$557,7,0)</f>
        <v>3098</v>
      </c>
      <c r="AT383" s="1">
        <f>VLOOKUP(F383,'[2]Sheet 1'!$F$2:$Q$557,8,0)</f>
        <v>2904</v>
      </c>
      <c r="AU383" s="1">
        <f>VLOOKUP(F383,'[2]Sheet 1'!$F$2:$Q$557,9,0)</f>
        <v>194</v>
      </c>
      <c r="AV383" s="1">
        <f>VLOOKUP(F383,'[2]Sheet 1'!$F$2:$Q$557,10,0)</f>
        <v>0</v>
      </c>
      <c r="AW383" s="1">
        <f>VLOOKUP(F383,'[2]Sheet 1'!$F$2:$Q$557,11,0)</f>
        <v>364</v>
      </c>
      <c r="AX383" s="1">
        <f>VLOOKUP(F383,'[2]Sheet 1'!$F$2:$Q$557,12,0)</f>
        <v>5.6036969999999998E-2</v>
      </c>
      <c r="AY383" s="1">
        <f>VLOOKUP(F383,'[3]Sheet 1'!$F$2:$AD$557,5,0)</f>
        <v>35.151697599999999</v>
      </c>
      <c r="AZ383" s="1">
        <f>VLOOKUP(F383,'[3]Sheet 1'!$F$2:$AD$557,6,0)</f>
        <v>-80.933733399999994</v>
      </c>
      <c r="BA383" s="1">
        <f>VLOOKUP(F383,'[3]Sheet 1'!$F$2:$AD$557,7,0)</f>
        <v>3232</v>
      </c>
      <c r="BB383" s="1">
        <f>VLOOKUP(F383,'[3]Sheet 1'!$F$2:$AD$557,8,0)</f>
        <v>1248</v>
      </c>
      <c r="BC383" s="1">
        <f>VLOOKUP(F383,'[3]Sheet 1'!$F$2:$AD$557,9,0)</f>
        <v>1359</v>
      </c>
      <c r="BD383" s="1">
        <f>VLOOKUP(F383,'[3]Sheet 1'!$F$2:$AD$557,10,0)</f>
        <v>20</v>
      </c>
      <c r="BE383" s="1">
        <f>VLOOKUP(F383,'[3]Sheet 1'!$F$2:$AD$557,11,0)</f>
        <v>211</v>
      </c>
      <c r="BF383" s="1">
        <f>VLOOKUP(F383,'[3]Sheet 1'!$F$2:$AD$557,12,0)</f>
        <v>0</v>
      </c>
      <c r="BG383" s="1">
        <f>VLOOKUP(F383,'[3]Sheet 1'!$F$2:$AD$557,13,0)</f>
        <v>305</v>
      </c>
      <c r="BH383" s="1">
        <f>VLOOKUP(F383,'[3]Sheet 1'!$F$2:$AD$557,14,0)</f>
        <v>89</v>
      </c>
      <c r="BI383" s="1">
        <f>VLOOKUP(F383,'[3]Sheet 1'!$F$2:$AD$557,15,0)</f>
        <v>670</v>
      </c>
      <c r="BJ383" s="1">
        <f>VLOOKUP(F383,'[3]Sheet 1'!$F$2:$AD$557,16,0)</f>
        <v>1469</v>
      </c>
      <c r="BK383" s="1">
        <f>VLOOKUP(F383,'[3]Sheet 1'!$F$2:$AD$557,17,0)</f>
        <v>1366</v>
      </c>
      <c r="BL383" s="1">
        <f>VLOOKUP(F383,'[3]Sheet 1'!$F$2:$AD$557,18,0)</f>
        <v>103</v>
      </c>
      <c r="BM383" s="1">
        <f>VLOOKUP(F383,'[3]Sheet 1'!$F$2:$AD$557,19,0)</f>
        <v>0.92988426999999996</v>
      </c>
      <c r="BN383" s="1">
        <f>VLOOKUP(F383,'[3]Sheet 1'!$F$2:$AD$557,20,0)</f>
        <v>0.38613860999999999</v>
      </c>
      <c r="BO383" s="1">
        <f>VLOOKUP(F383,'[3]Sheet 1'!$F$2:$AD$557,21,0)</f>
        <v>0.42048267</v>
      </c>
      <c r="BP383" s="1">
        <f>VLOOKUP(F383,'[3]Sheet 1'!$F$2:$AD$557,22,0)</f>
        <v>6.528465E-2</v>
      </c>
      <c r="BQ383" s="1">
        <f>VLOOKUP(F383,'[3]Sheet 1'!$F$2:$AD$557,23,0)</f>
        <v>0.20730198</v>
      </c>
      <c r="BR383" s="1">
        <f>VLOOKUP(F383,'[3]Sheet 1'!$F$2:$AD$557,24,0)</f>
        <v>2838.0700205799999</v>
      </c>
      <c r="BS383" s="1">
        <f>VLOOKUP(F383,'[3]Sheet 1'!$F$2:$AD$557,25,0)</f>
        <v>1.1388020599999999</v>
      </c>
    </row>
    <row r="384" spans="1:71" ht="20" customHeight="1" x14ac:dyDescent="0.15">
      <c r="A384" s="8">
        <v>2047</v>
      </c>
      <c r="B384" s="9">
        <v>37</v>
      </c>
      <c r="C384" s="10">
        <v>119</v>
      </c>
      <c r="D384" s="10">
        <v>5512</v>
      </c>
      <c r="E384" s="10">
        <v>2</v>
      </c>
      <c r="F384" s="10">
        <v>371190055122</v>
      </c>
      <c r="G384" s="11" t="s">
        <v>33</v>
      </c>
      <c r="H384" s="10">
        <v>16429</v>
      </c>
      <c r="I384" s="11" t="s">
        <v>420</v>
      </c>
      <c r="J384" s="10">
        <v>484</v>
      </c>
      <c r="K384" s="10">
        <v>7</v>
      </c>
      <c r="L384" s="10">
        <v>12</v>
      </c>
      <c r="M384" s="10">
        <v>20</v>
      </c>
      <c r="N384" s="10">
        <v>30</v>
      </c>
      <c r="O384" s="10">
        <v>0</v>
      </c>
      <c r="P384" s="10">
        <v>34</v>
      </c>
      <c r="Q384" s="10">
        <v>20</v>
      </c>
      <c r="R384" s="10">
        <v>63</v>
      </c>
      <c r="S384" s="10">
        <v>39</v>
      </c>
      <c r="T384" s="10">
        <v>69</v>
      </c>
      <c r="U384" s="10">
        <v>64</v>
      </c>
      <c r="V384" s="10">
        <v>78</v>
      </c>
      <c r="W384" s="10">
        <v>48</v>
      </c>
      <c r="X384" s="10">
        <v>0</v>
      </c>
      <c r="Y384" s="10">
        <v>0</v>
      </c>
      <c r="Z384" s="10">
        <v>0</v>
      </c>
      <c r="AA384" s="10">
        <v>51371</v>
      </c>
      <c r="AB384" s="10">
        <v>241</v>
      </c>
      <c r="AC384" s="10">
        <v>5</v>
      </c>
      <c r="AD384" s="10">
        <v>2.074689E-2</v>
      </c>
      <c r="AE384" s="13">
        <v>15367618.971984901</v>
      </c>
      <c r="AF384" s="12">
        <v>21849.2284487416</v>
      </c>
      <c r="AG384" s="1">
        <f>VLOOKUP(F384,'[1]Sheet 1'!$F$2:$S$557,5,0)</f>
        <v>821</v>
      </c>
      <c r="AH384" s="1">
        <f>VLOOKUP(F384,'[1]Sheet 1'!$F$2:$S$557,6,0)</f>
        <v>43</v>
      </c>
      <c r="AI384" s="1">
        <f>VLOOKUP(F384,'[1]Sheet 1'!$F$2:$S$557,7,0)</f>
        <v>144</v>
      </c>
      <c r="AJ384" s="1">
        <f>VLOOKUP(F384,'[1]Sheet 1'!$F$2:$S$557,8,0)</f>
        <v>283</v>
      </c>
      <c r="AK384" s="1">
        <f>VLOOKUP(F384,'[1]Sheet 1'!$F$2:$S$557,9,0)</f>
        <v>91</v>
      </c>
      <c r="AL384" s="1">
        <f>VLOOKUP(F384,'[1]Sheet 1'!$F$2:$S$557,10,0)</f>
        <v>172</v>
      </c>
      <c r="AM384" s="1">
        <f>VLOOKUP(F384,'[1]Sheet 1'!$F$2:$S$557,11,0)</f>
        <v>88</v>
      </c>
      <c r="AN384" s="1">
        <f>VLOOKUP(F384,'[1]Sheet 1'!$F$2:$S$557,12,0)</f>
        <v>0</v>
      </c>
      <c r="AO384" s="1">
        <f>VLOOKUP(F384,'[1]Sheet 1'!$F$2:$S$557,13,0)</f>
        <v>0.20950061</v>
      </c>
      <c r="AP384" s="1">
        <f>VLOOKUP(F384,'[1]Sheet 1'!$F$2:$S$557,14,0)</f>
        <v>0.10718635999999999</v>
      </c>
      <c r="AQ384" s="1">
        <f>VLOOKUP(F384,'[2]Sheet 1'!$F$2:$Q$557,5,0)</f>
        <v>1010</v>
      </c>
      <c r="AR384" s="1">
        <f>VLOOKUP(F384,'[2]Sheet 1'!$F$2:$Q$557,6,0)</f>
        <v>679</v>
      </c>
      <c r="AS384" s="1">
        <f>VLOOKUP(F384,'[2]Sheet 1'!$F$2:$Q$557,7,0)</f>
        <v>679</v>
      </c>
      <c r="AT384" s="1">
        <f>VLOOKUP(F384,'[2]Sheet 1'!$F$2:$Q$557,8,0)</f>
        <v>676</v>
      </c>
      <c r="AU384" s="1">
        <f>VLOOKUP(F384,'[2]Sheet 1'!$F$2:$Q$557,9,0)</f>
        <v>3</v>
      </c>
      <c r="AV384" s="1">
        <f>VLOOKUP(F384,'[2]Sheet 1'!$F$2:$Q$557,10,0)</f>
        <v>0</v>
      </c>
      <c r="AW384" s="1">
        <f>VLOOKUP(F384,'[2]Sheet 1'!$F$2:$Q$557,11,0)</f>
        <v>331</v>
      </c>
      <c r="AX384" s="1">
        <f>VLOOKUP(F384,'[2]Sheet 1'!$F$2:$Q$557,12,0)</f>
        <v>2.9702999999999999E-3</v>
      </c>
      <c r="AY384" s="1">
        <f>VLOOKUP(F384,'[3]Sheet 1'!$F$2:$AD$557,5,0)</f>
        <v>35.319669599999997</v>
      </c>
      <c r="AZ384" s="1">
        <f>VLOOKUP(F384,'[3]Sheet 1'!$F$2:$AD$557,6,0)</f>
        <v>-80.805089100000004</v>
      </c>
      <c r="BA384" s="1">
        <f>VLOOKUP(F384,'[3]Sheet 1'!$F$2:$AD$557,7,0)</f>
        <v>1345</v>
      </c>
      <c r="BB384" s="1">
        <f>VLOOKUP(F384,'[3]Sheet 1'!$F$2:$AD$557,8,0)</f>
        <v>367</v>
      </c>
      <c r="BC384" s="1">
        <f>VLOOKUP(F384,'[3]Sheet 1'!$F$2:$AD$557,9,0)</f>
        <v>778</v>
      </c>
      <c r="BD384" s="1">
        <f>VLOOKUP(F384,'[3]Sheet 1'!$F$2:$AD$557,10,0)</f>
        <v>6</v>
      </c>
      <c r="BE384" s="1">
        <f>VLOOKUP(F384,'[3]Sheet 1'!$F$2:$AD$557,11,0)</f>
        <v>35</v>
      </c>
      <c r="BF384" s="1">
        <f>VLOOKUP(F384,'[3]Sheet 1'!$F$2:$AD$557,12,0)</f>
        <v>0</v>
      </c>
      <c r="BG384" s="1">
        <f>VLOOKUP(F384,'[3]Sheet 1'!$F$2:$AD$557,13,0)</f>
        <v>110</v>
      </c>
      <c r="BH384" s="1">
        <f>VLOOKUP(F384,'[3]Sheet 1'!$F$2:$AD$557,14,0)</f>
        <v>49</v>
      </c>
      <c r="BI384" s="1">
        <f>VLOOKUP(F384,'[3]Sheet 1'!$F$2:$AD$557,15,0)</f>
        <v>203</v>
      </c>
      <c r="BJ384" s="1">
        <f>VLOOKUP(F384,'[3]Sheet 1'!$F$2:$AD$557,16,0)</f>
        <v>501</v>
      </c>
      <c r="BK384" s="1">
        <f>VLOOKUP(F384,'[3]Sheet 1'!$F$2:$AD$557,17,0)</f>
        <v>460</v>
      </c>
      <c r="BL384" s="1">
        <f>VLOOKUP(F384,'[3]Sheet 1'!$F$2:$AD$557,18,0)</f>
        <v>41</v>
      </c>
      <c r="BM384" s="1">
        <f>VLOOKUP(F384,'[3]Sheet 1'!$F$2:$AD$557,19,0)</f>
        <v>0.91816366999999999</v>
      </c>
      <c r="BN384" s="1">
        <f>VLOOKUP(F384,'[3]Sheet 1'!$F$2:$AD$557,20,0)</f>
        <v>0.27286244999999998</v>
      </c>
      <c r="BO384" s="1">
        <f>VLOOKUP(F384,'[3]Sheet 1'!$F$2:$AD$557,21,0)</f>
        <v>0.57843865999999999</v>
      </c>
      <c r="BP384" s="1">
        <f>VLOOKUP(F384,'[3]Sheet 1'!$F$2:$AD$557,22,0)</f>
        <v>2.6022300000000002E-2</v>
      </c>
      <c r="BQ384" s="1">
        <f>VLOOKUP(F384,'[3]Sheet 1'!$F$2:$AD$557,23,0)</f>
        <v>0.15092936000000001</v>
      </c>
      <c r="BR384" s="1">
        <f>VLOOKUP(F384,'[3]Sheet 1'!$F$2:$AD$557,24,0)</f>
        <v>2439.9646969800001</v>
      </c>
      <c r="BS384" s="1">
        <f>VLOOKUP(F384,'[3]Sheet 1'!$F$2:$AD$557,25,0)</f>
        <v>0.55123747999999995</v>
      </c>
    </row>
    <row r="385" spans="1:71" ht="20" customHeight="1" x14ac:dyDescent="0.15">
      <c r="A385" s="8">
        <v>2048</v>
      </c>
      <c r="B385" s="9">
        <v>37</v>
      </c>
      <c r="C385" s="10">
        <v>119</v>
      </c>
      <c r="D385" s="10">
        <v>1200</v>
      </c>
      <c r="E385" s="10">
        <v>1</v>
      </c>
      <c r="F385" s="10">
        <v>371190012001</v>
      </c>
      <c r="G385" s="11" t="s">
        <v>35</v>
      </c>
      <c r="H385" s="10">
        <v>16154</v>
      </c>
      <c r="I385" s="11" t="s">
        <v>421</v>
      </c>
      <c r="J385" s="10">
        <v>813</v>
      </c>
      <c r="K385" s="10">
        <v>0</v>
      </c>
      <c r="L385" s="10">
        <v>150</v>
      </c>
      <c r="M385" s="10">
        <v>80</v>
      </c>
      <c r="N385" s="10">
        <v>14</v>
      </c>
      <c r="O385" s="10">
        <v>12</v>
      </c>
      <c r="P385" s="10">
        <v>69</v>
      </c>
      <c r="Q385" s="10">
        <v>112</v>
      </c>
      <c r="R385" s="10">
        <v>52</v>
      </c>
      <c r="S385" s="10">
        <v>0</v>
      </c>
      <c r="T385" s="10">
        <v>83</v>
      </c>
      <c r="U385" s="10">
        <v>33</v>
      </c>
      <c r="V385" s="10">
        <v>24</v>
      </c>
      <c r="W385" s="10">
        <v>51</v>
      </c>
      <c r="X385" s="10">
        <v>42</v>
      </c>
      <c r="Y385" s="10">
        <v>91</v>
      </c>
      <c r="Z385" s="10">
        <v>0</v>
      </c>
      <c r="AA385" s="10">
        <v>38561</v>
      </c>
      <c r="AB385" s="10">
        <v>534</v>
      </c>
      <c r="AC385" s="10">
        <v>136</v>
      </c>
      <c r="AD385" s="10">
        <v>0.25468164999999998</v>
      </c>
      <c r="AE385" s="13">
        <v>13900013.208007799</v>
      </c>
      <c r="AF385" s="12">
        <v>23107.922665476301</v>
      </c>
      <c r="AG385" s="1">
        <f>VLOOKUP(F385,'[1]Sheet 1'!$F$2:$S$557,5,0)</f>
        <v>1153</v>
      </c>
      <c r="AH385" s="1">
        <f>VLOOKUP(F385,'[1]Sheet 1'!$F$2:$S$557,6,0)</f>
        <v>248</v>
      </c>
      <c r="AI385" s="1">
        <f>VLOOKUP(F385,'[1]Sheet 1'!$F$2:$S$557,7,0)</f>
        <v>204</v>
      </c>
      <c r="AJ385" s="1">
        <f>VLOOKUP(F385,'[1]Sheet 1'!$F$2:$S$557,8,0)</f>
        <v>247</v>
      </c>
      <c r="AK385" s="1">
        <f>VLOOKUP(F385,'[1]Sheet 1'!$F$2:$S$557,9,0)</f>
        <v>87</v>
      </c>
      <c r="AL385" s="1">
        <f>VLOOKUP(F385,'[1]Sheet 1'!$F$2:$S$557,10,0)</f>
        <v>315</v>
      </c>
      <c r="AM385" s="1">
        <f>VLOOKUP(F385,'[1]Sheet 1'!$F$2:$S$557,11,0)</f>
        <v>52</v>
      </c>
      <c r="AN385" s="1">
        <f>VLOOKUP(F385,'[1]Sheet 1'!$F$2:$S$557,12,0)</f>
        <v>0</v>
      </c>
      <c r="AO385" s="1">
        <f>VLOOKUP(F385,'[1]Sheet 1'!$F$2:$S$557,13,0)</f>
        <v>0.27320034999999998</v>
      </c>
      <c r="AP385" s="1">
        <f>VLOOKUP(F385,'[1]Sheet 1'!$F$2:$S$557,14,0)</f>
        <v>4.5099739999999999E-2</v>
      </c>
      <c r="AQ385" s="1">
        <f>VLOOKUP(F385,'[2]Sheet 1'!$F$2:$Q$557,5,0)</f>
        <v>1604</v>
      </c>
      <c r="AR385" s="1">
        <f>VLOOKUP(F385,'[2]Sheet 1'!$F$2:$Q$557,6,0)</f>
        <v>1191</v>
      </c>
      <c r="AS385" s="1">
        <f>VLOOKUP(F385,'[2]Sheet 1'!$F$2:$Q$557,7,0)</f>
        <v>1191</v>
      </c>
      <c r="AT385" s="1">
        <f>VLOOKUP(F385,'[2]Sheet 1'!$F$2:$Q$557,8,0)</f>
        <v>1109</v>
      </c>
      <c r="AU385" s="1">
        <f>VLOOKUP(F385,'[2]Sheet 1'!$F$2:$Q$557,9,0)</f>
        <v>82</v>
      </c>
      <c r="AV385" s="1">
        <f>VLOOKUP(F385,'[2]Sheet 1'!$F$2:$Q$557,10,0)</f>
        <v>0</v>
      </c>
      <c r="AW385" s="1">
        <f>VLOOKUP(F385,'[2]Sheet 1'!$F$2:$Q$557,11,0)</f>
        <v>413</v>
      </c>
      <c r="AX385" s="1">
        <f>VLOOKUP(F385,'[2]Sheet 1'!$F$2:$Q$557,12,0)</f>
        <v>5.1122189999999998E-2</v>
      </c>
      <c r="AY385" s="1">
        <f>VLOOKUP(F385,'[3]Sheet 1'!$F$2:$AD$557,5,0)</f>
        <v>35.2272666</v>
      </c>
      <c r="AZ385" s="1">
        <f>VLOOKUP(F385,'[3]Sheet 1'!$F$2:$AD$557,6,0)</f>
        <v>-80.782562799999994</v>
      </c>
      <c r="BA385" s="1">
        <f>VLOOKUP(F385,'[3]Sheet 1'!$F$2:$AD$557,7,0)</f>
        <v>2422</v>
      </c>
      <c r="BB385" s="1">
        <f>VLOOKUP(F385,'[3]Sheet 1'!$F$2:$AD$557,8,0)</f>
        <v>918</v>
      </c>
      <c r="BC385" s="1">
        <f>VLOOKUP(F385,'[3]Sheet 1'!$F$2:$AD$557,9,0)</f>
        <v>611</v>
      </c>
      <c r="BD385" s="1">
        <f>VLOOKUP(F385,'[3]Sheet 1'!$F$2:$AD$557,10,0)</f>
        <v>34</v>
      </c>
      <c r="BE385" s="1">
        <f>VLOOKUP(F385,'[3]Sheet 1'!$F$2:$AD$557,11,0)</f>
        <v>36</v>
      </c>
      <c r="BF385" s="1">
        <f>VLOOKUP(F385,'[3]Sheet 1'!$F$2:$AD$557,12,0)</f>
        <v>1</v>
      </c>
      <c r="BG385" s="1">
        <f>VLOOKUP(F385,'[3]Sheet 1'!$F$2:$AD$557,13,0)</f>
        <v>761</v>
      </c>
      <c r="BH385" s="1">
        <f>VLOOKUP(F385,'[3]Sheet 1'!$F$2:$AD$557,14,0)</f>
        <v>61</v>
      </c>
      <c r="BI385" s="1">
        <f>VLOOKUP(F385,'[3]Sheet 1'!$F$2:$AD$557,15,0)</f>
        <v>1127</v>
      </c>
      <c r="BJ385" s="1">
        <f>VLOOKUP(F385,'[3]Sheet 1'!$F$2:$AD$557,16,0)</f>
        <v>925</v>
      </c>
      <c r="BK385" s="1">
        <f>VLOOKUP(F385,'[3]Sheet 1'!$F$2:$AD$557,17,0)</f>
        <v>844</v>
      </c>
      <c r="BL385" s="1">
        <f>VLOOKUP(F385,'[3]Sheet 1'!$F$2:$AD$557,18,0)</f>
        <v>81</v>
      </c>
      <c r="BM385" s="1">
        <f>VLOOKUP(F385,'[3]Sheet 1'!$F$2:$AD$557,19,0)</f>
        <v>0.91243242999999996</v>
      </c>
      <c r="BN385" s="1">
        <f>VLOOKUP(F385,'[3]Sheet 1'!$F$2:$AD$557,20,0)</f>
        <v>0.37902559000000002</v>
      </c>
      <c r="BO385" s="1">
        <f>VLOOKUP(F385,'[3]Sheet 1'!$F$2:$AD$557,21,0)</f>
        <v>0.25227084999999999</v>
      </c>
      <c r="BP385" s="1">
        <f>VLOOKUP(F385,'[3]Sheet 1'!$F$2:$AD$557,22,0)</f>
        <v>1.486374E-2</v>
      </c>
      <c r="BQ385" s="1">
        <f>VLOOKUP(F385,'[3]Sheet 1'!$F$2:$AD$557,23,0)</f>
        <v>0.46531791</v>
      </c>
      <c r="BR385" s="1">
        <f>VLOOKUP(F385,'[3]Sheet 1'!$F$2:$AD$557,24,0)</f>
        <v>4857.6560583600003</v>
      </c>
      <c r="BS385" s="1">
        <f>VLOOKUP(F385,'[3]Sheet 1'!$F$2:$AD$557,25,0)</f>
        <v>0.49859437000000001</v>
      </c>
    </row>
    <row r="386" spans="1:71" ht="20" customHeight="1" x14ac:dyDescent="0.15">
      <c r="A386" s="8">
        <v>2049</v>
      </c>
      <c r="B386" s="9">
        <v>37</v>
      </c>
      <c r="C386" s="10">
        <v>119</v>
      </c>
      <c r="D386" s="10">
        <v>6203</v>
      </c>
      <c r="E386" s="10">
        <v>1</v>
      </c>
      <c r="F386" s="10">
        <v>371190062031</v>
      </c>
      <c r="G386" s="11" t="s">
        <v>35</v>
      </c>
      <c r="H386" s="10">
        <v>16640</v>
      </c>
      <c r="I386" s="11" t="s">
        <v>422</v>
      </c>
      <c r="J386" s="10">
        <v>497</v>
      </c>
      <c r="K386" s="10">
        <v>29</v>
      </c>
      <c r="L386" s="10">
        <v>0</v>
      </c>
      <c r="M386" s="10">
        <v>0</v>
      </c>
      <c r="N386" s="10">
        <v>15</v>
      </c>
      <c r="O386" s="10">
        <v>0</v>
      </c>
      <c r="P386" s="10">
        <v>14</v>
      </c>
      <c r="Q386" s="10">
        <v>0</v>
      </c>
      <c r="R386" s="10">
        <v>13</v>
      </c>
      <c r="S386" s="10">
        <v>16</v>
      </c>
      <c r="T386" s="10">
        <v>33</v>
      </c>
      <c r="U386" s="10">
        <v>11</v>
      </c>
      <c r="V386" s="10">
        <v>100</v>
      </c>
      <c r="W386" s="10">
        <v>71</v>
      </c>
      <c r="X386" s="10">
        <v>47</v>
      </c>
      <c r="Y386" s="10">
        <v>56</v>
      </c>
      <c r="Z386" s="10">
        <v>92</v>
      </c>
      <c r="AA386" s="10">
        <v>105023</v>
      </c>
      <c r="AB386" s="10">
        <v>397</v>
      </c>
      <c r="AC386" s="10">
        <v>16</v>
      </c>
      <c r="AD386" s="10">
        <v>4.0302270000000001E-2</v>
      </c>
      <c r="AE386" s="13">
        <v>63472020.246765099</v>
      </c>
      <c r="AF386" s="12">
        <v>38761.1061597097</v>
      </c>
      <c r="AG386" s="1">
        <f>VLOOKUP(F386,'[1]Sheet 1'!$F$2:$S$557,5,0)</f>
        <v>879</v>
      </c>
      <c r="AH386" s="1">
        <f>VLOOKUP(F386,'[1]Sheet 1'!$F$2:$S$557,6,0)</f>
        <v>15</v>
      </c>
      <c r="AI386" s="1">
        <f>VLOOKUP(F386,'[1]Sheet 1'!$F$2:$S$557,7,0)</f>
        <v>129</v>
      </c>
      <c r="AJ386" s="1">
        <f>VLOOKUP(F386,'[1]Sheet 1'!$F$2:$S$557,8,0)</f>
        <v>126</v>
      </c>
      <c r="AK386" s="1">
        <f>VLOOKUP(F386,'[1]Sheet 1'!$F$2:$S$557,9,0)</f>
        <v>110</v>
      </c>
      <c r="AL386" s="1">
        <f>VLOOKUP(F386,'[1]Sheet 1'!$F$2:$S$557,10,0)</f>
        <v>326</v>
      </c>
      <c r="AM386" s="1">
        <f>VLOOKUP(F386,'[1]Sheet 1'!$F$2:$S$557,11,0)</f>
        <v>100</v>
      </c>
      <c r="AN386" s="1">
        <f>VLOOKUP(F386,'[1]Sheet 1'!$F$2:$S$557,12,0)</f>
        <v>73</v>
      </c>
      <c r="AO386" s="1">
        <f>VLOOKUP(F386,'[1]Sheet 1'!$F$2:$S$557,13,0)</f>
        <v>0.37087599999999998</v>
      </c>
      <c r="AP386" s="1">
        <f>VLOOKUP(F386,'[1]Sheet 1'!$F$2:$S$557,14,0)</f>
        <v>0.11376564</v>
      </c>
      <c r="AQ386" s="1">
        <f>VLOOKUP(F386,'[2]Sheet 1'!$F$2:$Q$557,5,0)</f>
        <v>983</v>
      </c>
      <c r="AR386" s="1">
        <f>VLOOKUP(F386,'[2]Sheet 1'!$F$2:$Q$557,6,0)</f>
        <v>472</v>
      </c>
      <c r="AS386" s="1">
        <f>VLOOKUP(F386,'[2]Sheet 1'!$F$2:$Q$557,7,0)</f>
        <v>472</v>
      </c>
      <c r="AT386" s="1">
        <f>VLOOKUP(F386,'[2]Sheet 1'!$F$2:$Q$557,8,0)</f>
        <v>472</v>
      </c>
      <c r="AU386" s="1">
        <f>VLOOKUP(F386,'[2]Sheet 1'!$F$2:$Q$557,9,0)</f>
        <v>0</v>
      </c>
      <c r="AV386" s="1">
        <f>VLOOKUP(F386,'[2]Sheet 1'!$F$2:$Q$557,10,0)</f>
        <v>0</v>
      </c>
      <c r="AW386" s="1">
        <f>VLOOKUP(F386,'[2]Sheet 1'!$F$2:$Q$557,11,0)</f>
        <v>511</v>
      </c>
      <c r="AX386" s="1">
        <f>VLOOKUP(F386,'[2]Sheet 1'!$F$2:$Q$557,12,0)</f>
        <v>0</v>
      </c>
      <c r="AY386" s="1">
        <f>VLOOKUP(F386,'[3]Sheet 1'!$F$2:$AD$557,5,0)</f>
        <v>35.4934315</v>
      </c>
      <c r="AZ386" s="1">
        <f>VLOOKUP(F386,'[3]Sheet 1'!$F$2:$AD$557,6,0)</f>
        <v>-80.913738499999994</v>
      </c>
      <c r="BA386" s="1">
        <f>VLOOKUP(F386,'[3]Sheet 1'!$F$2:$AD$557,7,0)</f>
        <v>1140</v>
      </c>
      <c r="BB386" s="1">
        <f>VLOOKUP(F386,'[3]Sheet 1'!$F$2:$AD$557,8,0)</f>
        <v>1069</v>
      </c>
      <c r="BC386" s="1">
        <f>VLOOKUP(F386,'[3]Sheet 1'!$F$2:$AD$557,9,0)</f>
        <v>39</v>
      </c>
      <c r="BD386" s="1">
        <f>VLOOKUP(F386,'[3]Sheet 1'!$F$2:$AD$557,10,0)</f>
        <v>1</v>
      </c>
      <c r="BE386" s="1">
        <f>VLOOKUP(F386,'[3]Sheet 1'!$F$2:$AD$557,11,0)</f>
        <v>20</v>
      </c>
      <c r="BF386" s="1">
        <f>VLOOKUP(F386,'[3]Sheet 1'!$F$2:$AD$557,12,0)</f>
        <v>3</v>
      </c>
      <c r="BG386" s="1">
        <f>VLOOKUP(F386,'[3]Sheet 1'!$F$2:$AD$557,13,0)</f>
        <v>1</v>
      </c>
      <c r="BH386" s="1">
        <f>VLOOKUP(F386,'[3]Sheet 1'!$F$2:$AD$557,14,0)</f>
        <v>7</v>
      </c>
      <c r="BI386" s="1">
        <f>VLOOKUP(F386,'[3]Sheet 1'!$F$2:$AD$557,15,0)</f>
        <v>17</v>
      </c>
      <c r="BJ386" s="1">
        <f>VLOOKUP(F386,'[3]Sheet 1'!$F$2:$AD$557,16,0)</f>
        <v>526</v>
      </c>
      <c r="BK386" s="1">
        <f>VLOOKUP(F386,'[3]Sheet 1'!$F$2:$AD$557,17,0)</f>
        <v>469</v>
      </c>
      <c r="BL386" s="1">
        <f>VLOOKUP(F386,'[3]Sheet 1'!$F$2:$AD$557,18,0)</f>
        <v>57</v>
      </c>
      <c r="BM386" s="1">
        <f>VLOOKUP(F386,'[3]Sheet 1'!$F$2:$AD$557,19,0)</f>
        <v>0.89163497999999997</v>
      </c>
      <c r="BN386" s="1">
        <f>VLOOKUP(F386,'[3]Sheet 1'!$F$2:$AD$557,20,0)</f>
        <v>0.93771928999999998</v>
      </c>
      <c r="BO386" s="1">
        <f>VLOOKUP(F386,'[3]Sheet 1'!$F$2:$AD$557,21,0)</f>
        <v>3.4210520000000001E-2</v>
      </c>
      <c r="BP386" s="1">
        <f>VLOOKUP(F386,'[3]Sheet 1'!$F$2:$AD$557,22,0)</f>
        <v>1.754385E-2</v>
      </c>
      <c r="BQ386" s="1">
        <f>VLOOKUP(F386,'[3]Sheet 1'!$F$2:$AD$557,23,0)</f>
        <v>1.491228E-2</v>
      </c>
      <c r="BR386" s="1">
        <f>VLOOKUP(F386,'[3]Sheet 1'!$F$2:$AD$557,24,0)</f>
        <v>500.71474974</v>
      </c>
      <c r="BS386" s="1">
        <f>VLOOKUP(F386,'[3]Sheet 1'!$F$2:$AD$557,25,0)</f>
        <v>2.2767453899999999</v>
      </c>
    </row>
    <row r="387" spans="1:71" ht="20" customHeight="1" x14ac:dyDescent="0.15">
      <c r="A387" s="8">
        <v>2050</v>
      </c>
      <c r="B387" s="9">
        <v>37</v>
      </c>
      <c r="C387" s="10">
        <v>119</v>
      </c>
      <c r="D387" s="10">
        <v>3903</v>
      </c>
      <c r="E387" s="10">
        <v>1</v>
      </c>
      <c r="F387" s="10">
        <v>371190039031</v>
      </c>
      <c r="G387" s="11" t="s">
        <v>35</v>
      </c>
      <c r="H387" s="10">
        <v>16359</v>
      </c>
      <c r="I387" s="11" t="s">
        <v>423</v>
      </c>
      <c r="J387" s="10">
        <v>342</v>
      </c>
      <c r="K387" s="10">
        <v>86</v>
      </c>
      <c r="L387" s="10">
        <v>118</v>
      </c>
      <c r="M387" s="10">
        <v>67</v>
      </c>
      <c r="N387" s="10">
        <v>9</v>
      </c>
      <c r="O387" s="10">
        <v>17</v>
      </c>
      <c r="P387" s="10">
        <v>0</v>
      </c>
      <c r="Q387" s="10">
        <v>19</v>
      </c>
      <c r="R387" s="10">
        <v>26</v>
      </c>
      <c r="S387" s="10">
        <v>0</v>
      </c>
      <c r="T387" s="10">
        <v>0</v>
      </c>
      <c r="U387" s="10">
        <v>0</v>
      </c>
      <c r="V387" s="10">
        <v>0</v>
      </c>
      <c r="W387" s="10">
        <v>0</v>
      </c>
      <c r="X387" s="10">
        <v>0</v>
      </c>
      <c r="Y387" s="10">
        <v>0</v>
      </c>
      <c r="Z387" s="10">
        <v>0</v>
      </c>
      <c r="AA387" s="10">
        <v>11881</v>
      </c>
      <c r="AB387" s="10">
        <v>199</v>
      </c>
      <c r="AC387" s="10">
        <v>142</v>
      </c>
      <c r="AD387" s="10">
        <v>0.71356783999999995</v>
      </c>
      <c r="AE387" s="13">
        <v>29652570.341674801</v>
      </c>
      <c r="AF387" s="12">
        <v>24370.203705040502</v>
      </c>
      <c r="AG387" s="1">
        <f>VLOOKUP(F387,'[1]Sheet 1'!$F$2:$S$557,5,0)</f>
        <v>330</v>
      </c>
      <c r="AH387" s="1">
        <f>VLOOKUP(F387,'[1]Sheet 1'!$F$2:$S$557,6,0)</f>
        <v>92</v>
      </c>
      <c r="AI387" s="1">
        <f>VLOOKUP(F387,'[1]Sheet 1'!$F$2:$S$557,7,0)</f>
        <v>75</v>
      </c>
      <c r="AJ387" s="1">
        <f>VLOOKUP(F387,'[1]Sheet 1'!$F$2:$S$557,8,0)</f>
        <v>78</v>
      </c>
      <c r="AK387" s="1">
        <f>VLOOKUP(F387,'[1]Sheet 1'!$F$2:$S$557,9,0)</f>
        <v>50</v>
      </c>
      <c r="AL387" s="1">
        <f>VLOOKUP(F387,'[1]Sheet 1'!$F$2:$S$557,10,0)</f>
        <v>6</v>
      </c>
      <c r="AM387" s="1">
        <f>VLOOKUP(F387,'[1]Sheet 1'!$F$2:$S$557,11,0)</f>
        <v>0</v>
      </c>
      <c r="AN387" s="1">
        <f>VLOOKUP(F387,'[1]Sheet 1'!$F$2:$S$557,12,0)</f>
        <v>29</v>
      </c>
      <c r="AO387" s="1">
        <f>VLOOKUP(F387,'[1]Sheet 1'!$F$2:$S$557,13,0)</f>
        <v>1.8181820000000001E-2</v>
      </c>
      <c r="AP387" s="1">
        <f>VLOOKUP(F387,'[1]Sheet 1'!$F$2:$S$557,14,0)</f>
        <v>0</v>
      </c>
      <c r="AQ387" s="1">
        <f>VLOOKUP(F387,'[2]Sheet 1'!$F$2:$Q$557,5,0)</f>
        <v>381</v>
      </c>
      <c r="AR387" s="1">
        <f>VLOOKUP(F387,'[2]Sheet 1'!$F$2:$Q$557,6,0)</f>
        <v>199</v>
      </c>
      <c r="AS387" s="1">
        <f>VLOOKUP(F387,'[2]Sheet 1'!$F$2:$Q$557,7,0)</f>
        <v>199</v>
      </c>
      <c r="AT387" s="1">
        <f>VLOOKUP(F387,'[2]Sheet 1'!$F$2:$Q$557,8,0)</f>
        <v>169</v>
      </c>
      <c r="AU387" s="1">
        <f>VLOOKUP(F387,'[2]Sheet 1'!$F$2:$Q$557,9,0)</f>
        <v>30</v>
      </c>
      <c r="AV387" s="1">
        <f>VLOOKUP(F387,'[2]Sheet 1'!$F$2:$Q$557,10,0)</f>
        <v>0</v>
      </c>
      <c r="AW387" s="1">
        <f>VLOOKUP(F387,'[2]Sheet 1'!$F$2:$Q$557,11,0)</f>
        <v>182</v>
      </c>
      <c r="AX387" s="1">
        <f>VLOOKUP(F387,'[2]Sheet 1'!$F$2:$Q$557,12,0)</f>
        <v>7.8740160000000003E-2</v>
      </c>
      <c r="AY387" s="1">
        <f>VLOOKUP(F387,'[3]Sheet 1'!$F$2:$AD$557,5,0)</f>
        <v>35.200001700000001</v>
      </c>
      <c r="AZ387" s="1">
        <f>VLOOKUP(F387,'[3]Sheet 1'!$F$2:$AD$557,6,0)</f>
        <v>-80.924920299999997</v>
      </c>
      <c r="BA387" s="1">
        <f>VLOOKUP(F387,'[3]Sheet 1'!$F$2:$AD$557,7,0)</f>
        <v>1335</v>
      </c>
      <c r="BB387" s="1">
        <f>VLOOKUP(F387,'[3]Sheet 1'!$F$2:$AD$557,8,0)</f>
        <v>113</v>
      </c>
      <c r="BC387" s="1">
        <f>VLOOKUP(F387,'[3]Sheet 1'!$F$2:$AD$557,9,0)</f>
        <v>1164</v>
      </c>
      <c r="BD387" s="1">
        <f>VLOOKUP(F387,'[3]Sheet 1'!$F$2:$AD$557,10,0)</f>
        <v>3</v>
      </c>
      <c r="BE387" s="1">
        <f>VLOOKUP(F387,'[3]Sheet 1'!$F$2:$AD$557,11,0)</f>
        <v>3</v>
      </c>
      <c r="BF387" s="1">
        <f>VLOOKUP(F387,'[3]Sheet 1'!$F$2:$AD$557,12,0)</f>
        <v>7</v>
      </c>
      <c r="BG387" s="1">
        <f>VLOOKUP(F387,'[3]Sheet 1'!$F$2:$AD$557,13,0)</f>
        <v>14</v>
      </c>
      <c r="BH387" s="1">
        <f>VLOOKUP(F387,'[3]Sheet 1'!$F$2:$AD$557,14,0)</f>
        <v>31</v>
      </c>
      <c r="BI387" s="1">
        <f>VLOOKUP(F387,'[3]Sheet 1'!$F$2:$AD$557,15,0)</f>
        <v>43</v>
      </c>
      <c r="BJ387" s="1">
        <f>VLOOKUP(F387,'[3]Sheet 1'!$F$2:$AD$557,16,0)</f>
        <v>395</v>
      </c>
      <c r="BK387" s="1">
        <f>VLOOKUP(F387,'[3]Sheet 1'!$F$2:$AD$557,17,0)</f>
        <v>334</v>
      </c>
      <c r="BL387" s="1">
        <f>VLOOKUP(F387,'[3]Sheet 1'!$F$2:$AD$557,18,0)</f>
        <v>61</v>
      </c>
      <c r="BM387" s="1">
        <f>VLOOKUP(F387,'[3]Sheet 1'!$F$2:$AD$557,19,0)</f>
        <v>0.84556962000000002</v>
      </c>
      <c r="BN387" s="1">
        <f>VLOOKUP(F387,'[3]Sheet 1'!$F$2:$AD$557,20,0)</f>
        <v>8.4644189999999994E-2</v>
      </c>
      <c r="BO387" s="1">
        <f>VLOOKUP(F387,'[3]Sheet 1'!$F$2:$AD$557,21,0)</f>
        <v>0.87191010999999996</v>
      </c>
      <c r="BP387" s="1">
        <f>VLOOKUP(F387,'[3]Sheet 1'!$F$2:$AD$557,22,0)</f>
        <v>2.24719E-3</v>
      </c>
      <c r="BQ387" s="1">
        <f>VLOOKUP(F387,'[3]Sheet 1'!$F$2:$AD$557,23,0)</f>
        <v>3.2209729999999999E-2</v>
      </c>
      <c r="BR387" s="1">
        <f>VLOOKUP(F387,'[3]Sheet 1'!$F$2:$AD$557,24,0)</f>
        <v>1255.12436809</v>
      </c>
      <c r="BS387" s="1">
        <f>VLOOKUP(F387,'[3]Sheet 1'!$F$2:$AD$557,25,0)</f>
        <v>1.0636396100000001</v>
      </c>
    </row>
    <row r="388" spans="1:71" ht="20" customHeight="1" x14ac:dyDescent="0.15">
      <c r="A388" s="8">
        <v>2051</v>
      </c>
      <c r="B388" s="9">
        <v>37</v>
      </c>
      <c r="C388" s="10">
        <v>119</v>
      </c>
      <c r="D388" s="10">
        <v>3203</v>
      </c>
      <c r="E388" s="10">
        <v>1</v>
      </c>
      <c r="F388" s="10">
        <v>371190032031</v>
      </c>
      <c r="G388" s="11" t="s">
        <v>35</v>
      </c>
      <c r="H388" s="10">
        <v>16323</v>
      </c>
      <c r="I388" s="11" t="s">
        <v>424</v>
      </c>
      <c r="J388" s="10">
        <v>1048</v>
      </c>
      <c r="K388" s="10">
        <v>18</v>
      </c>
      <c r="L388" s="10">
        <v>34</v>
      </c>
      <c r="M388" s="10">
        <v>43</v>
      </c>
      <c r="N388" s="10">
        <v>124</v>
      </c>
      <c r="O388" s="10">
        <v>32</v>
      </c>
      <c r="P388" s="10">
        <v>20</v>
      </c>
      <c r="Q388" s="10">
        <v>70</v>
      </c>
      <c r="R388" s="10">
        <v>143</v>
      </c>
      <c r="S388" s="10">
        <v>56</v>
      </c>
      <c r="T388" s="10">
        <v>128</v>
      </c>
      <c r="U388" s="10">
        <v>132</v>
      </c>
      <c r="V388" s="10">
        <v>134</v>
      </c>
      <c r="W388" s="10">
        <v>53</v>
      </c>
      <c r="X388" s="10">
        <v>0</v>
      </c>
      <c r="Y388" s="10">
        <v>17</v>
      </c>
      <c r="Z388" s="10">
        <v>44</v>
      </c>
      <c r="AA388" s="10">
        <v>49149</v>
      </c>
      <c r="AB388" s="10">
        <v>188</v>
      </c>
      <c r="AC388" s="10">
        <v>51</v>
      </c>
      <c r="AD388" s="13">
        <v>0.27127659999999998</v>
      </c>
      <c r="AE388" s="10">
        <v>7093258.7622680701</v>
      </c>
      <c r="AF388" s="12">
        <v>10755.5930621435</v>
      </c>
      <c r="AG388" s="1">
        <f>VLOOKUP(F388,'[1]Sheet 1'!$F$2:$S$557,5,0)</f>
        <v>1235</v>
      </c>
      <c r="AH388" s="1">
        <f>VLOOKUP(F388,'[1]Sheet 1'!$F$2:$S$557,6,0)</f>
        <v>14</v>
      </c>
      <c r="AI388" s="1">
        <f>VLOOKUP(F388,'[1]Sheet 1'!$F$2:$S$557,7,0)</f>
        <v>177</v>
      </c>
      <c r="AJ388" s="1">
        <f>VLOOKUP(F388,'[1]Sheet 1'!$F$2:$S$557,8,0)</f>
        <v>374</v>
      </c>
      <c r="AK388" s="1">
        <f>VLOOKUP(F388,'[1]Sheet 1'!$F$2:$S$557,9,0)</f>
        <v>167</v>
      </c>
      <c r="AL388" s="1">
        <f>VLOOKUP(F388,'[1]Sheet 1'!$F$2:$S$557,10,0)</f>
        <v>293</v>
      </c>
      <c r="AM388" s="1">
        <f>VLOOKUP(F388,'[1]Sheet 1'!$F$2:$S$557,11,0)</f>
        <v>142</v>
      </c>
      <c r="AN388" s="1">
        <f>VLOOKUP(F388,'[1]Sheet 1'!$F$2:$S$557,12,0)</f>
        <v>68</v>
      </c>
      <c r="AO388" s="1">
        <f>VLOOKUP(F388,'[1]Sheet 1'!$F$2:$S$557,13,0)</f>
        <v>0.23724696000000001</v>
      </c>
      <c r="AP388" s="1">
        <f>VLOOKUP(F388,'[1]Sheet 1'!$F$2:$S$557,14,0)</f>
        <v>0.11497976</v>
      </c>
      <c r="AQ388" s="1">
        <f>VLOOKUP(F388,'[2]Sheet 1'!$F$2:$Q$557,5,0)</f>
        <v>1554</v>
      </c>
      <c r="AR388" s="1">
        <f>VLOOKUP(F388,'[2]Sheet 1'!$F$2:$Q$557,6,0)</f>
        <v>1402</v>
      </c>
      <c r="AS388" s="1">
        <f>VLOOKUP(F388,'[2]Sheet 1'!$F$2:$Q$557,7,0)</f>
        <v>1402</v>
      </c>
      <c r="AT388" s="1">
        <f>VLOOKUP(F388,'[2]Sheet 1'!$F$2:$Q$557,8,0)</f>
        <v>1402</v>
      </c>
      <c r="AU388" s="1">
        <f>VLOOKUP(F388,'[2]Sheet 1'!$F$2:$Q$557,9,0)</f>
        <v>0</v>
      </c>
      <c r="AV388" s="1">
        <f>VLOOKUP(F388,'[2]Sheet 1'!$F$2:$Q$557,10,0)</f>
        <v>0</v>
      </c>
      <c r="AW388" s="1">
        <f>VLOOKUP(F388,'[2]Sheet 1'!$F$2:$Q$557,11,0)</f>
        <v>152</v>
      </c>
      <c r="AX388" s="1">
        <f>VLOOKUP(F388,'[2]Sheet 1'!$F$2:$Q$557,12,0)</f>
        <v>0</v>
      </c>
      <c r="AY388" s="1">
        <f>VLOOKUP(F388,'[3]Sheet 1'!$F$2:$AD$557,5,0)</f>
        <v>35.176380299999998</v>
      </c>
      <c r="AZ388" s="1">
        <f>VLOOKUP(F388,'[3]Sheet 1'!$F$2:$AD$557,6,0)</f>
        <v>-80.865243199999995</v>
      </c>
      <c r="BA388" s="1">
        <f>VLOOKUP(F388,'[3]Sheet 1'!$F$2:$AD$557,7,0)</f>
        <v>1692</v>
      </c>
      <c r="BB388" s="1">
        <f>VLOOKUP(F388,'[3]Sheet 1'!$F$2:$AD$557,8,0)</f>
        <v>990</v>
      </c>
      <c r="BC388" s="1">
        <f>VLOOKUP(F388,'[3]Sheet 1'!$F$2:$AD$557,9,0)</f>
        <v>440</v>
      </c>
      <c r="BD388" s="1">
        <f>VLOOKUP(F388,'[3]Sheet 1'!$F$2:$AD$557,10,0)</f>
        <v>12</v>
      </c>
      <c r="BE388" s="1">
        <f>VLOOKUP(F388,'[3]Sheet 1'!$F$2:$AD$557,11,0)</f>
        <v>49</v>
      </c>
      <c r="BF388" s="1">
        <f>VLOOKUP(F388,'[3]Sheet 1'!$F$2:$AD$557,12,0)</f>
        <v>0</v>
      </c>
      <c r="BG388" s="1">
        <f>VLOOKUP(F388,'[3]Sheet 1'!$F$2:$AD$557,13,0)</f>
        <v>166</v>
      </c>
      <c r="BH388" s="1">
        <f>VLOOKUP(F388,'[3]Sheet 1'!$F$2:$AD$557,14,0)</f>
        <v>35</v>
      </c>
      <c r="BI388" s="1">
        <f>VLOOKUP(F388,'[3]Sheet 1'!$F$2:$AD$557,15,0)</f>
        <v>320</v>
      </c>
      <c r="BJ388" s="1">
        <f>VLOOKUP(F388,'[3]Sheet 1'!$F$2:$AD$557,16,0)</f>
        <v>1028</v>
      </c>
      <c r="BK388" s="1">
        <f>VLOOKUP(F388,'[3]Sheet 1'!$F$2:$AD$557,17,0)</f>
        <v>972</v>
      </c>
      <c r="BL388" s="1">
        <f>VLOOKUP(F388,'[3]Sheet 1'!$F$2:$AD$557,18,0)</f>
        <v>56</v>
      </c>
      <c r="BM388" s="1">
        <f>VLOOKUP(F388,'[3]Sheet 1'!$F$2:$AD$557,19,0)</f>
        <v>0.94552528999999996</v>
      </c>
      <c r="BN388" s="1">
        <f>VLOOKUP(F388,'[3]Sheet 1'!$F$2:$AD$557,20,0)</f>
        <v>0.58510638000000004</v>
      </c>
      <c r="BO388" s="1">
        <f>VLOOKUP(F388,'[3]Sheet 1'!$F$2:$AD$557,21,0)</f>
        <v>0.26004727999999999</v>
      </c>
      <c r="BP388" s="1">
        <f>VLOOKUP(F388,'[3]Sheet 1'!$F$2:$AD$557,22,0)</f>
        <v>2.8959809999999999E-2</v>
      </c>
      <c r="BQ388" s="1">
        <f>VLOOKUP(F388,'[3]Sheet 1'!$F$2:$AD$557,23,0)</f>
        <v>0.18912529</v>
      </c>
      <c r="BR388" s="1">
        <f>VLOOKUP(F388,'[3]Sheet 1'!$F$2:$AD$557,24,0)</f>
        <v>6650.0118296700002</v>
      </c>
      <c r="BS388" s="1">
        <f>VLOOKUP(F388,'[3]Sheet 1'!$F$2:$AD$557,25,0)</f>
        <v>0.25443563000000002</v>
      </c>
    </row>
    <row r="389" spans="1:71" ht="20" customHeight="1" x14ac:dyDescent="0.15">
      <c r="A389" s="8">
        <v>2052</v>
      </c>
      <c r="B389" s="9">
        <v>37</v>
      </c>
      <c r="C389" s="10">
        <v>119</v>
      </c>
      <c r="D389" s="10">
        <v>5200</v>
      </c>
      <c r="E389" s="10">
        <v>2</v>
      </c>
      <c r="F389" s="10">
        <v>371190052002</v>
      </c>
      <c r="G389" s="11" t="s">
        <v>33</v>
      </c>
      <c r="H389" s="10">
        <v>16398</v>
      </c>
      <c r="I389" s="11" t="s">
        <v>425</v>
      </c>
      <c r="J389" s="10">
        <v>222</v>
      </c>
      <c r="K389" s="10">
        <v>70</v>
      </c>
      <c r="L389" s="10">
        <v>15</v>
      </c>
      <c r="M389" s="10">
        <v>31</v>
      </c>
      <c r="N389" s="10">
        <v>3</v>
      </c>
      <c r="O389" s="10">
        <v>31</v>
      </c>
      <c r="P389" s="10">
        <v>29</v>
      </c>
      <c r="Q389" s="10">
        <v>0</v>
      </c>
      <c r="R389" s="10">
        <v>9</v>
      </c>
      <c r="S389" s="10">
        <v>0</v>
      </c>
      <c r="T389" s="10">
        <v>17</v>
      </c>
      <c r="U389" s="10">
        <v>8</v>
      </c>
      <c r="V389" s="10">
        <v>0</v>
      </c>
      <c r="W389" s="10">
        <v>5</v>
      </c>
      <c r="X389" s="10">
        <v>0</v>
      </c>
      <c r="Y389" s="10">
        <v>0</v>
      </c>
      <c r="Z389" s="10">
        <v>4</v>
      </c>
      <c r="AA389" s="10">
        <v>17097</v>
      </c>
      <c r="AB389" s="10">
        <v>131</v>
      </c>
      <c r="AC389" s="10">
        <v>43</v>
      </c>
      <c r="AD389" s="10">
        <v>0.32824427</v>
      </c>
      <c r="AE389" s="10">
        <v>5578557.5616455097</v>
      </c>
      <c r="AF389" s="17">
        <v>9799.6081910132398</v>
      </c>
      <c r="AG389" s="1">
        <f>VLOOKUP(F389,'[1]Sheet 1'!$F$2:$S$557,5,0)</f>
        <v>336</v>
      </c>
      <c r="AH389" s="1">
        <f>VLOOKUP(F389,'[1]Sheet 1'!$F$2:$S$557,6,0)</f>
        <v>79</v>
      </c>
      <c r="AI389" s="1">
        <f>VLOOKUP(F389,'[1]Sheet 1'!$F$2:$S$557,7,0)</f>
        <v>120</v>
      </c>
      <c r="AJ389" s="1">
        <f>VLOOKUP(F389,'[1]Sheet 1'!$F$2:$S$557,8,0)</f>
        <v>114</v>
      </c>
      <c r="AK389" s="1">
        <f>VLOOKUP(F389,'[1]Sheet 1'!$F$2:$S$557,9,0)</f>
        <v>9</v>
      </c>
      <c r="AL389" s="1">
        <f>VLOOKUP(F389,'[1]Sheet 1'!$F$2:$S$557,10,0)</f>
        <v>14</v>
      </c>
      <c r="AM389" s="1">
        <f>VLOOKUP(F389,'[1]Sheet 1'!$F$2:$S$557,11,0)</f>
        <v>0</v>
      </c>
      <c r="AN389" s="1">
        <f>VLOOKUP(F389,'[1]Sheet 1'!$F$2:$S$557,12,0)</f>
        <v>0</v>
      </c>
      <c r="AO389" s="1">
        <f>VLOOKUP(F389,'[1]Sheet 1'!$F$2:$S$557,13,0)</f>
        <v>4.1666670000000003E-2</v>
      </c>
      <c r="AP389" s="1">
        <f>VLOOKUP(F389,'[1]Sheet 1'!$F$2:$S$557,14,0)</f>
        <v>0</v>
      </c>
      <c r="AQ389" s="1">
        <f>VLOOKUP(F389,'[2]Sheet 1'!$F$2:$Q$557,5,0)</f>
        <v>427</v>
      </c>
      <c r="AR389" s="1">
        <f>VLOOKUP(F389,'[2]Sheet 1'!$F$2:$Q$557,6,0)</f>
        <v>248</v>
      </c>
      <c r="AS389" s="1">
        <f>VLOOKUP(F389,'[2]Sheet 1'!$F$2:$Q$557,7,0)</f>
        <v>248</v>
      </c>
      <c r="AT389" s="1">
        <f>VLOOKUP(F389,'[2]Sheet 1'!$F$2:$Q$557,8,0)</f>
        <v>220</v>
      </c>
      <c r="AU389" s="1">
        <f>VLOOKUP(F389,'[2]Sheet 1'!$F$2:$Q$557,9,0)</f>
        <v>28</v>
      </c>
      <c r="AV389" s="1">
        <f>VLOOKUP(F389,'[2]Sheet 1'!$F$2:$Q$557,10,0)</f>
        <v>0</v>
      </c>
      <c r="AW389" s="1">
        <f>VLOOKUP(F389,'[2]Sheet 1'!$F$2:$Q$557,11,0)</f>
        <v>179</v>
      </c>
      <c r="AX389" s="1">
        <f>VLOOKUP(F389,'[2]Sheet 1'!$F$2:$Q$557,12,0)</f>
        <v>6.5573770000000003E-2</v>
      </c>
      <c r="AY389" s="1">
        <f>VLOOKUP(F389,'[3]Sheet 1'!$F$2:$AD$557,5,0)</f>
        <v>35.2505405</v>
      </c>
      <c r="AZ389" s="1">
        <f>VLOOKUP(F389,'[3]Sheet 1'!$F$2:$AD$557,6,0)</f>
        <v>-80.824407100000002</v>
      </c>
      <c r="BA389" s="1">
        <f>VLOOKUP(F389,'[3]Sheet 1'!$F$2:$AD$557,7,0)</f>
        <v>583</v>
      </c>
      <c r="BB389" s="1">
        <f>VLOOKUP(F389,'[3]Sheet 1'!$F$2:$AD$557,8,0)</f>
        <v>27</v>
      </c>
      <c r="BC389" s="1">
        <f>VLOOKUP(F389,'[3]Sheet 1'!$F$2:$AD$557,9,0)</f>
        <v>515</v>
      </c>
      <c r="BD389" s="1">
        <f>VLOOKUP(F389,'[3]Sheet 1'!$F$2:$AD$557,10,0)</f>
        <v>4</v>
      </c>
      <c r="BE389" s="1">
        <f>VLOOKUP(F389,'[3]Sheet 1'!$F$2:$AD$557,11,0)</f>
        <v>0</v>
      </c>
      <c r="BF389" s="1">
        <f>VLOOKUP(F389,'[3]Sheet 1'!$F$2:$AD$557,12,0)</f>
        <v>0</v>
      </c>
      <c r="BG389" s="1">
        <f>VLOOKUP(F389,'[3]Sheet 1'!$F$2:$AD$557,13,0)</f>
        <v>16</v>
      </c>
      <c r="BH389" s="1">
        <f>VLOOKUP(F389,'[3]Sheet 1'!$F$2:$AD$557,14,0)</f>
        <v>21</v>
      </c>
      <c r="BI389" s="1">
        <f>VLOOKUP(F389,'[3]Sheet 1'!$F$2:$AD$557,15,0)</f>
        <v>28</v>
      </c>
      <c r="BJ389" s="1">
        <f>VLOOKUP(F389,'[3]Sheet 1'!$F$2:$AD$557,16,0)</f>
        <v>292</v>
      </c>
      <c r="BK389" s="1">
        <f>VLOOKUP(F389,'[3]Sheet 1'!$F$2:$AD$557,17,0)</f>
        <v>244</v>
      </c>
      <c r="BL389" s="1">
        <f>VLOOKUP(F389,'[3]Sheet 1'!$F$2:$AD$557,18,0)</f>
        <v>48</v>
      </c>
      <c r="BM389" s="1">
        <f>VLOOKUP(F389,'[3]Sheet 1'!$F$2:$AD$557,19,0)</f>
        <v>0.83561642999999997</v>
      </c>
      <c r="BN389" s="1">
        <f>VLOOKUP(F389,'[3]Sheet 1'!$F$2:$AD$557,20,0)</f>
        <v>4.631217E-2</v>
      </c>
      <c r="BO389" s="1">
        <f>VLOOKUP(F389,'[3]Sheet 1'!$F$2:$AD$557,21,0)</f>
        <v>0.88336192000000002</v>
      </c>
      <c r="BP389" s="1">
        <f>VLOOKUP(F389,'[3]Sheet 1'!$F$2:$AD$557,22,0)</f>
        <v>0</v>
      </c>
      <c r="BQ389" s="1">
        <f>VLOOKUP(F389,'[3]Sheet 1'!$F$2:$AD$557,23,0)</f>
        <v>4.8027439999999998E-2</v>
      </c>
      <c r="BR389" s="1">
        <f>VLOOKUP(F389,'[3]Sheet 1'!$F$2:$AD$557,24,0)</f>
        <v>2913.4961886900001</v>
      </c>
      <c r="BS389" s="1">
        <f>VLOOKUP(F389,'[3]Sheet 1'!$F$2:$AD$557,25,0)</f>
        <v>0.20010322999999999</v>
      </c>
    </row>
    <row r="390" spans="1:71" ht="20" customHeight="1" x14ac:dyDescent="0.15">
      <c r="A390" s="8">
        <v>2053</v>
      </c>
      <c r="B390" s="9">
        <v>37</v>
      </c>
      <c r="C390" s="10">
        <v>119</v>
      </c>
      <c r="D390" s="10">
        <v>6009</v>
      </c>
      <c r="E390" s="10">
        <v>1</v>
      </c>
      <c r="F390" s="10">
        <v>371190060091</v>
      </c>
      <c r="G390" s="11" t="s">
        <v>35</v>
      </c>
      <c r="H390" s="10">
        <v>16620</v>
      </c>
      <c r="I390" s="11" t="s">
        <v>426</v>
      </c>
      <c r="J390" s="10">
        <v>567</v>
      </c>
      <c r="K390" s="10">
        <v>28</v>
      </c>
      <c r="L390" s="10">
        <v>0</v>
      </c>
      <c r="M390" s="10">
        <v>39</v>
      </c>
      <c r="N390" s="10">
        <v>52</v>
      </c>
      <c r="O390" s="10">
        <v>51</v>
      </c>
      <c r="P390" s="10">
        <v>84</v>
      </c>
      <c r="Q390" s="10">
        <v>9</v>
      </c>
      <c r="R390" s="10">
        <v>44</v>
      </c>
      <c r="S390" s="10">
        <v>16</v>
      </c>
      <c r="T390" s="10">
        <v>22</v>
      </c>
      <c r="U390" s="10">
        <v>42</v>
      </c>
      <c r="V390" s="10">
        <v>126</v>
      </c>
      <c r="W390" s="10">
        <v>5</v>
      </c>
      <c r="X390" s="10">
        <v>28</v>
      </c>
      <c r="Y390" s="10">
        <v>15</v>
      </c>
      <c r="Z390" s="10">
        <v>6</v>
      </c>
      <c r="AA390" s="10">
        <v>41971</v>
      </c>
      <c r="AB390" s="10">
        <v>311</v>
      </c>
      <c r="AC390" s="10">
        <v>41</v>
      </c>
      <c r="AD390" s="13">
        <v>0.1318328</v>
      </c>
      <c r="AE390" s="13">
        <v>37231396.817993201</v>
      </c>
      <c r="AF390" s="12">
        <v>28083.0796167222</v>
      </c>
      <c r="AG390" s="1">
        <f>VLOOKUP(F390,'[1]Sheet 1'!$F$2:$S$557,5,0)</f>
        <v>892</v>
      </c>
      <c r="AH390" s="1">
        <f>VLOOKUP(F390,'[1]Sheet 1'!$F$2:$S$557,6,0)</f>
        <v>156</v>
      </c>
      <c r="AI390" s="1">
        <f>VLOOKUP(F390,'[1]Sheet 1'!$F$2:$S$557,7,0)</f>
        <v>183</v>
      </c>
      <c r="AJ390" s="1">
        <f>VLOOKUP(F390,'[1]Sheet 1'!$F$2:$S$557,8,0)</f>
        <v>202</v>
      </c>
      <c r="AK390" s="1">
        <f>VLOOKUP(F390,'[1]Sheet 1'!$F$2:$S$557,9,0)</f>
        <v>108</v>
      </c>
      <c r="AL390" s="1">
        <f>VLOOKUP(F390,'[1]Sheet 1'!$F$2:$S$557,10,0)</f>
        <v>144</v>
      </c>
      <c r="AM390" s="1">
        <f>VLOOKUP(F390,'[1]Sheet 1'!$F$2:$S$557,11,0)</f>
        <v>94</v>
      </c>
      <c r="AN390" s="1">
        <f>VLOOKUP(F390,'[1]Sheet 1'!$F$2:$S$557,12,0)</f>
        <v>5</v>
      </c>
      <c r="AO390" s="1">
        <f>VLOOKUP(F390,'[1]Sheet 1'!$F$2:$S$557,13,0)</f>
        <v>0.16143498000000001</v>
      </c>
      <c r="AP390" s="1">
        <f>VLOOKUP(F390,'[1]Sheet 1'!$F$2:$S$557,14,0)</f>
        <v>0.10538117</v>
      </c>
      <c r="AQ390" s="1">
        <f>VLOOKUP(F390,'[2]Sheet 1'!$F$2:$Q$557,5,0)</f>
        <v>1049</v>
      </c>
      <c r="AR390" s="1">
        <f>VLOOKUP(F390,'[2]Sheet 1'!$F$2:$Q$557,6,0)</f>
        <v>833</v>
      </c>
      <c r="AS390" s="1">
        <f>VLOOKUP(F390,'[2]Sheet 1'!$F$2:$Q$557,7,0)</f>
        <v>833</v>
      </c>
      <c r="AT390" s="1">
        <f>VLOOKUP(F390,'[2]Sheet 1'!$F$2:$Q$557,8,0)</f>
        <v>764</v>
      </c>
      <c r="AU390" s="1">
        <f>VLOOKUP(F390,'[2]Sheet 1'!$F$2:$Q$557,9,0)</f>
        <v>69</v>
      </c>
      <c r="AV390" s="1">
        <f>VLOOKUP(F390,'[2]Sheet 1'!$F$2:$Q$557,10,0)</f>
        <v>0</v>
      </c>
      <c r="AW390" s="1">
        <f>VLOOKUP(F390,'[2]Sheet 1'!$F$2:$Q$557,11,0)</f>
        <v>216</v>
      </c>
      <c r="AX390" s="1">
        <f>VLOOKUP(F390,'[2]Sheet 1'!$F$2:$Q$557,12,0)</f>
        <v>6.5776929999999997E-2</v>
      </c>
      <c r="AY390" s="1">
        <f>VLOOKUP(F390,'[3]Sheet 1'!$F$2:$AD$557,5,0)</f>
        <v>35.287587100000003</v>
      </c>
      <c r="AZ390" s="1">
        <f>VLOOKUP(F390,'[3]Sheet 1'!$F$2:$AD$557,6,0)</f>
        <v>-80.9510322</v>
      </c>
      <c r="BA390" s="1">
        <f>VLOOKUP(F390,'[3]Sheet 1'!$F$2:$AD$557,7,0)</f>
        <v>1389</v>
      </c>
      <c r="BB390" s="1">
        <f>VLOOKUP(F390,'[3]Sheet 1'!$F$2:$AD$557,8,0)</f>
        <v>745</v>
      </c>
      <c r="BC390" s="1">
        <f>VLOOKUP(F390,'[3]Sheet 1'!$F$2:$AD$557,9,0)</f>
        <v>552</v>
      </c>
      <c r="BD390" s="1">
        <f>VLOOKUP(F390,'[3]Sheet 1'!$F$2:$AD$557,10,0)</f>
        <v>3</v>
      </c>
      <c r="BE390" s="1">
        <f>VLOOKUP(F390,'[3]Sheet 1'!$F$2:$AD$557,11,0)</f>
        <v>10</v>
      </c>
      <c r="BF390" s="1">
        <f>VLOOKUP(F390,'[3]Sheet 1'!$F$2:$AD$557,12,0)</f>
        <v>0</v>
      </c>
      <c r="BG390" s="1">
        <f>VLOOKUP(F390,'[3]Sheet 1'!$F$2:$AD$557,13,0)</f>
        <v>45</v>
      </c>
      <c r="BH390" s="1">
        <f>VLOOKUP(F390,'[3]Sheet 1'!$F$2:$AD$557,14,0)</f>
        <v>34</v>
      </c>
      <c r="BI390" s="1">
        <f>VLOOKUP(F390,'[3]Sheet 1'!$F$2:$AD$557,15,0)</f>
        <v>77</v>
      </c>
      <c r="BJ390" s="1">
        <f>VLOOKUP(F390,'[3]Sheet 1'!$F$2:$AD$557,16,0)</f>
        <v>563</v>
      </c>
      <c r="BK390" s="1">
        <f>VLOOKUP(F390,'[3]Sheet 1'!$F$2:$AD$557,17,0)</f>
        <v>537</v>
      </c>
      <c r="BL390" s="1">
        <f>VLOOKUP(F390,'[3]Sheet 1'!$F$2:$AD$557,18,0)</f>
        <v>26</v>
      </c>
      <c r="BM390" s="1">
        <f>VLOOKUP(F390,'[3]Sheet 1'!$F$2:$AD$557,19,0)</f>
        <v>0.95381881999999996</v>
      </c>
      <c r="BN390" s="1">
        <f>VLOOKUP(F390,'[3]Sheet 1'!$F$2:$AD$557,20,0)</f>
        <v>0.53635708999999998</v>
      </c>
      <c r="BO390" s="1">
        <f>VLOOKUP(F390,'[3]Sheet 1'!$F$2:$AD$557,21,0)</f>
        <v>0.39740819999999999</v>
      </c>
      <c r="BP390" s="1">
        <f>VLOOKUP(F390,'[3]Sheet 1'!$F$2:$AD$557,22,0)</f>
        <v>7.1994199999999998E-3</v>
      </c>
      <c r="BQ390" s="1">
        <f>VLOOKUP(F390,'[3]Sheet 1'!$F$2:$AD$557,23,0)</f>
        <v>5.5435560000000002E-2</v>
      </c>
      <c r="BR390" s="1">
        <f>VLOOKUP(F390,'[3]Sheet 1'!$F$2:$AD$557,24,0)</f>
        <v>1040.0656736599999</v>
      </c>
      <c r="BS390" s="1">
        <f>VLOOKUP(F390,'[3]Sheet 1'!$F$2:$AD$557,25,0)</f>
        <v>1.3354925799999999</v>
      </c>
    </row>
    <row r="391" spans="1:71" ht="20" customHeight="1" x14ac:dyDescent="0.15">
      <c r="A391" s="8">
        <v>2054</v>
      </c>
      <c r="B391" s="9">
        <v>37</v>
      </c>
      <c r="C391" s="10">
        <v>119</v>
      </c>
      <c r="D391" s="10">
        <v>4800</v>
      </c>
      <c r="E391" s="10">
        <v>1</v>
      </c>
      <c r="F391" s="10">
        <v>371190048001</v>
      </c>
      <c r="G391" s="11" t="s">
        <v>35</v>
      </c>
      <c r="H391" s="10">
        <v>16389</v>
      </c>
      <c r="I391" s="11" t="s">
        <v>427</v>
      </c>
      <c r="J391" s="10">
        <v>603</v>
      </c>
      <c r="K391" s="10">
        <v>147</v>
      </c>
      <c r="L391" s="10">
        <v>80</v>
      </c>
      <c r="M391" s="10">
        <v>82</v>
      </c>
      <c r="N391" s="10">
        <v>89</v>
      </c>
      <c r="O391" s="10">
        <v>62</v>
      </c>
      <c r="P391" s="10">
        <v>42</v>
      </c>
      <c r="Q391" s="10">
        <v>8</v>
      </c>
      <c r="R391" s="10">
        <v>38</v>
      </c>
      <c r="S391" s="10">
        <v>14</v>
      </c>
      <c r="T391" s="10">
        <v>0</v>
      </c>
      <c r="U391" s="10">
        <v>27</v>
      </c>
      <c r="V391" s="10">
        <v>0</v>
      </c>
      <c r="W391" s="10">
        <v>0</v>
      </c>
      <c r="X391" s="10">
        <v>0</v>
      </c>
      <c r="Y391" s="10">
        <v>0</v>
      </c>
      <c r="Z391" s="10">
        <v>14</v>
      </c>
      <c r="AA391" s="10">
        <v>18828</v>
      </c>
      <c r="AB391" s="10">
        <v>240</v>
      </c>
      <c r="AC391" s="10">
        <v>106</v>
      </c>
      <c r="AD391" s="10">
        <v>0.44166666999999998</v>
      </c>
      <c r="AE391" s="13">
        <v>11121254.389038101</v>
      </c>
      <c r="AF391" s="12">
        <v>14206.4403812131</v>
      </c>
      <c r="AG391" s="1">
        <f>VLOOKUP(F391,'[1]Sheet 1'!$F$2:$S$557,5,0)</f>
        <v>786</v>
      </c>
      <c r="AH391" s="1">
        <f>VLOOKUP(F391,'[1]Sheet 1'!$F$2:$S$557,6,0)</f>
        <v>228</v>
      </c>
      <c r="AI391" s="1">
        <f>VLOOKUP(F391,'[1]Sheet 1'!$F$2:$S$557,7,0)</f>
        <v>194</v>
      </c>
      <c r="AJ391" s="1">
        <f>VLOOKUP(F391,'[1]Sheet 1'!$F$2:$S$557,8,0)</f>
        <v>268</v>
      </c>
      <c r="AK391" s="1">
        <f>VLOOKUP(F391,'[1]Sheet 1'!$F$2:$S$557,9,0)</f>
        <v>44</v>
      </c>
      <c r="AL391" s="1">
        <f>VLOOKUP(F391,'[1]Sheet 1'!$F$2:$S$557,10,0)</f>
        <v>45</v>
      </c>
      <c r="AM391" s="1">
        <f>VLOOKUP(F391,'[1]Sheet 1'!$F$2:$S$557,11,0)</f>
        <v>7</v>
      </c>
      <c r="AN391" s="1">
        <f>VLOOKUP(F391,'[1]Sheet 1'!$F$2:$S$557,12,0)</f>
        <v>0</v>
      </c>
      <c r="AO391" s="1">
        <f>VLOOKUP(F391,'[1]Sheet 1'!$F$2:$S$557,13,0)</f>
        <v>5.7251910000000003E-2</v>
      </c>
      <c r="AP391" s="1">
        <f>VLOOKUP(F391,'[1]Sheet 1'!$F$2:$S$557,14,0)</f>
        <v>8.9058499999999999E-3</v>
      </c>
      <c r="AQ391" s="1">
        <f>VLOOKUP(F391,'[2]Sheet 1'!$F$2:$Q$557,5,0)</f>
        <v>963</v>
      </c>
      <c r="AR391" s="1">
        <f>VLOOKUP(F391,'[2]Sheet 1'!$F$2:$Q$557,6,0)</f>
        <v>506</v>
      </c>
      <c r="AS391" s="1">
        <f>VLOOKUP(F391,'[2]Sheet 1'!$F$2:$Q$557,7,0)</f>
        <v>506</v>
      </c>
      <c r="AT391" s="1">
        <f>VLOOKUP(F391,'[2]Sheet 1'!$F$2:$Q$557,8,0)</f>
        <v>460</v>
      </c>
      <c r="AU391" s="1">
        <f>VLOOKUP(F391,'[2]Sheet 1'!$F$2:$Q$557,9,0)</f>
        <v>46</v>
      </c>
      <c r="AV391" s="1">
        <f>VLOOKUP(F391,'[2]Sheet 1'!$F$2:$Q$557,10,0)</f>
        <v>0</v>
      </c>
      <c r="AW391" s="1">
        <f>VLOOKUP(F391,'[2]Sheet 1'!$F$2:$Q$557,11,0)</f>
        <v>457</v>
      </c>
      <c r="AX391" s="1">
        <f>VLOOKUP(F391,'[2]Sheet 1'!$F$2:$Q$557,12,0)</f>
        <v>4.776739E-2</v>
      </c>
      <c r="AY391" s="1">
        <f>VLOOKUP(F391,'[3]Sheet 1'!$F$2:$AD$557,5,0)</f>
        <v>35.266174100000001</v>
      </c>
      <c r="AZ391" s="1">
        <f>VLOOKUP(F391,'[3]Sheet 1'!$F$2:$AD$557,6,0)</f>
        <v>-80.848551999999998</v>
      </c>
      <c r="BA391" s="1">
        <f>VLOOKUP(F391,'[3]Sheet 1'!$F$2:$AD$557,7,0)</f>
        <v>1199</v>
      </c>
      <c r="BB391" s="1">
        <f>VLOOKUP(F391,'[3]Sheet 1'!$F$2:$AD$557,8,0)</f>
        <v>65</v>
      </c>
      <c r="BC391" s="1">
        <f>VLOOKUP(F391,'[3]Sheet 1'!$F$2:$AD$557,9,0)</f>
        <v>997</v>
      </c>
      <c r="BD391" s="1">
        <f>VLOOKUP(F391,'[3]Sheet 1'!$F$2:$AD$557,10,0)</f>
        <v>2</v>
      </c>
      <c r="BE391" s="1">
        <f>VLOOKUP(F391,'[3]Sheet 1'!$F$2:$AD$557,11,0)</f>
        <v>25</v>
      </c>
      <c r="BF391" s="1">
        <f>VLOOKUP(F391,'[3]Sheet 1'!$F$2:$AD$557,12,0)</f>
        <v>0</v>
      </c>
      <c r="BG391" s="1">
        <f>VLOOKUP(F391,'[3]Sheet 1'!$F$2:$AD$557,13,0)</f>
        <v>80</v>
      </c>
      <c r="BH391" s="1">
        <f>VLOOKUP(F391,'[3]Sheet 1'!$F$2:$AD$557,14,0)</f>
        <v>30</v>
      </c>
      <c r="BI391" s="1">
        <f>VLOOKUP(F391,'[3]Sheet 1'!$F$2:$AD$557,15,0)</f>
        <v>168</v>
      </c>
      <c r="BJ391" s="1">
        <f>VLOOKUP(F391,'[3]Sheet 1'!$F$2:$AD$557,16,0)</f>
        <v>592</v>
      </c>
      <c r="BK391" s="1">
        <f>VLOOKUP(F391,'[3]Sheet 1'!$F$2:$AD$557,17,0)</f>
        <v>487</v>
      </c>
      <c r="BL391" s="1">
        <f>VLOOKUP(F391,'[3]Sheet 1'!$F$2:$AD$557,18,0)</f>
        <v>105</v>
      </c>
      <c r="BM391" s="1">
        <f>VLOOKUP(F391,'[3]Sheet 1'!$F$2:$AD$557,19,0)</f>
        <v>0.82263512999999999</v>
      </c>
      <c r="BN391" s="1">
        <f>VLOOKUP(F391,'[3]Sheet 1'!$F$2:$AD$557,20,0)</f>
        <v>5.4211839999999997E-2</v>
      </c>
      <c r="BO391" s="1">
        <f>VLOOKUP(F391,'[3]Sheet 1'!$F$2:$AD$557,21,0)</f>
        <v>0.83152627000000001</v>
      </c>
      <c r="BP391" s="1">
        <f>VLOOKUP(F391,'[3]Sheet 1'!$F$2:$AD$557,22,0)</f>
        <v>2.08507E-2</v>
      </c>
      <c r="BQ391" s="1">
        <f>VLOOKUP(F391,'[3]Sheet 1'!$F$2:$AD$557,23,0)</f>
        <v>0.14011676000000001</v>
      </c>
      <c r="BR391" s="1">
        <f>VLOOKUP(F391,'[3]Sheet 1'!$F$2:$AD$557,24,0)</f>
        <v>3005.6143573999998</v>
      </c>
      <c r="BS391" s="1">
        <f>VLOOKUP(F391,'[3]Sheet 1'!$F$2:$AD$557,25,0)</f>
        <v>0.3989201</v>
      </c>
    </row>
    <row r="392" spans="1:71" ht="20" customHeight="1" x14ac:dyDescent="0.15">
      <c r="A392" s="8">
        <v>2055</v>
      </c>
      <c r="B392" s="9">
        <v>37</v>
      </c>
      <c r="C392" s="10">
        <v>119</v>
      </c>
      <c r="D392" s="10">
        <v>2906</v>
      </c>
      <c r="E392" s="10">
        <v>2</v>
      </c>
      <c r="F392" s="10">
        <v>371190029062</v>
      </c>
      <c r="G392" s="11" t="s">
        <v>33</v>
      </c>
      <c r="H392" s="10">
        <v>16277</v>
      </c>
      <c r="I392" s="11" t="s">
        <v>428</v>
      </c>
      <c r="J392" s="10">
        <v>863</v>
      </c>
      <c r="K392" s="10">
        <v>17</v>
      </c>
      <c r="L392" s="10">
        <v>17</v>
      </c>
      <c r="M392" s="10">
        <v>0</v>
      </c>
      <c r="N392" s="10">
        <v>0</v>
      </c>
      <c r="O392" s="10">
        <v>0</v>
      </c>
      <c r="P392" s="10">
        <v>37</v>
      </c>
      <c r="Q392" s="10">
        <v>18</v>
      </c>
      <c r="R392" s="10">
        <v>72</v>
      </c>
      <c r="S392" s="10">
        <v>28</v>
      </c>
      <c r="T392" s="10">
        <v>78</v>
      </c>
      <c r="U392" s="10">
        <v>153</v>
      </c>
      <c r="V392" s="10">
        <v>78</v>
      </c>
      <c r="W392" s="10">
        <v>116</v>
      </c>
      <c r="X392" s="10">
        <v>33</v>
      </c>
      <c r="Y392" s="10">
        <v>62</v>
      </c>
      <c r="Z392" s="10">
        <v>154</v>
      </c>
      <c r="AA392" s="10">
        <v>78565</v>
      </c>
      <c r="AB392" s="10">
        <v>407</v>
      </c>
      <c r="AC392" s="10">
        <v>0</v>
      </c>
      <c r="AD392" s="10">
        <v>0</v>
      </c>
      <c r="AE392" s="13">
        <v>13632767.8873291</v>
      </c>
      <c r="AF392" s="12">
        <v>18186.9757748175</v>
      </c>
      <c r="AG392" s="1">
        <f>VLOOKUP(F392,'[1]Sheet 1'!$F$2:$S$557,5,0)</f>
        <v>1392</v>
      </c>
      <c r="AH392" s="1">
        <f>VLOOKUP(F392,'[1]Sheet 1'!$F$2:$S$557,6,0)</f>
        <v>26</v>
      </c>
      <c r="AI392" s="1">
        <f>VLOOKUP(F392,'[1]Sheet 1'!$F$2:$S$557,7,0)</f>
        <v>105</v>
      </c>
      <c r="AJ392" s="1">
        <f>VLOOKUP(F392,'[1]Sheet 1'!$F$2:$S$557,8,0)</f>
        <v>182</v>
      </c>
      <c r="AK392" s="1">
        <f>VLOOKUP(F392,'[1]Sheet 1'!$F$2:$S$557,9,0)</f>
        <v>103</v>
      </c>
      <c r="AL392" s="1">
        <f>VLOOKUP(F392,'[1]Sheet 1'!$F$2:$S$557,10,0)</f>
        <v>571</v>
      </c>
      <c r="AM392" s="1">
        <f>VLOOKUP(F392,'[1]Sheet 1'!$F$2:$S$557,11,0)</f>
        <v>226</v>
      </c>
      <c r="AN392" s="1">
        <f>VLOOKUP(F392,'[1]Sheet 1'!$F$2:$S$557,12,0)</f>
        <v>179</v>
      </c>
      <c r="AO392" s="1">
        <f>VLOOKUP(F392,'[1]Sheet 1'!$F$2:$S$557,13,0)</f>
        <v>0.41020115000000001</v>
      </c>
      <c r="AP392" s="1">
        <f>VLOOKUP(F392,'[1]Sheet 1'!$F$2:$S$557,14,0)</f>
        <v>0.16235632</v>
      </c>
      <c r="AQ392" s="1">
        <f>VLOOKUP(F392,'[2]Sheet 1'!$F$2:$Q$557,5,0)</f>
        <v>1433</v>
      </c>
      <c r="AR392" s="1">
        <f>VLOOKUP(F392,'[2]Sheet 1'!$F$2:$Q$557,6,0)</f>
        <v>968</v>
      </c>
      <c r="AS392" s="1">
        <f>VLOOKUP(F392,'[2]Sheet 1'!$F$2:$Q$557,7,0)</f>
        <v>968</v>
      </c>
      <c r="AT392" s="1">
        <f>VLOOKUP(F392,'[2]Sheet 1'!$F$2:$Q$557,8,0)</f>
        <v>961</v>
      </c>
      <c r="AU392" s="1">
        <f>VLOOKUP(F392,'[2]Sheet 1'!$F$2:$Q$557,9,0)</f>
        <v>7</v>
      </c>
      <c r="AV392" s="1">
        <f>VLOOKUP(F392,'[2]Sheet 1'!$F$2:$Q$557,10,0)</f>
        <v>0</v>
      </c>
      <c r="AW392" s="1">
        <f>VLOOKUP(F392,'[2]Sheet 1'!$F$2:$Q$557,11,0)</f>
        <v>465</v>
      </c>
      <c r="AX392" s="1">
        <f>VLOOKUP(F392,'[2]Sheet 1'!$F$2:$Q$557,12,0)</f>
        <v>4.8848600000000004E-3</v>
      </c>
      <c r="AY392" s="1">
        <f>VLOOKUP(F392,'[3]Sheet 1'!$F$2:$AD$557,5,0)</f>
        <v>35.157663900000003</v>
      </c>
      <c r="AZ392" s="1">
        <f>VLOOKUP(F392,'[3]Sheet 1'!$F$2:$AD$557,6,0)</f>
        <v>-80.841587700000005</v>
      </c>
      <c r="BA392" s="1">
        <f>VLOOKUP(F392,'[3]Sheet 1'!$F$2:$AD$557,7,0)</f>
        <v>1353</v>
      </c>
      <c r="BB392" s="1">
        <f>VLOOKUP(F392,'[3]Sheet 1'!$F$2:$AD$557,8,0)</f>
        <v>1260</v>
      </c>
      <c r="BC392" s="1">
        <f>VLOOKUP(F392,'[3]Sheet 1'!$F$2:$AD$557,9,0)</f>
        <v>41</v>
      </c>
      <c r="BD392" s="1">
        <f>VLOOKUP(F392,'[3]Sheet 1'!$F$2:$AD$557,10,0)</f>
        <v>1</v>
      </c>
      <c r="BE392" s="1">
        <f>VLOOKUP(F392,'[3]Sheet 1'!$F$2:$AD$557,11,0)</f>
        <v>15</v>
      </c>
      <c r="BF392" s="1">
        <f>VLOOKUP(F392,'[3]Sheet 1'!$F$2:$AD$557,12,0)</f>
        <v>0</v>
      </c>
      <c r="BG392" s="1">
        <f>VLOOKUP(F392,'[3]Sheet 1'!$F$2:$AD$557,13,0)</f>
        <v>13</v>
      </c>
      <c r="BH392" s="1">
        <f>VLOOKUP(F392,'[3]Sheet 1'!$F$2:$AD$557,14,0)</f>
        <v>23</v>
      </c>
      <c r="BI392" s="1">
        <f>VLOOKUP(F392,'[3]Sheet 1'!$F$2:$AD$557,15,0)</f>
        <v>29</v>
      </c>
      <c r="BJ392" s="1">
        <f>VLOOKUP(F392,'[3]Sheet 1'!$F$2:$AD$557,16,0)</f>
        <v>721</v>
      </c>
      <c r="BK392" s="1">
        <f>VLOOKUP(F392,'[3]Sheet 1'!$F$2:$AD$557,17,0)</f>
        <v>612</v>
      </c>
      <c r="BL392" s="1">
        <f>VLOOKUP(F392,'[3]Sheet 1'!$F$2:$AD$557,18,0)</f>
        <v>109</v>
      </c>
      <c r="BM392" s="1">
        <f>VLOOKUP(F392,'[3]Sheet 1'!$F$2:$AD$557,19,0)</f>
        <v>0.84882108000000001</v>
      </c>
      <c r="BN392" s="1">
        <f>VLOOKUP(F392,'[3]Sheet 1'!$F$2:$AD$557,20,0)</f>
        <v>0.93126385</v>
      </c>
      <c r="BO392" s="1">
        <f>VLOOKUP(F392,'[3]Sheet 1'!$F$2:$AD$557,21,0)</f>
        <v>3.0303030000000002E-2</v>
      </c>
      <c r="BP392" s="1">
        <f>VLOOKUP(F392,'[3]Sheet 1'!$F$2:$AD$557,22,0)</f>
        <v>1.1086469999999999E-2</v>
      </c>
      <c r="BQ392" s="1">
        <f>VLOOKUP(F392,'[3]Sheet 1'!$F$2:$AD$557,23,0)</f>
        <v>2.1433850000000001E-2</v>
      </c>
      <c r="BR392" s="1">
        <f>VLOOKUP(F392,'[3]Sheet 1'!$F$2:$AD$557,24,0)</f>
        <v>2766.8244540800001</v>
      </c>
      <c r="BS392" s="1">
        <f>VLOOKUP(F392,'[3]Sheet 1'!$F$2:$AD$557,25,0)</f>
        <v>0.48900824999999998</v>
      </c>
    </row>
    <row r="393" spans="1:71" ht="20" customHeight="1" x14ac:dyDescent="0.15">
      <c r="A393" s="8">
        <v>2056</v>
      </c>
      <c r="B393" s="9">
        <v>37</v>
      </c>
      <c r="C393" s="10">
        <v>119</v>
      </c>
      <c r="D393" s="10">
        <v>5511</v>
      </c>
      <c r="E393" s="10">
        <v>2</v>
      </c>
      <c r="F393" s="10">
        <v>371190055112</v>
      </c>
      <c r="G393" s="11" t="s">
        <v>33</v>
      </c>
      <c r="H393" s="10">
        <v>16426</v>
      </c>
      <c r="I393" s="11" t="s">
        <v>429</v>
      </c>
      <c r="J393" s="10">
        <v>746</v>
      </c>
      <c r="K393" s="10">
        <v>7</v>
      </c>
      <c r="L393" s="10">
        <v>51</v>
      </c>
      <c r="M393" s="10">
        <v>0</v>
      </c>
      <c r="N393" s="10">
        <v>29</v>
      </c>
      <c r="O393" s="10">
        <v>8</v>
      </c>
      <c r="P393" s="10">
        <v>23</v>
      </c>
      <c r="Q393" s="10">
        <v>75</v>
      </c>
      <c r="R393" s="10">
        <v>58</v>
      </c>
      <c r="S393" s="10">
        <v>57</v>
      </c>
      <c r="T393" s="10">
        <v>97</v>
      </c>
      <c r="U393" s="10">
        <v>102</v>
      </c>
      <c r="V393" s="10">
        <v>98</v>
      </c>
      <c r="W393" s="10">
        <v>113</v>
      </c>
      <c r="X393" s="10">
        <v>0</v>
      </c>
      <c r="Y393" s="10">
        <v>28</v>
      </c>
      <c r="Z393" s="10">
        <v>0</v>
      </c>
      <c r="AA393" s="10">
        <v>58049</v>
      </c>
      <c r="AB393" s="10">
        <v>338</v>
      </c>
      <c r="AC393" s="10">
        <v>46</v>
      </c>
      <c r="AD393" s="10">
        <v>0.13609467</v>
      </c>
      <c r="AE393" s="13">
        <v>7545010.4621582003</v>
      </c>
      <c r="AF393" s="12">
        <v>11892.9646441778</v>
      </c>
      <c r="AG393" s="1">
        <f>VLOOKUP(F393,'[1]Sheet 1'!$F$2:$S$557,5,0)</f>
        <v>1115</v>
      </c>
      <c r="AH393" s="1">
        <f>VLOOKUP(F393,'[1]Sheet 1'!$F$2:$S$557,6,0)</f>
        <v>21</v>
      </c>
      <c r="AI393" s="1">
        <f>VLOOKUP(F393,'[1]Sheet 1'!$F$2:$S$557,7,0)</f>
        <v>45</v>
      </c>
      <c r="AJ393" s="1">
        <f>VLOOKUP(F393,'[1]Sheet 1'!$F$2:$S$557,8,0)</f>
        <v>314</v>
      </c>
      <c r="AK393" s="1">
        <f>VLOOKUP(F393,'[1]Sheet 1'!$F$2:$S$557,9,0)</f>
        <v>115</v>
      </c>
      <c r="AL393" s="1">
        <f>VLOOKUP(F393,'[1]Sheet 1'!$F$2:$S$557,10,0)</f>
        <v>430</v>
      </c>
      <c r="AM393" s="1">
        <f>VLOOKUP(F393,'[1]Sheet 1'!$F$2:$S$557,11,0)</f>
        <v>182</v>
      </c>
      <c r="AN393" s="1">
        <f>VLOOKUP(F393,'[1]Sheet 1'!$F$2:$S$557,12,0)</f>
        <v>8</v>
      </c>
      <c r="AO393" s="1">
        <f>VLOOKUP(F393,'[1]Sheet 1'!$F$2:$S$557,13,0)</f>
        <v>0.38565021999999999</v>
      </c>
      <c r="AP393" s="1">
        <f>VLOOKUP(F393,'[1]Sheet 1'!$F$2:$S$557,14,0)</f>
        <v>0.1632287</v>
      </c>
      <c r="AQ393" s="1">
        <f>VLOOKUP(F393,'[2]Sheet 1'!$F$2:$Q$557,5,0)</f>
        <v>1365</v>
      </c>
      <c r="AR393" s="1">
        <f>VLOOKUP(F393,'[2]Sheet 1'!$F$2:$Q$557,6,0)</f>
        <v>1205</v>
      </c>
      <c r="AS393" s="1">
        <f>VLOOKUP(F393,'[2]Sheet 1'!$F$2:$Q$557,7,0)</f>
        <v>1187</v>
      </c>
      <c r="AT393" s="1">
        <f>VLOOKUP(F393,'[2]Sheet 1'!$F$2:$Q$557,8,0)</f>
        <v>1104</v>
      </c>
      <c r="AU393" s="1">
        <f>VLOOKUP(F393,'[2]Sheet 1'!$F$2:$Q$557,9,0)</f>
        <v>83</v>
      </c>
      <c r="AV393" s="1">
        <f>VLOOKUP(F393,'[2]Sheet 1'!$F$2:$Q$557,10,0)</f>
        <v>18</v>
      </c>
      <c r="AW393" s="1">
        <f>VLOOKUP(F393,'[2]Sheet 1'!$F$2:$Q$557,11,0)</f>
        <v>160</v>
      </c>
      <c r="AX393" s="1">
        <f>VLOOKUP(F393,'[2]Sheet 1'!$F$2:$Q$557,12,0)</f>
        <v>6.0805860000000003E-2</v>
      </c>
      <c r="AY393" s="1">
        <f>VLOOKUP(F393,'[3]Sheet 1'!$F$2:$AD$557,5,0)</f>
        <v>35.335628300000003</v>
      </c>
      <c r="AZ393" s="1">
        <f>VLOOKUP(F393,'[3]Sheet 1'!$F$2:$AD$557,6,0)</f>
        <v>-80.802164500000003</v>
      </c>
      <c r="BA393" s="1">
        <f>VLOOKUP(F393,'[3]Sheet 1'!$F$2:$AD$557,7,0)</f>
        <v>1222</v>
      </c>
      <c r="BB393" s="1">
        <f>VLOOKUP(F393,'[3]Sheet 1'!$F$2:$AD$557,8,0)</f>
        <v>484</v>
      </c>
      <c r="BC393" s="1">
        <f>VLOOKUP(F393,'[3]Sheet 1'!$F$2:$AD$557,9,0)</f>
        <v>560</v>
      </c>
      <c r="BD393" s="1">
        <f>VLOOKUP(F393,'[3]Sheet 1'!$F$2:$AD$557,10,0)</f>
        <v>3</v>
      </c>
      <c r="BE393" s="1">
        <f>VLOOKUP(F393,'[3]Sheet 1'!$F$2:$AD$557,11,0)</f>
        <v>73</v>
      </c>
      <c r="BF393" s="1">
        <f>VLOOKUP(F393,'[3]Sheet 1'!$F$2:$AD$557,12,0)</f>
        <v>4</v>
      </c>
      <c r="BG393" s="1">
        <f>VLOOKUP(F393,'[3]Sheet 1'!$F$2:$AD$557,13,0)</f>
        <v>49</v>
      </c>
      <c r="BH393" s="1">
        <f>VLOOKUP(F393,'[3]Sheet 1'!$F$2:$AD$557,14,0)</f>
        <v>49</v>
      </c>
      <c r="BI393" s="1">
        <f>VLOOKUP(F393,'[3]Sheet 1'!$F$2:$AD$557,15,0)</f>
        <v>90</v>
      </c>
      <c r="BJ393" s="1">
        <f>VLOOKUP(F393,'[3]Sheet 1'!$F$2:$AD$557,16,0)</f>
        <v>699</v>
      </c>
      <c r="BK393" s="1">
        <f>VLOOKUP(F393,'[3]Sheet 1'!$F$2:$AD$557,17,0)</f>
        <v>649</v>
      </c>
      <c r="BL393" s="1">
        <f>VLOOKUP(F393,'[3]Sheet 1'!$F$2:$AD$557,18,0)</f>
        <v>50</v>
      </c>
      <c r="BM393" s="1">
        <f>VLOOKUP(F393,'[3]Sheet 1'!$F$2:$AD$557,19,0)</f>
        <v>0.92846923999999997</v>
      </c>
      <c r="BN393" s="1">
        <f>VLOOKUP(F393,'[3]Sheet 1'!$F$2:$AD$557,20,0)</f>
        <v>0.39607200999999997</v>
      </c>
      <c r="BO393" s="1">
        <f>VLOOKUP(F393,'[3]Sheet 1'!$F$2:$AD$557,21,0)</f>
        <v>0.45826513000000002</v>
      </c>
      <c r="BP393" s="1">
        <f>VLOOKUP(F393,'[3]Sheet 1'!$F$2:$AD$557,22,0)</f>
        <v>5.973813E-2</v>
      </c>
      <c r="BQ393" s="1">
        <f>VLOOKUP(F393,'[3]Sheet 1'!$F$2:$AD$557,23,0)</f>
        <v>7.364975E-2</v>
      </c>
      <c r="BR393" s="1">
        <f>VLOOKUP(F393,'[3]Sheet 1'!$F$2:$AD$557,24,0)</f>
        <v>4515.2230369099998</v>
      </c>
      <c r="BS393" s="1">
        <f>VLOOKUP(F393,'[3]Sheet 1'!$F$2:$AD$557,25,0)</f>
        <v>0.27063999999999999</v>
      </c>
    </row>
    <row r="394" spans="1:71" ht="20" customHeight="1" x14ac:dyDescent="0.15">
      <c r="A394" s="8">
        <v>2057</v>
      </c>
      <c r="B394" s="9">
        <v>37</v>
      </c>
      <c r="C394" s="10">
        <v>119</v>
      </c>
      <c r="D394" s="10">
        <v>5521</v>
      </c>
      <c r="E394" s="10">
        <v>2</v>
      </c>
      <c r="F394" s="10">
        <v>371190055212</v>
      </c>
      <c r="G394" s="11" t="s">
        <v>33</v>
      </c>
      <c r="H394" s="10">
        <v>16448</v>
      </c>
      <c r="I394" s="11" t="s">
        <v>430</v>
      </c>
      <c r="J394" s="10">
        <v>1077</v>
      </c>
      <c r="K394" s="10">
        <v>43</v>
      </c>
      <c r="L394" s="10">
        <v>17</v>
      </c>
      <c r="M394" s="10">
        <v>33</v>
      </c>
      <c r="N394" s="10">
        <v>13</v>
      </c>
      <c r="O394" s="10">
        <v>0</v>
      </c>
      <c r="P394" s="10">
        <v>268</v>
      </c>
      <c r="Q394" s="10">
        <v>108</v>
      </c>
      <c r="R394" s="10">
        <v>22</v>
      </c>
      <c r="S394" s="10">
        <v>97</v>
      </c>
      <c r="T394" s="10">
        <v>117</v>
      </c>
      <c r="U394" s="10">
        <v>59</v>
      </c>
      <c r="V394" s="10">
        <v>121</v>
      </c>
      <c r="W394" s="10">
        <v>166</v>
      </c>
      <c r="X394" s="10">
        <v>0</v>
      </c>
      <c r="Y394" s="10">
        <v>13</v>
      </c>
      <c r="Z394" s="10">
        <v>0</v>
      </c>
      <c r="AA394" s="10">
        <v>45889</v>
      </c>
      <c r="AB394" s="10">
        <v>357</v>
      </c>
      <c r="AC394" s="10">
        <v>24</v>
      </c>
      <c r="AD394" s="10">
        <v>6.7226889999999997E-2</v>
      </c>
      <c r="AE394" s="13">
        <v>30069292.7694702</v>
      </c>
      <c r="AF394" s="12">
        <v>23800.510039360601</v>
      </c>
      <c r="AG394" s="1">
        <f>VLOOKUP(F394,'[1]Sheet 1'!$F$2:$S$557,5,0)</f>
        <v>1622</v>
      </c>
      <c r="AH394" s="1">
        <f>VLOOKUP(F394,'[1]Sheet 1'!$F$2:$S$557,6,0)</f>
        <v>84</v>
      </c>
      <c r="AI394" s="1">
        <f>VLOOKUP(F394,'[1]Sheet 1'!$F$2:$S$557,7,0)</f>
        <v>22</v>
      </c>
      <c r="AJ394" s="1">
        <f>VLOOKUP(F394,'[1]Sheet 1'!$F$2:$S$557,8,0)</f>
        <v>307</v>
      </c>
      <c r="AK394" s="1">
        <f>VLOOKUP(F394,'[1]Sheet 1'!$F$2:$S$557,9,0)</f>
        <v>264</v>
      </c>
      <c r="AL394" s="1">
        <f>VLOOKUP(F394,'[1]Sheet 1'!$F$2:$S$557,10,0)</f>
        <v>767</v>
      </c>
      <c r="AM394" s="1">
        <f>VLOOKUP(F394,'[1]Sheet 1'!$F$2:$S$557,11,0)</f>
        <v>178</v>
      </c>
      <c r="AN394" s="1">
        <f>VLOOKUP(F394,'[1]Sheet 1'!$F$2:$S$557,12,0)</f>
        <v>0</v>
      </c>
      <c r="AO394" s="1">
        <f>VLOOKUP(F394,'[1]Sheet 1'!$F$2:$S$557,13,0)</f>
        <v>0.47287299999999999</v>
      </c>
      <c r="AP394" s="1">
        <f>VLOOKUP(F394,'[1]Sheet 1'!$F$2:$S$557,14,0)</f>
        <v>0.10974106</v>
      </c>
      <c r="AQ394" s="1">
        <f>VLOOKUP(F394,'[2]Sheet 1'!$F$2:$Q$557,5,0)</f>
        <v>1972</v>
      </c>
      <c r="AR394" s="1">
        <f>VLOOKUP(F394,'[2]Sheet 1'!$F$2:$Q$557,6,0)</f>
        <v>1413</v>
      </c>
      <c r="AS394" s="1">
        <f>VLOOKUP(F394,'[2]Sheet 1'!$F$2:$Q$557,7,0)</f>
        <v>1386</v>
      </c>
      <c r="AT394" s="1">
        <f>VLOOKUP(F394,'[2]Sheet 1'!$F$2:$Q$557,8,0)</f>
        <v>1343</v>
      </c>
      <c r="AU394" s="1">
        <f>VLOOKUP(F394,'[2]Sheet 1'!$F$2:$Q$557,9,0)</f>
        <v>43</v>
      </c>
      <c r="AV394" s="1">
        <f>VLOOKUP(F394,'[2]Sheet 1'!$F$2:$Q$557,10,0)</f>
        <v>27</v>
      </c>
      <c r="AW394" s="1">
        <f>VLOOKUP(F394,'[2]Sheet 1'!$F$2:$Q$557,11,0)</f>
        <v>559</v>
      </c>
      <c r="AX394" s="1">
        <f>VLOOKUP(F394,'[2]Sheet 1'!$F$2:$Q$557,12,0)</f>
        <v>2.1805270000000002E-2</v>
      </c>
      <c r="AY394" s="1">
        <f>VLOOKUP(F394,'[3]Sheet 1'!$F$2:$AD$557,5,0)</f>
        <v>35.336275700000002</v>
      </c>
      <c r="AZ394" s="1">
        <f>VLOOKUP(F394,'[3]Sheet 1'!$F$2:$AD$557,6,0)</f>
        <v>-80.731970500000003</v>
      </c>
      <c r="BA394" s="1">
        <f>VLOOKUP(F394,'[3]Sheet 1'!$F$2:$AD$557,7,0)</f>
        <v>2050</v>
      </c>
      <c r="BB394" s="1">
        <f>VLOOKUP(F394,'[3]Sheet 1'!$F$2:$AD$557,8,0)</f>
        <v>867</v>
      </c>
      <c r="BC394" s="1">
        <f>VLOOKUP(F394,'[3]Sheet 1'!$F$2:$AD$557,9,0)</f>
        <v>863</v>
      </c>
      <c r="BD394" s="1">
        <f>VLOOKUP(F394,'[3]Sheet 1'!$F$2:$AD$557,10,0)</f>
        <v>8</v>
      </c>
      <c r="BE394" s="1">
        <f>VLOOKUP(F394,'[3]Sheet 1'!$F$2:$AD$557,11,0)</f>
        <v>152</v>
      </c>
      <c r="BF394" s="1">
        <f>VLOOKUP(F394,'[3]Sheet 1'!$F$2:$AD$557,12,0)</f>
        <v>0</v>
      </c>
      <c r="BG394" s="1">
        <f>VLOOKUP(F394,'[3]Sheet 1'!$F$2:$AD$557,13,0)</f>
        <v>87</v>
      </c>
      <c r="BH394" s="1">
        <f>VLOOKUP(F394,'[3]Sheet 1'!$F$2:$AD$557,14,0)</f>
        <v>73</v>
      </c>
      <c r="BI394" s="1">
        <f>VLOOKUP(F394,'[3]Sheet 1'!$F$2:$AD$557,15,0)</f>
        <v>189</v>
      </c>
      <c r="BJ394" s="1">
        <f>VLOOKUP(F394,'[3]Sheet 1'!$F$2:$AD$557,16,0)</f>
        <v>1149</v>
      </c>
      <c r="BK394" s="1">
        <f>VLOOKUP(F394,'[3]Sheet 1'!$F$2:$AD$557,17,0)</f>
        <v>1086</v>
      </c>
      <c r="BL394" s="1">
        <f>VLOOKUP(F394,'[3]Sheet 1'!$F$2:$AD$557,18,0)</f>
        <v>63</v>
      </c>
      <c r="BM394" s="1">
        <f>VLOOKUP(F394,'[3]Sheet 1'!$F$2:$AD$557,19,0)</f>
        <v>0.94516971000000005</v>
      </c>
      <c r="BN394" s="1">
        <f>VLOOKUP(F394,'[3]Sheet 1'!$F$2:$AD$557,20,0)</f>
        <v>0.42292681999999998</v>
      </c>
      <c r="BO394" s="1">
        <f>VLOOKUP(F394,'[3]Sheet 1'!$F$2:$AD$557,21,0)</f>
        <v>0.42097560000000001</v>
      </c>
      <c r="BP394" s="1">
        <f>VLOOKUP(F394,'[3]Sheet 1'!$F$2:$AD$557,22,0)</f>
        <v>7.4146340000000005E-2</v>
      </c>
      <c r="BQ394" s="1">
        <f>VLOOKUP(F394,'[3]Sheet 1'!$F$2:$AD$557,23,0)</f>
        <v>9.2195120000000005E-2</v>
      </c>
      <c r="BR394" s="1">
        <f>VLOOKUP(F394,'[3]Sheet 1'!$F$2:$AD$557,24,0)</f>
        <v>1900.63395883</v>
      </c>
      <c r="BS394" s="1">
        <f>VLOOKUP(F394,'[3]Sheet 1'!$F$2:$AD$557,25,0)</f>
        <v>1.0785874799999999</v>
      </c>
    </row>
    <row r="395" spans="1:71" ht="20" customHeight="1" x14ac:dyDescent="0.15">
      <c r="A395" s="8">
        <v>2058</v>
      </c>
      <c r="B395" s="9">
        <v>37</v>
      </c>
      <c r="C395" s="10">
        <v>119</v>
      </c>
      <c r="D395" s="10">
        <v>3103</v>
      </c>
      <c r="E395" s="10">
        <v>2</v>
      </c>
      <c r="F395" s="10">
        <v>371190031032</v>
      </c>
      <c r="G395" s="11" t="s">
        <v>33</v>
      </c>
      <c r="H395" s="10">
        <v>16311</v>
      </c>
      <c r="I395" s="11" t="s">
        <v>431</v>
      </c>
      <c r="J395" s="10">
        <v>1070</v>
      </c>
      <c r="K395" s="10">
        <v>19</v>
      </c>
      <c r="L395" s="10">
        <v>0</v>
      </c>
      <c r="M395" s="10">
        <v>10</v>
      </c>
      <c r="N395" s="10">
        <v>80</v>
      </c>
      <c r="O395" s="10">
        <v>33</v>
      </c>
      <c r="P395" s="10">
        <v>53</v>
      </c>
      <c r="Q395" s="10">
        <v>31</v>
      </c>
      <c r="R395" s="10">
        <v>10</v>
      </c>
      <c r="S395" s="10">
        <v>0</v>
      </c>
      <c r="T395" s="10">
        <v>50</v>
      </c>
      <c r="U395" s="10">
        <v>58</v>
      </c>
      <c r="V395" s="10">
        <v>124</v>
      </c>
      <c r="W395" s="10">
        <v>173</v>
      </c>
      <c r="X395" s="10">
        <v>171</v>
      </c>
      <c r="Y395" s="10">
        <v>114</v>
      </c>
      <c r="Z395" s="10">
        <v>144</v>
      </c>
      <c r="AA395" s="10">
        <v>113047</v>
      </c>
      <c r="AB395" s="10">
        <v>646</v>
      </c>
      <c r="AC395" s="10">
        <v>35</v>
      </c>
      <c r="AD395" s="10">
        <v>5.4179570000000003E-2</v>
      </c>
      <c r="AE395" s="13">
        <v>22297944.5321045</v>
      </c>
      <c r="AF395" s="12">
        <v>23464.827257972102</v>
      </c>
      <c r="AG395" s="1">
        <f>VLOOKUP(F395,'[1]Sheet 1'!$F$2:$S$557,5,0)</f>
        <v>1805</v>
      </c>
      <c r="AH395" s="1">
        <f>VLOOKUP(F395,'[1]Sheet 1'!$F$2:$S$557,6,0)</f>
        <v>76</v>
      </c>
      <c r="AI395" s="1">
        <f>VLOOKUP(F395,'[1]Sheet 1'!$F$2:$S$557,7,0)</f>
        <v>119</v>
      </c>
      <c r="AJ395" s="1">
        <f>VLOOKUP(F395,'[1]Sheet 1'!$F$2:$S$557,8,0)</f>
        <v>181</v>
      </c>
      <c r="AK395" s="1">
        <f>VLOOKUP(F395,'[1]Sheet 1'!$F$2:$S$557,9,0)</f>
        <v>198</v>
      </c>
      <c r="AL395" s="1">
        <f>VLOOKUP(F395,'[1]Sheet 1'!$F$2:$S$557,10,0)</f>
        <v>925</v>
      </c>
      <c r="AM395" s="1">
        <f>VLOOKUP(F395,'[1]Sheet 1'!$F$2:$S$557,11,0)</f>
        <v>167</v>
      </c>
      <c r="AN395" s="1">
        <f>VLOOKUP(F395,'[1]Sheet 1'!$F$2:$S$557,12,0)</f>
        <v>139</v>
      </c>
      <c r="AO395" s="1">
        <f>VLOOKUP(F395,'[1]Sheet 1'!$F$2:$S$557,13,0)</f>
        <v>0.51246537000000003</v>
      </c>
      <c r="AP395" s="1">
        <f>VLOOKUP(F395,'[1]Sheet 1'!$F$2:$S$557,14,0)</f>
        <v>9.2520779999999997E-2</v>
      </c>
      <c r="AQ395" s="1">
        <f>VLOOKUP(F395,'[2]Sheet 1'!$F$2:$Q$557,5,0)</f>
        <v>2092</v>
      </c>
      <c r="AR395" s="1">
        <f>VLOOKUP(F395,'[2]Sheet 1'!$F$2:$Q$557,6,0)</f>
        <v>1735</v>
      </c>
      <c r="AS395" s="1">
        <f>VLOOKUP(F395,'[2]Sheet 1'!$F$2:$Q$557,7,0)</f>
        <v>1735</v>
      </c>
      <c r="AT395" s="1">
        <f>VLOOKUP(F395,'[2]Sheet 1'!$F$2:$Q$557,8,0)</f>
        <v>1662</v>
      </c>
      <c r="AU395" s="1">
        <f>VLOOKUP(F395,'[2]Sheet 1'!$F$2:$Q$557,9,0)</f>
        <v>73</v>
      </c>
      <c r="AV395" s="1">
        <f>VLOOKUP(F395,'[2]Sheet 1'!$F$2:$Q$557,10,0)</f>
        <v>0</v>
      </c>
      <c r="AW395" s="1">
        <f>VLOOKUP(F395,'[2]Sheet 1'!$F$2:$Q$557,11,0)</f>
        <v>357</v>
      </c>
      <c r="AX395" s="1">
        <f>VLOOKUP(F395,'[2]Sheet 1'!$F$2:$Q$557,12,0)</f>
        <v>3.4894840000000003E-2</v>
      </c>
      <c r="AY395" s="1">
        <f>VLOOKUP(F395,'[3]Sheet 1'!$F$2:$AD$557,5,0)</f>
        <v>35.168941699999998</v>
      </c>
      <c r="AZ395" s="1">
        <f>VLOOKUP(F395,'[3]Sheet 1'!$F$2:$AD$557,6,0)</f>
        <v>-80.869393799999997</v>
      </c>
      <c r="BA395" s="1">
        <f>VLOOKUP(F395,'[3]Sheet 1'!$F$2:$AD$557,7,0)</f>
        <v>2113</v>
      </c>
      <c r="BB395" s="1">
        <f>VLOOKUP(F395,'[3]Sheet 1'!$F$2:$AD$557,8,0)</f>
        <v>1836</v>
      </c>
      <c r="BC395" s="1">
        <f>VLOOKUP(F395,'[3]Sheet 1'!$F$2:$AD$557,9,0)</f>
        <v>105</v>
      </c>
      <c r="BD395" s="1">
        <f>VLOOKUP(F395,'[3]Sheet 1'!$F$2:$AD$557,10,0)</f>
        <v>7</v>
      </c>
      <c r="BE395" s="1">
        <f>VLOOKUP(F395,'[3]Sheet 1'!$F$2:$AD$557,11,0)</f>
        <v>53</v>
      </c>
      <c r="BF395" s="1">
        <f>VLOOKUP(F395,'[3]Sheet 1'!$F$2:$AD$557,12,0)</f>
        <v>0</v>
      </c>
      <c r="BG395" s="1">
        <f>VLOOKUP(F395,'[3]Sheet 1'!$F$2:$AD$557,13,0)</f>
        <v>83</v>
      </c>
      <c r="BH395" s="1">
        <f>VLOOKUP(F395,'[3]Sheet 1'!$F$2:$AD$557,14,0)</f>
        <v>29</v>
      </c>
      <c r="BI395" s="1">
        <f>VLOOKUP(F395,'[3]Sheet 1'!$F$2:$AD$557,15,0)</f>
        <v>210</v>
      </c>
      <c r="BJ395" s="1">
        <f>VLOOKUP(F395,'[3]Sheet 1'!$F$2:$AD$557,16,0)</f>
        <v>1106</v>
      </c>
      <c r="BK395" s="1">
        <f>VLOOKUP(F395,'[3]Sheet 1'!$F$2:$AD$557,17,0)</f>
        <v>1011</v>
      </c>
      <c r="BL395" s="1">
        <f>VLOOKUP(F395,'[3]Sheet 1'!$F$2:$AD$557,18,0)</f>
        <v>95</v>
      </c>
      <c r="BM395" s="1">
        <f>VLOOKUP(F395,'[3]Sheet 1'!$F$2:$AD$557,19,0)</f>
        <v>0.91410488000000001</v>
      </c>
      <c r="BN395" s="1">
        <f>VLOOKUP(F395,'[3]Sheet 1'!$F$2:$AD$557,20,0)</f>
        <v>0.86890676</v>
      </c>
      <c r="BO395" s="1">
        <f>VLOOKUP(F395,'[3]Sheet 1'!$F$2:$AD$557,21,0)</f>
        <v>4.9692380000000001E-2</v>
      </c>
      <c r="BP395" s="1">
        <f>VLOOKUP(F395,'[3]Sheet 1'!$F$2:$AD$557,22,0)</f>
        <v>2.5082819999999999E-2</v>
      </c>
      <c r="BQ395" s="1">
        <f>VLOOKUP(F395,'[3]Sheet 1'!$F$2:$AD$557,23,0)</f>
        <v>9.9384760000000003E-2</v>
      </c>
      <c r="BR395" s="1">
        <f>VLOOKUP(F395,'[3]Sheet 1'!$F$2:$AD$557,24,0)</f>
        <v>2641.8156578399999</v>
      </c>
      <c r="BS395" s="1">
        <f>VLOOKUP(F395,'[3]Sheet 1'!$F$2:$AD$557,25,0)</f>
        <v>0.79982869999999995</v>
      </c>
    </row>
    <row r="396" spans="1:71" ht="20" customHeight="1" x14ac:dyDescent="0.15">
      <c r="A396" s="8">
        <v>2059</v>
      </c>
      <c r="B396" s="9">
        <v>37</v>
      </c>
      <c r="C396" s="10">
        <v>119</v>
      </c>
      <c r="D396" s="10">
        <v>5838</v>
      </c>
      <c r="E396" s="10">
        <v>1</v>
      </c>
      <c r="F396" s="10">
        <v>371190058381</v>
      </c>
      <c r="G396" s="11" t="s">
        <v>35</v>
      </c>
      <c r="H396" s="10">
        <v>16560</v>
      </c>
      <c r="I396" s="11" t="s">
        <v>432</v>
      </c>
      <c r="J396" s="10">
        <v>788</v>
      </c>
      <c r="K396" s="10">
        <v>0</v>
      </c>
      <c r="L396" s="10">
        <v>15</v>
      </c>
      <c r="M396" s="10">
        <v>15</v>
      </c>
      <c r="N396" s="10">
        <v>0</v>
      </c>
      <c r="O396" s="10">
        <v>18</v>
      </c>
      <c r="P396" s="10">
        <v>38</v>
      </c>
      <c r="Q396" s="10">
        <v>0</v>
      </c>
      <c r="R396" s="10">
        <v>0</v>
      </c>
      <c r="S396" s="10">
        <v>17</v>
      </c>
      <c r="T396" s="10">
        <v>23</v>
      </c>
      <c r="U396" s="10">
        <v>51</v>
      </c>
      <c r="V396" s="10">
        <v>88</v>
      </c>
      <c r="W396" s="10">
        <v>103</v>
      </c>
      <c r="X396" s="10">
        <v>162</v>
      </c>
      <c r="Y396" s="10">
        <v>66</v>
      </c>
      <c r="Z396" s="10">
        <v>192</v>
      </c>
      <c r="AA396" s="10">
        <v>126032</v>
      </c>
      <c r="AB396" s="10">
        <v>588</v>
      </c>
      <c r="AC396" s="10">
        <v>16</v>
      </c>
      <c r="AD396" s="10">
        <v>2.721088E-2</v>
      </c>
      <c r="AE396" s="13">
        <v>10657603.771911601</v>
      </c>
      <c r="AF396" s="12">
        <v>12923.690119082101</v>
      </c>
      <c r="AG396" s="1">
        <f>VLOOKUP(F396,'[1]Sheet 1'!$F$2:$S$557,5,0)</f>
        <v>1445</v>
      </c>
      <c r="AH396" s="1">
        <f>VLOOKUP(F396,'[1]Sheet 1'!$F$2:$S$557,6,0)</f>
        <v>32</v>
      </c>
      <c r="AI396" s="1">
        <f>VLOOKUP(F396,'[1]Sheet 1'!$F$2:$S$557,7,0)</f>
        <v>179</v>
      </c>
      <c r="AJ396" s="1">
        <f>VLOOKUP(F396,'[1]Sheet 1'!$F$2:$S$557,8,0)</f>
        <v>37</v>
      </c>
      <c r="AK396" s="1">
        <f>VLOOKUP(F396,'[1]Sheet 1'!$F$2:$S$557,9,0)</f>
        <v>110</v>
      </c>
      <c r="AL396" s="1">
        <f>VLOOKUP(F396,'[1]Sheet 1'!$F$2:$S$557,10,0)</f>
        <v>625</v>
      </c>
      <c r="AM396" s="1">
        <f>VLOOKUP(F396,'[1]Sheet 1'!$F$2:$S$557,11,0)</f>
        <v>393</v>
      </c>
      <c r="AN396" s="1">
        <f>VLOOKUP(F396,'[1]Sheet 1'!$F$2:$S$557,12,0)</f>
        <v>69</v>
      </c>
      <c r="AO396" s="1">
        <f>VLOOKUP(F396,'[1]Sheet 1'!$F$2:$S$557,13,0)</f>
        <v>0.43252594999999999</v>
      </c>
      <c r="AP396" s="1">
        <f>VLOOKUP(F396,'[1]Sheet 1'!$F$2:$S$557,14,0)</f>
        <v>0.27197231999999999</v>
      </c>
      <c r="AQ396" s="1">
        <f>VLOOKUP(F396,'[2]Sheet 1'!$F$2:$Q$557,5,0)</f>
        <v>1531</v>
      </c>
      <c r="AR396" s="1">
        <f>VLOOKUP(F396,'[2]Sheet 1'!$F$2:$Q$557,6,0)</f>
        <v>1203</v>
      </c>
      <c r="AS396" s="1">
        <f>VLOOKUP(F396,'[2]Sheet 1'!$F$2:$Q$557,7,0)</f>
        <v>1203</v>
      </c>
      <c r="AT396" s="1">
        <f>VLOOKUP(F396,'[2]Sheet 1'!$F$2:$Q$557,8,0)</f>
        <v>1155</v>
      </c>
      <c r="AU396" s="1">
        <f>VLOOKUP(F396,'[2]Sheet 1'!$F$2:$Q$557,9,0)</f>
        <v>48</v>
      </c>
      <c r="AV396" s="1">
        <f>VLOOKUP(F396,'[2]Sheet 1'!$F$2:$Q$557,10,0)</f>
        <v>0</v>
      </c>
      <c r="AW396" s="1">
        <f>VLOOKUP(F396,'[2]Sheet 1'!$F$2:$Q$557,11,0)</f>
        <v>328</v>
      </c>
      <c r="AX396" s="1">
        <f>VLOOKUP(F396,'[2]Sheet 1'!$F$2:$Q$557,12,0)</f>
        <v>3.1352060000000001E-2</v>
      </c>
      <c r="AY396" s="1">
        <f>VLOOKUP(F396,'[3]Sheet 1'!$F$2:$AD$557,5,0)</f>
        <v>35.035169600000003</v>
      </c>
      <c r="AZ396" s="1">
        <f>VLOOKUP(F396,'[3]Sheet 1'!$F$2:$AD$557,6,0)</f>
        <v>-80.862945400000001</v>
      </c>
      <c r="BA396" s="1">
        <f>VLOOKUP(F396,'[3]Sheet 1'!$F$2:$AD$557,7,0)</f>
        <v>1972</v>
      </c>
      <c r="BB396" s="1">
        <f>VLOOKUP(F396,'[3]Sheet 1'!$F$2:$AD$557,8,0)</f>
        <v>1230</v>
      </c>
      <c r="BC396" s="1">
        <f>VLOOKUP(F396,'[3]Sheet 1'!$F$2:$AD$557,9,0)</f>
        <v>241</v>
      </c>
      <c r="BD396" s="1">
        <f>VLOOKUP(F396,'[3]Sheet 1'!$F$2:$AD$557,10,0)</f>
        <v>5</v>
      </c>
      <c r="BE396" s="1">
        <f>VLOOKUP(F396,'[3]Sheet 1'!$F$2:$AD$557,11,0)</f>
        <v>372</v>
      </c>
      <c r="BF396" s="1">
        <f>VLOOKUP(F396,'[3]Sheet 1'!$F$2:$AD$557,12,0)</f>
        <v>3</v>
      </c>
      <c r="BG396" s="1">
        <f>VLOOKUP(F396,'[3]Sheet 1'!$F$2:$AD$557,13,0)</f>
        <v>55</v>
      </c>
      <c r="BH396" s="1">
        <f>VLOOKUP(F396,'[3]Sheet 1'!$F$2:$AD$557,14,0)</f>
        <v>66</v>
      </c>
      <c r="BI396" s="1">
        <f>VLOOKUP(F396,'[3]Sheet 1'!$F$2:$AD$557,15,0)</f>
        <v>181</v>
      </c>
      <c r="BJ396" s="1">
        <f>VLOOKUP(F396,'[3]Sheet 1'!$F$2:$AD$557,16,0)</f>
        <v>743</v>
      </c>
      <c r="BK396" s="1">
        <f>VLOOKUP(F396,'[3]Sheet 1'!$F$2:$AD$557,17,0)</f>
        <v>711</v>
      </c>
      <c r="BL396" s="1">
        <f>VLOOKUP(F396,'[3]Sheet 1'!$F$2:$AD$557,18,0)</f>
        <v>32</v>
      </c>
      <c r="BM396" s="1">
        <f>VLOOKUP(F396,'[3]Sheet 1'!$F$2:$AD$557,19,0)</f>
        <v>0.95693134999999996</v>
      </c>
      <c r="BN396" s="1">
        <f>VLOOKUP(F396,'[3]Sheet 1'!$F$2:$AD$557,20,0)</f>
        <v>0.62373224999999999</v>
      </c>
      <c r="BO396" s="1">
        <f>VLOOKUP(F396,'[3]Sheet 1'!$F$2:$AD$557,21,0)</f>
        <v>0.12221095</v>
      </c>
      <c r="BP396" s="1">
        <f>VLOOKUP(F396,'[3]Sheet 1'!$F$2:$AD$557,22,0)</f>
        <v>0.18864096999999999</v>
      </c>
      <c r="BQ396" s="1">
        <f>VLOOKUP(F396,'[3]Sheet 1'!$F$2:$AD$557,23,0)</f>
        <v>9.1784980000000002E-2</v>
      </c>
      <c r="BR396" s="1">
        <f>VLOOKUP(F396,'[3]Sheet 1'!$F$2:$AD$557,24,0)</f>
        <v>5158.4019512599998</v>
      </c>
      <c r="BS396" s="1">
        <f>VLOOKUP(F396,'[3]Sheet 1'!$F$2:$AD$557,25,0)</f>
        <v>0.38228893000000003</v>
      </c>
    </row>
    <row r="397" spans="1:71" ht="20" customHeight="1" x14ac:dyDescent="0.15">
      <c r="A397" s="8">
        <v>2060</v>
      </c>
      <c r="B397" s="9">
        <v>37</v>
      </c>
      <c r="C397" s="10">
        <v>119</v>
      </c>
      <c r="D397" s="10">
        <v>6010</v>
      </c>
      <c r="E397" s="10">
        <v>2</v>
      </c>
      <c r="F397" s="10">
        <v>371190060102</v>
      </c>
      <c r="G397" s="11" t="s">
        <v>33</v>
      </c>
      <c r="H397" s="10">
        <v>16623</v>
      </c>
      <c r="I397" s="11" t="s">
        <v>433</v>
      </c>
      <c r="J397" s="10">
        <v>607</v>
      </c>
      <c r="K397" s="10">
        <v>26</v>
      </c>
      <c r="L397" s="10">
        <v>53</v>
      </c>
      <c r="M397" s="10">
        <v>0</v>
      </c>
      <c r="N397" s="10">
        <v>12</v>
      </c>
      <c r="O397" s="10">
        <v>71</v>
      </c>
      <c r="P397" s="10">
        <v>59</v>
      </c>
      <c r="Q397" s="10">
        <v>0</v>
      </c>
      <c r="R397" s="10">
        <v>86</v>
      </c>
      <c r="S397" s="10">
        <v>7</v>
      </c>
      <c r="T397" s="10">
        <v>67</v>
      </c>
      <c r="U397" s="10">
        <v>57</v>
      </c>
      <c r="V397" s="10">
        <v>91</v>
      </c>
      <c r="W397" s="10">
        <v>34</v>
      </c>
      <c r="X397" s="10">
        <v>44</v>
      </c>
      <c r="Y397" s="10">
        <v>0</v>
      </c>
      <c r="Z397" s="10">
        <v>0</v>
      </c>
      <c r="AA397" s="10">
        <v>44810</v>
      </c>
      <c r="AB397" s="10">
        <v>455</v>
      </c>
      <c r="AC397" s="10">
        <v>94</v>
      </c>
      <c r="AD397" s="10">
        <v>0.20659341000000001</v>
      </c>
      <c r="AE397" s="13">
        <v>27230707.559570301</v>
      </c>
      <c r="AF397" s="12">
        <v>21250.674726298101</v>
      </c>
      <c r="AG397" s="1">
        <f>VLOOKUP(F397,'[1]Sheet 1'!$F$2:$S$557,5,0)</f>
        <v>1235</v>
      </c>
      <c r="AH397" s="1">
        <f>VLOOKUP(F397,'[1]Sheet 1'!$F$2:$S$557,6,0)</f>
        <v>301</v>
      </c>
      <c r="AI397" s="1">
        <f>VLOOKUP(F397,'[1]Sheet 1'!$F$2:$S$557,7,0)</f>
        <v>252</v>
      </c>
      <c r="AJ397" s="1">
        <f>VLOOKUP(F397,'[1]Sheet 1'!$F$2:$S$557,8,0)</f>
        <v>221</v>
      </c>
      <c r="AK397" s="1">
        <f>VLOOKUP(F397,'[1]Sheet 1'!$F$2:$S$557,9,0)</f>
        <v>134</v>
      </c>
      <c r="AL397" s="1">
        <f>VLOOKUP(F397,'[1]Sheet 1'!$F$2:$S$557,10,0)</f>
        <v>133</v>
      </c>
      <c r="AM397" s="1">
        <f>VLOOKUP(F397,'[1]Sheet 1'!$F$2:$S$557,11,0)</f>
        <v>174</v>
      </c>
      <c r="AN397" s="1">
        <f>VLOOKUP(F397,'[1]Sheet 1'!$F$2:$S$557,12,0)</f>
        <v>20</v>
      </c>
      <c r="AO397" s="1">
        <f>VLOOKUP(F397,'[1]Sheet 1'!$F$2:$S$557,13,0)</f>
        <v>0.10769231</v>
      </c>
      <c r="AP397" s="1">
        <f>VLOOKUP(F397,'[1]Sheet 1'!$F$2:$S$557,14,0)</f>
        <v>0.14089069000000001</v>
      </c>
      <c r="AQ397" s="1">
        <f>VLOOKUP(F397,'[2]Sheet 1'!$F$2:$Q$557,5,0)</f>
        <v>1363</v>
      </c>
      <c r="AR397" s="1">
        <f>VLOOKUP(F397,'[2]Sheet 1'!$F$2:$Q$557,6,0)</f>
        <v>776</v>
      </c>
      <c r="AS397" s="1">
        <f>VLOOKUP(F397,'[2]Sheet 1'!$F$2:$Q$557,7,0)</f>
        <v>776</v>
      </c>
      <c r="AT397" s="1">
        <f>VLOOKUP(F397,'[2]Sheet 1'!$F$2:$Q$557,8,0)</f>
        <v>734</v>
      </c>
      <c r="AU397" s="1">
        <f>VLOOKUP(F397,'[2]Sheet 1'!$F$2:$Q$557,9,0)</f>
        <v>42</v>
      </c>
      <c r="AV397" s="1">
        <f>VLOOKUP(F397,'[2]Sheet 1'!$F$2:$Q$557,10,0)</f>
        <v>0</v>
      </c>
      <c r="AW397" s="1">
        <f>VLOOKUP(F397,'[2]Sheet 1'!$F$2:$Q$557,11,0)</f>
        <v>587</v>
      </c>
      <c r="AX397" s="1">
        <f>VLOOKUP(F397,'[2]Sheet 1'!$F$2:$Q$557,12,0)</f>
        <v>3.0814379999999999E-2</v>
      </c>
      <c r="AY397" s="1">
        <f>VLOOKUP(F397,'[3]Sheet 1'!$F$2:$AD$557,5,0)</f>
        <v>35.288845700000003</v>
      </c>
      <c r="AZ397" s="1">
        <f>VLOOKUP(F397,'[3]Sheet 1'!$F$2:$AD$557,6,0)</f>
        <v>-80.934769000000003</v>
      </c>
      <c r="BA397" s="1">
        <f>VLOOKUP(F397,'[3]Sheet 1'!$F$2:$AD$557,7,0)</f>
        <v>1988</v>
      </c>
      <c r="BB397" s="1">
        <f>VLOOKUP(F397,'[3]Sheet 1'!$F$2:$AD$557,8,0)</f>
        <v>615</v>
      </c>
      <c r="BC397" s="1">
        <f>VLOOKUP(F397,'[3]Sheet 1'!$F$2:$AD$557,9,0)</f>
        <v>1178</v>
      </c>
      <c r="BD397" s="1">
        <f>VLOOKUP(F397,'[3]Sheet 1'!$F$2:$AD$557,10,0)</f>
        <v>10</v>
      </c>
      <c r="BE397" s="1">
        <f>VLOOKUP(F397,'[3]Sheet 1'!$F$2:$AD$557,11,0)</f>
        <v>34</v>
      </c>
      <c r="BF397" s="1">
        <f>VLOOKUP(F397,'[3]Sheet 1'!$F$2:$AD$557,12,0)</f>
        <v>0</v>
      </c>
      <c r="BG397" s="1">
        <f>VLOOKUP(F397,'[3]Sheet 1'!$F$2:$AD$557,13,0)</f>
        <v>91</v>
      </c>
      <c r="BH397" s="1">
        <f>VLOOKUP(F397,'[3]Sheet 1'!$F$2:$AD$557,14,0)</f>
        <v>60</v>
      </c>
      <c r="BI397" s="1">
        <f>VLOOKUP(F397,'[3]Sheet 1'!$F$2:$AD$557,15,0)</f>
        <v>174</v>
      </c>
      <c r="BJ397" s="1">
        <f>VLOOKUP(F397,'[3]Sheet 1'!$F$2:$AD$557,16,0)</f>
        <v>739</v>
      </c>
      <c r="BK397" s="1">
        <f>VLOOKUP(F397,'[3]Sheet 1'!$F$2:$AD$557,17,0)</f>
        <v>674</v>
      </c>
      <c r="BL397" s="1">
        <f>VLOOKUP(F397,'[3]Sheet 1'!$F$2:$AD$557,18,0)</f>
        <v>65</v>
      </c>
      <c r="BM397" s="1">
        <f>VLOOKUP(F397,'[3]Sheet 1'!$F$2:$AD$557,19,0)</f>
        <v>0.9120433</v>
      </c>
      <c r="BN397" s="1">
        <f>VLOOKUP(F397,'[3]Sheet 1'!$F$2:$AD$557,20,0)</f>
        <v>0.30935613000000001</v>
      </c>
      <c r="BO397" s="1">
        <f>VLOOKUP(F397,'[3]Sheet 1'!$F$2:$AD$557,21,0)</f>
        <v>0.59255533000000005</v>
      </c>
      <c r="BP397" s="1">
        <f>VLOOKUP(F397,'[3]Sheet 1'!$F$2:$AD$557,22,0)</f>
        <v>1.7102610000000001E-2</v>
      </c>
      <c r="BQ397" s="1">
        <f>VLOOKUP(F397,'[3]Sheet 1'!$F$2:$AD$557,23,0)</f>
        <v>8.7525149999999996E-2</v>
      </c>
      <c r="BR397" s="1">
        <f>VLOOKUP(F397,'[3]Sheet 1'!$F$2:$AD$557,24,0)</f>
        <v>2035.2852910199999</v>
      </c>
      <c r="BS397" s="1">
        <f>VLOOKUP(F397,'[3]Sheet 1'!$F$2:$AD$557,25,0)</f>
        <v>0.97676724000000004</v>
      </c>
    </row>
    <row r="398" spans="1:71" ht="20" customHeight="1" x14ac:dyDescent="0.15">
      <c r="A398" s="8">
        <v>2061</v>
      </c>
      <c r="B398" s="9">
        <v>37</v>
      </c>
      <c r="C398" s="10">
        <v>119</v>
      </c>
      <c r="D398" s="10">
        <v>2004</v>
      </c>
      <c r="E398" s="10">
        <v>1</v>
      </c>
      <c r="F398" s="10">
        <v>371190020041</v>
      </c>
      <c r="G398" s="11" t="s">
        <v>35</v>
      </c>
      <c r="H398" s="10">
        <v>16240</v>
      </c>
      <c r="I398" s="11" t="s">
        <v>434</v>
      </c>
      <c r="J398" s="10">
        <v>612</v>
      </c>
      <c r="K398" s="10">
        <v>29</v>
      </c>
      <c r="L398" s="10">
        <v>25</v>
      </c>
      <c r="M398" s="10">
        <v>0</v>
      </c>
      <c r="N398" s="10">
        <v>0</v>
      </c>
      <c r="O398" s="10">
        <v>14</v>
      </c>
      <c r="P398" s="10">
        <v>0</v>
      </c>
      <c r="Q398" s="10">
        <v>54</v>
      </c>
      <c r="R398" s="10">
        <v>0</v>
      </c>
      <c r="S398" s="10">
        <v>11</v>
      </c>
      <c r="T398" s="10">
        <v>27</v>
      </c>
      <c r="U398" s="10">
        <v>41</v>
      </c>
      <c r="V398" s="10">
        <v>60</v>
      </c>
      <c r="W398" s="10">
        <v>133</v>
      </c>
      <c r="X398" s="10">
        <v>58</v>
      </c>
      <c r="Y398" s="10">
        <v>60</v>
      </c>
      <c r="Z398" s="10">
        <v>100</v>
      </c>
      <c r="AA398" s="10">
        <v>111830</v>
      </c>
      <c r="AB398" s="10">
        <v>516</v>
      </c>
      <c r="AC398" s="10">
        <v>22</v>
      </c>
      <c r="AD398" s="10">
        <v>4.2635659999999999E-2</v>
      </c>
      <c r="AE398" s="13">
        <v>22173277.5142822</v>
      </c>
      <c r="AF398" s="12">
        <v>20217.9272266388</v>
      </c>
      <c r="AG398" s="1">
        <f>VLOOKUP(F398,'[1]Sheet 1'!$F$2:$S$557,5,0)</f>
        <v>1236</v>
      </c>
      <c r="AH398" s="1">
        <f>VLOOKUP(F398,'[1]Sheet 1'!$F$2:$S$557,6,0)</f>
        <v>131</v>
      </c>
      <c r="AI398" s="1">
        <f>VLOOKUP(F398,'[1]Sheet 1'!$F$2:$S$557,7,0)</f>
        <v>95</v>
      </c>
      <c r="AJ398" s="1">
        <f>VLOOKUP(F398,'[1]Sheet 1'!$F$2:$S$557,8,0)</f>
        <v>100</v>
      </c>
      <c r="AK398" s="1">
        <f>VLOOKUP(F398,'[1]Sheet 1'!$F$2:$S$557,9,0)</f>
        <v>12</v>
      </c>
      <c r="AL398" s="1">
        <f>VLOOKUP(F398,'[1]Sheet 1'!$F$2:$S$557,10,0)</f>
        <v>523</v>
      </c>
      <c r="AM398" s="1">
        <f>VLOOKUP(F398,'[1]Sheet 1'!$F$2:$S$557,11,0)</f>
        <v>296</v>
      </c>
      <c r="AN398" s="1">
        <f>VLOOKUP(F398,'[1]Sheet 1'!$F$2:$S$557,12,0)</f>
        <v>79</v>
      </c>
      <c r="AO398" s="1">
        <f>VLOOKUP(F398,'[1]Sheet 1'!$F$2:$S$557,13,0)</f>
        <v>0.42313916000000001</v>
      </c>
      <c r="AP398" s="1">
        <f>VLOOKUP(F398,'[1]Sheet 1'!$F$2:$S$557,14,0)</f>
        <v>0.23948220000000001</v>
      </c>
      <c r="AQ398" s="1">
        <f>VLOOKUP(F398,'[2]Sheet 1'!$F$2:$Q$557,5,0)</f>
        <v>1299</v>
      </c>
      <c r="AR398" s="1">
        <f>VLOOKUP(F398,'[2]Sheet 1'!$F$2:$Q$557,6,0)</f>
        <v>800</v>
      </c>
      <c r="AS398" s="1">
        <f>VLOOKUP(F398,'[2]Sheet 1'!$F$2:$Q$557,7,0)</f>
        <v>800</v>
      </c>
      <c r="AT398" s="1">
        <f>VLOOKUP(F398,'[2]Sheet 1'!$F$2:$Q$557,8,0)</f>
        <v>800</v>
      </c>
      <c r="AU398" s="1">
        <f>VLOOKUP(F398,'[2]Sheet 1'!$F$2:$Q$557,9,0)</f>
        <v>0</v>
      </c>
      <c r="AV398" s="1">
        <f>VLOOKUP(F398,'[2]Sheet 1'!$F$2:$Q$557,10,0)</f>
        <v>0</v>
      </c>
      <c r="AW398" s="1">
        <f>VLOOKUP(F398,'[2]Sheet 1'!$F$2:$Q$557,11,0)</f>
        <v>499</v>
      </c>
      <c r="AX398" s="1">
        <f>VLOOKUP(F398,'[2]Sheet 1'!$F$2:$Q$557,12,0)</f>
        <v>0</v>
      </c>
      <c r="AY398" s="1">
        <f>VLOOKUP(F398,'[3]Sheet 1'!$F$2:$AD$557,5,0)</f>
        <v>35.152854900000001</v>
      </c>
      <c r="AZ398" s="1">
        <f>VLOOKUP(F398,'[3]Sheet 1'!$F$2:$AD$557,6,0)</f>
        <v>-80.785346599999997</v>
      </c>
      <c r="BA398" s="1">
        <f>VLOOKUP(F398,'[3]Sheet 1'!$F$2:$AD$557,7,0)</f>
        <v>1308</v>
      </c>
      <c r="BB398" s="1">
        <f>VLOOKUP(F398,'[3]Sheet 1'!$F$2:$AD$557,8,0)</f>
        <v>1219</v>
      </c>
      <c r="BC398" s="1">
        <f>VLOOKUP(F398,'[3]Sheet 1'!$F$2:$AD$557,9,0)</f>
        <v>49</v>
      </c>
      <c r="BD398" s="1">
        <f>VLOOKUP(F398,'[3]Sheet 1'!$F$2:$AD$557,10,0)</f>
        <v>3</v>
      </c>
      <c r="BE398" s="1">
        <f>VLOOKUP(F398,'[3]Sheet 1'!$F$2:$AD$557,11,0)</f>
        <v>10</v>
      </c>
      <c r="BF398" s="1">
        <f>VLOOKUP(F398,'[3]Sheet 1'!$F$2:$AD$557,12,0)</f>
        <v>0</v>
      </c>
      <c r="BG398" s="1">
        <f>VLOOKUP(F398,'[3]Sheet 1'!$F$2:$AD$557,13,0)</f>
        <v>17</v>
      </c>
      <c r="BH398" s="1">
        <f>VLOOKUP(F398,'[3]Sheet 1'!$F$2:$AD$557,14,0)</f>
        <v>10</v>
      </c>
      <c r="BI398" s="1">
        <f>VLOOKUP(F398,'[3]Sheet 1'!$F$2:$AD$557,15,0)</f>
        <v>41</v>
      </c>
      <c r="BJ398" s="1">
        <f>VLOOKUP(F398,'[3]Sheet 1'!$F$2:$AD$557,16,0)</f>
        <v>633</v>
      </c>
      <c r="BK398" s="1">
        <f>VLOOKUP(F398,'[3]Sheet 1'!$F$2:$AD$557,17,0)</f>
        <v>581</v>
      </c>
      <c r="BL398" s="1">
        <f>VLOOKUP(F398,'[3]Sheet 1'!$F$2:$AD$557,18,0)</f>
        <v>52</v>
      </c>
      <c r="BM398" s="1">
        <f>VLOOKUP(F398,'[3]Sheet 1'!$F$2:$AD$557,19,0)</f>
        <v>0.91785150000000004</v>
      </c>
      <c r="BN398" s="1">
        <f>VLOOKUP(F398,'[3]Sheet 1'!$F$2:$AD$557,20,0)</f>
        <v>0.93195718000000005</v>
      </c>
      <c r="BO398" s="1">
        <f>VLOOKUP(F398,'[3]Sheet 1'!$F$2:$AD$557,21,0)</f>
        <v>3.7461769999999998E-2</v>
      </c>
      <c r="BP398" s="1">
        <f>VLOOKUP(F398,'[3]Sheet 1'!$F$2:$AD$557,22,0)</f>
        <v>7.6452500000000001E-3</v>
      </c>
      <c r="BQ398" s="1">
        <f>VLOOKUP(F398,'[3]Sheet 1'!$F$2:$AD$557,23,0)</f>
        <v>3.1345560000000001E-2</v>
      </c>
      <c r="BR398" s="1">
        <f>VLOOKUP(F398,'[3]Sheet 1'!$F$2:$AD$557,24,0)</f>
        <v>1644.5447762199999</v>
      </c>
      <c r="BS398" s="1">
        <f>VLOOKUP(F398,'[3]Sheet 1'!$F$2:$AD$557,25,0)</f>
        <v>0.79535686999999999</v>
      </c>
    </row>
    <row r="399" spans="1:71" ht="20" customHeight="1" x14ac:dyDescent="0.15">
      <c r="A399" s="8">
        <v>2062</v>
      </c>
      <c r="B399" s="9">
        <v>37</v>
      </c>
      <c r="C399" s="10">
        <v>119</v>
      </c>
      <c r="D399" s="10">
        <v>5510</v>
      </c>
      <c r="E399" s="10">
        <v>1</v>
      </c>
      <c r="F399" s="10">
        <v>371190055101</v>
      </c>
      <c r="G399" s="11" t="s">
        <v>35</v>
      </c>
      <c r="H399" s="10">
        <v>16423</v>
      </c>
      <c r="I399" s="11" t="s">
        <v>435</v>
      </c>
      <c r="J399" s="10">
        <v>691</v>
      </c>
      <c r="K399" s="10">
        <v>52</v>
      </c>
      <c r="L399" s="10">
        <v>0</v>
      </c>
      <c r="M399" s="10">
        <v>44</v>
      </c>
      <c r="N399" s="10">
        <v>65</v>
      </c>
      <c r="O399" s="10">
        <v>66</v>
      </c>
      <c r="P399" s="10">
        <v>79</v>
      </c>
      <c r="Q399" s="10">
        <v>78</v>
      </c>
      <c r="R399" s="10">
        <v>0</v>
      </c>
      <c r="S399" s="10">
        <v>52</v>
      </c>
      <c r="T399" s="10">
        <v>73</v>
      </c>
      <c r="U399" s="10">
        <v>81</v>
      </c>
      <c r="V399" s="10">
        <v>76</v>
      </c>
      <c r="W399" s="10">
        <v>11</v>
      </c>
      <c r="X399" s="10">
        <v>0</v>
      </c>
      <c r="Y399" s="10">
        <v>14</v>
      </c>
      <c r="Z399" s="10">
        <v>0</v>
      </c>
      <c r="AA399" s="10">
        <v>36266</v>
      </c>
      <c r="AB399" s="10">
        <v>464</v>
      </c>
      <c r="AC399" s="10">
        <v>101</v>
      </c>
      <c r="AD399" s="10">
        <v>0.21767241000000001</v>
      </c>
      <c r="AE399" s="13">
        <v>40136629.576293901</v>
      </c>
      <c r="AF399" s="12">
        <v>27127.4279701737</v>
      </c>
      <c r="AG399" s="1">
        <f>VLOOKUP(F399,'[1]Sheet 1'!$F$2:$S$557,5,0)</f>
        <v>1406</v>
      </c>
      <c r="AH399" s="1">
        <f>VLOOKUP(F399,'[1]Sheet 1'!$F$2:$S$557,6,0)</f>
        <v>586</v>
      </c>
      <c r="AI399" s="1">
        <f>VLOOKUP(F399,'[1]Sheet 1'!$F$2:$S$557,7,0)</f>
        <v>270</v>
      </c>
      <c r="AJ399" s="1">
        <f>VLOOKUP(F399,'[1]Sheet 1'!$F$2:$S$557,8,0)</f>
        <v>306</v>
      </c>
      <c r="AK399" s="1">
        <f>VLOOKUP(F399,'[1]Sheet 1'!$F$2:$S$557,9,0)</f>
        <v>117</v>
      </c>
      <c r="AL399" s="1">
        <f>VLOOKUP(F399,'[1]Sheet 1'!$F$2:$S$557,10,0)</f>
        <v>75</v>
      </c>
      <c r="AM399" s="1">
        <f>VLOOKUP(F399,'[1]Sheet 1'!$F$2:$S$557,11,0)</f>
        <v>52</v>
      </c>
      <c r="AN399" s="1">
        <f>VLOOKUP(F399,'[1]Sheet 1'!$F$2:$S$557,12,0)</f>
        <v>0</v>
      </c>
      <c r="AO399" s="1">
        <f>VLOOKUP(F399,'[1]Sheet 1'!$F$2:$S$557,13,0)</f>
        <v>5.3342819999999999E-2</v>
      </c>
      <c r="AP399" s="1">
        <f>VLOOKUP(F399,'[1]Sheet 1'!$F$2:$S$557,14,0)</f>
        <v>3.6984349999999999E-2</v>
      </c>
      <c r="AQ399" s="1">
        <f>VLOOKUP(F399,'[2]Sheet 1'!$F$2:$Q$557,5,0)</f>
        <v>1471</v>
      </c>
      <c r="AR399" s="1">
        <f>VLOOKUP(F399,'[2]Sheet 1'!$F$2:$Q$557,6,0)</f>
        <v>1015</v>
      </c>
      <c r="AS399" s="1">
        <f>VLOOKUP(F399,'[2]Sheet 1'!$F$2:$Q$557,7,0)</f>
        <v>1015</v>
      </c>
      <c r="AT399" s="1">
        <f>VLOOKUP(F399,'[2]Sheet 1'!$F$2:$Q$557,8,0)</f>
        <v>882</v>
      </c>
      <c r="AU399" s="1">
        <f>VLOOKUP(F399,'[2]Sheet 1'!$F$2:$Q$557,9,0)</f>
        <v>133</v>
      </c>
      <c r="AV399" s="1">
        <f>VLOOKUP(F399,'[2]Sheet 1'!$F$2:$Q$557,10,0)</f>
        <v>0</v>
      </c>
      <c r="AW399" s="1">
        <f>VLOOKUP(F399,'[2]Sheet 1'!$F$2:$Q$557,11,0)</f>
        <v>456</v>
      </c>
      <c r="AX399" s="1">
        <f>VLOOKUP(F399,'[2]Sheet 1'!$F$2:$Q$557,12,0)</f>
        <v>9.0414679999999997E-2</v>
      </c>
      <c r="AY399" s="1">
        <f>VLOOKUP(F399,'[3]Sheet 1'!$F$2:$AD$557,5,0)</f>
        <v>35.327191800000001</v>
      </c>
      <c r="AZ399" s="1">
        <f>VLOOKUP(F399,'[3]Sheet 1'!$F$2:$AD$557,6,0)</f>
        <v>-80.833790699999994</v>
      </c>
      <c r="BA399" s="1">
        <f>VLOOKUP(F399,'[3]Sheet 1'!$F$2:$AD$557,7,0)</f>
        <v>1899</v>
      </c>
      <c r="BB399" s="1">
        <f>VLOOKUP(F399,'[3]Sheet 1'!$F$2:$AD$557,8,0)</f>
        <v>731</v>
      </c>
      <c r="BC399" s="1">
        <f>VLOOKUP(F399,'[3]Sheet 1'!$F$2:$AD$557,9,0)</f>
        <v>639</v>
      </c>
      <c r="BD399" s="1">
        <f>VLOOKUP(F399,'[3]Sheet 1'!$F$2:$AD$557,10,0)</f>
        <v>27</v>
      </c>
      <c r="BE399" s="1">
        <f>VLOOKUP(F399,'[3]Sheet 1'!$F$2:$AD$557,11,0)</f>
        <v>25</v>
      </c>
      <c r="BF399" s="1">
        <f>VLOOKUP(F399,'[3]Sheet 1'!$F$2:$AD$557,12,0)</f>
        <v>1</v>
      </c>
      <c r="BG399" s="1">
        <f>VLOOKUP(F399,'[3]Sheet 1'!$F$2:$AD$557,13,0)</f>
        <v>410</v>
      </c>
      <c r="BH399" s="1">
        <f>VLOOKUP(F399,'[3]Sheet 1'!$F$2:$AD$557,14,0)</f>
        <v>66</v>
      </c>
      <c r="BI399" s="1">
        <f>VLOOKUP(F399,'[3]Sheet 1'!$F$2:$AD$557,15,0)</f>
        <v>766</v>
      </c>
      <c r="BJ399" s="1">
        <f>VLOOKUP(F399,'[3]Sheet 1'!$F$2:$AD$557,16,0)</f>
        <v>668</v>
      </c>
      <c r="BK399" s="1">
        <f>VLOOKUP(F399,'[3]Sheet 1'!$F$2:$AD$557,17,0)</f>
        <v>607</v>
      </c>
      <c r="BL399" s="1">
        <f>VLOOKUP(F399,'[3]Sheet 1'!$F$2:$AD$557,18,0)</f>
        <v>61</v>
      </c>
      <c r="BM399" s="1">
        <f>VLOOKUP(F399,'[3]Sheet 1'!$F$2:$AD$557,19,0)</f>
        <v>0.90868263000000005</v>
      </c>
      <c r="BN399" s="1">
        <f>VLOOKUP(F399,'[3]Sheet 1'!$F$2:$AD$557,20,0)</f>
        <v>0.38493944000000002</v>
      </c>
      <c r="BO399" s="1">
        <f>VLOOKUP(F399,'[3]Sheet 1'!$F$2:$AD$557,21,0)</f>
        <v>0.33649288999999999</v>
      </c>
      <c r="BP399" s="1">
        <f>VLOOKUP(F399,'[3]Sheet 1'!$F$2:$AD$557,22,0)</f>
        <v>1.3164820000000001E-2</v>
      </c>
      <c r="BQ399" s="1">
        <f>VLOOKUP(F399,'[3]Sheet 1'!$F$2:$AD$557,23,0)</f>
        <v>0.40337019000000002</v>
      </c>
      <c r="BR399" s="1">
        <f>VLOOKUP(F399,'[3]Sheet 1'!$F$2:$AD$557,24,0)</f>
        <v>1319.0215555</v>
      </c>
      <c r="BS399" s="1">
        <f>VLOOKUP(F399,'[3]Sheet 1'!$F$2:$AD$557,25,0)</f>
        <v>1.4397035300000001</v>
      </c>
    </row>
    <row r="400" spans="1:71" ht="20" customHeight="1" x14ac:dyDescent="0.15">
      <c r="A400" s="8">
        <v>2063</v>
      </c>
      <c r="B400" s="9">
        <v>37</v>
      </c>
      <c r="C400" s="10">
        <v>119</v>
      </c>
      <c r="D400" s="10">
        <v>3808</v>
      </c>
      <c r="E400" s="10">
        <v>2</v>
      </c>
      <c r="F400" s="10">
        <v>371190038082</v>
      </c>
      <c r="G400" s="11" t="s">
        <v>33</v>
      </c>
      <c r="H400" s="10">
        <v>16354</v>
      </c>
      <c r="I400" s="11" t="s">
        <v>436</v>
      </c>
      <c r="J400" s="10">
        <v>1155</v>
      </c>
      <c r="K400" s="10">
        <v>42</v>
      </c>
      <c r="L400" s="10">
        <v>101</v>
      </c>
      <c r="M400" s="10">
        <v>76</v>
      </c>
      <c r="N400" s="10">
        <v>68</v>
      </c>
      <c r="O400" s="10">
        <v>50</v>
      </c>
      <c r="P400" s="10">
        <v>39</v>
      </c>
      <c r="Q400" s="10">
        <v>86</v>
      </c>
      <c r="R400" s="10">
        <v>74</v>
      </c>
      <c r="S400" s="10">
        <v>74</v>
      </c>
      <c r="T400" s="10">
        <v>119</v>
      </c>
      <c r="U400" s="10">
        <v>197</v>
      </c>
      <c r="V400" s="10">
        <v>154</v>
      </c>
      <c r="W400" s="10">
        <v>7</v>
      </c>
      <c r="X400" s="10">
        <v>29</v>
      </c>
      <c r="Y400" s="10">
        <v>0</v>
      </c>
      <c r="Z400" s="10">
        <v>39</v>
      </c>
      <c r="AA400" s="10">
        <v>47862</v>
      </c>
      <c r="AB400" s="10">
        <v>756</v>
      </c>
      <c r="AC400" s="10">
        <v>199</v>
      </c>
      <c r="AD400" s="10">
        <v>0.26322751</v>
      </c>
      <c r="AE400" s="13">
        <v>16044865.428405801</v>
      </c>
      <c r="AF400" s="12">
        <v>18318.666659700699</v>
      </c>
      <c r="AG400" s="1">
        <f>VLOOKUP(F400,'[1]Sheet 1'!$F$2:$S$557,5,0)</f>
        <v>2302</v>
      </c>
      <c r="AH400" s="1">
        <f>VLOOKUP(F400,'[1]Sheet 1'!$F$2:$S$557,6,0)</f>
        <v>872</v>
      </c>
      <c r="AI400" s="1">
        <f>VLOOKUP(F400,'[1]Sheet 1'!$F$2:$S$557,7,0)</f>
        <v>644</v>
      </c>
      <c r="AJ400" s="1">
        <f>VLOOKUP(F400,'[1]Sheet 1'!$F$2:$S$557,8,0)</f>
        <v>464</v>
      </c>
      <c r="AK400" s="1">
        <f>VLOOKUP(F400,'[1]Sheet 1'!$F$2:$S$557,9,0)</f>
        <v>91</v>
      </c>
      <c r="AL400" s="1">
        <f>VLOOKUP(F400,'[1]Sheet 1'!$F$2:$S$557,10,0)</f>
        <v>165</v>
      </c>
      <c r="AM400" s="1">
        <f>VLOOKUP(F400,'[1]Sheet 1'!$F$2:$S$557,11,0)</f>
        <v>36</v>
      </c>
      <c r="AN400" s="1">
        <f>VLOOKUP(F400,'[1]Sheet 1'!$F$2:$S$557,12,0)</f>
        <v>30</v>
      </c>
      <c r="AO400" s="1">
        <f>VLOOKUP(F400,'[1]Sheet 1'!$F$2:$S$557,13,0)</f>
        <v>7.1676799999999999E-2</v>
      </c>
      <c r="AP400" s="1">
        <f>VLOOKUP(F400,'[1]Sheet 1'!$F$2:$S$557,14,0)</f>
        <v>1.5638579999999999E-2</v>
      </c>
      <c r="AQ400" s="1">
        <f>VLOOKUP(F400,'[2]Sheet 1'!$F$2:$Q$557,5,0)</f>
        <v>2862</v>
      </c>
      <c r="AR400" s="1">
        <f>VLOOKUP(F400,'[2]Sheet 1'!$F$2:$Q$557,6,0)</f>
        <v>2389</v>
      </c>
      <c r="AS400" s="1">
        <f>VLOOKUP(F400,'[2]Sheet 1'!$F$2:$Q$557,7,0)</f>
        <v>2389</v>
      </c>
      <c r="AT400" s="1">
        <f>VLOOKUP(F400,'[2]Sheet 1'!$F$2:$Q$557,8,0)</f>
        <v>2226</v>
      </c>
      <c r="AU400" s="1">
        <f>VLOOKUP(F400,'[2]Sheet 1'!$F$2:$Q$557,9,0)</f>
        <v>163</v>
      </c>
      <c r="AV400" s="1">
        <f>VLOOKUP(F400,'[2]Sheet 1'!$F$2:$Q$557,10,0)</f>
        <v>0</v>
      </c>
      <c r="AW400" s="1">
        <f>VLOOKUP(F400,'[2]Sheet 1'!$F$2:$Q$557,11,0)</f>
        <v>473</v>
      </c>
      <c r="AX400" s="1">
        <f>VLOOKUP(F400,'[2]Sheet 1'!$F$2:$Q$557,12,0)</f>
        <v>5.6953179999999999E-2</v>
      </c>
      <c r="AY400" s="1">
        <f>VLOOKUP(F400,'[3]Sheet 1'!$F$2:$AD$557,5,0)</f>
        <v>35.1455871</v>
      </c>
      <c r="AZ400" s="1">
        <f>VLOOKUP(F400,'[3]Sheet 1'!$F$2:$AD$557,6,0)</f>
        <v>-80.885068099999998</v>
      </c>
      <c r="BA400" s="1">
        <f>VLOOKUP(F400,'[3]Sheet 1'!$F$2:$AD$557,7,0)</f>
        <v>3265</v>
      </c>
      <c r="BB400" s="1">
        <f>VLOOKUP(F400,'[3]Sheet 1'!$F$2:$AD$557,8,0)</f>
        <v>1086</v>
      </c>
      <c r="BC400" s="1">
        <f>VLOOKUP(F400,'[3]Sheet 1'!$F$2:$AD$557,9,0)</f>
        <v>865</v>
      </c>
      <c r="BD400" s="1">
        <f>VLOOKUP(F400,'[3]Sheet 1'!$F$2:$AD$557,10,0)</f>
        <v>32</v>
      </c>
      <c r="BE400" s="1">
        <f>VLOOKUP(F400,'[3]Sheet 1'!$F$2:$AD$557,11,0)</f>
        <v>61</v>
      </c>
      <c r="BF400" s="1">
        <f>VLOOKUP(F400,'[3]Sheet 1'!$F$2:$AD$557,12,0)</f>
        <v>32</v>
      </c>
      <c r="BG400" s="1">
        <f>VLOOKUP(F400,'[3]Sheet 1'!$F$2:$AD$557,13,0)</f>
        <v>1024</v>
      </c>
      <c r="BH400" s="1">
        <f>VLOOKUP(F400,'[3]Sheet 1'!$F$2:$AD$557,14,0)</f>
        <v>165</v>
      </c>
      <c r="BI400" s="1">
        <f>VLOOKUP(F400,'[3]Sheet 1'!$F$2:$AD$557,15,0)</f>
        <v>2037</v>
      </c>
      <c r="BJ400" s="1">
        <f>VLOOKUP(F400,'[3]Sheet 1'!$F$2:$AD$557,16,0)</f>
        <v>1385</v>
      </c>
      <c r="BK400" s="1">
        <f>VLOOKUP(F400,'[3]Sheet 1'!$F$2:$AD$557,17,0)</f>
        <v>1101</v>
      </c>
      <c r="BL400" s="1">
        <f>VLOOKUP(F400,'[3]Sheet 1'!$F$2:$AD$557,18,0)</f>
        <v>284</v>
      </c>
      <c r="BM400" s="1">
        <f>VLOOKUP(F400,'[3]Sheet 1'!$F$2:$AD$557,19,0)</f>
        <v>0.79494584000000001</v>
      </c>
      <c r="BN400" s="1">
        <f>VLOOKUP(F400,'[3]Sheet 1'!$F$2:$AD$557,20,0)</f>
        <v>0.33261868</v>
      </c>
      <c r="BO400" s="1">
        <f>VLOOKUP(F400,'[3]Sheet 1'!$F$2:$AD$557,21,0)</f>
        <v>0.26493107999999999</v>
      </c>
      <c r="BP400" s="1">
        <f>VLOOKUP(F400,'[3]Sheet 1'!$F$2:$AD$557,22,0)</f>
        <v>1.8683000000000002E-2</v>
      </c>
      <c r="BQ400" s="1">
        <f>VLOOKUP(F400,'[3]Sheet 1'!$F$2:$AD$557,23,0)</f>
        <v>0.62388973000000003</v>
      </c>
      <c r="BR400" s="1">
        <f>VLOOKUP(F400,'[3]Sheet 1'!$F$2:$AD$557,24,0)</f>
        <v>5673.0284101200004</v>
      </c>
      <c r="BS400" s="1">
        <f>VLOOKUP(F400,'[3]Sheet 1'!$F$2:$AD$557,25,0)</f>
        <v>0.57553034000000003</v>
      </c>
    </row>
    <row r="401" spans="1:71" ht="20" customHeight="1" x14ac:dyDescent="0.15">
      <c r="A401" s="8">
        <v>2064</v>
      </c>
      <c r="B401" s="9">
        <v>37</v>
      </c>
      <c r="C401" s="10">
        <v>119</v>
      </c>
      <c r="D401" s="10">
        <v>500</v>
      </c>
      <c r="E401" s="10">
        <v>3</v>
      </c>
      <c r="F401" s="10">
        <v>371190005003</v>
      </c>
      <c r="G401" s="11" t="s">
        <v>44</v>
      </c>
      <c r="H401" s="10">
        <v>16141</v>
      </c>
      <c r="I401" s="11" t="s">
        <v>437</v>
      </c>
      <c r="J401" s="10">
        <v>825</v>
      </c>
      <c r="K401" s="10">
        <v>32</v>
      </c>
      <c r="L401" s="10">
        <v>29</v>
      </c>
      <c r="M401" s="10">
        <v>14</v>
      </c>
      <c r="N401" s="10">
        <v>23</v>
      </c>
      <c r="O401" s="10">
        <v>27</v>
      </c>
      <c r="P401" s="10">
        <v>0</v>
      </c>
      <c r="Q401" s="10">
        <v>18</v>
      </c>
      <c r="R401" s="10">
        <v>0</v>
      </c>
      <c r="S401" s="10">
        <v>0</v>
      </c>
      <c r="T401" s="10">
        <v>79</v>
      </c>
      <c r="U401" s="10">
        <v>50</v>
      </c>
      <c r="V401" s="10">
        <v>111</v>
      </c>
      <c r="W401" s="10">
        <v>114</v>
      </c>
      <c r="X401" s="10">
        <v>67</v>
      </c>
      <c r="Y401" s="10">
        <v>99</v>
      </c>
      <c r="Z401" s="10">
        <v>162</v>
      </c>
      <c r="AA401" s="10">
        <v>111366</v>
      </c>
      <c r="AB401" s="10">
        <v>292</v>
      </c>
      <c r="AC401" s="10">
        <v>16</v>
      </c>
      <c r="AD401" s="10">
        <v>5.4794519999999999E-2</v>
      </c>
      <c r="AE401" s="10">
        <v>9806734.0400390606</v>
      </c>
      <c r="AF401" s="12">
        <v>12869.5786271531</v>
      </c>
      <c r="AG401" s="1">
        <f>VLOOKUP(F401,'[1]Sheet 1'!$F$2:$S$557,5,0)</f>
        <v>1583</v>
      </c>
      <c r="AH401" s="1">
        <f>VLOOKUP(F401,'[1]Sheet 1'!$F$2:$S$557,6,0)</f>
        <v>101</v>
      </c>
      <c r="AI401" s="1">
        <f>VLOOKUP(F401,'[1]Sheet 1'!$F$2:$S$557,7,0)</f>
        <v>57</v>
      </c>
      <c r="AJ401" s="1">
        <f>VLOOKUP(F401,'[1]Sheet 1'!$F$2:$S$557,8,0)</f>
        <v>109</v>
      </c>
      <c r="AK401" s="1">
        <f>VLOOKUP(F401,'[1]Sheet 1'!$F$2:$S$557,9,0)</f>
        <v>18</v>
      </c>
      <c r="AL401" s="1">
        <f>VLOOKUP(F401,'[1]Sheet 1'!$F$2:$S$557,10,0)</f>
        <v>802</v>
      </c>
      <c r="AM401" s="1">
        <f>VLOOKUP(F401,'[1]Sheet 1'!$F$2:$S$557,11,0)</f>
        <v>382</v>
      </c>
      <c r="AN401" s="1">
        <f>VLOOKUP(F401,'[1]Sheet 1'!$F$2:$S$557,12,0)</f>
        <v>114</v>
      </c>
      <c r="AO401" s="1">
        <f>VLOOKUP(F401,'[1]Sheet 1'!$F$2:$S$557,13,0)</f>
        <v>0.50663298000000001</v>
      </c>
      <c r="AP401" s="1">
        <f>VLOOKUP(F401,'[1]Sheet 1'!$F$2:$S$557,14,0)</f>
        <v>0.24131395999999999</v>
      </c>
      <c r="AQ401" s="1">
        <f>VLOOKUP(F401,'[2]Sheet 1'!$F$2:$Q$557,5,0)</f>
        <v>2309</v>
      </c>
      <c r="AR401" s="1">
        <f>VLOOKUP(F401,'[2]Sheet 1'!$F$2:$Q$557,6,0)</f>
        <v>1919</v>
      </c>
      <c r="AS401" s="1">
        <f>VLOOKUP(F401,'[2]Sheet 1'!$F$2:$Q$557,7,0)</f>
        <v>1919</v>
      </c>
      <c r="AT401" s="1">
        <f>VLOOKUP(F401,'[2]Sheet 1'!$F$2:$Q$557,8,0)</f>
        <v>1878</v>
      </c>
      <c r="AU401" s="1">
        <f>VLOOKUP(F401,'[2]Sheet 1'!$F$2:$Q$557,9,0)</f>
        <v>41</v>
      </c>
      <c r="AV401" s="1">
        <f>VLOOKUP(F401,'[2]Sheet 1'!$F$2:$Q$557,10,0)</f>
        <v>0</v>
      </c>
      <c r="AW401" s="1">
        <f>VLOOKUP(F401,'[2]Sheet 1'!$F$2:$Q$557,11,0)</f>
        <v>390</v>
      </c>
      <c r="AX401" s="1">
        <f>VLOOKUP(F401,'[2]Sheet 1'!$F$2:$Q$557,12,0)</f>
        <v>1.7756600000000001E-2</v>
      </c>
      <c r="AY401" s="1">
        <f>VLOOKUP(F401,'[3]Sheet 1'!$F$2:$AD$557,5,0)</f>
        <v>35.2307749</v>
      </c>
      <c r="AZ401" s="1">
        <f>VLOOKUP(F401,'[3]Sheet 1'!$F$2:$AD$557,6,0)</f>
        <v>-80.853072400000002</v>
      </c>
      <c r="BA401" s="1">
        <f>VLOOKUP(F401,'[3]Sheet 1'!$F$2:$AD$557,7,0)</f>
        <v>1909</v>
      </c>
      <c r="BB401" s="1">
        <f>VLOOKUP(F401,'[3]Sheet 1'!$F$2:$AD$557,8,0)</f>
        <v>1095</v>
      </c>
      <c r="BC401" s="1">
        <f>VLOOKUP(F401,'[3]Sheet 1'!$F$2:$AD$557,9,0)</f>
        <v>686</v>
      </c>
      <c r="BD401" s="1">
        <f>VLOOKUP(F401,'[3]Sheet 1'!$F$2:$AD$557,10,0)</f>
        <v>12</v>
      </c>
      <c r="BE401" s="1">
        <f>VLOOKUP(F401,'[3]Sheet 1'!$F$2:$AD$557,11,0)</f>
        <v>54</v>
      </c>
      <c r="BF401" s="1">
        <f>VLOOKUP(F401,'[3]Sheet 1'!$F$2:$AD$557,12,0)</f>
        <v>2</v>
      </c>
      <c r="BG401" s="1">
        <f>VLOOKUP(F401,'[3]Sheet 1'!$F$2:$AD$557,13,0)</f>
        <v>19</v>
      </c>
      <c r="BH401" s="1">
        <f>VLOOKUP(F401,'[3]Sheet 1'!$F$2:$AD$557,14,0)</f>
        <v>41</v>
      </c>
      <c r="BI401" s="1">
        <f>VLOOKUP(F401,'[3]Sheet 1'!$F$2:$AD$557,15,0)</f>
        <v>59</v>
      </c>
      <c r="BJ401" s="1">
        <f>VLOOKUP(F401,'[3]Sheet 1'!$F$2:$AD$557,16,0)</f>
        <v>668</v>
      </c>
      <c r="BK401" s="1">
        <f>VLOOKUP(F401,'[3]Sheet 1'!$F$2:$AD$557,17,0)</f>
        <v>586</v>
      </c>
      <c r="BL401" s="1">
        <f>VLOOKUP(F401,'[3]Sheet 1'!$F$2:$AD$557,18,0)</f>
        <v>82</v>
      </c>
      <c r="BM401" s="1">
        <f>VLOOKUP(F401,'[3]Sheet 1'!$F$2:$AD$557,19,0)</f>
        <v>0.87724550000000001</v>
      </c>
      <c r="BN401" s="1">
        <f>VLOOKUP(F401,'[3]Sheet 1'!$F$2:$AD$557,20,0)</f>
        <v>0.57359874</v>
      </c>
      <c r="BO401" s="1">
        <f>VLOOKUP(F401,'[3]Sheet 1'!$F$2:$AD$557,21,0)</f>
        <v>0.35935043999999999</v>
      </c>
      <c r="BP401" s="1">
        <f>VLOOKUP(F401,'[3]Sheet 1'!$F$2:$AD$557,22,0)</f>
        <v>2.8287059999999999E-2</v>
      </c>
      <c r="BQ401" s="1">
        <f>VLOOKUP(F401,'[3]Sheet 1'!$F$2:$AD$557,23,0)</f>
        <v>3.090623E-2</v>
      </c>
      <c r="BR401" s="1">
        <f>VLOOKUP(F401,'[3]Sheet 1'!$F$2:$AD$557,24,0)</f>
        <v>5426.8695770900003</v>
      </c>
      <c r="BS401" s="1">
        <f>VLOOKUP(F401,'[3]Sheet 1'!$F$2:$AD$557,25,0)</f>
        <v>0.35176816999999999</v>
      </c>
    </row>
    <row r="402" spans="1:71" ht="20" customHeight="1" x14ac:dyDescent="0.15">
      <c r="A402" s="8">
        <v>2065</v>
      </c>
      <c r="B402" s="9">
        <v>37</v>
      </c>
      <c r="C402" s="10">
        <v>119</v>
      </c>
      <c r="D402" s="10">
        <v>5509</v>
      </c>
      <c r="E402" s="10">
        <v>1</v>
      </c>
      <c r="F402" s="10">
        <v>371190055091</v>
      </c>
      <c r="G402" s="11" t="s">
        <v>35</v>
      </c>
      <c r="H402" s="10">
        <v>16420</v>
      </c>
      <c r="I402" s="11" t="s">
        <v>438</v>
      </c>
      <c r="J402" s="10">
        <v>736</v>
      </c>
      <c r="K402" s="10">
        <v>3</v>
      </c>
      <c r="L402" s="10">
        <v>0</v>
      </c>
      <c r="M402" s="10">
        <v>0</v>
      </c>
      <c r="N402" s="10">
        <v>21</v>
      </c>
      <c r="O402" s="10">
        <v>0</v>
      </c>
      <c r="P402" s="10">
        <v>0</v>
      </c>
      <c r="Q402" s="10">
        <v>9</v>
      </c>
      <c r="R402" s="10">
        <v>59</v>
      </c>
      <c r="S402" s="10">
        <v>8</v>
      </c>
      <c r="T402" s="10">
        <v>55</v>
      </c>
      <c r="U402" s="10">
        <v>65</v>
      </c>
      <c r="V402" s="10">
        <v>192</v>
      </c>
      <c r="W402" s="10">
        <v>144</v>
      </c>
      <c r="X402" s="10">
        <v>89</v>
      </c>
      <c r="Y402" s="10">
        <v>53</v>
      </c>
      <c r="Z402" s="10">
        <v>38</v>
      </c>
      <c r="AA402" s="10">
        <v>90425</v>
      </c>
      <c r="AB402" s="10">
        <v>522</v>
      </c>
      <c r="AC402" s="10">
        <v>10</v>
      </c>
      <c r="AD402" s="10">
        <v>1.9157090000000002E-2</v>
      </c>
      <c r="AE402" s="13">
        <v>40450607.221496597</v>
      </c>
      <c r="AF402" s="12">
        <v>26589.8575966141</v>
      </c>
      <c r="AG402" s="1">
        <f>VLOOKUP(F402,'[1]Sheet 1'!$F$2:$S$557,5,0)</f>
        <v>1412</v>
      </c>
      <c r="AH402" s="1">
        <f>VLOOKUP(F402,'[1]Sheet 1'!$F$2:$S$557,6,0)</f>
        <v>108</v>
      </c>
      <c r="AI402" s="1">
        <f>VLOOKUP(F402,'[1]Sheet 1'!$F$2:$S$557,7,0)</f>
        <v>159</v>
      </c>
      <c r="AJ402" s="1">
        <f>VLOOKUP(F402,'[1]Sheet 1'!$F$2:$S$557,8,0)</f>
        <v>233</v>
      </c>
      <c r="AK402" s="1">
        <f>VLOOKUP(F402,'[1]Sheet 1'!$F$2:$S$557,9,0)</f>
        <v>205</v>
      </c>
      <c r="AL402" s="1">
        <f>VLOOKUP(F402,'[1]Sheet 1'!$F$2:$S$557,10,0)</f>
        <v>543</v>
      </c>
      <c r="AM402" s="1">
        <f>VLOOKUP(F402,'[1]Sheet 1'!$F$2:$S$557,11,0)</f>
        <v>152</v>
      </c>
      <c r="AN402" s="1">
        <f>VLOOKUP(F402,'[1]Sheet 1'!$F$2:$S$557,12,0)</f>
        <v>12</v>
      </c>
      <c r="AO402" s="1">
        <f>VLOOKUP(F402,'[1]Sheet 1'!$F$2:$S$557,13,0)</f>
        <v>0.38456090999999998</v>
      </c>
      <c r="AP402" s="1">
        <f>VLOOKUP(F402,'[1]Sheet 1'!$F$2:$S$557,14,0)</f>
        <v>0.10764873</v>
      </c>
      <c r="AQ402" s="1">
        <f>VLOOKUP(F402,'[2]Sheet 1'!$F$2:$Q$557,5,0)</f>
        <v>1586</v>
      </c>
      <c r="AR402" s="1">
        <f>VLOOKUP(F402,'[2]Sheet 1'!$F$2:$Q$557,6,0)</f>
        <v>1216</v>
      </c>
      <c r="AS402" s="1">
        <f>VLOOKUP(F402,'[2]Sheet 1'!$F$2:$Q$557,7,0)</f>
        <v>1216</v>
      </c>
      <c r="AT402" s="1">
        <f>VLOOKUP(F402,'[2]Sheet 1'!$F$2:$Q$557,8,0)</f>
        <v>1213</v>
      </c>
      <c r="AU402" s="1">
        <f>VLOOKUP(F402,'[2]Sheet 1'!$F$2:$Q$557,9,0)</f>
        <v>3</v>
      </c>
      <c r="AV402" s="1">
        <f>VLOOKUP(F402,'[2]Sheet 1'!$F$2:$Q$557,10,0)</f>
        <v>0</v>
      </c>
      <c r="AW402" s="1">
        <f>VLOOKUP(F402,'[2]Sheet 1'!$F$2:$Q$557,11,0)</f>
        <v>370</v>
      </c>
      <c r="AX402" s="1">
        <f>VLOOKUP(F402,'[2]Sheet 1'!$F$2:$Q$557,12,0)</f>
        <v>1.8915500000000001E-3</v>
      </c>
      <c r="AY402" s="1">
        <f>VLOOKUP(F402,'[3]Sheet 1'!$F$2:$AD$557,5,0)</f>
        <v>35.362412300000003</v>
      </c>
      <c r="AZ402" s="1">
        <f>VLOOKUP(F402,'[3]Sheet 1'!$F$2:$AD$557,6,0)</f>
        <v>-80.813201100000001</v>
      </c>
      <c r="BA402" s="1">
        <f>VLOOKUP(F402,'[3]Sheet 1'!$F$2:$AD$557,7,0)</f>
        <v>1329</v>
      </c>
      <c r="BB402" s="1">
        <f>VLOOKUP(F402,'[3]Sheet 1'!$F$2:$AD$557,8,0)</f>
        <v>587</v>
      </c>
      <c r="BC402" s="1">
        <f>VLOOKUP(F402,'[3]Sheet 1'!$F$2:$AD$557,9,0)</f>
        <v>563</v>
      </c>
      <c r="BD402" s="1">
        <f>VLOOKUP(F402,'[3]Sheet 1'!$F$2:$AD$557,10,0)</f>
        <v>4</v>
      </c>
      <c r="BE402" s="1">
        <f>VLOOKUP(F402,'[3]Sheet 1'!$F$2:$AD$557,11,0)</f>
        <v>73</v>
      </c>
      <c r="BF402" s="1">
        <f>VLOOKUP(F402,'[3]Sheet 1'!$F$2:$AD$557,12,0)</f>
        <v>0</v>
      </c>
      <c r="BG402" s="1">
        <f>VLOOKUP(F402,'[3]Sheet 1'!$F$2:$AD$557,13,0)</f>
        <v>57</v>
      </c>
      <c r="BH402" s="1">
        <f>VLOOKUP(F402,'[3]Sheet 1'!$F$2:$AD$557,14,0)</f>
        <v>45</v>
      </c>
      <c r="BI402" s="1">
        <f>VLOOKUP(F402,'[3]Sheet 1'!$F$2:$AD$557,15,0)</f>
        <v>95</v>
      </c>
      <c r="BJ402" s="1">
        <f>VLOOKUP(F402,'[3]Sheet 1'!$F$2:$AD$557,16,0)</f>
        <v>525</v>
      </c>
      <c r="BK402" s="1">
        <f>VLOOKUP(F402,'[3]Sheet 1'!$F$2:$AD$557,17,0)</f>
        <v>491</v>
      </c>
      <c r="BL402" s="1">
        <f>VLOOKUP(F402,'[3]Sheet 1'!$F$2:$AD$557,18,0)</f>
        <v>34</v>
      </c>
      <c r="BM402" s="1">
        <f>VLOOKUP(F402,'[3]Sheet 1'!$F$2:$AD$557,19,0)</f>
        <v>0.93523809000000002</v>
      </c>
      <c r="BN402" s="1">
        <f>VLOOKUP(F402,'[3]Sheet 1'!$F$2:$AD$557,20,0)</f>
        <v>0.44168547000000002</v>
      </c>
      <c r="BO402" s="1">
        <f>VLOOKUP(F402,'[3]Sheet 1'!$F$2:$AD$557,21,0)</f>
        <v>0.42362677999999998</v>
      </c>
      <c r="BP402" s="1">
        <f>VLOOKUP(F402,'[3]Sheet 1'!$F$2:$AD$557,22,0)</f>
        <v>5.492851E-2</v>
      </c>
      <c r="BQ402" s="1">
        <f>VLOOKUP(F402,'[3]Sheet 1'!$F$2:$AD$557,23,0)</f>
        <v>7.1482309999999993E-2</v>
      </c>
      <c r="BR402" s="1">
        <f>VLOOKUP(F402,'[3]Sheet 1'!$F$2:$AD$557,24,0)</f>
        <v>915.94159330000002</v>
      </c>
      <c r="BS402" s="1">
        <f>VLOOKUP(F402,'[3]Sheet 1'!$F$2:$AD$557,25,0)</f>
        <v>1.45096588</v>
      </c>
    </row>
    <row r="403" spans="1:71" ht="20" customHeight="1" x14ac:dyDescent="0.15">
      <c r="A403" s="8">
        <v>2066</v>
      </c>
      <c r="B403" s="9">
        <v>37</v>
      </c>
      <c r="C403" s="10">
        <v>119</v>
      </c>
      <c r="D403" s="10">
        <v>980200</v>
      </c>
      <c r="E403" s="10">
        <v>1</v>
      </c>
      <c r="F403" s="10">
        <v>371199802001</v>
      </c>
      <c r="G403" s="11" t="s">
        <v>35</v>
      </c>
      <c r="H403" s="10">
        <v>16684</v>
      </c>
      <c r="I403" s="11" t="s">
        <v>439</v>
      </c>
      <c r="J403" s="10">
        <v>0</v>
      </c>
      <c r="K403" s="10">
        <v>0</v>
      </c>
      <c r="L403" s="10">
        <v>0</v>
      </c>
      <c r="M403" s="10">
        <v>0</v>
      </c>
      <c r="N403" s="10">
        <v>0</v>
      </c>
      <c r="O403" s="10">
        <v>0</v>
      </c>
      <c r="P403" s="10">
        <v>0</v>
      </c>
      <c r="Q403" s="10">
        <v>0</v>
      </c>
      <c r="R403" s="10">
        <v>0</v>
      </c>
      <c r="S403" s="10">
        <v>0</v>
      </c>
      <c r="T403" s="10">
        <v>0</v>
      </c>
      <c r="U403" s="10">
        <v>0</v>
      </c>
      <c r="V403" s="10">
        <v>0</v>
      </c>
      <c r="W403" s="10">
        <v>0</v>
      </c>
      <c r="X403" s="10">
        <v>0</v>
      </c>
      <c r="Y403" s="10">
        <v>0</v>
      </c>
      <c r="Z403" s="10">
        <v>0</v>
      </c>
      <c r="AA403" s="10">
        <v>0</v>
      </c>
      <c r="AB403" s="10">
        <v>0</v>
      </c>
      <c r="AC403" s="10">
        <v>0</v>
      </c>
      <c r="AD403" s="10">
        <v>0</v>
      </c>
      <c r="AE403" s="16">
        <v>121839869.358582</v>
      </c>
      <c r="AF403" s="12">
        <v>57450.727023298103</v>
      </c>
      <c r="AG403" s="1">
        <f>VLOOKUP(F403,'[1]Sheet 1'!$F$2:$S$557,5,0)</f>
        <v>0</v>
      </c>
      <c r="AH403" s="1">
        <f>VLOOKUP(F403,'[1]Sheet 1'!$F$2:$S$557,6,0)</f>
        <v>0</v>
      </c>
      <c r="AI403" s="1">
        <f>VLOOKUP(F403,'[1]Sheet 1'!$F$2:$S$557,7,0)</f>
        <v>0</v>
      </c>
      <c r="AJ403" s="1">
        <f>VLOOKUP(F403,'[1]Sheet 1'!$F$2:$S$557,8,0)</f>
        <v>0</v>
      </c>
      <c r="AK403" s="1">
        <f>VLOOKUP(F403,'[1]Sheet 1'!$F$2:$S$557,9,0)</f>
        <v>0</v>
      </c>
      <c r="AL403" s="1">
        <f>VLOOKUP(F403,'[1]Sheet 1'!$F$2:$S$557,10,0)</f>
        <v>0</v>
      </c>
      <c r="AM403" s="1">
        <f>VLOOKUP(F403,'[1]Sheet 1'!$F$2:$S$557,11,0)</f>
        <v>0</v>
      </c>
      <c r="AN403" s="1">
        <f>VLOOKUP(F403,'[1]Sheet 1'!$F$2:$S$557,12,0)</f>
        <v>0</v>
      </c>
      <c r="AO403" s="1">
        <f>VLOOKUP(F403,'[1]Sheet 1'!$F$2:$S$557,13,0)</f>
        <v>0</v>
      </c>
      <c r="AP403" s="1">
        <f>VLOOKUP(F403,'[1]Sheet 1'!$F$2:$S$557,14,0)</f>
        <v>0</v>
      </c>
      <c r="AQ403" s="1">
        <f>VLOOKUP(F403,'[2]Sheet 1'!$F$2:$Q$557,5,0)</f>
        <v>0</v>
      </c>
      <c r="AR403" s="1">
        <f>VLOOKUP(F403,'[2]Sheet 1'!$F$2:$Q$557,6,0)</f>
        <v>0</v>
      </c>
      <c r="AS403" s="1">
        <f>VLOOKUP(F403,'[2]Sheet 1'!$F$2:$Q$557,7,0)</f>
        <v>0</v>
      </c>
      <c r="AT403" s="1">
        <f>VLOOKUP(F403,'[2]Sheet 1'!$F$2:$Q$557,8,0)</f>
        <v>0</v>
      </c>
      <c r="AU403" s="1">
        <f>VLOOKUP(F403,'[2]Sheet 1'!$F$2:$Q$557,9,0)</f>
        <v>0</v>
      </c>
      <c r="AV403" s="1">
        <f>VLOOKUP(F403,'[2]Sheet 1'!$F$2:$Q$557,10,0)</f>
        <v>0</v>
      </c>
      <c r="AW403" s="1">
        <f>VLOOKUP(F403,'[2]Sheet 1'!$F$2:$Q$557,11,0)</f>
        <v>0</v>
      </c>
      <c r="AX403" s="1">
        <f>VLOOKUP(F403,'[2]Sheet 1'!$F$2:$Q$557,12,0)</f>
        <v>0</v>
      </c>
      <c r="AY403" s="1">
        <f>VLOOKUP(F403,'[3]Sheet 1'!$F$2:$AD$557,5,0)</f>
        <v>35.113842699999999</v>
      </c>
      <c r="AZ403" s="1">
        <f>VLOOKUP(F403,'[3]Sheet 1'!$F$2:$AD$557,6,0)</f>
        <v>-80.931377999999995</v>
      </c>
      <c r="BA403" s="1">
        <f>VLOOKUP(F403,'[3]Sheet 1'!$F$2:$AD$557,7,0)</f>
        <v>1</v>
      </c>
      <c r="BB403" s="1">
        <f>VLOOKUP(F403,'[3]Sheet 1'!$F$2:$AD$557,8,0)</f>
        <v>0</v>
      </c>
      <c r="BC403" s="1">
        <f>VLOOKUP(F403,'[3]Sheet 1'!$F$2:$AD$557,9,0)</f>
        <v>1</v>
      </c>
      <c r="BD403" s="1">
        <f>VLOOKUP(F403,'[3]Sheet 1'!$F$2:$AD$557,10,0)</f>
        <v>0</v>
      </c>
      <c r="BE403" s="1">
        <f>VLOOKUP(F403,'[3]Sheet 1'!$F$2:$AD$557,11,0)</f>
        <v>0</v>
      </c>
      <c r="BF403" s="1">
        <f>VLOOKUP(F403,'[3]Sheet 1'!$F$2:$AD$557,12,0)</f>
        <v>0</v>
      </c>
      <c r="BG403" s="1">
        <f>VLOOKUP(F403,'[3]Sheet 1'!$F$2:$AD$557,13,0)</f>
        <v>0</v>
      </c>
      <c r="BH403" s="1">
        <f>VLOOKUP(F403,'[3]Sheet 1'!$F$2:$AD$557,14,0)</f>
        <v>0</v>
      </c>
      <c r="BI403" s="1">
        <f>VLOOKUP(F403,'[3]Sheet 1'!$F$2:$AD$557,15,0)</f>
        <v>0</v>
      </c>
      <c r="BJ403" s="1">
        <f>VLOOKUP(F403,'[3]Sheet 1'!$F$2:$AD$557,16,0)</f>
        <v>1</v>
      </c>
      <c r="BK403" s="1">
        <f>VLOOKUP(F403,'[3]Sheet 1'!$F$2:$AD$557,17,0)</f>
        <v>1</v>
      </c>
      <c r="BL403" s="1">
        <f>VLOOKUP(F403,'[3]Sheet 1'!$F$2:$AD$557,18,0)</f>
        <v>0</v>
      </c>
      <c r="BM403" s="1">
        <f>VLOOKUP(F403,'[3]Sheet 1'!$F$2:$AD$557,19,0)</f>
        <v>1</v>
      </c>
      <c r="BN403" s="1">
        <f>VLOOKUP(F403,'[3]Sheet 1'!$F$2:$AD$557,20,0)</f>
        <v>0</v>
      </c>
      <c r="BO403" s="1">
        <f>VLOOKUP(F403,'[3]Sheet 1'!$F$2:$AD$557,21,0)</f>
        <v>1</v>
      </c>
      <c r="BP403" s="1">
        <f>VLOOKUP(F403,'[3]Sheet 1'!$F$2:$AD$557,22,0)</f>
        <v>0</v>
      </c>
      <c r="BQ403" s="1">
        <f>VLOOKUP(F403,'[3]Sheet 1'!$F$2:$AD$557,23,0)</f>
        <v>0</v>
      </c>
      <c r="BR403" s="1">
        <f>VLOOKUP(F403,'[3]Sheet 1'!$F$2:$AD$557,24,0)</f>
        <v>0.22881180000000001</v>
      </c>
      <c r="BS403" s="1">
        <f>VLOOKUP(F403,'[3]Sheet 1'!$F$2:$AD$557,25,0)</f>
        <v>4.37040396</v>
      </c>
    </row>
    <row r="404" spans="1:71" ht="20" customHeight="1" x14ac:dyDescent="0.15">
      <c r="A404" s="8">
        <v>2067</v>
      </c>
      <c r="B404" s="9">
        <v>37</v>
      </c>
      <c r="C404" s="10">
        <v>119</v>
      </c>
      <c r="D404" s="10">
        <v>5513</v>
      </c>
      <c r="E404" s="10">
        <v>3</v>
      </c>
      <c r="F404" s="10">
        <v>371190055133</v>
      </c>
      <c r="G404" s="11" t="s">
        <v>44</v>
      </c>
      <c r="H404" s="10">
        <v>16433</v>
      </c>
      <c r="I404" s="11" t="s">
        <v>440</v>
      </c>
      <c r="J404" s="10">
        <v>358</v>
      </c>
      <c r="K404" s="10">
        <v>12</v>
      </c>
      <c r="L404" s="10">
        <v>18</v>
      </c>
      <c r="M404" s="10">
        <v>15</v>
      </c>
      <c r="N404" s="10">
        <v>0</v>
      </c>
      <c r="O404" s="10">
        <v>11</v>
      </c>
      <c r="P404" s="10">
        <v>0</v>
      </c>
      <c r="Q404" s="10">
        <v>0</v>
      </c>
      <c r="R404" s="10">
        <v>0</v>
      </c>
      <c r="S404" s="10">
        <v>21</v>
      </c>
      <c r="T404" s="10">
        <v>24</v>
      </c>
      <c r="U404" s="10">
        <v>58</v>
      </c>
      <c r="V404" s="10">
        <v>61</v>
      </c>
      <c r="W404" s="10">
        <v>27</v>
      </c>
      <c r="X404" s="10">
        <v>36</v>
      </c>
      <c r="Y404" s="10">
        <v>53</v>
      </c>
      <c r="Z404" s="10">
        <v>22</v>
      </c>
      <c r="AA404" s="10">
        <v>80978</v>
      </c>
      <c r="AB404" s="10">
        <v>236</v>
      </c>
      <c r="AC404" s="10">
        <v>17</v>
      </c>
      <c r="AD404" s="13">
        <v>7.2033899999999998E-2</v>
      </c>
      <c r="AE404" s="13">
        <v>10750020.4960327</v>
      </c>
      <c r="AF404" s="12">
        <v>14437.937572963299</v>
      </c>
      <c r="AG404" s="1">
        <f>VLOOKUP(F404,'[1]Sheet 1'!$F$2:$S$557,5,0)</f>
        <v>751</v>
      </c>
      <c r="AH404" s="1">
        <f>VLOOKUP(F404,'[1]Sheet 1'!$F$2:$S$557,6,0)</f>
        <v>13</v>
      </c>
      <c r="AI404" s="1">
        <f>VLOOKUP(F404,'[1]Sheet 1'!$F$2:$S$557,7,0)</f>
        <v>101</v>
      </c>
      <c r="AJ404" s="1">
        <f>VLOOKUP(F404,'[1]Sheet 1'!$F$2:$S$557,8,0)</f>
        <v>149</v>
      </c>
      <c r="AK404" s="1">
        <f>VLOOKUP(F404,'[1]Sheet 1'!$F$2:$S$557,9,0)</f>
        <v>50</v>
      </c>
      <c r="AL404" s="1">
        <f>VLOOKUP(F404,'[1]Sheet 1'!$F$2:$S$557,10,0)</f>
        <v>289</v>
      </c>
      <c r="AM404" s="1">
        <f>VLOOKUP(F404,'[1]Sheet 1'!$F$2:$S$557,11,0)</f>
        <v>114</v>
      </c>
      <c r="AN404" s="1">
        <f>VLOOKUP(F404,'[1]Sheet 1'!$F$2:$S$557,12,0)</f>
        <v>35</v>
      </c>
      <c r="AO404" s="1">
        <f>VLOOKUP(F404,'[1]Sheet 1'!$F$2:$S$557,13,0)</f>
        <v>0.38482023999999998</v>
      </c>
      <c r="AP404" s="1">
        <f>VLOOKUP(F404,'[1]Sheet 1'!$F$2:$S$557,14,0)</f>
        <v>0.1517976</v>
      </c>
      <c r="AQ404" s="1">
        <f>VLOOKUP(F404,'[2]Sheet 1'!$F$2:$Q$557,5,0)</f>
        <v>916</v>
      </c>
      <c r="AR404" s="1">
        <f>VLOOKUP(F404,'[2]Sheet 1'!$F$2:$Q$557,6,0)</f>
        <v>681</v>
      </c>
      <c r="AS404" s="1">
        <f>VLOOKUP(F404,'[2]Sheet 1'!$F$2:$Q$557,7,0)</f>
        <v>681</v>
      </c>
      <c r="AT404" s="1">
        <f>VLOOKUP(F404,'[2]Sheet 1'!$F$2:$Q$557,8,0)</f>
        <v>622</v>
      </c>
      <c r="AU404" s="1">
        <f>VLOOKUP(F404,'[2]Sheet 1'!$F$2:$Q$557,9,0)</f>
        <v>59</v>
      </c>
      <c r="AV404" s="1">
        <f>VLOOKUP(F404,'[2]Sheet 1'!$F$2:$Q$557,10,0)</f>
        <v>0</v>
      </c>
      <c r="AW404" s="1">
        <f>VLOOKUP(F404,'[2]Sheet 1'!$F$2:$Q$557,11,0)</f>
        <v>235</v>
      </c>
      <c r="AX404" s="1">
        <f>VLOOKUP(F404,'[2]Sheet 1'!$F$2:$Q$557,12,0)</f>
        <v>6.4410480000000006E-2</v>
      </c>
      <c r="AY404" s="1">
        <f>VLOOKUP(F404,'[3]Sheet 1'!$F$2:$AD$557,5,0)</f>
        <v>35.3445021</v>
      </c>
      <c r="AZ404" s="1">
        <f>VLOOKUP(F404,'[3]Sheet 1'!$F$2:$AD$557,6,0)</f>
        <v>-80.791186499999995</v>
      </c>
      <c r="BA404" s="1">
        <f>VLOOKUP(F404,'[3]Sheet 1'!$F$2:$AD$557,7,0)</f>
        <v>935</v>
      </c>
      <c r="BB404" s="1">
        <f>VLOOKUP(F404,'[3]Sheet 1'!$F$2:$AD$557,8,0)</f>
        <v>633</v>
      </c>
      <c r="BC404" s="1">
        <f>VLOOKUP(F404,'[3]Sheet 1'!$F$2:$AD$557,9,0)</f>
        <v>225</v>
      </c>
      <c r="BD404" s="1">
        <f>VLOOKUP(F404,'[3]Sheet 1'!$F$2:$AD$557,10,0)</f>
        <v>3</v>
      </c>
      <c r="BE404" s="1">
        <f>VLOOKUP(F404,'[3]Sheet 1'!$F$2:$AD$557,11,0)</f>
        <v>43</v>
      </c>
      <c r="BF404" s="1">
        <f>VLOOKUP(F404,'[3]Sheet 1'!$F$2:$AD$557,12,0)</f>
        <v>0</v>
      </c>
      <c r="BG404" s="1">
        <f>VLOOKUP(F404,'[3]Sheet 1'!$F$2:$AD$557,13,0)</f>
        <v>13</v>
      </c>
      <c r="BH404" s="1">
        <f>VLOOKUP(F404,'[3]Sheet 1'!$F$2:$AD$557,14,0)</f>
        <v>18</v>
      </c>
      <c r="BI404" s="1">
        <f>VLOOKUP(F404,'[3]Sheet 1'!$F$2:$AD$557,15,0)</f>
        <v>25</v>
      </c>
      <c r="BJ404" s="1">
        <f>VLOOKUP(F404,'[3]Sheet 1'!$F$2:$AD$557,16,0)</f>
        <v>324</v>
      </c>
      <c r="BK404" s="1">
        <f>VLOOKUP(F404,'[3]Sheet 1'!$F$2:$AD$557,17,0)</f>
        <v>308</v>
      </c>
      <c r="BL404" s="1">
        <f>VLOOKUP(F404,'[3]Sheet 1'!$F$2:$AD$557,18,0)</f>
        <v>16</v>
      </c>
      <c r="BM404" s="1">
        <f>VLOOKUP(F404,'[3]Sheet 1'!$F$2:$AD$557,19,0)</f>
        <v>0.95061728000000001</v>
      </c>
      <c r="BN404" s="1">
        <f>VLOOKUP(F404,'[3]Sheet 1'!$F$2:$AD$557,20,0)</f>
        <v>0.67700534000000001</v>
      </c>
      <c r="BO404" s="1">
        <f>VLOOKUP(F404,'[3]Sheet 1'!$F$2:$AD$557,21,0)</f>
        <v>0.24064171000000001</v>
      </c>
      <c r="BP404" s="1">
        <f>VLOOKUP(F404,'[3]Sheet 1'!$F$2:$AD$557,22,0)</f>
        <v>4.5989299999999997E-2</v>
      </c>
      <c r="BQ404" s="1">
        <f>VLOOKUP(F404,'[3]Sheet 1'!$F$2:$AD$557,23,0)</f>
        <v>2.6737960000000002E-2</v>
      </c>
      <c r="BR404" s="1">
        <f>VLOOKUP(F404,'[3]Sheet 1'!$F$2:$AD$557,24,0)</f>
        <v>2424.7678342200002</v>
      </c>
      <c r="BS404" s="1">
        <f>VLOOKUP(F404,'[3]Sheet 1'!$F$2:$AD$557,25,0)</f>
        <v>0.38560391999999999</v>
      </c>
    </row>
    <row r="405" spans="1:71" ht="20" customHeight="1" x14ac:dyDescent="0.15">
      <c r="A405" s="8">
        <v>2068</v>
      </c>
      <c r="B405" s="9">
        <v>37</v>
      </c>
      <c r="C405" s="10">
        <v>119</v>
      </c>
      <c r="D405" s="10">
        <v>3106</v>
      </c>
      <c r="E405" s="10">
        <v>1</v>
      </c>
      <c r="F405" s="10">
        <v>371190031061</v>
      </c>
      <c r="G405" s="11" t="s">
        <v>35</v>
      </c>
      <c r="H405" s="10">
        <v>16315</v>
      </c>
      <c r="I405" s="11" t="s">
        <v>441</v>
      </c>
      <c r="J405" s="10">
        <v>942</v>
      </c>
      <c r="K405" s="10">
        <v>25</v>
      </c>
      <c r="L405" s="10">
        <v>37</v>
      </c>
      <c r="M405" s="10">
        <v>33</v>
      </c>
      <c r="N405" s="10">
        <v>7</v>
      </c>
      <c r="O405" s="10">
        <v>24</v>
      </c>
      <c r="P405" s="10">
        <v>121</v>
      </c>
      <c r="Q405" s="10">
        <v>22</v>
      </c>
      <c r="R405" s="10">
        <v>115</v>
      </c>
      <c r="S405" s="10">
        <v>22</v>
      </c>
      <c r="T405" s="10">
        <v>96</v>
      </c>
      <c r="U405" s="10">
        <v>56</v>
      </c>
      <c r="V405" s="10">
        <v>207</v>
      </c>
      <c r="W405" s="10">
        <v>67</v>
      </c>
      <c r="X405" s="10">
        <v>51</v>
      </c>
      <c r="Y405" s="10">
        <v>50</v>
      </c>
      <c r="Z405" s="10">
        <v>9</v>
      </c>
      <c r="AA405" s="10">
        <v>57500</v>
      </c>
      <c r="AB405" s="10">
        <v>577</v>
      </c>
      <c r="AC405" s="10">
        <v>110</v>
      </c>
      <c r="AD405" s="10">
        <v>0.19064125000000001</v>
      </c>
      <c r="AE405" s="13">
        <v>14413365.216552701</v>
      </c>
      <c r="AF405" s="12">
        <v>18900.761595269101</v>
      </c>
      <c r="AG405" s="1">
        <f>VLOOKUP(F405,'[1]Sheet 1'!$F$2:$S$557,5,0)</f>
        <v>1811</v>
      </c>
      <c r="AH405" s="1">
        <f>VLOOKUP(F405,'[1]Sheet 1'!$F$2:$S$557,6,0)</f>
        <v>374</v>
      </c>
      <c r="AI405" s="1">
        <f>VLOOKUP(F405,'[1]Sheet 1'!$F$2:$S$557,7,0)</f>
        <v>351</v>
      </c>
      <c r="AJ405" s="1">
        <f>VLOOKUP(F405,'[1]Sheet 1'!$F$2:$S$557,8,0)</f>
        <v>365</v>
      </c>
      <c r="AK405" s="1">
        <f>VLOOKUP(F405,'[1]Sheet 1'!$F$2:$S$557,9,0)</f>
        <v>151</v>
      </c>
      <c r="AL405" s="1">
        <f>VLOOKUP(F405,'[1]Sheet 1'!$F$2:$S$557,10,0)</f>
        <v>472</v>
      </c>
      <c r="AM405" s="1">
        <f>VLOOKUP(F405,'[1]Sheet 1'!$F$2:$S$557,11,0)</f>
        <v>76</v>
      </c>
      <c r="AN405" s="1">
        <f>VLOOKUP(F405,'[1]Sheet 1'!$F$2:$S$557,12,0)</f>
        <v>22</v>
      </c>
      <c r="AO405" s="1">
        <f>VLOOKUP(F405,'[1]Sheet 1'!$F$2:$S$557,13,0)</f>
        <v>0.26062949000000002</v>
      </c>
      <c r="AP405" s="1">
        <f>VLOOKUP(F405,'[1]Sheet 1'!$F$2:$S$557,14,0)</f>
        <v>4.1965759999999998E-2</v>
      </c>
      <c r="AQ405" s="1">
        <f>VLOOKUP(F405,'[2]Sheet 1'!$F$2:$Q$557,5,0)</f>
        <v>2115</v>
      </c>
      <c r="AR405" s="1">
        <f>VLOOKUP(F405,'[2]Sheet 1'!$F$2:$Q$557,6,0)</f>
        <v>1574</v>
      </c>
      <c r="AS405" s="1">
        <f>VLOOKUP(F405,'[2]Sheet 1'!$F$2:$Q$557,7,0)</f>
        <v>1574</v>
      </c>
      <c r="AT405" s="1">
        <f>VLOOKUP(F405,'[2]Sheet 1'!$F$2:$Q$557,8,0)</f>
        <v>1519</v>
      </c>
      <c r="AU405" s="1">
        <f>VLOOKUP(F405,'[2]Sheet 1'!$F$2:$Q$557,9,0)</f>
        <v>55</v>
      </c>
      <c r="AV405" s="1">
        <f>VLOOKUP(F405,'[2]Sheet 1'!$F$2:$Q$557,10,0)</f>
        <v>0</v>
      </c>
      <c r="AW405" s="1">
        <f>VLOOKUP(F405,'[2]Sheet 1'!$F$2:$Q$557,11,0)</f>
        <v>541</v>
      </c>
      <c r="AX405" s="1">
        <f>VLOOKUP(F405,'[2]Sheet 1'!$F$2:$Q$557,12,0)</f>
        <v>2.600473E-2</v>
      </c>
      <c r="AY405" s="1">
        <f>VLOOKUP(F405,'[3]Sheet 1'!$F$2:$AD$557,5,0)</f>
        <v>35.144823799999998</v>
      </c>
      <c r="AZ405" s="1">
        <f>VLOOKUP(F405,'[3]Sheet 1'!$F$2:$AD$557,6,0)</f>
        <v>-80.873056199999994</v>
      </c>
      <c r="BA405" s="1">
        <f>VLOOKUP(F405,'[3]Sheet 1'!$F$2:$AD$557,7,0)</f>
        <v>1777</v>
      </c>
      <c r="BB405" s="1">
        <f>VLOOKUP(F405,'[3]Sheet 1'!$F$2:$AD$557,8,0)</f>
        <v>962</v>
      </c>
      <c r="BC405" s="1">
        <f>VLOOKUP(F405,'[3]Sheet 1'!$F$2:$AD$557,9,0)</f>
        <v>273</v>
      </c>
      <c r="BD405" s="1">
        <f>VLOOKUP(F405,'[3]Sheet 1'!$F$2:$AD$557,10,0)</f>
        <v>8</v>
      </c>
      <c r="BE405" s="1">
        <f>VLOOKUP(F405,'[3]Sheet 1'!$F$2:$AD$557,11,0)</f>
        <v>63</v>
      </c>
      <c r="BF405" s="1">
        <f>VLOOKUP(F405,'[3]Sheet 1'!$F$2:$AD$557,12,0)</f>
        <v>0</v>
      </c>
      <c r="BG405" s="1">
        <f>VLOOKUP(F405,'[3]Sheet 1'!$F$2:$AD$557,13,0)</f>
        <v>413</v>
      </c>
      <c r="BH405" s="1">
        <f>VLOOKUP(F405,'[3]Sheet 1'!$F$2:$AD$557,14,0)</f>
        <v>58</v>
      </c>
      <c r="BI405" s="1">
        <f>VLOOKUP(F405,'[3]Sheet 1'!$F$2:$AD$557,15,0)</f>
        <v>621</v>
      </c>
      <c r="BJ405" s="1">
        <f>VLOOKUP(F405,'[3]Sheet 1'!$F$2:$AD$557,16,0)</f>
        <v>809</v>
      </c>
      <c r="BK405" s="1">
        <f>VLOOKUP(F405,'[3]Sheet 1'!$F$2:$AD$557,17,0)</f>
        <v>689</v>
      </c>
      <c r="BL405" s="1">
        <f>VLOOKUP(F405,'[3]Sheet 1'!$F$2:$AD$557,18,0)</f>
        <v>120</v>
      </c>
      <c r="BM405" s="1">
        <f>VLOOKUP(F405,'[3]Sheet 1'!$F$2:$AD$557,19,0)</f>
        <v>0.85166872000000005</v>
      </c>
      <c r="BN405" s="1">
        <f>VLOOKUP(F405,'[3]Sheet 1'!$F$2:$AD$557,20,0)</f>
        <v>0.54136183999999998</v>
      </c>
      <c r="BO405" s="1">
        <f>VLOOKUP(F405,'[3]Sheet 1'!$F$2:$AD$557,21,0)</f>
        <v>0.15362971</v>
      </c>
      <c r="BP405" s="1">
        <f>VLOOKUP(F405,'[3]Sheet 1'!$F$2:$AD$557,22,0)</f>
        <v>3.545301E-2</v>
      </c>
      <c r="BQ405" s="1">
        <f>VLOOKUP(F405,'[3]Sheet 1'!$F$2:$AD$557,23,0)</f>
        <v>0.34946538999999999</v>
      </c>
      <c r="BR405" s="1">
        <f>VLOOKUP(F405,'[3]Sheet 1'!$F$2:$AD$557,24,0)</f>
        <v>3437.08179918</v>
      </c>
      <c r="BS405" s="1">
        <f>VLOOKUP(F405,'[3]Sheet 1'!$F$2:$AD$557,25,0)</f>
        <v>0.51700835000000001</v>
      </c>
    </row>
    <row r="406" spans="1:71" ht="20" customHeight="1" x14ac:dyDescent="0.15">
      <c r="A406" s="8">
        <v>2069</v>
      </c>
      <c r="B406" s="9">
        <v>37</v>
      </c>
      <c r="C406" s="10">
        <v>119</v>
      </c>
      <c r="D406" s="10">
        <v>3700</v>
      </c>
      <c r="E406" s="10">
        <v>1</v>
      </c>
      <c r="F406" s="10">
        <v>371190037001</v>
      </c>
      <c r="G406" s="11" t="s">
        <v>35</v>
      </c>
      <c r="H406" s="10">
        <v>16341</v>
      </c>
      <c r="I406" s="11" t="s">
        <v>442</v>
      </c>
      <c r="J406" s="10">
        <v>1034</v>
      </c>
      <c r="K406" s="10">
        <v>71</v>
      </c>
      <c r="L406" s="10">
        <v>135</v>
      </c>
      <c r="M406" s="10">
        <v>34</v>
      </c>
      <c r="N406" s="10">
        <v>46</v>
      </c>
      <c r="O406" s="10">
        <v>46</v>
      </c>
      <c r="P406" s="10">
        <v>28</v>
      </c>
      <c r="Q406" s="10">
        <v>46</v>
      </c>
      <c r="R406" s="10">
        <v>54</v>
      </c>
      <c r="S406" s="10">
        <v>59</v>
      </c>
      <c r="T406" s="10">
        <v>89</v>
      </c>
      <c r="U406" s="10">
        <v>52</v>
      </c>
      <c r="V406" s="10">
        <v>113</v>
      </c>
      <c r="W406" s="10">
        <v>53</v>
      </c>
      <c r="X406" s="10">
        <v>76</v>
      </c>
      <c r="Y406" s="10">
        <v>25</v>
      </c>
      <c r="Z406" s="10">
        <v>107</v>
      </c>
      <c r="AA406" s="10">
        <v>49808</v>
      </c>
      <c r="AB406" s="10">
        <v>206</v>
      </c>
      <c r="AC406" s="10">
        <v>25</v>
      </c>
      <c r="AD406" s="10">
        <v>0.12135922</v>
      </c>
      <c r="AE406" s="10">
        <v>6659656.6372680701</v>
      </c>
      <c r="AF406" s="12">
        <v>10972.5600432188</v>
      </c>
      <c r="AG406" s="1">
        <f>VLOOKUP(F406,'[1]Sheet 1'!$F$2:$S$557,5,0)</f>
        <v>1480</v>
      </c>
      <c r="AH406" s="1">
        <f>VLOOKUP(F406,'[1]Sheet 1'!$F$2:$S$557,6,0)</f>
        <v>219</v>
      </c>
      <c r="AI406" s="1">
        <f>VLOOKUP(F406,'[1]Sheet 1'!$F$2:$S$557,7,0)</f>
        <v>245</v>
      </c>
      <c r="AJ406" s="1">
        <f>VLOOKUP(F406,'[1]Sheet 1'!$F$2:$S$557,8,0)</f>
        <v>137</v>
      </c>
      <c r="AK406" s="1">
        <f>VLOOKUP(F406,'[1]Sheet 1'!$F$2:$S$557,9,0)</f>
        <v>58</v>
      </c>
      <c r="AL406" s="1">
        <f>VLOOKUP(F406,'[1]Sheet 1'!$F$2:$S$557,10,0)</f>
        <v>475</v>
      </c>
      <c r="AM406" s="1">
        <f>VLOOKUP(F406,'[1]Sheet 1'!$F$2:$S$557,11,0)</f>
        <v>264</v>
      </c>
      <c r="AN406" s="1">
        <f>VLOOKUP(F406,'[1]Sheet 1'!$F$2:$S$557,12,0)</f>
        <v>82</v>
      </c>
      <c r="AO406" s="1">
        <f>VLOOKUP(F406,'[1]Sheet 1'!$F$2:$S$557,13,0)</f>
        <v>0.32094594999999998</v>
      </c>
      <c r="AP406" s="1">
        <f>VLOOKUP(F406,'[1]Sheet 1'!$F$2:$S$557,14,0)</f>
        <v>0.17837838</v>
      </c>
      <c r="AQ406" s="1">
        <f>VLOOKUP(F406,'[2]Sheet 1'!$F$2:$Q$557,5,0)</f>
        <v>1595</v>
      </c>
      <c r="AR406" s="1">
        <f>VLOOKUP(F406,'[2]Sheet 1'!$F$2:$Q$557,6,0)</f>
        <v>1368</v>
      </c>
      <c r="AS406" s="1">
        <f>VLOOKUP(F406,'[2]Sheet 1'!$F$2:$Q$557,7,0)</f>
        <v>1368</v>
      </c>
      <c r="AT406" s="1">
        <f>VLOOKUP(F406,'[2]Sheet 1'!$F$2:$Q$557,8,0)</f>
        <v>1248</v>
      </c>
      <c r="AU406" s="1">
        <f>VLOOKUP(F406,'[2]Sheet 1'!$F$2:$Q$557,9,0)</f>
        <v>120</v>
      </c>
      <c r="AV406" s="1">
        <f>VLOOKUP(F406,'[2]Sheet 1'!$F$2:$Q$557,10,0)</f>
        <v>0</v>
      </c>
      <c r="AW406" s="1">
        <f>VLOOKUP(F406,'[2]Sheet 1'!$F$2:$Q$557,11,0)</f>
        <v>227</v>
      </c>
      <c r="AX406" s="1">
        <f>VLOOKUP(F406,'[2]Sheet 1'!$F$2:$Q$557,12,0)</f>
        <v>7.5235109999999994E-2</v>
      </c>
      <c r="AY406" s="1">
        <f>VLOOKUP(F406,'[3]Sheet 1'!$F$2:$AD$557,5,0)</f>
        <v>35.208279699999999</v>
      </c>
      <c r="AZ406" s="1">
        <f>VLOOKUP(F406,'[3]Sheet 1'!$F$2:$AD$557,6,0)</f>
        <v>-80.867333000000002</v>
      </c>
      <c r="BA406" s="1">
        <f>VLOOKUP(F406,'[3]Sheet 1'!$F$2:$AD$557,7,0)</f>
        <v>1141</v>
      </c>
      <c r="BB406" s="1">
        <f>VLOOKUP(F406,'[3]Sheet 1'!$F$2:$AD$557,8,0)</f>
        <v>357</v>
      </c>
      <c r="BC406" s="1">
        <f>VLOOKUP(F406,'[3]Sheet 1'!$F$2:$AD$557,9,0)</f>
        <v>721</v>
      </c>
      <c r="BD406" s="1">
        <f>VLOOKUP(F406,'[3]Sheet 1'!$F$2:$AD$557,10,0)</f>
        <v>6</v>
      </c>
      <c r="BE406" s="1">
        <f>VLOOKUP(F406,'[3]Sheet 1'!$F$2:$AD$557,11,0)</f>
        <v>21</v>
      </c>
      <c r="BF406" s="1">
        <f>VLOOKUP(F406,'[3]Sheet 1'!$F$2:$AD$557,12,0)</f>
        <v>2</v>
      </c>
      <c r="BG406" s="1">
        <f>VLOOKUP(F406,'[3]Sheet 1'!$F$2:$AD$557,13,0)</f>
        <v>11</v>
      </c>
      <c r="BH406" s="1">
        <f>VLOOKUP(F406,'[3]Sheet 1'!$F$2:$AD$557,14,0)</f>
        <v>23</v>
      </c>
      <c r="BI406" s="1">
        <f>VLOOKUP(F406,'[3]Sheet 1'!$F$2:$AD$557,15,0)</f>
        <v>33</v>
      </c>
      <c r="BJ406" s="1">
        <f>VLOOKUP(F406,'[3]Sheet 1'!$F$2:$AD$557,16,0)</f>
        <v>1046</v>
      </c>
      <c r="BK406" s="1">
        <f>VLOOKUP(F406,'[3]Sheet 1'!$F$2:$AD$557,17,0)</f>
        <v>669</v>
      </c>
      <c r="BL406" s="1">
        <f>VLOOKUP(F406,'[3]Sheet 1'!$F$2:$AD$557,18,0)</f>
        <v>377</v>
      </c>
      <c r="BM406" s="1">
        <f>VLOOKUP(F406,'[3]Sheet 1'!$F$2:$AD$557,19,0)</f>
        <v>0.63957934000000005</v>
      </c>
      <c r="BN406" s="1">
        <f>VLOOKUP(F406,'[3]Sheet 1'!$F$2:$AD$557,20,0)</f>
        <v>0.31288343000000002</v>
      </c>
      <c r="BO406" s="1">
        <f>VLOOKUP(F406,'[3]Sheet 1'!$F$2:$AD$557,21,0)</f>
        <v>0.63190184000000005</v>
      </c>
      <c r="BP406" s="1">
        <f>VLOOKUP(F406,'[3]Sheet 1'!$F$2:$AD$557,22,0)</f>
        <v>1.8404899999999998E-2</v>
      </c>
      <c r="BQ406" s="1">
        <f>VLOOKUP(F406,'[3]Sheet 1'!$F$2:$AD$557,23,0)</f>
        <v>2.8921990000000002E-2</v>
      </c>
      <c r="BR406" s="1">
        <f>VLOOKUP(F406,'[3]Sheet 1'!$F$2:$AD$557,24,0)</f>
        <v>4776.4110701899999</v>
      </c>
      <c r="BS406" s="1">
        <f>VLOOKUP(F406,'[3]Sheet 1'!$F$2:$AD$557,25,0)</f>
        <v>0.23888228</v>
      </c>
    </row>
    <row r="407" spans="1:71" ht="20" customHeight="1" x14ac:dyDescent="0.15">
      <c r="A407" s="8">
        <v>2070</v>
      </c>
      <c r="B407" s="9">
        <v>37</v>
      </c>
      <c r="C407" s="10">
        <v>119</v>
      </c>
      <c r="D407" s="10">
        <v>4600</v>
      </c>
      <c r="E407" s="10">
        <v>2</v>
      </c>
      <c r="F407" s="10">
        <v>371190046002</v>
      </c>
      <c r="G407" s="11" t="s">
        <v>33</v>
      </c>
      <c r="H407" s="10">
        <v>16387</v>
      </c>
      <c r="I407" s="11" t="s">
        <v>443</v>
      </c>
      <c r="J407" s="10">
        <v>617</v>
      </c>
      <c r="K407" s="10">
        <v>69</v>
      </c>
      <c r="L407" s="10">
        <v>81</v>
      </c>
      <c r="M407" s="10">
        <v>114</v>
      </c>
      <c r="N407" s="10">
        <v>26</v>
      </c>
      <c r="O407" s="10">
        <v>17</v>
      </c>
      <c r="P407" s="10">
        <v>110</v>
      </c>
      <c r="Q407" s="10">
        <v>8</v>
      </c>
      <c r="R407" s="10">
        <v>82</v>
      </c>
      <c r="S407" s="10">
        <v>0</v>
      </c>
      <c r="T407" s="10">
        <v>32</v>
      </c>
      <c r="U407" s="10">
        <v>17</v>
      </c>
      <c r="V407" s="10">
        <v>36</v>
      </c>
      <c r="W407" s="10">
        <v>25</v>
      </c>
      <c r="X407" s="10">
        <v>0</v>
      </c>
      <c r="Y407" s="10">
        <v>0</v>
      </c>
      <c r="Z407" s="10">
        <v>0</v>
      </c>
      <c r="AA407" s="10">
        <v>30057</v>
      </c>
      <c r="AB407" s="10">
        <v>361</v>
      </c>
      <c r="AC407" s="10">
        <v>170</v>
      </c>
      <c r="AD407" s="10">
        <v>0.47091412999999999</v>
      </c>
      <c r="AE407" s="13">
        <v>12000521.559936499</v>
      </c>
      <c r="AF407" s="12">
        <v>14865.757111962501</v>
      </c>
      <c r="AG407" s="1">
        <f>VLOOKUP(F407,'[1]Sheet 1'!$F$2:$S$557,5,0)</f>
        <v>966</v>
      </c>
      <c r="AH407" s="1">
        <f>VLOOKUP(F407,'[1]Sheet 1'!$F$2:$S$557,6,0)</f>
        <v>212</v>
      </c>
      <c r="AI407" s="1">
        <f>VLOOKUP(F407,'[1]Sheet 1'!$F$2:$S$557,7,0)</f>
        <v>205</v>
      </c>
      <c r="AJ407" s="1">
        <f>VLOOKUP(F407,'[1]Sheet 1'!$F$2:$S$557,8,0)</f>
        <v>388</v>
      </c>
      <c r="AK407" s="1">
        <f>VLOOKUP(F407,'[1]Sheet 1'!$F$2:$S$557,9,0)</f>
        <v>71</v>
      </c>
      <c r="AL407" s="1">
        <f>VLOOKUP(F407,'[1]Sheet 1'!$F$2:$S$557,10,0)</f>
        <v>43</v>
      </c>
      <c r="AM407" s="1">
        <f>VLOOKUP(F407,'[1]Sheet 1'!$F$2:$S$557,11,0)</f>
        <v>16</v>
      </c>
      <c r="AN407" s="1">
        <f>VLOOKUP(F407,'[1]Sheet 1'!$F$2:$S$557,12,0)</f>
        <v>31</v>
      </c>
      <c r="AO407" s="1">
        <f>VLOOKUP(F407,'[1]Sheet 1'!$F$2:$S$557,13,0)</f>
        <v>4.4513459999999998E-2</v>
      </c>
      <c r="AP407" s="1">
        <f>VLOOKUP(F407,'[1]Sheet 1'!$F$2:$S$557,14,0)</f>
        <v>1.6563149999999999E-2</v>
      </c>
      <c r="AQ407" s="1">
        <f>VLOOKUP(F407,'[2]Sheet 1'!$F$2:$Q$557,5,0)</f>
        <v>1003</v>
      </c>
      <c r="AR407" s="1">
        <f>VLOOKUP(F407,'[2]Sheet 1'!$F$2:$Q$557,6,0)</f>
        <v>660</v>
      </c>
      <c r="AS407" s="1">
        <f>VLOOKUP(F407,'[2]Sheet 1'!$F$2:$Q$557,7,0)</f>
        <v>660</v>
      </c>
      <c r="AT407" s="1">
        <f>VLOOKUP(F407,'[2]Sheet 1'!$F$2:$Q$557,8,0)</f>
        <v>593</v>
      </c>
      <c r="AU407" s="1">
        <f>VLOOKUP(F407,'[2]Sheet 1'!$F$2:$Q$557,9,0)</f>
        <v>67</v>
      </c>
      <c r="AV407" s="1">
        <f>VLOOKUP(F407,'[2]Sheet 1'!$F$2:$Q$557,10,0)</f>
        <v>0</v>
      </c>
      <c r="AW407" s="1">
        <f>VLOOKUP(F407,'[2]Sheet 1'!$F$2:$Q$557,11,0)</f>
        <v>343</v>
      </c>
      <c r="AX407" s="1">
        <f>VLOOKUP(F407,'[2]Sheet 1'!$F$2:$Q$557,12,0)</f>
        <v>6.6799600000000001E-2</v>
      </c>
      <c r="AY407" s="1">
        <f>VLOOKUP(F407,'[3]Sheet 1'!$F$2:$AD$557,5,0)</f>
        <v>35.257056300000002</v>
      </c>
      <c r="AZ407" s="1">
        <f>VLOOKUP(F407,'[3]Sheet 1'!$F$2:$AD$557,6,0)</f>
        <v>-80.860297299999999</v>
      </c>
      <c r="BA407" s="1">
        <f>VLOOKUP(F407,'[3]Sheet 1'!$F$2:$AD$557,7,0)</f>
        <v>1791</v>
      </c>
      <c r="BB407" s="1">
        <f>VLOOKUP(F407,'[3]Sheet 1'!$F$2:$AD$557,8,0)</f>
        <v>31</v>
      </c>
      <c r="BC407" s="1">
        <f>VLOOKUP(F407,'[3]Sheet 1'!$F$2:$AD$557,9,0)</f>
        <v>1680</v>
      </c>
      <c r="BD407" s="1">
        <f>VLOOKUP(F407,'[3]Sheet 1'!$F$2:$AD$557,10,0)</f>
        <v>3</v>
      </c>
      <c r="BE407" s="1">
        <f>VLOOKUP(F407,'[3]Sheet 1'!$F$2:$AD$557,11,0)</f>
        <v>17</v>
      </c>
      <c r="BF407" s="1">
        <f>VLOOKUP(F407,'[3]Sheet 1'!$F$2:$AD$557,12,0)</f>
        <v>7</v>
      </c>
      <c r="BG407" s="1">
        <f>VLOOKUP(F407,'[3]Sheet 1'!$F$2:$AD$557,13,0)</f>
        <v>16</v>
      </c>
      <c r="BH407" s="1">
        <f>VLOOKUP(F407,'[3]Sheet 1'!$F$2:$AD$557,14,0)</f>
        <v>37</v>
      </c>
      <c r="BI407" s="1">
        <f>VLOOKUP(F407,'[3]Sheet 1'!$F$2:$AD$557,15,0)</f>
        <v>35</v>
      </c>
      <c r="BJ407" s="1">
        <f>VLOOKUP(F407,'[3]Sheet 1'!$F$2:$AD$557,16,0)</f>
        <v>763</v>
      </c>
      <c r="BK407" s="1">
        <f>VLOOKUP(F407,'[3]Sheet 1'!$F$2:$AD$557,17,0)</f>
        <v>663</v>
      </c>
      <c r="BL407" s="1">
        <f>VLOOKUP(F407,'[3]Sheet 1'!$F$2:$AD$557,18,0)</f>
        <v>100</v>
      </c>
      <c r="BM407" s="1">
        <f>VLOOKUP(F407,'[3]Sheet 1'!$F$2:$AD$557,19,0)</f>
        <v>0.8689384</v>
      </c>
      <c r="BN407" s="1">
        <f>VLOOKUP(F407,'[3]Sheet 1'!$F$2:$AD$557,20,0)</f>
        <v>1.7308759999999999E-2</v>
      </c>
      <c r="BO407" s="1">
        <f>VLOOKUP(F407,'[3]Sheet 1'!$F$2:$AD$557,21,0)</f>
        <v>0.93802344999999998</v>
      </c>
      <c r="BP407" s="1">
        <f>VLOOKUP(F407,'[3]Sheet 1'!$F$2:$AD$557,22,0)</f>
        <v>9.4918999999999993E-3</v>
      </c>
      <c r="BQ407" s="1">
        <f>VLOOKUP(F407,'[3]Sheet 1'!$F$2:$AD$557,23,0)</f>
        <v>1.9542150000000001E-2</v>
      </c>
      <c r="BR407" s="1">
        <f>VLOOKUP(F407,'[3]Sheet 1'!$F$2:$AD$557,24,0)</f>
        <v>4160.6704722799996</v>
      </c>
      <c r="BS407" s="1">
        <f>VLOOKUP(F407,'[3]Sheet 1'!$F$2:$AD$557,25,0)</f>
        <v>0.43045946000000002</v>
      </c>
    </row>
    <row r="408" spans="1:71" ht="20" customHeight="1" x14ac:dyDescent="0.15">
      <c r="A408" s="8">
        <v>2071</v>
      </c>
      <c r="B408" s="9">
        <v>37</v>
      </c>
      <c r="C408" s="10">
        <v>119</v>
      </c>
      <c r="D408" s="10">
        <v>5522</v>
      </c>
      <c r="E408" s="10">
        <v>3</v>
      </c>
      <c r="F408" s="10">
        <v>371190055223</v>
      </c>
      <c r="G408" s="11" t="s">
        <v>44</v>
      </c>
      <c r="H408" s="10">
        <v>16452</v>
      </c>
      <c r="I408" s="11" t="s">
        <v>444</v>
      </c>
      <c r="J408" s="10">
        <v>666</v>
      </c>
      <c r="K408" s="10">
        <v>36</v>
      </c>
      <c r="L408" s="10">
        <v>0</v>
      </c>
      <c r="M408" s="10">
        <v>26</v>
      </c>
      <c r="N408" s="10">
        <v>31</v>
      </c>
      <c r="O408" s="10">
        <v>0</v>
      </c>
      <c r="P408" s="10">
        <v>29</v>
      </c>
      <c r="Q408" s="10">
        <v>55</v>
      </c>
      <c r="R408" s="10">
        <v>0</v>
      </c>
      <c r="S408" s="10">
        <v>0</v>
      </c>
      <c r="T408" s="10">
        <v>98</v>
      </c>
      <c r="U408" s="10">
        <v>78</v>
      </c>
      <c r="V408" s="10">
        <v>188</v>
      </c>
      <c r="W408" s="10">
        <v>52</v>
      </c>
      <c r="X408" s="10">
        <v>12</v>
      </c>
      <c r="Y408" s="10">
        <v>39</v>
      </c>
      <c r="Z408" s="10">
        <v>22</v>
      </c>
      <c r="AA408" s="10">
        <v>71218</v>
      </c>
      <c r="AB408" s="10">
        <v>212</v>
      </c>
      <c r="AC408" s="10">
        <v>27</v>
      </c>
      <c r="AD408" s="10">
        <v>0.12735848999999999</v>
      </c>
      <c r="AE408" s="10">
        <v>5301314.9249267597</v>
      </c>
      <c r="AF408" s="12">
        <v>10710.5732968217</v>
      </c>
      <c r="AG408" s="1">
        <f>VLOOKUP(F408,'[1]Sheet 1'!$F$2:$S$557,5,0)</f>
        <v>871</v>
      </c>
      <c r="AH408" s="1">
        <f>VLOOKUP(F408,'[1]Sheet 1'!$F$2:$S$557,6,0)</f>
        <v>0</v>
      </c>
      <c r="AI408" s="1">
        <f>VLOOKUP(F408,'[1]Sheet 1'!$F$2:$S$557,7,0)</f>
        <v>105</v>
      </c>
      <c r="AJ408" s="1">
        <f>VLOOKUP(F408,'[1]Sheet 1'!$F$2:$S$557,8,0)</f>
        <v>69</v>
      </c>
      <c r="AK408" s="1">
        <f>VLOOKUP(F408,'[1]Sheet 1'!$F$2:$S$557,9,0)</f>
        <v>46</v>
      </c>
      <c r="AL408" s="1">
        <f>VLOOKUP(F408,'[1]Sheet 1'!$F$2:$S$557,10,0)</f>
        <v>502</v>
      </c>
      <c r="AM408" s="1">
        <f>VLOOKUP(F408,'[1]Sheet 1'!$F$2:$S$557,11,0)</f>
        <v>137</v>
      </c>
      <c r="AN408" s="1">
        <f>VLOOKUP(F408,'[1]Sheet 1'!$F$2:$S$557,12,0)</f>
        <v>12</v>
      </c>
      <c r="AO408" s="1">
        <f>VLOOKUP(F408,'[1]Sheet 1'!$F$2:$S$557,13,0)</f>
        <v>0.57634901999999999</v>
      </c>
      <c r="AP408" s="1">
        <f>VLOOKUP(F408,'[1]Sheet 1'!$F$2:$S$557,14,0)</f>
        <v>0.15729046999999999</v>
      </c>
      <c r="AQ408" s="1">
        <f>VLOOKUP(F408,'[2]Sheet 1'!$F$2:$Q$557,5,0)</f>
        <v>1001</v>
      </c>
      <c r="AR408" s="1">
        <f>VLOOKUP(F408,'[2]Sheet 1'!$F$2:$Q$557,6,0)</f>
        <v>808</v>
      </c>
      <c r="AS408" s="1">
        <f>VLOOKUP(F408,'[2]Sheet 1'!$F$2:$Q$557,7,0)</f>
        <v>808</v>
      </c>
      <c r="AT408" s="1">
        <f>VLOOKUP(F408,'[2]Sheet 1'!$F$2:$Q$557,8,0)</f>
        <v>781</v>
      </c>
      <c r="AU408" s="1">
        <f>VLOOKUP(F408,'[2]Sheet 1'!$F$2:$Q$557,9,0)</f>
        <v>27</v>
      </c>
      <c r="AV408" s="1">
        <f>VLOOKUP(F408,'[2]Sheet 1'!$F$2:$Q$557,10,0)</f>
        <v>0</v>
      </c>
      <c r="AW408" s="1">
        <f>VLOOKUP(F408,'[2]Sheet 1'!$F$2:$Q$557,11,0)</f>
        <v>193</v>
      </c>
      <c r="AX408" s="1">
        <f>VLOOKUP(F408,'[2]Sheet 1'!$F$2:$Q$557,12,0)</f>
        <v>2.6973029999999999E-2</v>
      </c>
      <c r="AY408" s="1">
        <f>VLOOKUP(F408,'[3]Sheet 1'!$F$2:$AD$557,5,0)</f>
        <v>35.322743899999999</v>
      </c>
      <c r="AZ408" s="1">
        <f>VLOOKUP(F408,'[3]Sheet 1'!$F$2:$AD$557,6,0)</f>
        <v>-80.778440500000002</v>
      </c>
      <c r="BA408" s="1">
        <f>VLOOKUP(F408,'[3]Sheet 1'!$F$2:$AD$557,7,0)</f>
        <v>971</v>
      </c>
      <c r="BB408" s="1">
        <f>VLOOKUP(F408,'[3]Sheet 1'!$F$2:$AD$557,8,0)</f>
        <v>317</v>
      </c>
      <c r="BC408" s="1">
        <f>VLOOKUP(F408,'[3]Sheet 1'!$F$2:$AD$557,9,0)</f>
        <v>374</v>
      </c>
      <c r="BD408" s="1">
        <f>VLOOKUP(F408,'[3]Sheet 1'!$F$2:$AD$557,10,0)</f>
        <v>2</v>
      </c>
      <c r="BE408" s="1">
        <f>VLOOKUP(F408,'[3]Sheet 1'!$F$2:$AD$557,11,0)</f>
        <v>237</v>
      </c>
      <c r="BF408" s="1">
        <f>VLOOKUP(F408,'[3]Sheet 1'!$F$2:$AD$557,12,0)</f>
        <v>0</v>
      </c>
      <c r="BG408" s="1">
        <f>VLOOKUP(F408,'[3]Sheet 1'!$F$2:$AD$557,13,0)</f>
        <v>19</v>
      </c>
      <c r="BH408" s="1">
        <f>VLOOKUP(F408,'[3]Sheet 1'!$F$2:$AD$557,14,0)</f>
        <v>22</v>
      </c>
      <c r="BI408" s="1">
        <f>VLOOKUP(F408,'[3]Sheet 1'!$F$2:$AD$557,15,0)</f>
        <v>44</v>
      </c>
      <c r="BJ408" s="1">
        <f>VLOOKUP(F408,'[3]Sheet 1'!$F$2:$AD$557,16,0)</f>
        <v>551</v>
      </c>
      <c r="BK408" s="1">
        <f>VLOOKUP(F408,'[3]Sheet 1'!$F$2:$AD$557,17,0)</f>
        <v>509</v>
      </c>
      <c r="BL408" s="1">
        <f>VLOOKUP(F408,'[3]Sheet 1'!$F$2:$AD$557,18,0)</f>
        <v>42</v>
      </c>
      <c r="BM408" s="1">
        <f>VLOOKUP(F408,'[3]Sheet 1'!$F$2:$AD$557,19,0)</f>
        <v>0.92377494999999998</v>
      </c>
      <c r="BN408" s="1">
        <f>VLOOKUP(F408,'[3]Sheet 1'!$F$2:$AD$557,20,0)</f>
        <v>0.32646755</v>
      </c>
      <c r="BO408" s="1">
        <f>VLOOKUP(F408,'[3]Sheet 1'!$F$2:$AD$557,21,0)</f>
        <v>0.38516992</v>
      </c>
      <c r="BP408" s="1">
        <f>VLOOKUP(F408,'[3]Sheet 1'!$F$2:$AD$557,22,0)</f>
        <v>0.24407825999999999</v>
      </c>
      <c r="BQ408" s="1">
        <f>VLOOKUP(F408,'[3]Sheet 1'!$F$2:$AD$557,23,0)</f>
        <v>4.5314100000000003E-2</v>
      </c>
      <c r="BR408" s="1">
        <f>VLOOKUP(F408,'[3]Sheet 1'!$F$2:$AD$557,24,0)</f>
        <v>5106.2664547499999</v>
      </c>
      <c r="BS408" s="1">
        <f>VLOOKUP(F408,'[3]Sheet 1'!$F$2:$AD$557,25,0)</f>
        <v>0.19015850000000001</v>
      </c>
    </row>
    <row r="409" spans="1:71" ht="20" customHeight="1" x14ac:dyDescent="0.15">
      <c r="A409" s="8">
        <v>2072</v>
      </c>
      <c r="B409" s="9">
        <v>37</v>
      </c>
      <c r="C409" s="10">
        <v>119</v>
      </c>
      <c r="D409" s="10">
        <v>1911</v>
      </c>
      <c r="E409" s="10">
        <v>1</v>
      </c>
      <c r="F409" s="10">
        <v>371190019111</v>
      </c>
      <c r="G409" s="11" t="s">
        <v>35</v>
      </c>
      <c r="H409" s="10">
        <v>16200</v>
      </c>
      <c r="I409" s="11" t="s">
        <v>445</v>
      </c>
      <c r="J409" s="10">
        <v>542</v>
      </c>
      <c r="K409" s="10">
        <v>44</v>
      </c>
      <c r="L409" s="10">
        <v>23</v>
      </c>
      <c r="M409" s="10">
        <v>0</v>
      </c>
      <c r="N409" s="10">
        <v>9</v>
      </c>
      <c r="O409" s="10">
        <v>9</v>
      </c>
      <c r="P409" s="10">
        <v>54</v>
      </c>
      <c r="Q409" s="10">
        <v>58</v>
      </c>
      <c r="R409" s="10">
        <v>31</v>
      </c>
      <c r="S409" s="10">
        <v>11</v>
      </c>
      <c r="T409" s="10">
        <v>36</v>
      </c>
      <c r="U409" s="10">
        <v>97</v>
      </c>
      <c r="V409" s="10">
        <v>84</v>
      </c>
      <c r="W409" s="10">
        <v>49</v>
      </c>
      <c r="X409" s="10">
        <v>20</v>
      </c>
      <c r="Y409" s="10">
        <v>8</v>
      </c>
      <c r="Z409" s="10">
        <v>9</v>
      </c>
      <c r="AA409" s="10">
        <v>59167</v>
      </c>
      <c r="AB409" s="10">
        <v>330</v>
      </c>
      <c r="AC409" s="10">
        <v>31</v>
      </c>
      <c r="AD409" s="10">
        <v>9.3939389999999998E-2</v>
      </c>
      <c r="AE409" s="13">
        <v>10350567.0276489</v>
      </c>
      <c r="AF409" s="12">
        <v>15298.368575496799</v>
      </c>
      <c r="AG409" s="1">
        <f>VLOOKUP(F409,'[1]Sheet 1'!$F$2:$S$557,5,0)</f>
        <v>1005</v>
      </c>
      <c r="AH409" s="1">
        <f>VLOOKUP(F409,'[1]Sheet 1'!$F$2:$S$557,6,0)</f>
        <v>87</v>
      </c>
      <c r="AI409" s="1">
        <f>VLOOKUP(F409,'[1]Sheet 1'!$F$2:$S$557,7,0)</f>
        <v>276</v>
      </c>
      <c r="AJ409" s="1">
        <f>VLOOKUP(F409,'[1]Sheet 1'!$F$2:$S$557,8,0)</f>
        <v>361</v>
      </c>
      <c r="AK409" s="1">
        <f>VLOOKUP(F409,'[1]Sheet 1'!$F$2:$S$557,9,0)</f>
        <v>104</v>
      </c>
      <c r="AL409" s="1">
        <f>VLOOKUP(F409,'[1]Sheet 1'!$F$2:$S$557,10,0)</f>
        <v>149</v>
      </c>
      <c r="AM409" s="1">
        <f>VLOOKUP(F409,'[1]Sheet 1'!$F$2:$S$557,11,0)</f>
        <v>28</v>
      </c>
      <c r="AN409" s="1">
        <f>VLOOKUP(F409,'[1]Sheet 1'!$F$2:$S$557,12,0)</f>
        <v>0</v>
      </c>
      <c r="AO409" s="1">
        <f>VLOOKUP(F409,'[1]Sheet 1'!$F$2:$S$557,13,0)</f>
        <v>0.14825870999999999</v>
      </c>
      <c r="AP409" s="1">
        <f>VLOOKUP(F409,'[1]Sheet 1'!$F$2:$S$557,14,0)</f>
        <v>2.7860699999999999E-2</v>
      </c>
      <c r="AQ409" s="1">
        <f>VLOOKUP(F409,'[2]Sheet 1'!$F$2:$Q$557,5,0)</f>
        <v>1161</v>
      </c>
      <c r="AR409" s="1">
        <f>VLOOKUP(F409,'[2]Sheet 1'!$F$2:$Q$557,6,0)</f>
        <v>818</v>
      </c>
      <c r="AS409" s="1">
        <f>VLOOKUP(F409,'[2]Sheet 1'!$F$2:$Q$557,7,0)</f>
        <v>818</v>
      </c>
      <c r="AT409" s="1">
        <f>VLOOKUP(F409,'[2]Sheet 1'!$F$2:$Q$557,8,0)</f>
        <v>797</v>
      </c>
      <c r="AU409" s="1">
        <f>VLOOKUP(F409,'[2]Sheet 1'!$F$2:$Q$557,9,0)</f>
        <v>21</v>
      </c>
      <c r="AV409" s="1">
        <f>VLOOKUP(F409,'[2]Sheet 1'!$F$2:$Q$557,10,0)</f>
        <v>0</v>
      </c>
      <c r="AW409" s="1">
        <f>VLOOKUP(F409,'[2]Sheet 1'!$F$2:$Q$557,11,0)</f>
        <v>343</v>
      </c>
      <c r="AX409" s="1">
        <f>VLOOKUP(F409,'[2]Sheet 1'!$F$2:$Q$557,12,0)</f>
        <v>1.8087860000000001E-2</v>
      </c>
      <c r="AY409" s="1">
        <f>VLOOKUP(F409,'[3]Sheet 1'!$F$2:$AD$557,5,0)</f>
        <v>35.182903899999999</v>
      </c>
      <c r="AZ409" s="1">
        <f>VLOOKUP(F409,'[3]Sheet 1'!$F$2:$AD$557,6,0)</f>
        <v>-80.722315600000002</v>
      </c>
      <c r="BA409" s="1">
        <f>VLOOKUP(F409,'[3]Sheet 1'!$F$2:$AD$557,7,0)</f>
        <v>1456</v>
      </c>
      <c r="BB409" s="1">
        <f>VLOOKUP(F409,'[3]Sheet 1'!$F$2:$AD$557,8,0)</f>
        <v>533</v>
      </c>
      <c r="BC409" s="1">
        <f>VLOOKUP(F409,'[3]Sheet 1'!$F$2:$AD$557,9,0)</f>
        <v>615</v>
      </c>
      <c r="BD409" s="1">
        <f>VLOOKUP(F409,'[3]Sheet 1'!$F$2:$AD$557,10,0)</f>
        <v>20</v>
      </c>
      <c r="BE409" s="1">
        <f>VLOOKUP(F409,'[3]Sheet 1'!$F$2:$AD$557,11,0)</f>
        <v>55</v>
      </c>
      <c r="BF409" s="1">
        <f>VLOOKUP(F409,'[3]Sheet 1'!$F$2:$AD$557,12,0)</f>
        <v>1</v>
      </c>
      <c r="BG409" s="1">
        <f>VLOOKUP(F409,'[3]Sheet 1'!$F$2:$AD$557,13,0)</f>
        <v>162</v>
      </c>
      <c r="BH409" s="1">
        <f>VLOOKUP(F409,'[3]Sheet 1'!$F$2:$AD$557,14,0)</f>
        <v>70</v>
      </c>
      <c r="BI409" s="1">
        <f>VLOOKUP(F409,'[3]Sheet 1'!$F$2:$AD$557,15,0)</f>
        <v>283</v>
      </c>
      <c r="BJ409" s="1">
        <f>VLOOKUP(F409,'[3]Sheet 1'!$F$2:$AD$557,16,0)</f>
        <v>543</v>
      </c>
      <c r="BK409" s="1">
        <f>VLOOKUP(F409,'[3]Sheet 1'!$F$2:$AD$557,17,0)</f>
        <v>513</v>
      </c>
      <c r="BL409" s="1">
        <f>VLOOKUP(F409,'[3]Sheet 1'!$F$2:$AD$557,18,0)</f>
        <v>30</v>
      </c>
      <c r="BM409" s="1">
        <f>VLOOKUP(F409,'[3]Sheet 1'!$F$2:$AD$557,19,0)</f>
        <v>0.94475138000000003</v>
      </c>
      <c r="BN409" s="1">
        <f>VLOOKUP(F409,'[3]Sheet 1'!$F$2:$AD$557,20,0)</f>
        <v>0.36607141999999998</v>
      </c>
      <c r="BO409" s="1">
        <f>VLOOKUP(F409,'[3]Sheet 1'!$F$2:$AD$557,21,0)</f>
        <v>0.42239009999999999</v>
      </c>
      <c r="BP409" s="1">
        <f>VLOOKUP(F409,'[3]Sheet 1'!$F$2:$AD$557,22,0)</f>
        <v>3.7774719999999998E-2</v>
      </c>
      <c r="BQ409" s="1">
        <f>VLOOKUP(F409,'[3]Sheet 1'!$F$2:$AD$557,23,0)</f>
        <v>0.19436813</v>
      </c>
      <c r="BR409" s="1">
        <f>VLOOKUP(F409,'[3]Sheet 1'!$F$2:$AD$557,24,0)</f>
        <v>3921.6162129999998</v>
      </c>
      <c r="BS409" s="1">
        <f>VLOOKUP(F409,'[3]Sheet 1'!$F$2:$AD$557,25,0)</f>
        <v>0.37127548999999999</v>
      </c>
    </row>
    <row r="410" spans="1:71" ht="20" customHeight="1" x14ac:dyDescent="0.15">
      <c r="A410" s="8">
        <v>2073</v>
      </c>
      <c r="B410" s="9">
        <v>37</v>
      </c>
      <c r="C410" s="10">
        <v>119</v>
      </c>
      <c r="D410" s="10">
        <v>5842</v>
      </c>
      <c r="E410" s="10">
        <v>1</v>
      </c>
      <c r="F410" s="10">
        <v>371190058421</v>
      </c>
      <c r="G410" s="11" t="s">
        <v>35</v>
      </c>
      <c r="H410" s="10">
        <v>16568</v>
      </c>
      <c r="I410" s="11" t="s">
        <v>446</v>
      </c>
      <c r="J410" s="10">
        <v>821</v>
      </c>
      <c r="K410" s="10">
        <v>48</v>
      </c>
      <c r="L410" s="10">
        <v>0</v>
      </c>
      <c r="M410" s="10">
        <v>0</v>
      </c>
      <c r="N410" s="10">
        <v>34</v>
      </c>
      <c r="O410" s="10">
        <v>86</v>
      </c>
      <c r="P410" s="10">
        <v>31</v>
      </c>
      <c r="Q410" s="10">
        <v>16</v>
      </c>
      <c r="R410" s="10">
        <v>78</v>
      </c>
      <c r="S410" s="10">
        <v>56</v>
      </c>
      <c r="T410" s="10">
        <v>59</v>
      </c>
      <c r="U410" s="10">
        <v>78</v>
      </c>
      <c r="V410" s="10">
        <v>260</v>
      </c>
      <c r="W410" s="10">
        <v>56</v>
      </c>
      <c r="X410" s="10">
        <v>12</v>
      </c>
      <c r="Y410" s="10">
        <v>7</v>
      </c>
      <c r="Z410" s="10">
        <v>0</v>
      </c>
      <c r="AA410" s="10">
        <v>60329</v>
      </c>
      <c r="AB410" s="10">
        <v>425</v>
      </c>
      <c r="AC410" s="10">
        <v>14</v>
      </c>
      <c r="AD410" s="10">
        <v>3.294118E-2</v>
      </c>
      <c r="AE410" s="10">
        <v>8629037.6130371094</v>
      </c>
      <c r="AF410" s="12">
        <v>12766.925980001301</v>
      </c>
      <c r="AG410" s="1">
        <f>VLOOKUP(F410,'[1]Sheet 1'!$F$2:$S$557,5,0)</f>
        <v>1353</v>
      </c>
      <c r="AH410" s="1">
        <f>VLOOKUP(F410,'[1]Sheet 1'!$F$2:$S$557,6,0)</f>
        <v>106</v>
      </c>
      <c r="AI410" s="1">
        <f>VLOOKUP(F410,'[1]Sheet 1'!$F$2:$S$557,7,0)</f>
        <v>174</v>
      </c>
      <c r="AJ410" s="1">
        <f>VLOOKUP(F410,'[1]Sheet 1'!$F$2:$S$557,8,0)</f>
        <v>297</v>
      </c>
      <c r="AK410" s="1">
        <f>VLOOKUP(F410,'[1]Sheet 1'!$F$2:$S$557,9,0)</f>
        <v>51</v>
      </c>
      <c r="AL410" s="1">
        <f>VLOOKUP(F410,'[1]Sheet 1'!$F$2:$S$557,10,0)</f>
        <v>288</v>
      </c>
      <c r="AM410" s="1">
        <f>VLOOKUP(F410,'[1]Sheet 1'!$F$2:$S$557,11,0)</f>
        <v>423</v>
      </c>
      <c r="AN410" s="1">
        <f>VLOOKUP(F410,'[1]Sheet 1'!$F$2:$S$557,12,0)</f>
        <v>14</v>
      </c>
      <c r="AO410" s="1">
        <f>VLOOKUP(F410,'[1]Sheet 1'!$F$2:$S$557,13,0)</f>
        <v>0.21286031</v>
      </c>
      <c r="AP410" s="1">
        <f>VLOOKUP(F410,'[1]Sheet 1'!$F$2:$S$557,14,0)</f>
        <v>0.31263858</v>
      </c>
      <c r="AQ410" s="1">
        <f>VLOOKUP(F410,'[2]Sheet 1'!$F$2:$Q$557,5,0)</f>
        <v>1386</v>
      </c>
      <c r="AR410" s="1">
        <f>VLOOKUP(F410,'[2]Sheet 1'!$F$2:$Q$557,6,0)</f>
        <v>817</v>
      </c>
      <c r="AS410" s="1">
        <f>VLOOKUP(F410,'[2]Sheet 1'!$F$2:$Q$557,7,0)</f>
        <v>817</v>
      </c>
      <c r="AT410" s="1">
        <f>VLOOKUP(F410,'[2]Sheet 1'!$F$2:$Q$557,8,0)</f>
        <v>757</v>
      </c>
      <c r="AU410" s="1">
        <f>VLOOKUP(F410,'[2]Sheet 1'!$F$2:$Q$557,9,0)</f>
        <v>60</v>
      </c>
      <c r="AV410" s="1">
        <f>VLOOKUP(F410,'[2]Sheet 1'!$F$2:$Q$557,10,0)</f>
        <v>0</v>
      </c>
      <c r="AW410" s="1">
        <f>VLOOKUP(F410,'[2]Sheet 1'!$F$2:$Q$557,11,0)</f>
        <v>569</v>
      </c>
      <c r="AX410" s="1">
        <f>VLOOKUP(F410,'[2]Sheet 1'!$F$2:$Q$557,12,0)</f>
        <v>4.3290040000000002E-2</v>
      </c>
      <c r="AY410" s="1">
        <f>VLOOKUP(F410,'[3]Sheet 1'!$F$2:$AD$557,5,0)</f>
        <v>35.046931100000002</v>
      </c>
      <c r="AZ410" s="1">
        <f>VLOOKUP(F410,'[3]Sheet 1'!$F$2:$AD$557,6,0)</f>
        <v>-80.811917199999996</v>
      </c>
      <c r="BA410" s="1">
        <f>VLOOKUP(F410,'[3]Sheet 1'!$F$2:$AD$557,7,0)</f>
        <v>1594</v>
      </c>
      <c r="BB410" s="1">
        <f>VLOOKUP(F410,'[3]Sheet 1'!$F$2:$AD$557,8,0)</f>
        <v>1340</v>
      </c>
      <c r="BC410" s="1">
        <f>VLOOKUP(F410,'[3]Sheet 1'!$F$2:$AD$557,9,0)</f>
        <v>107</v>
      </c>
      <c r="BD410" s="1">
        <f>VLOOKUP(F410,'[3]Sheet 1'!$F$2:$AD$557,10,0)</f>
        <v>10</v>
      </c>
      <c r="BE410" s="1">
        <f>VLOOKUP(F410,'[3]Sheet 1'!$F$2:$AD$557,11,0)</f>
        <v>62</v>
      </c>
      <c r="BF410" s="1">
        <f>VLOOKUP(F410,'[3]Sheet 1'!$F$2:$AD$557,12,0)</f>
        <v>0</v>
      </c>
      <c r="BG410" s="1">
        <f>VLOOKUP(F410,'[3]Sheet 1'!$F$2:$AD$557,13,0)</f>
        <v>36</v>
      </c>
      <c r="BH410" s="1">
        <f>VLOOKUP(F410,'[3]Sheet 1'!$F$2:$AD$557,14,0)</f>
        <v>39</v>
      </c>
      <c r="BI410" s="1">
        <f>VLOOKUP(F410,'[3]Sheet 1'!$F$2:$AD$557,15,0)</f>
        <v>145</v>
      </c>
      <c r="BJ410" s="1">
        <f>VLOOKUP(F410,'[3]Sheet 1'!$F$2:$AD$557,16,0)</f>
        <v>848</v>
      </c>
      <c r="BK410" s="1">
        <f>VLOOKUP(F410,'[3]Sheet 1'!$F$2:$AD$557,17,0)</f>
        <v>793</v>
      </c>
      <c r="BL410" s="1">
        <f>VLOOKUP(F410,'[3]Sheet 1'!$F$2:$AD$557,18,0)</f>
        <v>55</v>
      </c>
      <c r="BM410" s="1">
        <f>VLOOKUP(F410,'[3]Sheet 1'!$F$2:$AD$557,19,0)</f>
        <v>0.93514149999999996</v>
      </c>
      <c r="BN410" s="1">
        <f>VLOOKUP(F410,'[3]Sheet 1'!$F$2:$AD$557,20,0)</f>
        <v>0.84065243999999995</v>
      </c>
      <c r="BO410" s="1">
        <f>VLOOKUP(F410,'[3]Sheet 1'!$F$2:$AD$557,21,0)</f>
        <v>6.7126720000000001E-2</v>
      </c>
      <c r="BP410" s="1">
        <f>VLOOKUP(F410,'[3]Sheet 1'!$F$2:$AD$557,22,0)</f>
        <v>3.8895850000000003E-2</v>
      </c>
      <c r="BQ410" s="1">
        <f>VLOOKUP(F410,'[3]Sheet 1'!$F$2:$AD$557,23,0)</f>
        <v>9.0966119999999998E-2</v>
      </c>
      <c r="BR410" s="1">
        <f>VLOOKUP(F410,'[3]Sheet 1'!$F$2:$AD$557,24,0)</f>
        <v>5149.8408214800002</v>
      </c>
      <c r="BS410" s="1">
        <f>VLOOKUP(F410,'[3]Sheet 1'!$F$2:$AD$557,25,0)</f>
        <v>0.30952413000000001</v>
      </c>
    </row>
    <row r="411" spans="1:71" ht="20" customHeight="1" x14ac:dyDescent="0.15">
      <c r="A411" s="8">
        <v>2074</v>
      </c>
      <c r="B411" s="9">
        <v>37</v>
      </c>
      <c r="C411" s="10">
        <v>119</v>
      </c>
      <c r="D411" s="10">
        <v>5829</v>
      </c>
      <c r="E411" s="10">
        <v>2</v>
      </c>
      <c r="F411" s="10">
        <v>371190058292</v>
      </c>
      <c r="G411" s="11" t="s">
        <v>33</v>
      </c>
      <c r="H411" s="10">
        <v>16541</v>
      </c>
      <c r="I411" s="11" t="s">
        <v>447</v>
      </c>
      <c r="J411" s="10">
        <v>546</v>
      </c>
      <c r="K411" s="10">
        <v>12</v>
      </c>
      <c r="L411" s="10">
        <v>9</v>
      </c>
      <c r="M411" s="10">
        <v>40</v>
      </c>
      <c r="N411" s="10">
        <v>48</v>
      </c>
      <c r="O411" s="10">
        <v>18</v>
      </c>
      <c r="P411" s="10">
        <v>64</v>
      </c>
      <c r="Q411" s="10">
        <v>36</v>
      </c>
      <c r="R411" s="10">
        <v>68</v>
      </c>
      <c r="S411" s="10">
        <v>29</v>
      </c>
      <c r="T411" s="10">
        <v>67</v>
      </c>
      <c r="U411" s="10">
        <v>57</v>
      </c>
      <c r="V411" s="10">
        <v>59</v>
      </c>
      <c r="W411" s="10">
        <v>33</v>
      </c>
      <c r="X411" s="10">
        <v>6</v>
      </c>
      <c r="Y411" s="10">
        <v>0</v>
      </c>
      <c r="Z411" s="10">
        <v>0</v>
      </c>
      <c r="AA411" s="10">
        <v>43804</v>
      </c>
      <c r="AB411" s="10">
        <v>251</v>
      </c>
      <c r="AC411" s="10">
        <v>0</v>
      </c>
      <c r="AD411" s="10">
        <v>0</v>
      </c>
      <c r="AE411" s="13">
        <v>11007101.987121601</v>
      </c>
      <c r="AF411" s="12">
        <v>13881.8355375394</v>
      </c>
      <c r="AG411" s="1">
        <f>VLOOKUP(F411,'[1]Sheet 1'!$F$2:$S$557,5,0)</f>
        <v>691</v>
      </c>
      <c r="AH411" s="1">
        <f>VLOOKUP(F411,'[1]Sheet 1'!$F$2:$S$557,6,0)</f>
        <v>40</v>
      </c>
      <c r="AI411" s="1">
        <f>VLOOKUP(F411,'[1]Sheet 1'!$F$2:$S$557,7,0)</f>
        <v>241</v>
      </c>
      <c r="AJ411" s="1">
        <f>VLOOKUP(F411,'[1]Sheet 1'!$F$2:$S$557,8,0)</f>
        <v>132</v>
      </c>
      <c r="AK411" s="1">
        <f>VLOOKUP(F411,'[1]Sheet 1'!$F$2:$S$557,9,0)</f>
        <v>19</v>
      </c>
      <c r="AL411" s="1">
        <f>VLOOKUP(F411,'[1]Sheet 1'!$F$2:$S$557,10,0)</f>
        <v>195</v>
      </c>
      <c r="AM411" s="1">
        <f>VLOOKUP(F411,'[1]Sheet 1'!$F$2:$S$557,11,0)</f>
        <v>57</v>
      </c>
      <c r="AN411" s="1">
        <f>VLOOKUP(F411,'[1]Sheet 1'!$F$2:$S$557,12,0)</f>
        <v>7</v>
      </c>
      <c r="AO411" s="1">
        <f>VLOOKUP(F411,'[1]Sheet 1'!$F$2:$S$557,13,0)</f>
        <v>0.28219970999999999</v>
      </c>
      <c r="AP411" s="1">
        <f>VLOOKUP(F411,'[1]Sheet 1'!$F$2:$S$557,14,0)</f>
        <v>8.2489149999999997E-2</v>
      </c>
      <c r="AQ411" s="1">
        <f>VLOOKUP(F411,'[2]Sheet 1'!$F$2:$Q$557,5,0)</f>
        <v>867</v>
      </c>
      <c r="AR411" s="1">
        <f>VLOOKUP(F411,'[2]Sheet 1'!$F$2:$Q$557,6,0)</f>
        <v>713</v>
      </c>
      <c r="AS411" s="1">
        <f>VLOOKUP(F411,'[2]Sheet 1'!$F$2:$Q$557,7,0)</f>
        <v>713</v>
      </c>
      <c r="AT411" s="1">
        <f>VLOOKUP(F411,'[2]Sheet 1'!$F$2:$Q$557,8,0)</f>
        <v>643</v>
      </c>
      <c r="AU411" s="1">
        <f>VLOOKUP(F411,'[2]Sheet 1'!$F$2:$Q$557,9,0)</f>
        <v>70</v>
      </c>
      <c r="AV411" s="1">
        <f>VLOOKUP(F411,'[2]Sheet 1'!$F$2:$Q$557,10,0)</f>
        <v>0</v>
      </c>
      <c r="AW411" s="1">
        <f>VLOOKUP(F411,'[2]Sheet 1'!$F$2:$Q$557,11,0)</f>
        <v>154</v>
      </c>
      <c r="AX411" s="1">
        <f>VLOOKUP(F411,'[2]Sheet 1'!$F$2:$Q$557,12,0)</f>
        <v>8.0738180000000007E-2</v>
      </c>
      <c r="AY411" s="1">
        <f>VLOOKUP(F411,'[3]Sheet 1'!$F$2:$AD$557,5,0)</f>
        <v>35.091245700000002</v>
      </c>
      <c r="AZ411" s="1">
        <f>VLOOKUP(F411,'[3]Sheet 1'!$F$2:$AD$557,6,0)</f>
        <v>-80.861937800000007</v>
      </c>
      <c r="BA411" s="1">
        <f>VLOOKUP(F411,'[3]Sheet 1'!$F$2:$AD$557,7,0)</f>
        <v>1440</v>
      </c>
      <c r="BB411" s="1">
        <f>VLOOKUP(F411,'[3]Sheet 1'!$F$2:$AD$557,8,0)</f>
        <v>829</v>
      </c>
      <c r="BC411" s="1">
        <f>VLOOKUP(F411,'[3]Sheet 1'!$F$2:$AD$557,9,0)</f>
        <v>344</v>
      </c>
      <c r="BD411" s="1">
        <f>VLOOKUP(F411,'[3]Sheet 1'!$F$2:$AD$557,10,0)</f>
        <v>7</v>
      </c>
      <c r="BE411" s="1">
        <f>VLOOKUP(F411,'[3]Sheet 1'!$F$2:$AD$557,11,0)</f>
        <v>56</v>
      </c>
      <c r="BF411" s="1">
        <f>VLOOKUP(F411,'[3]Sheet 1'!$F$2:$AD$557,12,0)</f>
        <v>3</v>
      </c>
      <c r="BG411" s="1">
        <f>VLOOKUP(F411,'[3]Sheet 1'!$F$2:$AD$557,13,0)</f>
        <v>160</v>
      </c>
      <c r="BH411" s="1">
        <f>VLOOKUP(F411,'[3]Sheet 1'!$F$2:$AD$557,14,0)</f>
        <v>41</v>
      </c>
      <c r="BI411" s="1">
        <f>VLOOKUP(F411,'[3]Sheet 1'!$F$2:$AD$557,15,0)</f>
        <v>431</v>
      </c>
      <c r="BJ411" s="1">
        <f>VLOOKUP(F411,'[3]Sheet 1'!$F$2:$AD$557,16,0)</f>
        <v>801</v>
      </c>
      <c r="BK411" s="1">
        <f>VLOOKUP(F411,'[3]Sheet 1'!$F$2:$AD$557,17,0)</f>
        <v>750</v>
      </c>
      <c r="BL411" s="1">
        <f>VLOOKUP(F411,'[3]Sheet 1'!$F$2:$AD$557,18,0)</f>
        <v>51</v>
      </c>
      <c r="BM411" s="1">
        <f>VLOOKUP(F411,'[3]Sheet 1'!$F$2:$AD$557,19,0)</f>
        <v>0.93632957999999999</v>
      </c>
      <c r="BN411" s="1">
        <f>VLOOKUP(F411,'[3]Sheet 1'!$F$2:$AD$557,20,0)</f>
        <v>0.57569444000000003</v>
      </c>
      <c r="BO411" s="1">
        <f>VLOOKUP(F411,'[3]Sheet 1'!$F$2:$AD$557,21,0)</f>
        <v>0.23888888</v>
      </c>
      <c r="BP411" s="1">
        <f>VLOOKUP(F411,'[3]Sheet 1'!$F$2:$AD$557,22,0)</f>
        <v>3.8888880000000001E-2</v>
      </c>
      <c r="BQ411" s="1">
        <f>VLOOKUP(F411,'[3]Sheet 1'!$F$2:$AD$557,23,0)</f>
        <v>0.29930554999999998</v>
      </c>
      <c r="BR411" s="1">
        <f>VLOOKUP(F411,'[3]Sheet 1'!$F$2:$AD$557,24,0)</f>
        <v>3647.18123848</v>
      </c>
      <c r="BS411" s="1">
        <f>VLOOKUP(F411,'[3]Sheet 1'!$F$2:$AD$557,25,0)</f>
        <v>0.39482545000000002</v>
      </c>
    </row>
    <row r="412" spans="1:71" ht="20" customHeight="1" x14ac:dyDescent="0.15">
      <c r="A412" s="8">
        <v>2075</v>
      </c>
      <c r="B412" s="9">
        <v>37</v>
      </c>
      <c r="C412" s="10">
        <v>119</v>
      </c>
      <c r="D412" s="10">
        <v>5512</v>
      </c>
      <c r="E412" s="10">
        <v>1</v>
      </c>
      <c r="F412" s="10">
        <v>371190055121</v>
      </c>
      <c r="G412" s="11" t="s">
        <v>35</v>
      </c>
      <c r="H412" s="10">
        <v>16428</v>
      </c>
      <c r="I412" s="11" t="s">
        <v>448</v>
      </c>
      <c r="J412" s="10">
        <v>290</v>
      </c>
      <c r="K412" s="10">
        <v>45</v>
      </c>
      <c r="L412" s="10">
        <v>56</v>
      </c>
      <c r="M412" s="10">
        <v>21</v>
      </c>
      <c r="N412" s="10">
        <v>0</v>
      </c>
      <c r="O412" s="10">
        <v>10</v>
      </c>
      <c r="P412" s="10">
        <v>39</v>
      </c>
      <c r="Q412" s="10">
        <v>16</v>
      </c>
      <c r="R412" s="10">
        <v>17</v>
      </c>
      <c r="S412" s="10">
        <v>24</v>
      </c>
      <c r="T412" s="10">
        <v>9</v>
      </c>
      <c r="U412" s="10">
        <v>0</v>
      </c>
      <c r="V412" s="10">
        <v>41</v>
      </c>
      <c r="W412" s="10">
        <v>0</v>
      </c>
      <c r="X412" s="10">
        <v>12</v>
      </c>
      <c r="Y412" s="10">
        <v>0</v>
      </c>
      <c r="Z412" s="10">
        <v>0</v>
      </c>
      <c r="AA412" s="10">
        <v>31250</v>
      </c>
      <c r="AB412" s="10">
        <v>171</v>
      </c>
      <c r="AC412" s="10">
        <v>31</v>
      </c>
      <c r="AD412" s="10">
        <v>0.18128654999999999</v>
      </c>
      <c r="AE412" s="13">
        <v>13349155.872741699</v>
      </c>
      <c r="AF412" s="12">
        <v>17525.636401702501</v>
      </c>
      <c r="AG412" s="1">
        <f>VLOOKUP(F412,'[1]Sheet 1'!$F$2:$S$557,5,0)</f>
        <v>469</v>
      </c>
      <c r="AH412" s="1">
        <f>VLOOKUP(F412,'[1]Sheet 1'!$F$2:$S$557,6,0)</f>
        <v>45</v>
      </c>
      <c r="AI412" s="1">
        <f>VLOOKUP(F412,'[1]Sheet 1'!$F$2:$S$557,7,0)</f>
        <v>82</v>
      </c>
      <c r="AJ412" s="1">
        <f>VLOOKUP(F412,'[1]Sheet 1'!$F$2:$S$557,8,0)</f>
        <v>208</v>
      </c>
      <c r="AK412" s="1">
        <f>VLOOKUP(F412,'[1]Sheet 1'!$F$2:$S$557,9,0)</f>
        <v>77</v>
      </c>
      <c r="AL412" s="1">
        <f>VLOOKUP(F412,'[1]Sheet 1'!$F$2:$S$557,10,0)</f>
        <v>47</v>
      </c>
      <c r="AM412" s="1">
        <f>VLOOKUP(F412,'[1]Sheet 1'!$F$2:$S$557,11,0)</f>
        <v>10</v>
      </c>
      <c r="AN412" s="1">
        <f>VLOOKUP(F412,'[1]Sheet 1'!$F$2:$S$557,12,0)</f>
        <v>0</v>
      </c>
      <c r="AO412" s="1">
        <f>VLOOKUP(F412,'[1]Sheet 1'!$F$2:$S$557,13,0)</f>
        <v>0.10021322000000001</v>
      </c>
      <c r="AP412" s="1">
        <f>VLOOKUP(F412,'[1]Sheet 1'!$F$2:$S$557,14,0)</f>
        <v>2.1321960000000001E-2</v>
      </c>
      <c r="AQ412" s="1">
        <f>VLOOKUP(F412,'[2]Sheet 1'!$F$2:$Q$557,5,0)</f>
        <v>469</v>
      </c>
      <c r="AR412" s="1">
        <f>VLOOKUP(F412,'[2]Sheet 1'!$F$2:$Q$557,6,0)</f>
        <v>218</v>
      </c>
      <c r="AS412" s="1">
        <f>VLOOKUP(F412,'[2]Sheet 1'!$F$2:$Q$557,7,0)</f>
        <v>218</v>
      </c>
      <c r="AT412" s="1">
        <f>VLOOKUP(F412,'[2]Sheet 1'!$F$2:$Q$557,8,0)</f>
        <v>196</v>
      </c>
      <c r="AU412" s="1">
        <f>VLOOKUP(F412,'[2]Sheet 1'!$F$2:$Q$557,9,0)</f>
        <v>22</v>
      </c>
      <c r="AV412" s="1">
        <f>VLOOKUP(F412,'[2]Sheet 1'!$F$2:$Q$557,10,0)</f>
        <v>0</v>
      </c>
      <c r="AW412" s="1">
        <f>VLOOKUP(F412,'[2]Sheet 1'!$F$2:$Q$557,11,0)</f>
        <v>251</v>
      </c>
      <c r="AX412" s="1">
        <f>VLOOKUP(F412,'[2]Sheet 1'!$F$2:$Q$557,12,0)</f>
        <v>4.6908320000000003E-2</v>
      </c>
      <c r="AY412" s="1">
        <f>VLOOKUP(F412,'[3]Sheet 1'!$F$2:$AD$557,5,0)</f>
        <v>35.310391799999998</v>
      </c>
      <c r="AZ412" s="1">
        <f>VLOOKUP(F412,'[3]Sheet 1'!$F$2:$AD$557,6,0)</f>
        <v>-80.811842499999997</v>
      </c>
      <c r="BA412" s="1">
        <f>VLOOKUP(F412,'[3]Sheet 1'!$F$2:$AD$557,7,0)</f>
        <v>800</v>
      </c>
      <c r="BB412" s="1">
        <f>VLOOKUP(F412,'[3]Sheet 1'!$F$2:$AD$557,8,0)</f>
        <v>182</v>
      </c>
      <c r="BC412" s="1">
        <f>VLOOKUP(F412,'[3]Sheet 1'!$F$2:$AD$557,9,0)</f>
        <v>538</v>
      </c>
      <c r="BD412" s="1">
        <f>VLOOKUP(F412,'[3]Sheet 1'!$F$2:$AD$557,10,0)</f>
        <v>10</v>
      </c>
      <c r="BE412" s="1">
        <f>VLOOKUP(F412,'[3]Sheet 1'!$F$2:$AD$557,11,0)</f>
        <v>7</v>
      </c>
      <c r="BF412" s="1">
        <f>VLOOKUP(F412,'[3]Sheet 1'!$F$2:$AD$557,12,0)</f>
        <v>0</v>
      </c>
      <c r="BG412" s="1">
        <f>VLOOKUP(F412,'[3]Sheet 1'!$F$2:$AD$557,13,0)</f>
        <v>39</v>
      </c>
      <c r="BH412" s="1">
        <f>VLOOKUP(F412,'[3]Sheet 1'!$F$2:$AD$557,14,0)</f>
        <v>24</v>
      </c>
      <c r="BI412" s="1">
        <f>VLOOKUP(F412,'[3]Sheet 1'!$F$2:$AD$557,15,0)</f>
        <v>60</v>
      </c>
      <c r="BJ412" s="1">
        <f>VLOOKUP(F412,'[3]Sheet 1'!$F$2:$AD$557,16,0)</f>
        <v>397</v>
      </c>
      <c r="BK412" s="1">
        <f>VLOOKUP(F412,'[3]Sheet 1'!$F$2:$AD$557,17,0)</f>
        <v>360</v>
      </c>
      <c r="BL412" s="1">
        <f>VLOOKUP(F412,'[3]Sheet 1'!$F$2:$AD$557,18,0)</f>
        <v>37</v>
      </c>
      <c r="BM412" s="1">
        <f>VLOOKUP(F412,'[3]Sheet 1'!$F$2:$AD$557,19,0)</f>
        <v>0.90680099999999997</v>
      </c>
      <c r="BN412" s="1">
        <f>VLOOKUP(F412,'[3]Sheet 1'!$F$2:$AD$557,20,0)</f>
        <v>0.22750000000000001</v>
      </c>
      <c r="BO412" s="1">
        <f>VLOOKUP(F412,'[3]Sheet 1'!$F$2:$AD$557,21,0)</f>
        <v>0.67249999999999999</v>
      </c>
      <c r="BP412" s="1">
        <f>VLOOKUP(F412,'[3]Sheet 1'!$F$2:$AD$557,22,0)</f>
        <v>8.7500000000000008E-3</v>
      </c>
      <c r="BQ412" s="1">
        <f>VLOOKUP(F412,'[3]Sheet 1'!$F$2:$AD$557,23,0)</f>
        <v>7.4999999999999997E-2</v>
      </c>
      <c r="BR412" s="1">
        <f>VLOOKUP(F412,'[3]Sheet 1'!$F$2:$AD$557,24,0)</f>
        <v>1670.7214910600001</v>
      </c>
      <c r="BS412" s="1">
        <f>VLOOKUP(F412,'[3]Sheet 1'!$F$2:$AD$557,25,0)</f>
        <v>0.47883503999999999</v>
      </c>
    </row>
    <row r="413" spans="1:71" ht="20" customHeight="1" x14ac:dyDescent="0.15">
      <c r="A413" s="8">
        <v>2076</v>
      </c>
      <c r="B413" s="9">
        <v>37</v>
      </c>
      <c r="C413" s="10">
        <v>119</v>
      </c>
      <c r="D413" s="10">
        <v>1915</v>
      </c>
      <c r="E413" s="10">
        <v>3</v>
      </c>
      <c r="F413" s="10">
        <v>371190019153</v>
      </c>
      <c r="G413" s="11" t="s">
        <v>44</v>
      </c>
      <c r="H413" s="10">
        <v>16211</v>
      </c>
      <c r="I413" s="11" t="s">
        <v>449</v>
      </c>
      <c r="J413" s="10">
        <v>489</v>
      </c>
      <c r="K413" s="10">
        <v>20</v>
      </c>
      <c r="L413" s="10">
        <v>34</v>
      </c>
      <c r="M413" s="10">
        <v>10</v>
      </c>
      <c r="N413" s="10">
        <v>39</v>
      </c>
      <c r="O413" s="10">
        <v>22</v>
      </c>
      <c r="P413" s="10">
        <v>30</v>
      </c>
      <c r="Q413" s="10">
        <v>22</v>
      </c>
      <c r="R413" s="10">
        <v>20</v>
      </c>
      <c r="S413" s="10">
        <v>97</v>
      </c>
      <c r="T413" s="10">
        <v>89</v>
      </c>
      <c r="U413" s="10">
        <v>72</v>
      </c>
      <c r="V413" s="10">
        <v>34</v>
      </c>
      <c r="W413" s="10">
        <v>0</v>
      </c>
      <c r="X413" s="10">
        <v>0</v>
      </c>
      <c r="Y413" s="10">
        <v>0</v>
      </c>
      <c r="Z413" s="10">
        <v>0</v>
      </c>
      <c r="AA413" s="10">
        <v>46772</v>
      </c>
      <c r="AB413" s="10">
        <v>305</v>
      </c>
      <c r="AC413" s="10">
        <v>60</v>
      </c>
      <c r="AD413" s="10">
        <v>0.19672131000000001</v>
      </c>
      <c r="AE413" s="10">
        <v>3928426.90447998</v>
      </c>
      <c r="AF413" s="17">
        <v>8496.9624430036802</v>
      </c>
      <c r="AG413" s="1">
        <f>VLOOKUP(F413,'[1]Sheet 1'!$F$2:$S$557,5,0)</f>
        <v>771</v>
      </c>
      <c r="AH413" s="1">
        <f>VLOOKUP(F413,'[1]Sheet 1'!$F$2:$S$557,6,0)</f>
        <v>159</v>
      </c>
      <c r="AI413" s="1">
        <f>VLOOKUP(F413,'[1]Sheet 1'!$F$2:$S$557,7,0)</f>
        <v>130</v>
      </c>
      <c r="AJ413" s="1">
        <f>VLOOKUP(F413,'[1]Sheet 1'!$F$2:$S$557,8,0)</f>
        <v>187</v>
      </c>
      <c r="AK413" s="1">
        <f>VLOOKUP(F413,'[1]Sheet 1'!$F$2:$S$557,9,0)</f>
        <v>102</v>
      </c>
      <c r="AL413" s="1">
        <f>VLOOKUP(F413,'[1]Sheet 1'!$F$2:$S$557,10,0)</f>
        <v>147</v>
      </c>
      <c r="AM413" s="1">
        <f>VLOOKUP(F413,'[1]Sheet 1'!$F$2:$S$557,11,0)</f>
        <v>20</v>
      </c>
      <c r="AN413" s="1">
        <f>VLOOKUP(F413,'[1]Sheet 1'!$F$2:$S$557,12,0)</f>
        <v>26</v>
      </c>
      <c r="AO413" s="1">
        <f>VLOOKUP(F413,'[1]Sheet 1'!$F$2:$S$557,13,0)</f>
        <v>0.19066147999999999</v>
      </c>
      <c r="AP413" s="1">
        <f>VLOOKUP(F413,'[1]Sheet 1'!$F$2:$S$557,14,0)</f>
        <v>2.5940339999999999E-2</v>
      </c>
      <c r="AQ413" s="1">
        <f>VLOOKUP(F413,'[2]Sheet 1'!$F$2:$Q$557,5,0)</f>
        <v>989</v>
      </c>
      <c r="AR413" s="1">
        <f>VLOOKUP(F413,'[2]Sheet 1'!$F$2:$Q$557,6,0)</f>
        <v>751</v>
      </c>
      <c r="AS413" s="1">
        <f>VLOOKUP(F413,'[2]Sheet 1'!$F$2:$Q$557,7,0)</f>
        <v>751</v>
      </c>
      <c r="AT413" s="1">
        <f>VLOOKUP(F413,'[2]Sheet 1'!$F$2:$Q$557,8,0)</f>
        <v>735</v>
      </c>
      <c r="AU413" s="1">
        <f>VLOOKUP(F413,'[2]Sheet 1'!$F$2:$Q$557,9,0)</f>
        <v>16</v>
      </c>
      <c r="AV413" s="1">
        <f>VLOOKUP(F413,'[2]Sheet 1'!$F$2:$Q$557,10,0)</f>
        <v>0</v>
      </c>
      <c r="AW413" s="1">
        <f>VLOOKUP(F413,'[2]Sheet 1'!$F$2:$Q$557,11,0)</f>
        <v>238</v>
      </c>
      <c r="AX413" s="1">
        <f>VLOOKUP(F413,'[2]Sheet 1'!$F$2:$Q$557,12,0)</f>
        <v>1.6177960000000002E-2</v>
      </c>
      <c r="AY413" s="1">
        <f>VLOOKUP(F413,'[3]Sheet 1'!$F$2:$AD$557,5,0)</f>
        <v>35.159678499999998</v>
      </c>
      <c r="AZ413" s="1">
        <f>VLOOKUP(F413,'[3]Sheet 1'!$F$2:$AD$557,6,0)</f>
        <v>-80.740711300000001</v>
      </c>
      <c r="BA413" s="1">
        <f>VLOOKUP(F413,'[3]Sheet 1'!$F$2:$AD$557,7,0)</f>
        <v>1321</v>
      </c>
      <c r="BB413" s="1">
        <f>VLOOKUP(F413,'[3]Sheet 1'!$F$2:$AD$557,8,0)</f>
        <v>250</v>
      </c>
      <c r="BC413" s="1">
        <f>VLOOKUP(F413,'[3]Sheet 1'!$F$2:$AD$557,9,0)</f>
        <v>684</v>
      </c>
      <c r="BD413" s="1">
        <f>VLOOKUP(F413,'[3]Sheet 1'!$F$2:$AD$557,10,0)</f>
        <v>5</v>
      </c>
      <c r="BE413" s="1">
        <f>VLOOKUP(F413,'[3]Sheet 1'!$F$2:$AD$557,11,0)</f>
        <v>21</v>
      </c>
      <c r="BF413" s="1">
        <f>VLOOKUP(F413,'[3]Sheet 1'!$F$2:$AD$557,12,0)</f>
        <v>6</v>
      </c>
      <c r="BG413" s="1">
        <f>VLOOKUP(F413,'[3]Sheet 1'!$F$2:$AD$557,13,0)</f>
        <v>290</v>
      </c>
      <c r="BH413" s="1">
        <f>VLOOKUP(F413,'[3]Sheet 1'!$F$2:$AD$557,14,0)</f>
        <v>65</v>
      </c>
      <c r="BI413" s="1">
        <f>VLOOKUP(F413,'[3]Sheet 1'!$F$2:$AD$557,15,0)</f>
        <v>377</v>
      </c>
      <c r="BJ413" s="1">
        <f>VLOOKUP(F413,'[3]Sheet 1'!$F$2:$AD$557,16,0)</f>
        <v>622</v>
      </c>
      <c r="BK413" s="1">
        <f>VLOOKUP(F413,'[3]Sheet 1'!$F$2:$AD$557,17,0)</f>
        <v>559</v>
      </c>
      <c r="BL413" s="1">
        <f>VLOOKUP(F413,'[3]Sheet 1'!$F$2:$AD$557,18,0)</f>
        <v>63</v>
      </c>
      <c r="BM413" s="1">
        <f>VLOOKUP(F413,'[3]Sheet 1'!$F$2:$AD$557,19,0)</f>
        <v>0.89871382</v>
      </c>
      <c r="BN413" s="1">
        <f>VLOOKUP(F413,'[3]Sheet 1'!$F$2:$AD$557,20,0)</f>
        <v>0.18925056000000001</v>
      </c>
      <c r="BO413" s="1">
        <f>VLOOKUP(F413,'[3]Sheet 1'!$F$2:$AD$557,21,0)</f>
        <v>0.51778955000000004</v>
      </c>
      <c r="BP413" s="1">
        <f>VLOOKUP(F413,'[3]Sheet 1'!$F$2:$AD$557,22,0)</f>
        <v>1.5897040000000001E-2</v>
      </c>
      <c r="BQ413" s="1">
        <f>VLOOKUP(F413,'[3]Sheet 1'!$F$2:$AD$557,23,0)</f>
        <v>0.28538985</v>
      </c>
      <c r="BR413" s="1">
        <f>VLOOKUP(F413,'[3]Sheet 1'!$F$2:$AD$557,24,0)</f>
        <v>9374.5832630599998</v>
      </c>
      <c r="BS413" s="1">
        <f>VLOOKUP(F413,'[3]Sheet 1'!$F$2:$AD$557,25,0)</f>
        <v>0.14091292999999999</v>
      </c>
    </row>
    <row r="414" spans="1:71" ht="20" customHeight="1" x14ac:dyDescent="0.15">
      <c r="A414" s="8">
        <v>2077</v>
      </c>
      <c r="B414" s="9">
        <v>37</v>
      </c>
      <c r="C414" s="10">
        <v>119</v>
      </c>
      <c r="D414" s="10">
        <v>5524</v>
      </c>
      <c r="E414" s="10">
        <v>4</v>
      </c>
      <c r="F414" s="10">
        <v>371190055244</v>
      </c>
      <c r="G414" s="11" t="s">
        <v>40</v>
      </c>
      <c r="H414" s="10">
        <v>16459</v>
      </c>
      <c r="I414" s="11" t="s">
        <v>450</v>
      </c>
      <c r="J414" s="10">
        <v>577</v>
      </c>
      <c r="K414" s="10">
        <v>60</v>
      </c>
      <c r="L414" s="10">
        <v>0</v>
      </c>
      <c r="M414" s="10">
        <v>37</v>
      </c>
      <c r="N414" s="10">
        <v>12</v>
      </c>
      <c r="O414" s="10">
        <v>14</v>
      </c>
      <c r="P414" s="10">
        <v>0</v>
      </c>
      <c r="Q414" s="10">
        <v>0</v>
      </c>
      <c r="R414" s="10">
        <v>0</v>
      </c>
      <c r="S414" s="10">
        <v>34</v>
      </c>
      <c r="T414" s="10">
        <v>151</v>
      </c>
      <c r="U414" s="10">
        <v>32</v>
      </c>
      <c r="V414" s="10">
        <v>135</v>
      </c>
      <c r="W414" s="10">
        <v>21</v>
      </c>
      <c r="X414" s="10">
        <v>0</v>
      </c>
      <c r="Y414" s="10">
        <v>44</v>
      </c>
      <c r="Z414" s="10">
        <v>37</v>
      </c>
      <c r="AA414" s="10">
        <v>58125</v>
      </c>
      <c r="AB414" s="10">
        <v>409</v>
      </c>
      <c r="AC414" s="10">
        <v>0</v>
      </c>
      <c r="AD414" s="10">
        <v>0</v>
      </c>
      <c r="AE414" s="13">
        <v>20580941.971130401</v>
      </c>
      <c r="AF414" s="12">
        <v>27237.702988593799</v>
      </c>
      <c r="AG414" s="1">
        <f>VLOOKUP(F414,'[1]Sheet 1'!$F$2:$S$557,5,0)</f>
        <v>1131</v>
      </c>
      <c r="AH414" s="1">
        <f>VLOOKUP(F414,'[1]Sheet 1'!$F$2:$S$557,6,0)</f>
        <v>17</v>
      </c>
      <c r="AI414" s="1">
        <f>VLOOKUP(F414,'[1]Sheet 1'!$F$2:$S$557,7,0)</f>
        <v>176</v>
      </c>
      <c r="AJ414" s="1">
        <f>VLOOKUP(F414,'[1]Sheet 1'!$F$2:$S$557,8,0)</f>
        <v>345</v>
      </c>
      <c r="AK414" s="1">
        <f>VLOOKUP(F414,'[1]Sheet 1'!$F$2:$S$557,9,0)</f>
        <v>175</v>
      </c>
      <c r="AL414" s="1">
        <f>VLOOKUP(F414,'[1]Sheet 1'!$F$2:$S$557,10,0)</f>
        <v>287</v>
      </c>
      <c r="AM414" s="1">
        <f>VLOOKUP(F414,'[1]Sheet 1'!$F$2:$S$557,11,0)</f>
        <v>131</v>
      </c>
      <c r="AN414" s="1">
        <f>VLOOKUP(F414,'[1]Sheet 1'!$F$2:$S$557,12,0)</f>
        <v>0</v>
      </c>
      <c r="AO414" s="1">
        <f>VLOOKUP(F414,'[1]Sheet 1'!$F$2:$S$557,13,0)</f>
        <v>0.25375774000000001</v>
      </c>
      <c r="AP414" s="1">
        <f>VLOOKUP(F414,'[1]Sheet 1'!$F$2:$S$557,14,0)</f>
        <v>0.1158267</v>
      </c>
      <c r="AQ414" s="1">
        <f>VLOOKUP(F414,'[2]Sheet 1'!$F$2:$Q$557,5,0)</f>
        <v>1301</v>
      </c>
      <c r="AR414" s="1">
        <f>VLOOKUP(F414,'[2]Sheet 1'!$F$2:$Q$557,6,0)</f>
        <v>933</v>
      </c>
      <c r="AS414" s="1">
        <f>VLOOKUP(F414,'[2]Sheet 1'!$F$2:$Q$557,7,0)</f>
        <v>933</v>
      </c>
      <c r="AT414" s="1">
        <f>VLOOKUP(F414,'[2]Sheet 1'!$F$2:$Q$557,8,0)</f>
        <v>896</v>
      </c>
      <c r="AU414" s="1">
        <f>VLOOKUP(F414,'[2]Sheet 1'!$F$2:$Q$557,9,0)</f>
        <v>37</v>
      </c>
      <c r="AV414" s="1">
        <f>VLOOKUP(F414,'[2]Sheet 1'!$F$2:$Q$557,10,0)</f>
        <v>0</v>
      </c>
      <c r="AW414" s="1">
        <f>VLOOKUP(F414,'[2]Sheet 1'!$F$2:$Q$557,11,0)</f>
        <v>368</v>
      </c>
      <c r="AX414" s="1">
        <f>VLOOKUP(F414,'[2]Sheet 1'!$F$2:$Q$557,12,0)</f>
        <v>2.8439659999999999E-2</v>
      </c>
      <c r="AY414" s="1">
        <f>VLOOKUP(F414,'[3]Sheet 1'!$F$2:$AD$557,5,0)</f>
        <v>35.2994615</v>
      </c>
      <c r="AZ414" s="1">
        <f>VLOOKUP(F414,'[3]Sheet 1'!$F$2:$AD$557,6,0)</f>
        <v>-80.784139400000001</v>
      </c>
      <c r="BA414" s="1">
        <f>VLOOKUP(F414,'[3]Sheet 1'!$F$2:$AD$557,7,0)</f>
        <v>1895</v>
      </c>
      <c r="BB414" s="1">
        <f>VLOOKUP(F414,'[3]Sheet 1'!$F$2:$AD$557,8,0)</f>
        <v>375</v>
      </c>
      <c r="BC414" s="1">
        <f>VLOOKUP(F414,'[3]Sheet 1'!$F$2:$AD$557,9,0)</f>
        <v>1317</v>
      </c>
      <c r="BD414" s="1">
        <f>VLOOKUP(F414,'[3]Sheet 1'!$F$2:$AD$557,10,0)</f>
        <v>4</v>
      </c>
      <c r="BE414" s="1">
        <f>VLOOKUP(F414,'[3]Sheet 1'!$F$2:$AD$557,11,0)</f>
        <v>68</v>
      </c>
      <c r="BF414" s="1">
        <f>VLOOKUP(F414,'[3]Sheet 1'!$F$2:$AD$557,12,0)</f>
        <v>0</v>
      </c>
      <c r="BG414" s="1">
        <f>VLOOKUP(F414,'[3]Sheet 1'!$F$2:$AD$557,13,0)</f>
        <v>88</v>
      </c>
      <c r="BH414" s="1">
        <f>VLOOKUP(F414,'[3]Sheet 1'!$F$2:$AD$557,14,0)</f>
        <v>43</v>
      </c>
      <c r="BI414" s="1">
        <f>VLOOKUP(F414,'[3]Sheet 1'!$F$2:$AD$557,15,0)</f>
        <v>150</v>
      </c>
      <c r="BJ414" s="1">
        <f>VLOOKUP(F414,'[3]Sheet 1'!$F$2:$AD$557,16,0)</f>
        <v>739</v>
      </c>
      <c r="BK414" s="1">
        <f>VLOOKUP(F414,'[3]Sheet 1'!$F$2:$AD$557,17,0)</f>
        <v>690</v>
      </c>
      <c r="BL414" s="1">
        <f>VLOOKUP(F414,'[3]Sheet 1'!$F$2:$AD$557,18,0)</f>
        <v>49</v>
      </c>
      <c r="BM414" s="1">
        <f>VLOOKUP(F414,'[3]Sheet 1'!$F$2:$AD$557,19,0)</f>
        <v>0.93369418000000004</v>
      </c>
      <c r="BN414" s="1">
        <f>VLOOKUP(F414,'[3]Sheet 1'!$F$2:$AD$557,20,0)</f>
        <v>0.19788918</v>
      </c>
      <c r="BO414" s="1">
        <f>VLOOKUP(F414,'[3]Sheet 1'!$F$2:$AD$557,21,0)</f>
        <v>0.69498680000000002</v>
      </c>
      <c r="BP414" s="1">
        <f>VLOOKUP(F414,'[3]Sheet 1'!$F$2:$AD$557,22,0)</f>
        <v>3.5883900000000003E-2</v>
      </c>
      <c r="BQ414" s="1">
        <f>VLOOKUP(F414,'[3]Sheet 1'!$F$2:$AD$557,23,0)</f>
        <v>7.9155669999999997E-2</v>
      </c>
      <c r="BR414" s="1">
        <f>VLOOKUP(F414,'[3]Sheet 1'!$F$2:$AD$557,24,0)</f>
        <v>2566.9169181900002</v>
      </c>
      <c r="BS414" s="1">
        <f>VLOOKUP(F414,'[3]Sheet 1'!$F$2:$AD$557,25,0)</f>
        <v>0.73823970000000005</v>
      </c>
    </row>
    <row r="415" spans="1:71" ht="20" customHeight="1" x14ac:dyDescent="0.15">
      <c r="A415" s="8">
        <v>2078</v>
      </c>
      <c r="B415" s="9">
        <v>37</v>
      </c>
      <c r="C415" s="10">
        <v>119</v>
      </c>
      <c r="D415" s="10">
        <v>1608</v>
      </c>
      <c r="E415" s="10">
        <v>1</v>
      </c>
      <c r="F415" s="10">
        <v>371190016081</v>
      </c>
      <c r="G415" s="11" t="s">
        <v>35</v>
      </c>
      <c r="H415" s="10">
        <v>16182</v>
      </c>
      <c r="I415" s="11" t="s">
        <v>451</v>
      </c>
      <c r="J415" s="10">
        <v>918</v>
      </c>
      <c r="K415" s="10">
        <v>124</v>
      </c>
      <c r="L415" s="10">
        <v>52</v>
      </c>
      <c r="M415" s="10">
        <v>61</v>
      </c>
      <c r="N415" s="10">
        <v>87</v>
      </c>
      <c r="O415" s="10">
        <v>95</v>
      </c>
      <c r="P415" s="10">
        <v>80</v>
      </c>
      <c r="Q415" s="10">
        <v>89</v>
      </c>
      <c r="R415" s="10">
        <v>37</v>
      </c>
      <c r="S415" s="10">
        <v>73</v>
      </c>
      <c r="T415" s="10">
        <v>85</v>
      </c>
      <c r="U415" s="10">
        <v>49</v>
      </c>
      <c r="V415" s="10">
        <v>81</v>
      </c>
      <c r="W415" s="10">
        <v>0</v>
      </c>
      <c r="X415" s="10">
        <v>0</v>
      </c>
      <c r="Y415" s="10">
        <v>5</v>
      </c>
      <c r="Z415" s="10">
        <v>0</v>
      </c>
      <c r="AA415" s="10">
        <v>32826</v>
      </c>
      <c r="AB415" s="10">
        <v>482</v>
      </c>
      <c r="AC415" s="10">
        <v>125</v>
      </c>
      <c r="AD415" s="13">
        <v>0.25933610000000001</v>
      </c>
      <c r="AE415" s="13">
        <v>11730277.623352099</v>
      </c>
      <c r="AF415" s="12">
        <v>16211.8555050537</v>
      </c>
      <c r="AG415" s="1">
        <f>VLOOKUP(F415,'[1]Sheet 1'!$F$2:$S$557,5,0)</f>
        <v>1487</v>
      </c>
      <c r="AH415" s="1">
        <f>VLOOKUP(F415,'[1]Sheet 1'!$F$2:$S$557,6,0)</f>
        <v>515</v>
      </c>
      <c r="AI415" s="1">
        <f>VLOOKUP(F415,'[1]Sheet 1'!$F$2:$S$557,7,0)</f>
        <v>438</v>
      </c>
      <c r="AJ415" s="1">
        <f>VLOOKUP(F415,'[1]Sheet 1'!$F$2:$S$557,8,0)</f>
        <v>261</v>
      </c>
      <c r="AK415" s="1">
        <f>VLOOKUP(F415,'[1]Sheet 1'!$F$2:$S$557,9,0)</f>
        <v>118</v>
      </c>
      <c r="AL415" s="1">
        <f>VLOOKUP(F415,'[1]Sheet 1'!$F$2:$S$557,10,0)</f>
        <v>126</v>
      </c>
      <c r="AM415" s="1">
        <f>VLOOKUP(F415,'[1]Sheet 1'!$F$2:$S$557,11,0)</f>
        <v>0</v>
      </c>
      <c r="AN415" s="1">
        <f>VLOOKUP(F415,'[1]Sheet 1'!$F$2:$S$557,12,0)</f>
        <v>29</v>
      </c>
      <c r="AO415" s="1">
        <f>VLOOKUP(F415,'[1]Sheet 1'!$F$2:$S$557,13,0)</f>
        <v>8.4734359999999995E-2</v>
      </c>
      <c r="AP415" s="1">
        <f>VLOOKUP(F415,'[1]Sheet 1'!$F$2:$S$557,14,0)</f>
        <v>0</v>
      </c>
      <c r="AQ415" s="1">
        <f>VLOOKUP(F415,'[2]Sheet 1'!$F$2:$Q$557,5,0)</f>
        <v>1837</v>
      </c>
      <c r="AR415" s="1">
        <f>VLOOKUP(F415,'[2]Sheet 1'!$F$2:$Q$557,6,0)</f>
        <v>1415</v>
      </c>
      <c r="AS415" s="1">
        <f>VLOOKUP(F415,'[2]Sheet 1'!$F$2:$Q$557,7,0)</f>
        <v>1415</v>
      </c>
      <c r="AT415" s="1">
        <f>VLOOKUP(F415,'[2]Sheet 1'!$F$2:$Q$557,8,0)</f>
        <v>1302</v>
      </c>
      <c r="AU415" s="1">
        <f>VLOOKUP(F415,'[2]Sheet 1'!$F$2:$Q$557,9,0)</f>
        <v>113</v>
      </c>
      <c r="AV415" s="1">
        <f>VLOOKUP(F415,'[2]Sheet 1'!$F$2:$Q$557,10,0)</f>
        <v>0</v>
      </c>
      <c r="AW415" s="1">
        <f>VLOOKUP(F415,'[2]Sheet 1'!$F$2:$Q$557,11,0)</f>
        <v>422</v>
      </c>
      <c r="AX415" s="1">
        <f>VLOOKUP(F415,'[2]Sheet 1'!$F$2:$Q$557,12,0)</f>
        <v>6.151334E-2</v>
      </c>
      <c r="AY415" s="1">
        <f>VLOOKUP(F415,'[3]Sheet 1'!$F$2:$AD$557,5,0)</f>
        <v>35.239032199999997</v>
      </c>
      <c r="AZ415" s="1">
        <f>VLOOKUP(F415,'[3]Sheet 1'!$F$2:$AD$557,6,0)</f>
        <v>-80.770279200000004</v>
      </c>
      <c r="BA415" s="1">
        <f>VLOOKUP(F415,'[3]Sheet 1'!$F$2:$AD$557,7,0)</f>
        <v>2503</v>
      </c>
      <c r="BB415" s="1">
        <f>VLOOKUP(F415,'[3]Sheet 1'!$F$2:$AD$557,8,0)</f>
        <v>586</v>
      </c>
      <c r="BC415" s="1">
        <f>VLOOKUP(F415,'[3]Sheet 1'!$F$2:$AD$557,9,0)</f>
        <v>1093</v>
      </c>
      <c r="BD415" s="1">
        <f>VLOOKUP(F415,'[3]Sheet 1'!$F$2:$AD$557,10,0)</f>
        <v>29</v>
      </c>
      <c r="BE415" s="1">
        <f>VLOOKUP(F415,'[3]Sheet 1'!$F$2:$AD$557,11,0)</f>
        <v>86</v>
      </c>
      <c r="BF415" s="1">
        <f>VLOOKUP(F415,'[3]Sheet 1'!$F$2:$AD$557,12,0)</f>
        <v>0</v>
      </c>
      <c r="BG415" s="1">
        <f>VLOOKUP(F415,'[3]Sheet 1'!$F$2:$AD$557,13,0)</f>
        <v>583</v>
      </c>
      <c r="BH415" s="1">
        <f>VLOOKUP(F415,'[3]Sheet 1'!$F$2:$AD$557,14,0)</f>
        <v>126</v>
      </c>
      <c r="BI415" s="1">
        <f>VLOOKUP(F415,'[3]Sheet 1'!$F$2:$AD$557,15,0)</f>
        <v>971</v>
      </c>
      <c r="BJ415" s="1">
        <f>VLOOKUP(F415,'[3]Sheet 1'!$F$2:$AD$557,16,0)</f>
        <v>1039</v>
      </c>
      <c r="BK415" s="1">
        <f>VLOOKUP(F415,'[3]Sheet 1'!$F$2:$AD$557,17,0)</f>
        <v>870</v>
      </c>
      <c r="BL415" s="1">
        <f>VLOOKUP(F415,'[3]Sheet 1'!$F$2:$AD$557,18,0)</f>
        <v>169</v>
      </c>
      <c r="BM415" s="1">
        <f>VLOOKUP(F415,'[3]Sheet 1'!$F$2:$AD$557,19,0)</f>
        <v>0.83734359000000003</v>
      </c>
      <c r="BN415" s="1">
        <f>VLOOKUP(F415,'[3]Sheet 1'!$F$2:$AD$557,20,0)</f>
        <v>0.23411905</v>
      </c>
      <c r="BO415" s="1">
        <f>VLOOKUP(F415,'[3]Sheet 1'!$F$2:$AD$557,21,0)</f>
        <v>0.43667598000000002</v>
      </c>
      <c r="BP415" s="1">
        <f>VLOOKUP(F415,'[3]Sheet 1'!$F$2:$AD$557,22,0)</f>
        <v>3.4358760000000002E-2</v>
      </c>
      <c r="BQ415" s="1">
        <f>VLOOKUP(F415,'[3]Sheet 1'!$F$2:$AD$557,23,0)</f>
        <v>0.38793446999999998</v>
      </c>
      <c r="BR415" s="1">
        <f>VLOOKUP(F415,'[3]Sheet 1'!$F$2:$AD$557,24,0)</f>
        <v>5948.6770863700003</v>
      </c>
      <c r="BS415" s="1">
        <f>VLOOKUP(F415,'[3]Sheet 1'!$F$2:$AD$557,25,0)</f>
        <v>0.42076582000000001</v>
      </c>
    </row>
    <row r="416" spans="1:71" ht="20" customHeight="1" x14ac:dyDescent="0.15">
      <c r="A416" s="8">
        <v>2079</v>
      </c>
      <c r="B416" s="9">
        <v>37</v>
      </c>
      <c r="C416" s="10">
        <v>119</v>
      </c>
      <c r="D416" s="10">
        <v>6006</v>
      </c>
      <c r="E416" s="10">
        <v>1</v>
      </c>
      <c r="F416" s="10">
        <v>371190060061</v>
      </c>
      <c r="G416" s="11" t="s">
        <v>35</v>
      </c>
      <c r="H416" s="10">
        <v>16612</v>
      </c>
      <c r="I416" s="11" t="s">
        <v>452</v>
      </c>
      <c r="J416" s="10">
        <v>1028</v>
      </c>
      <c r="K416" s="10">
        <v>11</v>
      </c>
      <c r="L416" s="10">
        <v>29</v>
      </c>
      <c r="M416" s="10">
        <v>107</v>
      </c>
      <c r="N416" s="10">
        <v>97</v>
      </c>
      <c r="O416" s="10">
        <v>67</v>
      </c>
      <c r="P416" s="10">
        <v>46</v>
      </c>
      <c r="Q416" s="10">
        <v>33</v>
      </c>
      <c r="R416" s="10">
        <v>98</v>
      </c>
      <c r="S416" s="10">
        <v>90</v>
      </c>
      <c r="T416" s="10">
        <v>30</v>
      </c>
      <c r="U416" s="10">
        <v>127</v>
      </c>
      <c r="V416" s="10">
        <v>107</v>
      </c>
      <c r="W416" s="10">
        <v>85</v>
      </c>
      <c r="X416" s="10">
        <v>28</v>
      </c>
      <c r="Y416" s="10">
        <v>73</v>
      </c>
      <c r="Z416" s="10">
        <v>0</v>
      </c>
      <c r="AA416" s="10">
        <v>45783</v>
      </c>
      <c r="AB416" s="10">
        <v>768</v>
      </c>
      <c r="AC416" s="10">
        <v>39</v>
      </c>
      <c r="AD416" s="10">
        <v>5.078125E-2</v>
      </c>
      <c r="AE416" s="13">
        <v>27128672.7304077</v>
      </c>
      <c r="AF416" s="12">
        <v>26685.550757817698</v>
      </c>
      <c r="AG416" s="1">
        <f>VLOOKUP(F416,'[1]Sheet 1'!$F$2:$S$557,5,0)</f>
        <v>1998</v>
      </c>
      <c r="AH416" s="1">
        <f>VLOOKUP(F416,'[1]Sheet 1'!$F$2:$S$557,6,0)</f>
        <v>444</v>
      </c>
      <c r="AI416" s="1">
        <f>VLOOKUP(F416,'[1]Sheet 1'!$F$2:$S$557,7,0)</f>
        <v>556</v>
      </c>
      <c r="AJ416" s="1">
        <f>VLOOKUP(F416,'[1]Sheet 1'!$F$2:$S$557,8,0)</f>
        <v>493</v>
      </c>
      <c r="AK416" s="1">
        <f>VLOOKUP(F416,'[1]Sheet 1'!$F$2:$S$557,9,0)</f>
        <v>196</v>
      </c>
      <c r="AL416" s="1">
        <f>VLOOKUP(F416,'[1]Sheet 1'!$F$2:$S$557,10,0)</f>
        <v>225</v>
      </c>
      <c r="AM416" s="1">
        <f>VLOOKUP(F416,'[1]Sheet 1'!$F$2:$S$557,11,0)</f>
        <v>65</v>
      </c>
      <c r="AN416" s="1">
        <f>VLOOKUP(F416,'[1]Sheet 1'!$F$2:$S$557,12,0)</f>
        <v>19</v>
      </c>
      <c r="AO416" s="1">
        <f>VLOOKUP(F416,'[1]Sheet 1'!$F$2:$S$557,13,0)</f>
        <v>0.11261261</v>
      </c>
      <c r="AP416" s="1">
        <f>VLOOKUP(F416,'[1]Sheet 1'!$F$2:$S$557,14,0)</f>
        <v>3.2532529999999997E-2</v>
      </c>
      <c r="AQ416" s="1">
        <f>VLOOKUP(F416,'[2]Sheet 1'!$F$2:$Q$557,5,0)</f>
        <v>2691</v>
      </c>
      <c r="AR416" s="1">
        <f>VLOOKUP(F416,'[2]Sheet 1'!$F$2:$Q$557,6,0)</f>
        <v>1567</v>
      </c>
      <c r="AS416" s="1">
        <f>VLOOKUP(F416,'[2]Sheet 1'!$F$2:$Q$557,7,0)</f>
        <v>1567</v>
      </c>
      <c r="AT416" s="1">
        <f>VLOOKUP(F416,'[2]Sheet 1'!$F$2:$Q$557,8,0)</f>
        <v>1528</v>
      </c>
      <c r="AU416" s="1">
        <f>VLOOKUP(F416,'[2]Sheet 1'!$F$2:$Q$557,9,0)</f>
        <v>39</v>
      </c>
      <c r="AV416" s="1">
        <f>VLOOKUP(F416,'[2]Sheet 1'!$F$2:$Q$557,10,0)</f>
        <v>0</v>
      </c>
      <c r="AW416" s="1">
        <f>VLOOKUP(F416,'[2]Sheet 1'!$F$2:$Q$557,11,0)</f>
        <v>1124</v>
      </c>
      <c r="AX416" s="1">
        <f>VLOOKUP(F416,'[2]Sheet 1'!$F$2:$Q$557,12,0)</f>
        <v>1.449275E-2</v>
      </c>
      <c r="AY416" s="1">
        <f>VLOOKUP(F416,'[3]Sheet 1'!$F$2:$AD$557,5,0)</f>
        <v>35.266502600000003</v>
      </c>
      <c r="AZ416" s="1">
        <f>VLOOKUP(F416,'[3]Sheet 1'!$F$2:$AD$557,6,0)</f>
        <v>-80.947597500000001</v>
      </c>
      <c r="BA416" s="1">
        <f>VLOOKUP(F416,'[3]Sheet 1'!$F$2:$AD$557,7,0)</f>
        <v>2813</v>
      </c>
      <c r="BB416" s="1">
        <f>VLOOKUP(F416,'[3]Sheet 1'!$F$2:$AD$557,8,0)</f>
        <v>980</v>
      </c>
      <c r="BC416" s="1">
        <f>VLOOKUP(F416,'[3]Sheet 1'!$F$2:$AD$557,9,0)</f>
        <v>1320</v>
      </c>
      <c r="BD416" s="1">
        <f>VLOOKUP(F416,'[3]Sheet 1'!$F$2:$AD$557,10,0)</f>
        <v>14</v>
      </c>
      <c r="BE416" s="1">
        <f>VLOOKUP(F416,'[3]Sheet 1'!$F$2:$AD$557,11,0)</f>
        <v>261</v>
      </c>
      <c r="BF416" s="1">
        <f>VLOOKUP(F416,'[3]Sheet 1'!$F$2:$AD$557,12,0)</f>
        <v>1</v>
      </c>
      <c r="BG416" s="1">
        <f>VLOOKUP(F416,'[3]Sheet 1'!$F$2:$AD$557,13,0)</f>
        <v>156</v>
      </c>
      <c r="BH416" s="1">
        <f>VLOOKUP(F416,'[3]Sheet 1'!$F$2:$AD$557,14,0)</f>
        <v>81</v>
      </c>
      <c r="BI416" s="1">
        <f>VLOOKUP(F416,'[3]Sheet 1'!$F$2:$AD$557,15,0)</f>
        <v>305</v>
      </c>
      <c r="BJ416" s="1">
        <f>VLOOKUP(F416,'[3]Sheet 1'!$F$2:$AD$557,16,0)</f>
        <v>1017</v>
      </c>
      <c r="BK416" s="1">
        <f>VLOOKUP(F416,'[3]Sheet 1'!$F$2:$AD$557,17,0)</f>
        <v>959</v>
      </c>
      <c r="BL416" s="1">
        <f>VLOOKUP(F416,'[3]Sheet 1'!$F$2:$AD$557,18,0)</f>
        <v>58</v>
      </c>
      <c r="BM416" s="1">
        <f>VLOOKUP(F416,'[3]Sheet 1'!$F$2:$AD$557,19,0)</f>
        <v>0.94296950999999996</v>
      </c>
      <c r="BN416" s="1">
        <f>VLOOKUP(F416,'[3]Sheet 1'!$F$2:$AD$557,20,0)</f>
        <v>0.34838249999999998</v>
      </c>
      <c r="BO416" s="1">
        <f>VLOOKUP(F416,'[3]Sheet 1'!$F$2:$AD$557,21,0)</f>
        <v>0.46924990999999999</v>
      </c>
      <c r="BP416" s="1">
        <f>VLOOKUP(F416,'[3]Sheet 1'!$F$2:$AD$557,22,0)</f>
        <v>9.2783500000000005E-2</v>
      </c>
      <c r="BQ416" s="1">
        <f>VLOOKUP(F416,'[3]Sheet 1'!$F$2:$AD$557,23,0)</f>
        <v>0.10842516000000001</v>
      </c>
      <c r="BR416" s="1">
        <f>VLOOKUP(F416,'[3]Sheet 1'!$F$2:$AD$557,24,0)</f>
        <v>2890.7399711799999</v>
      </c>
      <c r="BS416" s="1">
        <f>VLOOKUP(F416,'[3]Sheet 1'!$F$2:$AD$557,25,0)</f>
        <v>0.97310724000000004</v>
      </c>
    </row>
    <row r="417" spans="1:71" ht="20" customHeight="1" x14ac:dyDescent="0.15">
      <c r="A417" s="8">
        <v>2080</v>
      </c>
      <c r="B417" s="9">
        <v>37</v>
      </c>
      <c r="C417" s="10">
        <v>119</v>
      </c>
      <c r="D417" s="10">
        <v>3017</v>
      </c>
      <c r="E417" s="10">
        <v>2</v>
      </c>
      <c r="F417" s="10">
        <v>371190030172</v>
      </c>
      <c r="G417" s="11" t="s">
        <v>33</v>
      </c>
      <c r="H417" s="10">
        <v>16305</v>
      </c>
      <c r="I417" s="11" t="s">
        <v>453</v>
      </c>
      <c r="J417" s="10">
        <v>956</v>
      </c>
      <c r="K417" s="10">
        <v>39</v>
      </c>
      <c r="L417" s="10">
        <v>10</v>
      </c>
      <c r="M417" s="10">
        <v>9</v>
      </c>
      <c r="N417" s="10">
        <v>42</v>
      </c>
      <c r="O417" s="10">
        <v>10</v>
      </c>
      <c r="P417" s="10">
        <v>22</v>
      </c>
      <c r="Q417" s="10">
        <v>48</v>
      </c>
      <c r="R417" s="10">
        <v>0</v>
      </c>
      <c r="S417" s="10">
        <v>52</v>
      </c>
      <c r="T417" s="10">
        <v>76</v>
      </c>
      <c r="U417" s="10">
        <v>40</v>
      </c>
      <c r="V417" s="10">
        <v>78</v>
      </c>
      <c r="W417" s="10">
        <v>53</v>
      </c>
      <c r="X417" s="10">
        <v>115</v>
      </c>
      <c r="Y417" s="10">
        <v>117</v>
      </c>
      <c r="Z417" s="10">
        <v>245</v>
      </c>
      <c r="AA417" s="10">
        <v>124868</v>
      </c>
      <c r="AB417" s="10">
        <v>722</v>
      </c>
      <c r="AC417" s="10">
        <v>19</v>
      </c>
      <c r="AD417" s="10">
        <v>2.6315789999999999E-2</v>
      </c>
      <c r="AE417" s="13">
        <v>28064673.005004901</v>
      </c>
      <c r="AF417" s="12">
        <v>23603.6324834115</v>
      </c>
      <c r="AG417" s="1">
        <f>VLOOKUP(F417,'[1]Sheet 1'!$F$2:$S$557,5,0)</f>
        <v>1812</v>
      </c>
      <c r="AH417" s="1">
        <f>VLOOKUP(F417,'[1]Sheet 1'!$F$2:$S$557,6,0)</f>
        <v>47</v>
      </c>
      <c r="AI417" s="1">
        <f>VLOOKUP(F417,'[1]Sheet 1'!$F$2:$S$557,7,0)</f>
        <v>176</v>
      </c>
      <c r="AJ417" s="1">
        <f>VLOOKUP(F417,'[1]Sheet 1'!$F$2:$S$557,8,0)</f>
        <v>283</v>
      </c>
      <c r="AK417" s="1">
        <f>VLOOKUP(F417,'[1]Sheet 1'!$F$2:$S$557,9,0)</f>
        <v>123</v>
      </c>
      <c r="AL417" s="1">
        <f>VLOOKUP(F417,'[1]Sheet 1'!$F$2:$S$557,10,0)</f>
        <v>817</v>
      </c>
      <c r="AM417" s="1">
        <f>VLOOKUP(F417,'[1]Sheet 1'!$F$2:$S$557,11,0)</f>
        <v>227</v>
      </c>
      <c r="AN417" s="1">
        <f>VLOOKUP(F417,'[1]Sheet 1'!$F$2:$S$557,12,0)</f>
        <v>139</v>
      </c>
      <c r="AO417" s="1">
        <f>VLOOKUP(F417,'[1]Sheet 1'!$F$2:$S$557,13,0)</f>
        <v>0.45088299999999998</v>
      </c>
      <c r="AP417" s="1">
        <f>VLOOKUP(F417,'[1]Sheet 1'!$F$2:$S$557,14,0)</f>
        <v>0.12527594</v>
      </c>
      <c r="AQ417" s="1">
        <f>VLOOKUP(F417,'[2]Sheet 1'!$F$2:$Q$557,5,0)</f>
        <v>2007</v>
      </c>
      <c r="AR417" s="1">
        <f>VLOOKUP(F417,'[2]Sheet 1'!$F$2:$Q$557,6,0)</f>
        <v>1301</v>
      </c>
      <c r="AS417" s="1">
        <f>VLOOKUP(F417,'[2]Sheet 1'!$F$2:$Q$557,7,0)</f>
        <v>1301</v>
      </c>
      <c r="AT417" s="1">
        <f>VLOOKUP(F417,'[2]Sheet 1'!$F$2:$Q$557,8,0)</f>
        <v>1225</v>
      </c>
      <c r="AU417" s="1">
        <f>VLOOKUP(F417,'[2]Sheet 1'!$F$2:$Q$557,9,0)</f>
        <v>76</v>
      </c>
      <c r="AV417" s="1">
        <f>VLOOKUP(F417,'[2]Sheet 1'!$F$2:$Q$557,10,0)</f>
        <v>0</v>
      </c>
      <c r="AW417" s="1">
        <f>VLOOKUP(F417,'[2]Sheet 1'!$F$2:$Q$557,11,0)</f>
        <v>706</v>
      </c>
      <c r="AX417" s="1">
        <f>VLOOKUP(F417,'[2]Sheet 1'!$F$2:$Q$557,12,0)</f>
        <v>3.7867459999999999E-2</v>
      </c>
      <c r="AY417" s="1">
        <f>VLOOKUP(F417,'[3]Sheet 1'!$F$2:$AD$557,5,0)</f>
        <v>35.096181000000001</v>
      </c>
      <c r="AZ417" s="1">
        <f>VLOOKUP(F417,'[3]Sheet 1'!$F$2:$AD$557,6,0)</f>
        <v>-80.797522400000005</v>
      </c>
      <c r="BA417" s="1">
        <f>VLOOKUP(F417,'[3]Sheet 1'!$F$2:$AD$557,7,0)</f>
        <v>2349</v>
      </c>
      <c r="BB417" s="1">
        <f>VLOOKUP(F417,'[3]Sheet 1'!$F$2:$AD$557,8,0)</f>
        <v>2110</v>
      </c>
      <c r="BC417" s="1">
        <f>VLOOKUP(F417,'[3]Sheet 1'!$F$2:$AD$557,9,0)</f>
        <v>76</v>
      </c>
      <c r="BD417" s="1">
        <f>VLOOKUP(F417,'[3]Sheet 1'!$F$2:$AD$557,10,0)</f>
        <v>2</v>
      </c>
      <c r="BE417" s="1">
        <f>VLOOKUP(F417,'[3]Sheet 1'!$F$2:$AD$557,11,0)</f>
        <v>114</v>
      </c>
      <c r="BF417" s="1">
        <f>VLOOKUP(F417,'[3]Sheet 1'!$F$2:$AD$557,12,0)</f>
        <v>2</v>
      </c>
      <c r="BG417" s="1">
        <f>VLOOKUP(F417,'[3]Sheet 1'!$F$2:$AD$557,13,0)</f>
        <v>16</v>
      </c>
      <c r="BH417" s="1">
        <f>VLOOKUP(F417,'[3]Sheet 1'!$F$2:$AD$557,14,0)</f>
        <v>29</v>
      </c>
      <c r="BI417" s="1">
        <f>VLOOKUP(F417,'[3]Sheet 1'!$F$2:$AD$557,15,0)</f>
        <v>72</v>
      </c>
      <c r="BJ417" s="1">
        <f>VLOOKUP(F417,'[3]Sheet 1'!$F$2:$AD$557,16,0)</f>
        <v>985</v>
      </c>
      <c r="BK417" s="1">
        <f>VLOOKUP(F417,'[3]Sheet 1'!$F$2:$AD$557,17,0)</f>
        <v>934</v>
      </c>
      <c r="BL417" s="1">
        <f>VLOOKUP(F417,'[3]Sheet 1'!$F$2:$AD$557,18,0)</f>
        <v>51</v>
      </c>
      <c r="BM417" s="1">
        <f>VLOOKUP(F417,'[3]Sheet 1'!$F$2:$AD$557,19,0)</f>
        <v>0.94822335000000002</v>
      </c>
      <c r="BN417" s="1">
        <f>VLOOKUP(F417,'[3]Sheet 1'!$F$2:$AD$557,20,0)</f>
        <v>0.89825456999999997</v>
      </c>
      <c r="BO417" s="1">
        <f>VLOOKUP(F417,'[3]Sheet 1'!$F$2:$AD$557,21,0)</f>
        <v>3.2354189999999998E-2</v>
      </c>
      <c r="BP417" s="1">
        <f>VLOOKUP(F417,'[3]Sheet 1'!$F$2:$AD$557,22,0)</f>
        <v>4.8531280000000003E-2</v>
      </c>
      <c r="BQ417" s="1">
        <f>VLOOKUP(F417,'[3]Sheet 1'!$F$2:$AD$557,23,0)</f>
        <v>3.0651339999999999E-2</v>
      </c>
      <c r="BR417" s="1">
        <f>VLOOKUP(F417,'[3]Sheet 1'!$F$2:$AD$557,24,0)</f>
        <v>2333.4090846600002</v>
      </c>
      <c r="BS417" s="1">
        <f>VLOOKUP(F417,'[3]Sheet 1'!$F$2:$AD$557,25,0)</f>
        <v>1.0066816000000001</v>
      </c>
    </row>
    <row r="418" spans="1:71" ht="20" customHeight="1" x14ac:dyDescent="0.15">
      <c r="A418" s="8">
        <v>2081</v>
      </c>
      <c r="B418" s="9">
        <v>37</v>
      </c>
      <c r="C418" s="10">
        <v>119</v>
      </c>
      <c r="D418" s="10">
        <v>5614</v>
      </c>
      <c r="E418" s="10">
        <v>1</v>
      </c>
      <c r="F418" s="10">
        <v>371190056141</v>
      </c>
      <c r="G418" s="11" t="s">
        <v>35</v>
      </c>
      <c r="H418" s="10">
        <v>16475</v>
      </c>
      <c r="I418" s="11" t="s">
        <v>454</v>
      </c>
      <c r="J418" s="10">
        <v>899</v>
      </c>
      <c r="K418" s="10">
        <v>49</v>
      </c>
      <c r="L418" s="10">
        <v>0</v>
      </c>
      <c r="M418" s="10">
        <v>0</v>
      </c>
      <c r="N418" s="10">
        <v>0</v>
      </c>
      <c r="O418" s="10">
        <v>8</v>
      </c>
      <c r="P418" s="10">
        <v>47</v>
      </c>
      <c r="Q418" s="10">
        <v>0</v>
      </c>
      <c r="R418" s="10">
        <v>48</v>
      </c>
      <c r="S418" s="10">
        <v>0</v>
      </c>
      <c r="T418" s="10">
        <v>156</v>
      </c>
      <c r="U418" s="10">
        <v>136</v>
      </c>
      <c r="V418" s="10">
        <v>233</v>
      </c>
      <c r="W418" s="10">
        <v>104</v>
      </c>
      <c r="X418" s="10">
        <v>68</v>
      </c>
      <c r="Y418" s="10">
        <v>18</v>
      </c>
      <c r="Z418" s="10">
        <v>32</v>
      </c>
      <c r="AA418" s="10">
        <v>78029</v>
      </c>
      <c r="AB418" s="10">
        <v>560</v>
      </c>
      <c r="AC418" s="10">
        <v>15</v>
      </c>
      <c r="AD418" s="10">
        <v>2.6785710000000001E-2</v>
      </c>
      <c r="AE418" s="13">
        <v>26449002.695617702</v>
      </c>
      <c r="AF418" s="12">
        <v>24927.456520399399</v>
      </c>
      <c r="AG418" s="1">
        <f>VLOOKUP(F418,'[1]Sheet 1'!$F$2:$S$557,5,0)</f>
        <v>1554</v>
      </c>
      <c r="AH418" s="1">
        <f>VLOOKUP(F418,'[1]Sheet 1'!$F$2:$S$557,6,0)</f>
        <v>118</v>
      </c>
      <c r="AI418" s="1">
        <f>VLOOKUP(F418,'[1]Sheet 1'!$F$2:$S$557,7,0)</f>
        <v>218</v>
      </c>
      <c r="AJ418" s="1">
        <f>VLOOKUP(F418,'[1]Sheet 1'!$F$2:$S$557,8,0)</f>
        <v>408</v>
      </c>
      <c r="AK418" s="1">
        <f>VLOOKUP(F418,'[1]Sheet 1'!$F$2:$S$557,9,0)</f>
        <v>88</v>
      </c>
      <c r="AL418" s="1">
        <f>VLOOKUP(F418,'[1]Sheet 1'!$F$2:$S$557,10,0)</f>
        <v>425</v>
      </c>
      <c r="AM418" s="1">
        <f>VLOOKUP(F418,'[1]Sheet 1'!$F$2:$S$557,11,0)</f>
        <v>281</v>
      </c>
      <c r="AN418" s="1">
        <f>VLOOKUP(F418,'[1]Sheet 1'!$F$2:$S$557,12,0)</f>
        <v>16</v>
      </c>
      <c r="AO418" s="1">
        <f>VLOOKUP(F418,'[1]Sheet 1'!$F$2:$S$557,13,0)</f>
        <v>0.27348777000000002</v>
      </c>
      <c r="AP418" s="1">
        <f>VLOOKUP(F418,'[1]Sheet 1'!$F$2:$S$557,14,0)</f>
        <v>0.18082367999999999</v>
      </c>
      <c r="AQ418" s="1">
        <f>VLOOKUP(F418,'[2]Sheet 1'!$F$2:$Q$557,5,0)</f>
        <v>1773</v>
      </c>
      <c r="AR418" s="1">
        <f>VLOOKUP(F418,'[2]Sheet 1'!$F$2:$Q$557,6,0)</f>
        <v>1462</v>
      </c>
      <c r="AS418" s="1">
        <f>VLOOKUP(F418,'[2]Sheet 1'!$F$2:$Q$557,7,0)</f>
        <v>1462</v>
      </c>
      <c r="AT418" s="1">
        <f>VLOOKUP(F418,'[2]Sheet 1'!$F$2:$Q$557,8,0)</f>
        <v>1445</v>
      </c>
      <c r="AU418" s="1">
        <f>VLOOKUP(F418,'[2]Sheet 1'!$F$2:$Q$557,9,0)</f>
        <v>17</v>
      </c>
      <c r="AV418" s="1">
        <f>VLOOKUP(F418,'[2]Sheet 1'!$F$2:$Q$557,10,0)</f>
        <v>0</v>
      </c>
      <c r="AW418" s="1">
        <f>VLOOKUP(F418,'[2]Sheet 1'!$F$2:$Q$557,11,0)</f>
        <v>311</v>
      </c>
      <c r="AX418" s="1">
        <f>VLOOKUP(F418,'[2]Sheet 1'!$F$2:$Q$557,12,0)</f>
        <v>9.5882699999999994E-3</v>
      </c>
      <c r="AY418" s="1">
        <f>VLOOKUP(F418,'[3]Sheet 1'!$F$2:$AD$557,5,0)</f>
        <v>35.309088500000001</v>
      </c>
      <c r="AZ418" s="1">
        <f>VLOOKUP(F418,'[3]Sheet 1'!$F$2:$AD$557,6,0)</f>
        <v>-80.690186400000002</v>
      </c>
      <c r="BA418" s="1">
        <f>VLOOKUP(F418,'[3]Sheet 1'!$F$2:$AD$557,7,0)</f>
        <v>1657</v>
      </c>
      <c r="BB418" s="1">
        <f>VLOOKUP(F418,'[3]Sheet 1'!$F$2:$AD$557,8,0)</f>
        <v>574</v>
      </c>
      <c r="BC418" s="1">
        <f>VLOOKUP(F418,'[3]Sheet 1'!$F$2:$AD$557,9,0)</f>
        <v>873</v>
      </c>
      <c r="BD418" s="1">
        <f>VLOOKUP(F418,'[3]Sheet 1'!$F$2:$AD$557,10,0)</f>
        <v>9</v>
      </c>
      <c r="BE418" s="1">
        <f>VLOOKUP(F418,'[3]Sheet 1'!$F$2:$AD$557,11,0)</f>
        <v>39</v>
      </c>
      <c r="BF418" s="1">
        <f>VLOOKUP(F418,'[3]Sheet 1'!$F$2:$AD$557,12,0)</f>
        <v>2</v>
      </c>
      <c r="BG418" s="1">
        <f>VLOOKUP(F418,'[3]Sheet 1'!$F$2:$AD$557,13,0)</f>
        <v>101</v>
      </c>
      <c r="BH418" s="1">
        <f>VLOOKUP(F418,'[3]Sheet 1'!$F$2:$AD$557,14,0)</f>
        <v>59</v>
      </c>
      <c r="BI418" s="1">
        <f>VLOOKUP(F418,'[3]Sheet 1'!$F$2:$AD$557,15,0)</f>
        <v>232</v>
      </c>
      <c r="BJ418" s="1">
        <f>VLOOKUP(F418,'[3]Sheet 1'!$F$2:$AD$557,16,0)</f>
        <v>696</v>
      </c>
      <c r="BK418" s="1">
        <f>VLOOKUP(F418,'[3]Sheet 1'!$F$2:$AD$557,17,0)</f>
        <v>634</v>
      </c>
      <c r="BL418" s="1">
        <f>VLOOKUP(F418,'[3]Sheet 1'!$F$2:$AD$557,18,0)</f>
        <v>62</v>
      </c>
      <c r="BM418" s="1">
        <f>VLOOKUP(F418,'[3]Sheet 1'!$F$2:$AD$557,19,0)</f>
        <v>0.91091953999999997</v>
      </c>
      <c r="BN418" s="1">
        <f>VLOOKUP(F418,'[3]Sheet 1'!$F$2:$AD$557,20,0)</f>
        <v>0.34640916999999999</v>
      </c>
      <c r="BO418" s="1">
        <f>VLOOKUP(F418,'[3]Sheet 1'!$F$2:$AD$557,21,0)</f>
        <v>0.52685576000000001</v>
      </c>
      <c r="BP418" s="1">
        <f>VLOOKUP(F418,'[3]Sheet 1'!$F$2:$AD$557,22,0)</f>
        <v>2.353651E-2</v>
      </c>
      <c r="BQ418" s="1">
        <f>VLOOKUP(F418,'[3]Sheet 1'!$F$2:$AD$557,23,0)</f>
        <v>0.14001206999999999</v>
      </c>
      <c r="BR418" s="1">
        <f>VLOOKUP(F418,'[3]Sheet 1'!$F$2:$AD$557,24,0)</f>
        <v>1746.55008473</v>
      </c>
      <c r="BS418" s="1">
        <f>VLOOKUP(F418,'[3]Sheet 1'!$F$2:$AD$557,25,0)</f>
        <v>0.94872743999999998</v>
      </c>
    </row>
    <row r="419" spans="1:71" ht="20" customHeight="1" x14ac:dyDescent="0.15">
      <c r="A419" s="8">
        <v>2082</v>
      </c>
      <c r="B419" s="9">
        <v>37</v>
      </c>
      <c r="C419" s="10">
        <v>119</v>
      </c>
      <c r="D419" s="10">
        <v>5619</v>
      </c>
      <c r="E419" s="10">
        <v>1</v>
      </c>
      <c r="F419" s="10">
        <v>371190056191</v>
      </c>
      <c r="G419" s="11" t="s">
        <v>35</v>
      </c>
      <c r="H419" s="10">
        <v>16484</v>
      </c>
      <c r="I419" s="11" t="s">
        <v>455</v>
      </c>
      <c r="J419" s="10">
        <v>853</v>
      </c>
      <c r="K419" s="10">
        <v>62</v>
      </c>
      <c r="L419" s="10">
        <v>19</v>
      </c>
      <c r="M419" s="10">
        <v>0</v>
      </c>
      <c r="N419" s="10">
        <v>26</v>
      </c>
      <c r="O419" s="10">
        <v>24</v>
      </c>
      <c r="P419" s="10">
        <v>34</v>
      </c>
      <c r="Q419" s="10">
        <v>26</v>
      </c>
      <c r="R419" s="10">
        <v>44</v>
      </c>
      <c r="S419" s="10">
        <v>47</v>
      </c>
      <c r="T419" s="10">
        <v>106</v>
      </c>
      <c r="U419" s="10">
        <v>141</v>
      </c>
      <c r="V419" s="10">
        <v>149</v>
      </c>
      <c r="W419" s="10">
        <v>128</v>
      </c>
      <c r="X419" s="10">
        <v>26</v>
      </c>
      <c r="Y419" s="10">
        <v>16</v>
      </c>
      <c r="Z419" s="10">
        <v>5</v>
      </c>
      <c r="AA419" s="10">
        <v>65078</v>
      </c>
      <c r="AB419" s="10">
        <v>580</v>
      </c>
      <c r="AC419" s="10">
        <v>16</v>
      </c>
      <c r="AD419" s="10">
        <v>2.758621E-2</v>
      </c>
      <c r="AE419" s="13">
        <v>31148984.380554199</v>
      </c>
      <c r="AF419" s="12">
        <v>34926.436225178601</v>
      </c>
      <c r="AG419" s="1">
        <f>VLOOKUP(F419,'[1]Sheet 1'!$F$2:$S$557,5,0)</f>
        <v>1554</v>
      </c>
      <c r="AH419" s="1">
        <f>VLOOKUP(F419,'[1]Sheet 1'!$F$2:$S$557,6,0)</f>
        <v>123</v>
      </c>
      <c r="AI419" s="1">
        <f>VLOOKUP(F419,'[1]Sheet 1'!$F$2:$S$557,7,0)</f>
        <v>257</v>
      </c>
      <c r="AJ419" s="1">
        <f>VLOOKUP(F419,'[1]Sheet 1'!$F$2:$S$557,8,0)</f>
        <v>495</v>
      </c>
      <c r="AK419" s="1">
        <f>VLOOKUP(F419,'[1]Sheet 1'!$F$2:$S$557,9,0)</f>
        <v>170</v>
      </c>
      <c r="AL419" s="1">
        <f>VLOOKUP(F419,'[1]Sheet 1'!$F$2:$S$557,10,0)</f>
        <v>262</v>
      </c>
      <c r="AM419" s="1">
        <f>VLOOKUP(F419,'[1]Sheet 1'!$F$2:$S$557,11,0)</f>
        <v>227</v>
      </c>
      <c r="AN419" s="1">
        <f>VLOOKUP(F419,'[1]Sheet 1'!$F$2:$S$557,12,0)</f>
        <v>20</v>
      </c>
      <c r="AO419" s="1">
        <f>VLOOKUP(F419,'[1]Sheet 1'!$F$2:$S$557,13,0)</f>
        <v>0.16859716999999999</v>
      </c>
      <c r="AP419" s="1">
        <f>VLOOKUP(F419,'[1]Sheet 1'!$F$2:$S$557,14,0)</f>
        <v>0.14607465</v>
      </c>
      <c r="AQ419" s="1">
        <f>VLOOKUP(F419,'[2]Sheet 1'!$F$2:$Q$557,5,0)</f>
        <v>1889</v>
      </c>
      <c r="AR419" s="1">
        <f>VLOOKUP(F419,'[2]Sheet 1'!$F$2:$Q$557,6,0)</f>
        <v>1474</v>
      </c>
      <c r="AS419" s="1">
        <f>VLOOKUP(F419,'[2]Sheet 1'!$F$2:$Q$557,7,0)</f>
        <v>1474</v>
      </c>
      <c r="AT419" s="1">
        <f>VLOOKUP(F419,'[2]Sheet 1'!$F$2:$Q$557,8,0)</f>
        <v>1363</v>
      </c>
      <c r="AU419" s="1">
        <f>VLOOKUP(F419,'[2]Sheet 1'!$F$2:$Q$557,9,0)</f>
        <v>111</v>
      </c>
      <c r="AV419" s="1">
        <f>VLOOKUP(F419,'[2]Sheet 1'!$F$2:$Q$557,10,0)</f>
        <v>0</v>
      </c>
      <c r="AW419" s="1">
        <f>VLOOKUP(F419,'[2]Sheet 1'!$F$2:$Q$557,11,0)</f>
        <v>415</v>
      </c>
      <c r="AX419" s="1">
        <f>VLOOKUP(F419,'[2]Sheet 1'!$F$2:$Q$557,12,0)</f>
        <v>5.8761250000000001E-2</v>
      </c>
      <c r="AY419" s="1">
        <f>VLOOKUP(F419,'[3]Sheet 1'!$F$2:$AD$557,5,0)</f>
        <v>35.250136599999998</v>
      </c>
      <c r="AZ419" s="1">
        <f>VLOOKUP(F419,'[3]Sheet 1'!$F$2:$AD$557,6,0)</f>
        <v>-80.674423500000003</v>
      </c>
      <c r="BA419" s="1">
        <f>VLOOKUP(F419,'[3]Sheet 1'!$F$2:$AD$557,7,0)</f>
        <v>2296</v>
      </c>
      <c r="BB419" s="1">
        <f>VLOOKUP(F419,'[3]Sheet 1'!$F$2:$AD$557,8,0)</f>
        <v>825</v>
      </c>
      <c r="BC419" s="1">
        <f>VLOOKUP(F419,'[3]Sheet 1'!$F$2:$AD$557,9,0)</f>
        <v>1176</v>
      </c>
      <c r="BD419" s="1">
        <f>VLOOKUP(F419,'[3]Sheet 1'!$F$2:$AD$557,10,0)</f>
        <v>4</v>
      </c>
      <c r="BE419" s="1">
        <f>VLOOKUP(F419,'[3]Sheet 1'!$F$2:$AD$557,11,0)</f>
        <v>70</v>
      </c>
      <c r="BF419" s="1">
        <f>VLOOKUP(F419,'[3]Sheet 1'!$F$2:$AD$557,12,0)</f>
        <v>0</v>
      </c>
      <c r="BG419" s="1">
        <f>VLOOKUP(F419,'[3]Sheet 1'!$F$2:$AD$557,13,0)</f>
        <v>152</v>
      </c>
      <c r="BH419" s="1">
        <f>VLOOKUP(F419,'[3]Sheet 1'!$F$2:$AD$557,14,0)</f>
        <v>69</v>
      </c>
      <c r="BI419" s="1">
        <f>VLOOKUP(F419,'[3]Sheet 1'!$F$2:$AD$557,15,0)</f>
        <v>319</v>
      </c>
      <c r="BJ419" s="1">
        <f>VLOOKUP(F419,'[3]Sheet 1'!$F$2:$AD$557,16,0)</f>
        <v>822</v>
      </c>
      <c r="BK419" s="1">
        <f>VLOOKUP(F419,'[3]Sheet 1'!$F$2:$AD$557,17,0)</f>
        <v>770</v>
      </c>
      <c r="BL419" s="1">
        <f>VLOOKUP(F419,'[3]Sheet 1'!$F$2:$AD$557,18,0)</f>
        <v>52</v>
      </c>
      <c r="BM419" s="1">
        <f>VLOOKUP(F419,'[3]Sheet 1'!$F$2:$AD$557,19,0)</f>
        <v>0.93673965000000003</v>
      </c>
      <c r="BN419" s="1">
        <f>VLOOKUP(F419,'[3]Sheet 1'!$F$2:$AD$557,20,0)</f>
        <v>0.35932055000000002</v>
      </c>
      <c r="BO419" s="1">
        <f>VLOOKUP(F419,'[3]Sheet 1'!$F$2:$AD$557,21,0)</f>
        <v>0.51219512</v>
      </c>
      <c r="BP419" s="1">
        <f>VLOOKUP(F419,'[3]Sheet 1'!$F$2:$AD$557,22,0)</f>
        <v>3.0487799999999999E-2</v>
      </c>
      <c r="BQ419" s="1">
        <f>VLOOKUP(F419,'[3]Sheet 1'!$F$2:$AD$557,23,0)</f>
        <v>0.13893728</v>
      </c>
      <c r="BR419" s="1">
        <f>VLOOKUP(F419,'[3]Sheet 1'!$F$2:$AD$557,24,0)</f>
        <v>2054.9242990100001</v>
      </c>
      <c r="BS419" s="1">
        <f>VLOOKUP(F419,'[3]Sheet 1'!$F$2:$AD$557,25,0)</f>
        <v>1.1173160900000001</v>
      </c>
    </row>
    <row r="420" spans="1:71" ht="20" customHeight="1" x14ac:dyDescent="0.15">
      <c r="A420" s="8">
        <v>2083</v>
      </c>
      <c r="B420" s="9">
        <v>37</v>
      </c>
      <c r="C420" s="10">
        <v>119</v>
      </c>
      <c r="D420" s="10">
        <v>6403</v>
      </c>
      <c r="E420" s="10">
        <v>3</v>
      </c>
      <c r="F420" s="10">
        <v>371190064033</v>
      </c>
      <c r="G420" s="11" t="s">
        <v>44</v>
      </c>
      <c r="H420" s="10">
        <v>16673</v>
      </c>
      <c r="I420" s="11" t="s">
        <v>456</v>
      </c>
      <c r="J420" s="10">
        <v>577</v>
      </c>
      <c r="K420" s="10">
        <v>9</v>
      </c>
      <c r="L420" s="10">
        <v>0</v>
      </c>
      <c r="M420" s="10">
        <v>34</v>
      </c>
      <c r="N420" s="10">
        <v>8</v>
      </c>
      <c r="O420" s="10">
        <v>17</v>
      </c>
      <c r="P420" s="10">
        <v>0</v>
      </c>
      <c r="Q420" s="10">
        <v>16</v>
      </c>
      <c r="R420" s="10">
        <v>0</v>
      </c>
      <c r="S420" s="10">
        <v>15</v>
      </c>
      <c r="T420" s="10">
        <v>19</v>
      </c>
      <c r="U420" s="10">
        <v>72</v>
      </c>
      <c r="V420" s="10">
        <v>20</v>
      </c>
      <c r="W420" s="10">
        <v>43</v>
      </c>
      <c r="X420" s="10">
        <v>98</v>
      </c>
      <c r="Y420" s="10">
        <v>57</v>
      </c>
      <c r="Z420" s="10">
        <v>169</v>
      </c>
      <c r="AA420" s="10">
        <v>137757</v>
      </c>
      <c r="AB420" s="10">
        <v>412</v>
      </c>
      <c r="AC420" s="10">
        <v>0</v>
      </c>
      <c r="AD420" s="10">
        <v>0</v>
      </c>
      <c r="AE420" s="13">
        <v>41387228.495483398</v>
      </c>
      <c r="AF420" s="12">
        <v>31317.798571599698</v>
      </c>
      <c r="AG420" s="1">
        <f>VLOOKUP(F420,'[1]Sheet 1'!$F$2:$S$557,5,0)</f>
        <v>1107</v>
      </c>
      <c r="AH420" s="1">
        <f>VLOOKUP(F420,'[1]Sheet 1'!$F$2:$S$557,6,0)</f>
        <v>10</v>
      </c>
      <c r="AI420" s="1">
        <f>VLOOKUP(F420,'[1]Sheet 1'!$F$2:$S$557,7,0)</f>
        <v>94</v>
      </c>
      <c r="AJ420" s="1">
        <f>VLOOKUP(F420,'[1]Sheet 1'!$F$2:$S$557,8,0)</f>
        <v>133</v>
      </c>
      <c r="AK420" s="1">
        <f>VLOOKUP(F420,'[1]Sheet 1'!$F$2:$S$557,9,0)</f>
        <v>55</v>
      </c>
      <c r="AL420" s="1">
        <f>VLOOKUP(F420,'[1]Sheet 1'!$F$2:$S$557,10,0)</f>
        <v>413</v>
      </c>
      <c r="AM420" s="1">
        <f>VLOOKUP(F420,'[1]Sheet 1'!$F$2:$S$557,11,0)</f>
        <v>266</v>
      </c>
      <c r="AN420" s="1">
        <f>VLOOKUP(F420,'[1]Sheet 1'!$F$2:$S$557,12,0)</f>
        <v>136</v>
      </c>
      <c r="AO420" s="1">
        <f>VLOOKUP(F420,'[1]Sheet 1'!$F$2:$S$557,13,0)</f>
        <v>0.37308039999999998</v>
      </c>
      <c r="AP420" s="1">
        <f>VLOOKUP(F420,'[1]Sheet 1'!$F$2:$S$557,14,0)</f>
        <v>0.24028906999999999</v>
      </c>
      <c r="AQ420" s="1">
        <f>VLOOKUP(F420,'[2]Sheet 1'!$F$2:$Q$557,5,0)</f>
        <v>1251</v>
      </c>
      <c r="AR420" s="1">
        <f>VLOOKUP(F420,'[2]Sheet 1'!$F$2:$Q$557,6,0)</f>
        <v>731</v>
      </c>
      <c r="AS420" s="1">
        <f>VLOOKUP(F420,'[2]Sheet 1'!$F$2:$Q$557,7,0)</f>
        <v>731</v>
      </c>
      <c r="AT420" s="1">
        <f>VLOOKUP(F420,'[2]Sheet 1'!$F$2:$Q$557,8,0)</f>
        <v>695</v>
      </c>
      <c r="AU420" s="1">
        <f>VLOOKUP(F420,'[2]Sheet 1'!$F$2:$Q$557,9,0)</f>
        <v>36</v>
      </c>
      <c r="AV420" s="1">
        <f>VLOOKUP(F420,'[2]Sheet 1'!$F$2:$Q$557,10,0)</f>
        <v>0</v>
      </c>
      <c r="AW420" s="1">
        <f>VLOOKUP(F420,'[2]Sheet 1'!$F$2:$Q$557,11,0)</f>
        <v>520</v>
      </c>
      <c r="AX420" s="1">
        <f>VLOOKUP(F420,'[2]Sheet 1'!$F$2:$Q$557,12,0)</f>
        <v>2.8776980000000001E-2</v>
      </c>
      <c r="AY420" s="1">
        <f>VLOOKUP(F420,'[3]Sheet 1'!$F$2:$AD$557,5,0)</f>
        <v>35.486566699999997</v>
      </c>
      <c r="AZ420" s="1">
        <f>VLOOKUP(F420,'[3]Sheet 1'!$F$2:$AD$557,6,0)</f>
        <v>-80.837397699999997</v>
      </c>
      <c r="BA420" s="1">
        <f>VLOOKUP(F420,'[3]Sheet 1'!$F$2:$AD$557,7,0)</f>
        <v>1775</v>
      </c>
      <c r="BB420" s="1">
        <f>VLOOKUP(F420,'[3]Sheet 1'!$F$2:$AD$557,8,0)</f>
        <v>1728</v>
      </c>
      <c r="BC420" s="1">
        <f>VLOOKUP(F420,'[3]Sheet 1'!$F$2:$AD$557,9,0)</f>
        <v>20</v>
      </c>
      <c r="BD420" s="1">
        <f>VLOOKUP(F420,'[3]Sheet 1'!$F$2:$AD$557,10,0)</f>
        <v>0</v>
      </c>
      <c r="BE420" s="1">
        <f>VLOOKUP(F420,'[3]Sheet 1'!$F$2:$AD$557,11,0)</f>
        <v>9</v>
      </c>
      <c r="BF420" s="1">
        <f>VLOOKUP(F420,'[3]Sheet 1'!$F$2:$AD$557,12,0)</f>
        <v>0</v>
      </c>
      <c r="BG420" s="1">
        <f>VLOOKUP(F420,'[3]Sheet 1'!$F$2:$AD$557,13,0)</f>
        <v>12</v>
      </c>
      <c r="BH420" s="1">
        <f>VLOOKUP(F420,'[3]Sheet 1'!$F$2:$AD$557,14,0)</f>
        <v>6</v>
      </c>
      <c r="BI420" s="1">
        <f>VLOOKUP(F420,'[3]Sheet 1'!$F$2:$AD$557,15,0)</f>
        <v>40</v>
      </c>
      <c r="BJ420" s="1">
        <f>VLOOKUP(F420,'[3]Sheet 1'!$F$2:$AD$557,16,0)</f>
        <v>572</v>
      </c>
      <c r="BK420" s="1">
        <f>VLOOKUP(F420,'[3]Sheet 1'!$F$2:$AD$557,17,0)</f>
        <v>509</v>
      </c>
      <c r="BL420" s="1">
        <f>VLOOKUP(F420,'[3]Sheet 1'!$F$2:$AD$557,18,0)</f>
        <v>63</v>
      </c>
      <c r="BM420" s="1">
        <f>VLOOKUP(F420,'[3]Sheet 1'!$F$2:$AD$557,19,0)</f>
        <v>0.88986012999999997</v>
      </c>
      <c r="BN420" s="1">
        <f>VLOOKUP(F420,'[3]Sheet 1'!$F$2:$AD$557,20,0)</f>
        <v>0.97352112000000002</v>
      </c>
      <c r="BO420" s="1">
        <f>VLOOKUP(F420,'[3]Sheet 1'!$F$2:$AD$557,21,0)</f>
        <v>1.1267599999999999E-2</v>
      </c>
      <c r="BP420" s="1">
        <f>VLOOKUP(F420,'[3]Sheet 1'!$F$2:$AD$557,22,0)</f>
        <v>5.07042E-3</v>
      </c>
      <c r="BQ420" s="1">
        <f>VLOOKUP(F420,'[3]Sheet 1'!$F$2:$AD$557,23,0)</f>
        <v>2.253521E-2</v>
      </c>
      <c r="BR420" s="1">
        <f>VLOOKUP(F420,'[3]Sheet 1'!$F$2:$AD$557,24,0)</f>
        <v>1195.63841548</v>
      </c>
      <c r="BS420" s="1">
        <f>VLOOKUP(F420,'[3]Sheet 1'!$F$2:$AD$557,25,0)</f>
        <v>1.48456253</v>
      </c>
    </row>
    <row r="421" spans="1:71" ht="20" customHeight="1" x14ac:dyDescent="0.15">
      <c r="A421" s="8">
        <v>2084</v>
      </c>
      <c r="B421" s="9">
        <v>37</v>
      </c>
      <c r="C421" s="10">
        <v>119</v>
      </c>
      <c r="D421" s="10">
        <v>5833</v>
      </c>
      <c r="E421" s="10">
        <v>2</v>
      </c>
      <c r="F421" s="10">
        <v>371190058332</v>
      </c>
      <c r="G421" s="11" t="s">
        <v>33</v>
      </c>
      <c r="H421" s="10">
        <v>16549</v>
      </c>
      <c r="I421" s="11" t="s">
        <v>457</v>
      </c>
      <c r="J421" s="10">
        <v>928</v>
      </c>
      <c r="K421" s="10">
        <v>0</v>
      </c>
      <c r="L421" s="10">
        <v>0</v>
      </c>
      <c r="M421" s="10">
        <v>0</v>
      </c>
      <c r="N421" s="10">
        <v>9</v>
      </c>
      <c r="O421" s="10">
        <v>0</v>
      </c>
      <c r="P421" s="10">
        <v>28</v>
      </c>
      <c r="Q421" s="10">
        <v>17</v>
      </c>
      <c r="R421" s="10">
        <v>58</v>
      </c>
      <c r="S421" s="10">
        <v>19</v>
      </c>
      <c r="T421" s="10">
        <v>59</v>
      </c>
      <c r="U421" s="10">
        <v>85</v>
      </c>
      <c r="V421" s="10">
        <v>129</v>
      </c>
      <c r="W421" s="10">
        <v>128</v>
      </c>
      <c r="X421" s="10">
        <v>78</v>
      </c>
      <c r="Y421" s="10">
        <v>133</v>
      </c>
      <c r="Z421" s="10">
        <v>185</v>
      </c>
      <c r="AA421" s="10">
        <v>111019</v>
      </c>
      <c r="AB421" s="10">
        <v>816</v>
      </c>
      <c r="AC421" s="10">
        <v>0</v>
      </c>
      <c r="AD421" s="10">
        <v>0</v>
      </c>
      <c r="AE421" s="13">
        <v>28978377.773254398</v>
      </c>
      <c r="AF421" s="12">
        <v>27625.493704361499</v>
      </c>
      <c r="AG421" s="1">
        <f>VLOOKUP(F421,'[1]Sheet 1'!$F$2:$S$557,5,0)</f>
        <v>1891</v>
      </c>
      <c r="AH421" s="1">
        <f>VLOOKUP(F421,'[1]Sheet 1'!$F$2:$S$557,6,0)</f>
        <v>18</v>
      </c>
      <c r="AI421" s="1">
        <f>VLOOKUP(F421,'[1]Sheet 1'!$F$2:$S$557,7,0)</f>
        <v>237</v>
      </c>
      <c r="AJ421" s="1">
        <f>VLOOKUP(F421,'[1]Sheet 1'!$F$2:$S$557,8,0)</f>
        <v>202</v>
      </c>
      <c r="AK421" s="1">
        <f>VLOOKUP(F421,'[1]Sheet 1'!$F$2:$S$557,9,0)</f>
        <v>119</v>
      </c>
      <c r="AL421" s="1">
        <f>VLOOKUP(F421,'[1]Sheet 1'!$F$2:$S$557,10,0)</f>
        <v>786</v>
      </c>
      <c r="AM421" s="1">
        <f>VLOOKUP(F421,'[1]Sheet 1'!$F$2:$S$557,11,0)</f>
        <v>370</v>
      </c>
      <c r="AN421" s="1">
        <f>VLOOKUP(F421,'[1]Sheet 1'!$F$2:$S$557,12,0)</f>
        <v>159</v>
      </c>
      <c r="AO421" s="1">
        <f>VLOOKUP(F421,'[1]Sheet 1'!$F$2:$S$557,13,0)</f>
        <v>0.41565309</v>
      </c>
      <c r="AP421" s="1">
        <f>VLOOKUP(F421,'[1]Sheet 1'!$F$2:$S$557,14,0)</f>
        <v>0.19566367000000001</v>
      </c>
      <c r="AQ421" s="1">
        <f>VLOOKUP(F421,'[2]Sheet 1'!$F$2:$Q$557,5,0)</f>
        <v>2147</v>
      </c>
      <c r="AR421" s="1">
        <f>VLOOKUP(F421,'[2]Sheet 1'!$F$2:$Q$557,6,0)</f>
        <v>1514</v>
      </c>
      <c r="AS421" s="1">
        <f>VLOOKUP(F421,'[2]Sheet 1'!$F$2:$Q$557,7,0)</f>
        <v>1514</v>
      </c>
      <c r="AT421" s="1">
        <f>VLOOKUP(F421,'[2]Sheet 1'!$F$2:$Q$557,8,0)</f>
        <v>1464</v>
      </c>
      <c r="AU421" s="1">
        <f>VLOOKUP(F421,'[2]Sheet 1'!$F$2:$Q$557,9,0)</f>
        <v>50</v>
      </c>
      <c r="AV421" s="1">
        <f>VLOOKUP(F421,'[2]Sheet 1'!$F$2:$Q$557,10,0)</f>
        <v>0</v>
      </c>
      <c r="AW421" s="1">
        <f>VLOOKUP(F421,'[2]Sheet 1'!$F$2:$Q$557,11,0)</f>
        <v>633</v>
      </c>
      <c r="AX421" s="1">
        <f>VLOOKUP(F421,'[2]Sheet 1'!$F$2:$Q$557,12,0)</f>
        <v>2.328831E-2</v>
      </c>
      <c r="AY421" s="1">
        <f>VLOOKUP(F421,'[3]Sheet 1'!$F$2:$AD$557,5,0)</f>
        <v>35.106053500000002</v>
      </c>
      <c r="AZ421" s="1">
        <f>VLOOKUP(F421,'[3]Sheet 1'!$F$2:$AD$557,6,0)</f>
        <v>-80.740579199999999</v>
      </c>
      <c r="BA421" s="1">
        <f>VLOOKUP(F421,'[3]Sheet 1'!$F$2:$AD$557,7,0)</f>
        <v>2478</v>
      </c>
      <c r="BB421" s="1">
        <f>VLOOKUP(F421,'[3]Sheet 1'!$F$2:$AD$557,8,0)</f>
        <v>2208</v>
      </c>
      <c r="BC421" s="1">
        <f>VLOOKUP(F421,'[3]Sheet 1'!$F$2:$AD$557,9,0)</f>
        <v>60</v>
      </c>
      <c r="BD421" s="1">
        <f>VLOOKUP(F421,'[3]Sheet 1'!$F$2:$AD$557,10,0)</f>
        <v>1</v>
      </c>
      <c r="BE421" s="1">
        <f>VLOOKUP(F421,'[3]Sheet 1'!$F$2:$AD$557,11,0)</f>
        <v>172</v>
      </c>
      <c r="BF421" s="1">
        <f>VLOOKUP(F421,'[3]Sheet 1'!$F$2:$AD$557,12,0)</f>
        <v>0</v>
      </c>
      <c r="BG421" s="1">
        <f>VLOOKUP(F421,'[3]Sheet 1'!$F$2:$AD$557,13,0)</f>
        <v>7</v>
      </c>
      <c r="BH421" s="1">
        <f>VLOOKUP(F421,'[3]Sheet 1'!$F$2:$AD$557,14,0)</f>
        <v>30</v>
      </c>
      <c r="BI421" s="1">
        <f>VLOOKUP(F421,'[3]Sheet 1'!$F$2:$AD$557,15,0)</f>
        <v>35</v>
      </c>
      <c r="BJ421" s="1">
        <f>VLOOKUP(F421,'[3]Sheet 1'!$F$2:$AD$557,16,0)</f>
        <v>876</v>
      </c>
      <c r="BK421" s="1">
        <f>VLOOKUP(F421,'[3]Sheet 1'!$F$2:$AD$557,17,0)</f>
        <v>862</v>
      </c>
      <c r="BL421" s="1">
        <f>VLOOKUP(F421,'[3]Sheet 1'!$F$2:$AD$557,18,0)</f>
        <v>14</v>
      </c>
      <c r="BM421" s="1">
        <f>VLOOKUP(F421,'[3]Sheet 1'!$F$2:$AD$557,19,0)</f>
        <v>0.98401826000000003</v>
      </c>
      <c r="BN421" s="1">
        <f>VLOOKUP(F421,'[3]Sheet 1'!$F$2:$AD$557,20,0)</f>
        <v>0.89104116</v>
      </c>
      <c r="BO421" s="1">
        <f>VLOOKUP(F421,'[3]Sheet 1'!$F$2:$AD$557,21,0)</f>
        <v>2.421307E-2</v>
      </c>
      <c r="BP421" s="1">
        <f>VLOOKUP(F421,'[3]Sheet 1'!$F$2:$AD$557,22,0)</f>
        <v>6.9410810000000003E-2</v>
      </c>
      <c r="BQ421" s="1">
        <f>VLOOKUP(F421,'[3]Sheet 1'!$F$2:$AD$557,23,0)</f>
        <v>1.4124289999999999E-2</v>
      </c>
      <c r="BR421" s="1">
        <f>VLOOKUP(F421,'[3]Sheet 1'!$F$2:$AD$557,24,0)</f>
        <v>2383.9386759700001</v>
      </c>
      <c r="BS421" s="1">
        <f>VLOOKUP(F421,'[3]Sheet 1'!$F$2:$AD$557,25,0)</f>
        <v>1.0394562599999999</v>
      </c>
    </row>
    <row r="422" spans="1:71" ht="20" customHeight="1" x14ac:dyDescent="0.15">
      <c r="A422" s="8">
        <v>2085</v>
      </c>
      <c r="B422" s="9">
        <v>37</v>
      </c>
      <c r="C422" s="10">
        <v>119</v>
      </c>
      <c r="D422" s="10">
        <v>3300</v>
      </c>
      <c r="E422" s="10">
        <v>2</v>
      </c>
      <c r="F422" s="10">
        <v>371190033002</v>
      </c>
      <c r="G422" s="11" t="s">
        <v>33</v>
      </c>
      <c r="H422" s="10">
        <v>16329</v>
      </c>
      <c r="I422" s="11" t="s">
        <v>458</v>
      </c>
      <c r="J422" s="10">
        <v>496</v>
      </c>
      <c r="K422" s="10">
        <v>14</v>
      </c>
      <c r="L422" s="10">
        <v>24</v>
      </c>
      <c r="M422" s="10">
        <v>37</v>
      </c>
      <c r="N422" s="10">
        <v>29</v>
      </c>
      <c r="O422" s="10">
        <v>0</v>
      </c>
      <c r="P422" s="10">
        <v>82</v>
      </c>
      <c r="Q422" s="10">
        <v>0</v>
      </c>
      <c r="R422" s="10">
        <v>36</v>
      </c>
      <c r="S422" s="10">
        <v>0</v>
      </c>
      <c r="T422" s="10">
        <v>37</v>
      </c>
      <c r="U422" s="10">
        <v>90</v>
      </c>
      <c r="V422" s="10">
        <v>0</v>
      </c>
      <c r="W422" s="10">
        <v>81</v>
      </c>
      <c r="X422" s="10">
        <v>18</v>
      </c>
      <c r="Y422" s="10">
        <v>21</v>
      </c>
      <c r="Z422" s="10">
        <v>27</v>
      </c>
      <c r="AA422" s="10">
        <v>54412</v>
      </c>
      <c r="AB422" s="10">
        <v>188</v>
      </c>
      <c r="AC422" s="10">
        <v>32</v>
      </c>
      <c r="AD422" s="10">
        <v>0.17021277000000001</v>
      </c>
      <c r="AE422" s="10">
        <v>5790616.83276367</v>
      </c>
      <c r="AF422" s="17">
        <v>9796.5003940005208</v>
      </c>
      <c r="AG422" s="1">
        <f>VLOOKUP(F422,'[1]Sheet 1'!$F$2:$S$557,5,0)</f>
        <v>826</v>
      </c>
      <c r="AH422" s="1">
        <f>VLOOKUP(F422,'[1]Sheet 1'!$F$2:$S$557,6,0)</f>
        <v>91</v>
      </c>
      <c r="AI422" s="1">
        <f>VLOOKUP(F422,'[1]Sheet 1'!$F$2:$S$557,7,0)</f>
        <v>154</v>
      </c>
      <c r="AJ422" s="1">
        <f>VLOOKUP(F422,'[1]Sheet 1'!$F$2:$S$557,8,0)</f>
        <v>175</v>
      </c>
      <c r="AK422" s="1">
        <f>VLOOKUP(F422,'[1]Sheet 1'!$F$2:$S$557,9,0)</f>
        <v>30</v>
      </c>
      <c r="AL422" s="1">
        <f>VLOOKUP(F422,'[1]Sheet 1'!$F$2:$S$557,10,0)</f>
        <v>252</v>
      </c>
      <c r="AM422" s="1">
        <f>VLOOKUP(F422,'[1]Sheet 1'!$F$2:$S$557,11,0)</f>
        <v>115</v>
      </c>
      <c r="AN422" s="1">
        <f>VLOOKUP(F422,'[1]Sheet 1'!$F$2:$S$557,12,0)</f>
        <v>9</v>
      </c>
      <c r="AO422" s="1">
        <f>VLOOKUP(F422,'[1]Sheet 1'!$F$2:$S$557,13,0)</f>
        <v>0.30508475000000002</v>
      </c>
      <c r="AP422" s="1">
        <f>VLOOKUP(F422,'[1]Sheet 1'!$F$2:$S$557,14,0)</f>
        <v>0.13922518</v>
      </c>
      <c r="AQ422" s="1">
        <f>VLOOKUP(F422,'[2]Sheet 1'!$F$2:$Q$557,5,0)</f>
        <v>978</v>
      </c>
      <c r="AR422" s="1">
        <f>VLOOKUP(F422,'[2]Sheet 1'!$F$2:$Q$557,6,0)</f>
        <v>737</v>
      </c>
      <c r="AS422" s="1">
        <f>VLOOKUP(F422,'[2]Sheet 1'!$F$2:$Q$557,7,0)</f>
        <v>737</v>
      </c>
      <c r="AT422" s="1">
        <f>VLOOKUP(F422,'[2]Sheet 1'!$F$2:$Q$557,8,0)</f>
        <v>723</v>
      </c>
      <c r="AU422" s="1">
        <f>VLOOKUP(F422,'[2]Sheet 1'!$F$2:$Q$557,9,0)</f>
        <v>14</v>
      </c>
      <c r="AV422" s="1">
        <f>VLOOKUP(F422,'[2]Sheet 1'!$F$2:$Q$557,10,0)</f>
        <v>0</v>
      </c>
      <c r="AW422" s="1">
        <f>VLOOKUP(F422,'[2]Sheet 1'!$F$2:$Q$557,11,0)</f>
        <v>241</v>
      </c>
      <c r="AX422" s="1">
        <f>VLOOKUP(F422,'[2]Sheet 1'!$F$2:$Q$557,12,0)</f>
        <v>1.431493E-2</v>
      </c>
      <c r="AY422" s="1">
        <f>VLOOKUP(F422,'[3]Sheet 1'!$F$2:$AD$557,5,0)</f>
        <v>35.194771299999999</v>
      </c>
      <c r="AZ422" s="1">
        <f>VLOOKUP(F422,'[3]Sheet 1'!$F$2:$AD$557,6,0)</f>
        <v>-80.867169700000005</v>
      </c>
      <c r="BA422" s="1">
        <f>VLOOKUP(F422,'[3]Sheet 1'!$F$2:$AD$557,7,0)</f>
        <v>880</v>
      </c>
      <c r="BB422" s="1">
        <f>VLOOKUP(F422,'[3]Sheet 1'!$F$2:$AD$557,8,0)</f>
        <v>654</v>
      </c>
      <c r="BC422" s="1">
        <f>VLOOKUP(F422,'[3]Sheet 1'!$F$2:$AD$557,9,0)</f>
        <v>102</v>
      </c>
      <c r="BD422" s="1">
        <f>VLOOKUP(F422,'[3]Sheet 1'!$F$2:$AD$557,10,0)</f>
        <v>5</v>
      </c>
      <c r="BE422" s="1">
        <f>VLOOKUP(F422,'[3]Sheet 1'!$F$2:$AD$557,11,0)</f>
        <v>28</v>
      </c>
      <c r="BF422" s="1">
        <f>VLOOKUP(F422,'[3]Sheet 1'!$F$2:$AD$557,12,0)</f>
        <v>0</v>
      </c>
      <c r="BG422" s="1">
        <f>VLOOKUP(F422,'[3]Sheet 1'!$F$2:$AD$557,13,0)</f>
        <v>68</v>
      </c>
      <c r="BH422" s="1">
        <f>VLOOKUP(F422,'[3]Sheet 1'!$F$2:$AD$557,14,0)</f>
        <v>23</v>
      </c>
      <c r="BI422" s="1">
        <f>VLOOKUP(F422,'[3]Sheet 1'!$F$2:$AD$557,15,0)</f>
        <v>107</v>
      </c>
      <c r="BJ422" s="1">
        <f>VLOOKUP(F422,'[3]Sheet 1'!$F$2:$AD$557,16,0)</f>
        <v>535</v>
      </c>
      <c r="BK422" s="1">
        <f>VLOOKUP(F422,'[3]Sheet 1'!$F$2:$AD$557,17,0)</f>
        <v>485</v>
      </c>
      <c r="BL422" s="1">
        <f>VLOOKUP(F422,'[3]Sheet 1'!$F$2:$AD$557,18,0)</f>
        <v>50</v>
      </c>
      <c r="BM422" s="1">
        <f>VLOOKUP(F422,'[3]Sheet 1'!$F$2:$AD$557,19,0)</f>
        <v>0.90654204999999999</v>
      </c>
      <c r="BN422" s="1">
        <f>VLOOKUP(F422,'[3]Sheet 1'!$F$2:$AD$557,20,0)</f>
        <v>0.74318181000000005</v>
      </c>
      <c r="BO422" s="1">
        <f>VLOOKUP(F422,'[3]Sheet 1'!$F$2:$AD$557,21,0)</f>
        <v>0.11590909000000001</v>
      </c>
      <c r="BP422" s="1">
        <f>VLOOKUP(F422,'[3]Sheet 1'!$F$2:$AD$557,22,0)</f>
        <v>3.1818180000000001E-2</v>
      </c>
      <c r="BQ422" s="1">
        <f>VLOOKUP(F422,'[3]Sheet 1'!$F$2:$AD$557,23,0)</f>
        <v>0.1215909</v>
      </c>
      <c r="BR422" s="1">
        <f>VLOOKUP(F422,'[3]Sheet 1'!$F$2:$AD$557,24,0)</f>
        <v>4236.6804792599996</v>
      </c>
      <c r="BS422" s="1">
        <f>VLOOKUP(F422,'[3]Sheet 1'!$F$2:$AD$557,25,0)</f>
        <v>0.20770978000000001</v>
      </c>
    </row>
    <row r="423" spans="1:71" ht="20" customHeight="1" x14ac:dyDescent="0.15">
      <c r="A423" s="8">
        <v>2086</v>
      </c>
      <c r="B423" s="9">
        <v>37</v>
      </c>
      <c r="C423" s="10">
        <v>119</v>
      </c>
      <c r="D423" s="10">
        <v>1508</v>
      </c>
      <c r="E423" s="10">
        <v>2</v>
      </c>
      <c r="F423" s="10">
        <v>371190015082</v>
      </c>
      <c r="G423" s="11" t="s">
        <v>33</v>
      </c>
      <c r="H423" s="10">
        <v>16170</v>
      </c>
      <c r="I423" s="11" t="s">
        <v>459</v>
      </c>
      <c r="J423" s="10">
        <v>1072</v>
      </c>
      <c r="K423" s="10">
        <v>9</v>
      </c>
      <c r="L423" s="10">
        <v>49</v>
      </c>
      <c r="M423" s="10">
        <v>43</v>
      </c>
      <c r="N423" s="10">
        <v>14</v>
      </c>
      <c r="O423" s="10">
        <v>0</v>
      </c>
      <c r="P423" s="10">
        <v>41</v>
      </c>
      <c r="Q423" s="10">
        <v>32</v>
      </c>
      <c r="R423" s="10">
        <v>216</v>
      </c>
      <c r="S423" s="10">
        <v>18</v>
      </c>
      <c r="T423" s="10">
        <v>162</v>
      </c>
      <c r="U423" s="10">
        <v>98</v>
      </c>
      <c r="V423" s="10">
        <v>129</v>
      </c>
      <c r="W423" s="10">
        <v>112</v>
      </c>
      <c r="X423" s="10">
        <v>74</v>
      </c>
      <c r="Y423" s="10">
        <v>43</v>
      </c>
      <c r="Z423" s="10">
        <v>32</v>
      </c>
      <c r="AA423" s="10">
        <v>58621</v>
      </c>
      <c r="AB423" s="10">
        <v>761</v>
      </c>
      <c r="AC423" s="10">
        <v>60</v>
      </c>
      <c r="AD423" s="10">
        <v>7.8843629999999998E-2</v>
      </c>
      <c r="AE423" s="13">
        <v>26881397.5784912</v>
      </c>
      <c r="AF423" s="12">
        <v>23269.436810611202</v>
      </c>
      <c r="AG423" s="1">
        <f>VLOOKUP(F423,'[1]Sheet 1'!$F$2:$S$557,5,0)</f>
        <v>2110</v>
      </c>
      <c r="AH423" s="1">
        <f>VLOOKUP(F423,'[1]Sheet 1'!$F$2:$S$557,6,0)</f>
        <v>441</v>
      </c>
      <c r="AI423" s="1">
        <f>VLOOKUP(F423,'[1]Sheet 1'!$F$2:$S$557,7,0)</f>
        <v>388</v>
      </c>
      <c r="AJ423" s="1">
        <f>VLOOKUP(F423,'[1]Sheet 1'!$F$2:$S$557,8,0)</f>
        <v>434</v>
      </c>
      <c r="AK423" s="1">
        <f>VLOOKUP(F423,'[1]Sheet 1'!$F$2:$S$557,9,0)</f>
        <v>91</v>
      </c>
      <c r="AL423" s="1">
        <f>VLOOKUP(F423,'[1]Sheet 1'!$F$2:$S$557,10,0)</f>
        <v>455</v>
      </c>
      <c r="AM423" s="1">
        <f>VLOOKUP(F423,'[1]Sheet 1'!$F$2:$S$557,11,0)</f>
        <v>260</v>
      </c>
      <c r="AN423" s="1">
        <f>VLOOKUP(F423,'[1]Sheet 1'!$F$2:$S$557,12,0)</f>
        <v>41</v>
      </c>
      <c r="AO423" s="1">
        <f>VLOOKUP(F423,'[1]Sheet 1'!$F$2:$S$557,13,0)</f>
        <v>0.21563980999999999</v>
      </c>
      <c r="AP423" s="1">
        <f>VLOOKUP(F423,'[1]Sheet 1'!$F$2:$S$557,14,0)</f>
        <v>0.12322275000000001</v>
      </c>
      <c r="AQ423" s="1">
        <f>VLOOKUP(F423,'[2]Sheet 1'!$F$2:$Q$557,5,0)</f>
        <v>2619</v>
      </c>
      <c r="AR423" s="1">
        <f>VLOOKUP(F423,'[2]Sheet 1'!$F$2:$Q$557,6,0)</f>
        <v>1850</v>
      </c>
      <c r="AS423" s="1">
        <f>VLOOKUP(F423,'[2]Sheet 1'!$F$2:$Q$557,7,0)</f>
        <v>1850</v>
      </c>
      <c r="AT423" s="1">
        <f>VLOOKUP(F423,'[2]Sheet 1'!$F$2:$Q$557,8,0)</f>
        <v>1596</v>
      </c>
      <c r="AU423" s="1">
        <f>VLOOKUP(F423,'[2]Sheet 1'!$F$2:$Q$557,9,0)</f>
        <v>254</v>
      </c>
      <c r="AV423" s="1">
        <f>VLOOKUP(F423,'[2]Sheet 1'!$F$2:$Q$557,10,0)</f>
        <v>0</v>
      </c>
      <c r="AW423" s="1">
        <f>VLOOKUP(F423,'[2]Sheet 1'!$F$2:$Q$557,11,0)</f>
        <v>769</v>
      </c>
      <c r="AX423" s="1">
        <f>VLOOKUP(F423,'[2]Sheet 1'!$F$2:$Q$557,12,0)</f>
        <v>9.698358E-2</v>
      </c>
      <c r="AY423" s="1">
        <f>VLOOKUP(F423,'[3]Sheet 1'!$F$2:$AD$557,5,0)</f>
        <v>35.238207299999999</v>
      </c>
      <c r="AZ423" s="1">
        <f>VLOOKUP(F423,'[3]Sheet 1'!$F$2:$AD$557,6,0)</f>
        <v>-80.727180599999997</v>
      </c>
      <c r="BA423" s="1">
        <f>VLOOKUP(F423,'[3]Sheet 1'!$F$2:$AD$557,7,0)</f>
        <v>2565</v>
      </c>
      <c r="BB423" s="1">
        <f>VLOOKUP(F423,'[3]Sheet 1'!$F$2:$AD$557,8,0)</f>
        <v>945</v>
      </c>
      <c r="BC423" s="1">
        <f>VLOOKUP(F423,'[3]Sheet 1'!$F$2:$AD$557,9,0)</f>
        <v>1276</v>
      </c>
      <c r="BD423" s="1">
        <f>VLOOKUP(F423,'[3]Sheet 1'!$F$2:$AD$557,10,0)</f>
        <v>1</v>
      </c>
      <c r="BE423" s="1">
        <f>VLOOKUP(F423,'[3]Sheet 1'!$F$2:$AD$557,11,0)</f>
        <v>82</v>
      </c>
      <c r="BF423" s="1">
        <f>VLOOKUP(F423,'[3]Sheet 1'!$F$2:$AD$557,12,0)</f>
        <v>2</v>
      </c>
      <c r="BG423" s="1">
        <f>VLOOKUP(F423,'[3]Sheet 1'!$F$2:$AD$557,13,0)</f>
        <v>181</v>
      </c>
      <c r="BH423" s="1">
        <f>VLOOKUP(F423,'[3]Sheet 1'!$F$2:$AD$557,14,0)</f>
        <v>78</v>
      </c>
      <c r="BI423" s="1">
        <f>VLOOKUP(F423,'[3]Sheet 1'!$F$2:$AD$557,15,0)</f>
        <v>338</v>
      </c>
      <c r="BJ423" s="1">
        <f>VLOOKUP(F423,'[3]Sheet 1'!$F$2:$AD$557,16,0)</f>
        <v>1112</v>
      </c>
      <c r="BK423" s="1">
        <f>VLOOKUP(F423,'[3]Sheet 1'!$F$2:$AD$557,17,0)</f>
        <v>1027</v>
      </c>
      <c r="BL423" s="1">
        <f>VLOOKUP(F423,'[3]Sheet 1'!$F$2:$AD$557,18,0)</f>
        <v>85</v>
      </c>
      <c r="BM423" s="1">
        <f>VLOOKUP(F423,'[3]Sheet 1'!$F$2:$AD$557,19,0)</f>
        <v>0.92356115000000005</v>
      </c>
      <c r="BN423" s="1">
        <f>VLOOKUP(F423,'[3]Sheet 1'!$F$2:$AD$557,20,0)</f>
        <v>0.36842105000000003</v>
      </c>
      <c r="BO423" s="1">
        <f>VLOOKUP(F423,'[3]Sheet 1'!$F$2:$AD$557,21,0)</f>
        <v>0.49746588000000003</v>
      </c>
      <c r="BP423" s="1">
        <f>VLOOKUP(F423,'[3]Sheet 1'!$F$2:$AD$557,22,0)</f>
        <v>3.196881E-2</v>
      </c>
      <c r="BQ423" s="1">
        <f>VLOOKUP(F423,'[3]Sheet 1'!$F$2:$AD$557,23,0)</f>
        <v>0.13177386999999999</v>
      </c>
      <c r="BR423" s="1">
        <f>VLOOKUP(F423,'[3]Sheet 1'!$F$2:$AD$557,24,0)</f>
        <v>2660.13315685</v>
      </c>
      <c r="BS423" s="1">
        <f>VLOOKUP(F423,'[3]Sheet 1'!$F$2:$AD$557,25,0)</f>
        <v>0.96423744</v>
      </c>
    </row>
    <row r="424" spans="1:71" ht="20" customHeight="1" x14ac:dyDescent="0.15">
      <c r="A424" s="8">
        <v>2087</v>
      </c>
      <c r="B424" s="9">
        <v>37</v>
      </c>
      <c r="C424" s="10">
        <v>119</v>
      </c>
      <c r="D424" s="10">
        <v>5913</v>
      </c>
      <c r="E424" s="10">
        <v>2</v>
      </c>
      <c r="F424" s="10">
        <v>371190059132</v>
      </c>
      <c r="G424" s="11" t="s">
        <v>33</v>
      </c>
      <c r="H424" s="10">
        <v>16600</v>
      </c>
      <c r="I424" s="11" t="s">
        <v>460</v>
      </c>
      <c r="J424" s="10">
        <v>1022</v>
      </c>
      <c r="K424" s="10">
        <v>18</v>
      </c>
      <c r="L424" s="10">
        <v>15</v>
      </c>
      <c r="M424" s="10">
        <v>15</v>
      </c>
      <c r="N424" s="10">
        <v>0</v>
      </c>
      <c r="O424" s="10">
        <v>15</v>
      </c>
      <c r="P424" s="10">
        <v>44</v>
      </c>
      <c r="Q424" s="10">
        <v>119</v>
      </c>
      <c r="R424" s="10">
        <v>66</v>
      </c>
      <c r="S424" s="10">
        <v>55</v>
      </c>
      <c r="T424" s="10">
        <v>132</v>
      </c>
      <c r="U424" s="10">
        <v>189</v>
      </c>
      <c r="V424" s="10">
        <v>75</v>
      </c>
      <c r="W424" s="10">
        <v>125</v>
      </c>
      <c r="X424" s="10">
        <v>84</v>
      </c>
      <c r="Y424" s="10">
        <v>48</v>
      </c>
      <c r="Z424" s="10">
        <v>22</v>
      </c>
      <c r="AA424" s="10">
        <v>61951</v>
      </c>
      <c r="AB424" s="10">
        <v>752</v>
      </c>
      <c r="AC424" s="10">
        <v>30</v>
      </c>
      <c r="AD424" s="10">
        <v>3.9893619999999998E-2</v>
      </c>
      <c r="AE424" s="13">
        <v>31425393.378295898</v>
      </c>
      <c r="AF424" s="14">
        <v>24557.094988512999</v>
      </c>
      <c r="AG424" s="1">
        <f>VLOOKUP(F424,'[1]Sheet 1'!$F$2:$S$557,5,0)</f>
        <v>2212</v>
      </c>
      <c r="AH424" s="1">
        <f>VLOOKUP(F424,'[1]Sheet 1'!$F$2:$S$557,6,0)</f>
        <v>352</v>
      </c>
      <c r="AI424" s="1">
        <f>VLOOKUP(F424,'[1]Sheet 1'!$F$2:$S$557,7,0)</f>
        <v>629</v>
      </c>
      <c r="AJ424" s="1">
        <f>VLOOKUP(F424,'[1]Sheet 1'!$F$2:$S$557,8,0)</f>
        <v>358</v>
      </c>
      <c r="AK424" s="1">
        <f>VLOOKUP(F424,'[1]Sheet 1'!$F$2:$S$557,9,0)</f>
        <v>334</v>
      </c>
      <c r="AL424" s="1">
        <f>VLOOKUP(F424,'[1]Sheet 1'!$F$2:$S$557,10,0)</f>
        <v>370</v>
      </c>
      <c r="AM424" s="1">
        <f>VLOOKUP(F424,'[1]Sheet 1'!$F$2:$S$557,11,0)</f>
        <v>169</v>
      </c>
      <c r="AN424" s="1">
        <f>VLOOKUP(F424,'[1]Sheet 1'!$F$2:$S$557,12,0)</f>
        <v>0</v>
      </c>
      <c r="AO424" s="1">
        <f>VLOOKUP(F424,'[1]Sheet 1'!$F$2:$S$557,13,0)</f>
        <v>0.16726943999999999</v>
      </c>
      <c r="AP424" s="1">
        <f>VLOOKUP(F424,'[1]Sheet 1'!$F$2:$S$557,14,0)</f>
        <v>7.6401449999999996E-2</v>
      </c>
      <c r="AQ424" s="1">
        <f>VLOOKUP(F424,'[2]Sheet 1'!$F$2:$Q$557,5,0)</f>
        <v>2627</v>
      </c>
      <c r="AR424" s="1">
        <f>VLOOKUP(F424,'[2]Sheet 1'!$F$2:$Q$557,6,0)</f>
        <v>1829</v>
      </c>
      <c r="AS424" s="1">
        <f>VLOOKUP(F424,'[2]Sheet 1'!$F$2:$Q$557,7,0)</f>
        <v>1829</v>
      </c>
      <c r="AT424" s="1">
        <f>VLOOKUP(F424,'[2]Sheet 1'!$F$2:$Q$557,8,0)</f>
        <v>1714</v>
      </c>
      <c r="AU424" s="1">
        <f>VLOOKUP(F424,'[2]Sheet 1'!$F$2:$Q$557,9,0)</f>
        <v>115</v>
      </c>
      <c r="AV424" s="1">
        <f>VLOOKUP(F424,'[2]Sheet 1'!$F$2:$Q$557,10,0)</f>
        <v>0</v>
      </c>
      <c r="AW424" s="1">
        <f>VLOOKUP(F424,'[2]Sheet 1'!$F$2:$Q$557,11,0)</f>
        <v>798</v>
      </c>
      <c r="AX424" s="1">
        <f>VLOOKUP(F424,'[2]Sheet 1'!$F$2:$Q$557,12,0)</f>
        <v>4.3776170000000003E-2</v>
      </c>
      <c r="AY424" s="1">
        <f>VLOOKUP(F424,'[3]Sheet 1'!$F$2:$AD$557,5,0)</f>
        <v>35.140321900000004</v>
      </c>
      <c r="AZ424" s="1">
        <f>VLOOKUP(F424,'[3]Sheet 1'!$F$2:$AD$557,6,0)</f>
        <v>-80.952594700000006</v>
      </c>
      <c r="BA424" s="1">
        <f>VLOOKUP(F424,'[3]Sheet 1'!$F$2:$AD$557,7,0)</f>
        <v>2989</v>
      </c>
      <c r="BB424" s="1">
        <f>VLOOKUP(F424,'[3]Sheet 1'!$F$2:$AD$557,8,0)</f>
        <v>1467</v>
      </c>
      <c r="BC424" s="1">
        <f>VLOOKUP(F424,'[3]Sheet 1'!$F$2:$AD$557,9,0)</f>
        <v>778</v>
      </c>
      <c r="BD424" s="1">
        <f>VLOOKUP(F424,'[3]Sheet 1'!$F$2:$AD$557,10,0)</f>
        <v>2</v>
      </c>
      <c r="BE424" s="1">
        <f>VLOOKUP(F424,'[3]Sheet 1'!$F$2:$AD$557,11,0)</f>
        <v>231</v>
      </c>
      <c r="BF424" s="1">
        <f>VLOOKUP(F424,'[3]Sheet 1'!$F$2:$AD$557,12,0)</f>
        <v>0</v>
      </c>
      <c r="BG424" s="1">
        <f>VLOOKUP(F424,'[3]Sheet 1'!$F$2:$AD$557,13,0)</f>
        <v>419</v>
      </c>
      <c r="BH424" s="1">
        <f>VLOOKUP(F424,'[3]Sheet 1'!$F$2:$AD$557,14,0)</f>
        <v>92</v>
      </c>
      <c r="BI424" s="1">
        <f>VLOOKUP(F424,'[3]Sheet 1'!$F$2:$AD$557,15,0)</f>
        <v>847</v>
      </c>
      <c r="BJ424" s="1">
        <f>VLOOKUP(F424,'[3]Sheet 1'!$F$2:$AD$557,16,0)</f>
        <v>1007</v>
      </c>
      <c r="BK424" s="1">
        <f>VLOOKUP(F424,'[3]Sheet 1'!$F$2:$AD$557,17,0)</f>
        <v>980</v>
      </c>
      <c r="BL424" s="1">
        <f>VLOOKUP(F424,'[3]Sheet 1'!$F$2:$AD$557,18,0)</f>
        <v>27</v>
      </c>
      <c r="BM424" s="1">
        <f>VLOOKUP(F424,'[3]Sheet 1'!$F$2:$AD$557,19,0)</f>
        <v>0.97318768</v>
      </c>
      <c r="BN424" s="1">
        <f>VLOOKUP(F424,'[3]Sheet 1'!$F$2:$AD$557,20,0)</f>
        <v>0.49079959000000001</v>
      </c>
      <c r="BO424" s="1">
        <f>VLOOKUP(F424,'[3]Sheet 1'!$F$2:$AD$557,21,0)</f>
        <v>0.26028772</v>
      </c>
      <c r="BP424" s="1">
        <f>VLOOKUP(F424,'[3]Sheet 1'!$F$2:$AD$557,22,0)</f>
        <v>7.7283370000000004E-2</v>
      </c>
      <c r="BQ424" s="1">
        <f>VLOOKUP(F424,'[3]Sheet 1'!$F$2:$AD$557,23,0)</f>
        <v>0.28337235999999999</v>
      </c>
      <c r="BR424" s="1">
        <f>VLOOKUP(F424,'[3]Sheet 1'!$F$2:$AD$557,24,0)</f>
        <v>2651.6306762499999</v>
      </c>
      <c r="BS424" s="1">
        <f>VLOOKUP(F424,'[3]Sheet 1'!$F$2:$AD$557,25,0)</f>
        <v>1.1272308799999999</v>
      </c>
    </row>
    <row r="425" spans="1:71" ht="20" customHeight="1" x14ac:dyDescent="0.15">
      <c r="A425" s="8">
        <v>2088</v>
      </c>
      <c r="B425" s="9">
        <v>37</v>
      </c>
      <c r="C425" s="10">
        <v>119</v>
      </c>
      <c r="D425" s="10">
        <v>5812</v>
      </c>
      <c r="E425" s="10">
        <v>1</v>
      </c>
      <c r="F425" s="10">
        <v>371190058121</v>
      </c>
      <c r="G425" s="11" t="s">
        <v>35</v>
      </c>
      <c r="H425" s="10">
        <v>16518</v>
      </c>
      <c r="I425" s="11" t="s">
        <v>461</v>
      </c>
      <c r="J425" s="10">
        <v>1047</v>
      </c>
      <c r="K425" s="10">
        <v>47</v>
      </c>
      <c r="L425" s="10">
        <v>13</v>
      </c>
      <c r="M425" s="10">
        <v>60</v>
      </c>
      <c r="N425" s="10">
        <v>0</v>
      </c>
      <c r="O425" s="10">
        <v>44</v>
      </c>
      <c r="P425" s="10">
        <v>48</v>
      </c>
      <c r="Q425" s="10">
        <v>52</v>
      </c>
      <c r="R425" s="10">
        <v>31</v>
      </c>
      <c r="S425" s="10">
        <v>57</v>
      </c>
      <c r="T425" s="10">
        <v>27</v>
      </c>
      <c r="U425" s="10">
        <v>124</v>
      </c>
      <c r="V425" s="10">
        <v>64</v>
      </c>
      <c r="W425" s="10">
        <v>92</v>
      </c>
      <c r="X425" s="10">
        <v>29</v>
      </c>
      <c r="Y425" s="10">
        <v>206</v>
      </c>
      <c r="Z425" s="10">
        <v>153</v>
      </c>
      <c r="AA425" s="10">
        <v>76424</v>
      </c>
      <c r="AB425" s="10">
        <v>552</v>
      </c>
      <c r="AC425" s="10">
        <v>0</v>
      </c>
      <c r="AD425" s="10">
        <v>0</v>
      </c>
      <c r="AE425" s="13">
        <v>25083813.3829346</v>
      </c>
      <c r="AF425" s="12">
        <v>22166.267955503499</v>
      </c>
      <c r="AG425" s="1">
        <f>VLOOKUP(F425,'[1]Sheet 1'!$F$2:$S$557,5,0)</f>
        <v>1869</v>
      </c>
      <c r="AH425" s="1">
        <f>VLOOKUP(F425,'[1]Sheet 1'!$F$2:$S$557,6,0)</f>
        <v>41</v>
      </c>
      <c r="AI425" s="1">
        <f>VLOOKUP(F425,'[1]Sheet 1'!$F$2:$S$557,7,0)</f>
        <v>95</v>
      </c>
      <c r="AJ425" s="1">
        <f>VLOOKUP(F425,'[1]Sheet 1'!$F$2:$S$557,8,0)</f>
        <v>202</v>
      </c>
      <c r="AK425" s="1">
        <f>VLOOKUP(F425,'[1]Sheet 1'!$F$2:$S$557,9,0)</f>
        <v>104</v>
      </c>
      <c r="AL425" s="1">
        <f>VLOOKUP(F425,'[1]Sheet 1'!$F$2:$S$557,10,0)</f>
        <v>864</v>
      </c>
      <c r="AM425" s="1">
        <f>VLOOKUP(F425,'[1]Sheet 1'!$F$2:$S$557,11,0)</f>
        <v>355</v>
      </c>
      <c r="AN425" s="1">
        <f>VLOOKUP(F425,'[1]Sheet 1'!$F$2:$S$557,12,0)</f>
        <v>208</v>
      </c>
      <c r="AO425" s="1">
        <f>VLOOKUP(F425,'[1]Sheet 1'!$F$2:$S$557,13,0)</f>
        <v>0.46227929000000001</v>
      </c>
      <c r="AP425" s="1">
        <f>VLOOKUP(F425,'[1]Sheet 1'!$F$2:$S$557,14,0)</f>
        <v>0.18994114000000001</v>
      </c>
      <c r="AQ425" s="1">
        <f>VLOOKUP(F425,'[2]Sheet 1'!$F$2:$Q$557,5,0)</f>
        <v>2072</v>
      </c>
      <c r="AR425" s="1">
        <f>VLOOKUP(F425,'[2]Sheet 1'!$F$2:$Q$557,6,0)</f>
        <v>1544</v>
      </c>
      <c r="AS425" s="1">
        <f>VLOOKUP(F425,'[2]Sheet 1'!$F$2:$Q$557,7,0)</f>
        <v>1544</v>
      </c>
      <c r="AT425" s="1">
        <f>VLOOKUP(F425,'[2]Sheet 1'!$F$2:$Q$557,8,0)</f>
        <v>1435</v>
      </c>
      <c r="AU425" s="1">
        <f>VLOOKUP(F425,'[2]Sheet 1'!$F$2:$Q$557,9,0)</f>
        <v>109</v>
      </c>
      <c r="AV425" s="1">
        <f>VLOOKUP(F425,'[2]Sheet 1'!$F$2:$Q$557,10,0)</f>
        <v>0</v>
      </c>
      <c r="AW425" s="1">
        <f>VLOOKUP(F425,'[2]Sheet 1'!$F$2:$Q$557,11,0)</f>
        <v>528</v>
      </c>
      <c r="AX425" s="1">
        <f>VLOOKUP(F425,'[2]Sheet 1'!$F$2:$Q$557,12,0)</f>
        <v>5.2606180000000002E-2</v>
      </c>
      <c r="AY425" s="1">
        <f>VLOOKUP(F425,'[3]Sheet 1'!$F$2:$AD$557,5,0)</f>
        <v>35.124029299999997</v>
      </c>
      <c r="AZ425" s="1">
        <f>VLOOKUP(F425,'[3]Sheet 1'!$F$2:$AD$557,6,0)</f>
        <v>-80.737595499999998</v>
      </c>
      <c r="BA425" s="1">
        <f>VLOOKUP(F425,'[3]Sheet 1'!$F$2:$AD$557,7,0)</f>
        <v>2099</v>
      </c>
      <c r="BB425" s="1">
        <f>VLOOKUP(F425,'[3]Sheet 1'!$F$2:$AD$557,8,0)</f>
        <v>1759</v>
      </c>
      <c r="BC425" s="1">
        <f>VLOOKUP(F425,'[3]Sheet 1'!$F$2:$AD$557,9,0)</f>
        <v>190</v>
      </c>
      <c r="BD425" s="1">
        <f>VLOOKUP(F425,'[3]Sheet 1'!$F$2:$AD$557,10,0)</f>
        <v>2</v>
      </c>
      <c r="BE425" s="1">
        <f>VLOOKUP(F425,'[3]Sheet 1'!$F$2:$AD$557,11,0)</f>
        <v>70</v>
      </c>
      <c r="BF425" s="1">
        <f>VLOOKUP(F425,'[3]Sheet 1'!$F$2:$AD$557,12,0)</f>
        <v>0</v>
      </c>
      <c r="BG425" s="1">
        <f>VLOOKUP(F425,'[3]Sheet 1'!$F$2:$AD$557,13,0)</f>
        <v>47</v>
      </c>
      <c r="BH425" s="1">
        <f>VLOOKUP(F425,'[3]Sheet 1'!$F$2:$AD$557,14,0)</f>
        <v>31</v>
      </c>
      <c r="BI425" s="1">
        <f>VLOOKUP(F425,'[3]Sheet 1'!$F$2:$AD$557,15,0)</f>
        <v>118</v>
      </c>
      <c r="BJ425" s="1">
        <f>VLOOKUP(F425,'[3]Sheet 1'!$F$2:$AD$557,16,0)</f>
        <v>969</v>
      </c>
      <c r="BK425" s="1">
        <f>VLOOKUP(F425,'[3]Sheet 1'!$F$2:$AD$557,17,0)</f>
        <v>926</v>
      </c>
      <c r="BL425" s="1">
        <f>VLOOKUP(F425,'[3]Sheet 1'!$F$2:$AD$557,18,0)</f>
        <v>43</v>
      </c>
      <c r="BM425" s="1">
        <f>VLOOKUP(F425,'[3]Sheet 1'!$F$2:$AD$557,19,0)</f>
        <v>0.95562435000000001</v>
      </c>
      <c r="BN425" s="1">
        <f>VLOOKUP(F425,'[3]Sheet 1'!$F$2:$AD$557,20,0)</f>
        <v>0.83801809999999999</v>
      </c>
      <c r="BO425" s="1">
        <f>VLOOKUP(F425,'[3]Sheet 1'!$F$2:$AD$557,21,0)</f>
        <v>9.0519290000000002E-2</v>
      </c>
      <c r="BP425" s="1">
        <f>VLOOKUP(F425,'[3]Sheet 1'!$F$2:$AD$557,22,0)</f>
        <v>3.3349209999999997E-2</v>
      </c>
      <c r="BQ425" s="1">
        <f>VLOOKUP(F425,'[3]Sheet 1'!$F$2:$AD$557,23,0)</f>
        <v>5.6217240000000002E-2</v>
      </c>
      <c r="BR425" s="1">
        <f>VLOOKUP(F425,'[3]Sheet 1'!$F$2:$AD$557,24,0)</f>
        <v>2332.8494897199998</v>
      </c>
      <c r="BS425" s="1">
        <f>VLOOKUP(F425,'[3]Sheet 1'!$F$2:$AD$557,25,0)</f>
        <v>0.89975799999999995</v>
      </c>
    </row>
    <row r="426" spans="1:71" ht="20" customHeight="1" x14ac:dyDescent="0.15">
      <c r="A426" s="8">
        <v>2089</v>
      </c>
      <c r="B426" s="9">
        <v>37</v>
      </c>
      <c r="C426" s="10">
        <v>119</v>
      </c>
      <c r="D426" s="10">
        <v>5524</v>
      </c>
      <c r="E426" s="10">
        <v>5</v>
      </c>
      <c r="F426" s="10">
        <v>371190055245</v>
      </c>
      <c r="G426" s="11" t="s">
        <v>88</v>
      </c>
      <c r="H426" s="10">
        <v>16460</v>
      </c>
      <c r="I426" s="11" t="s">
        <v>462</v>
      </c>
      <c r="J426" s="10">
        <v>706</v>
      </c>
      <c r="K426" s="10">
        <v>132</v>
      </c>
      <c r="L426" s="10">
        <v>10</v>
      </c>
      <c r="M426" s="10">
        <v>0</v>
      </c>
      <c r="N426" s="10">
        <v>0</v>
      </c>
      <c r="O426" s="10">
        <v>16</v>
      </c>
      <c r="P426" s="10">
        <v>15</v>
      </c>
      <c r="Q426" s="10">
        <v>38</v>
      </c>
      <c r="R426" s="10">
        <v>38</v>
      </c>
      <c r="S426" s="10">
        <v>23</v>
      </c>
      <c r="T426" s="10">
        <v>134</v>
      </c>
      <c r="U426" s="10">
        <v>108</v>
      </c>
      <c r="V426" s="10">
        <v>109</v>
      </c>
      <c r="W426" s="10">
        <v>14</v>
      </c>
      <c r="X426" s="10">
        <v>39</v>
      </c>
      <c r="Y426" s="10">
        <v>14</v>
      </c>
      <c r="Z426" s="10">
        <v>16</v>
      </c>
      <c r="AA426" s="10">
        <v>55566</v>
      </c>
      <c r="AB426" s="10">
        <v>159</v>
      </c>
      <c r="AC426" s="10">
        <v>0</v>
      </c>
      <c r="AD426" s="10">
        <v>0</v>
      </c>
      <c r="AE426" s="13">
        <v>56785572.3563843</v>
      </c>
      <c r="AF426" s="12">
        <v>35133.145848214102</v>
      </c>
      <c r="AG426" s="1">
        <f>VLOOKUP(F426,'[1]Sheet 1'!$F$2:$S$557,5,0)</f>
        <v>1124</v>
      </c>
      <c r="AH426" s="1">
        <f>VLOOKUP(F426,'[1]Sheet 1'!$F$2:$S$557,6,0)</f>
        <v>54</v>
      </c>
      <c r="AI426" s="1">
        <f>VLOOKUP(F426,'[1]Sheet 1'!$F$2:$S$557,7,0)</f>
        <v>66</v>
      </c>
      <c r="AJ426" s="1">
        <f>VLOOKUP(F426,'[1]Sheet 1'!$F$2:$S$557,8,0)</f>
        <v>504</v>
      </c>
      <c r="AK426" s="1">
        <f>VLOOKUP(F426,'[1]Sheet 1'!$F$2:$S$557,9,0)</f>
        <v>39</v>
      </c>
      <c r="AL426" s="1">
        <f>VLOOKUP(F426,'[1]Sheet 1'!$F$2:$S$557,10,0)</f>
        <v>216</v>
      </c>
      <c r="AM426" s="1">
        <f>VLOOKUP(F426,'[1]Sheet 1'!$F$2:$S$557,11,0)</f>
        <v>213</v>
      </c>
      <c r="AN426" s="1">
        <f>VLOOKUP(F426,'[1]Sheet 1'!$F$2:$S$557,12,0)</f>
        <v>32</v>
      </c>
      <c r="AO426" s="1">
        <f>VLOOKUP(F426,'[1]Sheet 1'!$F$2:$S$557,13,0)</f>
        <v>0.19217081999999999</v>
      </c>
      <c r="AP426" s="1">
        <f>VLOOKUP(F426,'[1]Sheet 1'!$F$2:$S$557,14,0)</f>
        <v>0.18950178000000001</v>
      </c>
      <c r="AQ426" s="1">
        <f>VLOOKUP(F426,'[2]Sheet 1'!$F$2:$Q$557,5,0)</f>
        <v>1331</v>
      </c>
      <c r="AR426" s="1">
        <f>VLOOKUP(F426,'[2]Sheet 1'!$F$2:$Q$557,6,0)</f>
        <v>814</v>
      </c>
      <c r="AS426" s="1">
        <f>VLOOKUP(F426,'[2]Sheet 1'!$F$2:$Q$557,7,0)</f>
        <v>814</v>
      </c>
      <c r="AT426" s="1">
        <f>VLOOKUP(F426,'[2]Sheet 1'!$F$2:$Q$557,8,0)</f>
        <v>802</v>
      </c>
      <c r="AU426" s="1">
        <f>VLOOKUP(F426,'[2]Sheet 1'!$F$2:$Q$557,9,0)</f>
        <v>12</v>
      </c>
      <c r="AV426" s="1">
        <f>VLOOKUP(F426,'[2]Sheet 1'!$F$2:$Q$557,10,0)</f>
        <v>0</v>
      </c>
      <c r="AW426" s="1">
        <f>VLOOKUP(F426,'[2]Sheet 1'!$F$2:$Q$557,11,0)</f>
        <v>517</v>
      </c>
      <c r="AX426" s="1">
        <f>VLOOKUP(F426,'[2]Sheet 1'!$F$2:$Q$557,12,0)</f>
        <v>9.0157799999999993E-3</v>
      </c>
      <c r="AY426" s="1">
        <f>VLOOKUP(F426,'[3]Sheet 1'!$F$2:$AD$557,5,0)</f>
        <v>35.2982497</v>
      </c>
      <c r="AZ426" s="1">
        <f>VLOOKUP(F426,'[3]Sheet 1'!$F$2:$AD$557,6,0)</f>
        <v>-80.766461500000005</v>
      </c>
      <c r="BA426" s="1">
        <f>VLOOKUP(F426,'[3]Sheet 1'!$F$2:$AD$557,7,0)</f>
        <v>725</v>
      </c>
      <c r="BB426" s="1">
        <f>VLOOKUP(F426,'[3]Sheet 1'!$F$2:$AD$557,8,0)</f>
        <v>251</v>
      </c>
      <c r="BC426" s="1">
        <f>VLOOKUP(F426,'[3]Sheet 1'!$F$2:$AD$557,9,0)</f>
        <v>340</v>
      </c>
      <c r="BD426" s="1">
        <f>VLOOKUP(F426,'[3]Sheet 1'!$F$2:$AD$557,10,0)</f>
        <v>4</v>
      </c>
      <c r="BE426" s="1">
        <f>VLOOKUP(F426,'[3]Sheet 1'!$F$2:$AD$557,11,0)</f>
        <v>48</v>
      </c>
      <c r="BF426" s="1">
        <f>VLOOKUP(F426,'[3]Sheet 1'!$F$2:$AD$557,12,0)</f>
        <v>0</v>
      </c>
      <c r="BG426" s="1">
        <f>VLOOKUP(F426,'[3]Sheet 1'!$F$2:$AD$557,13,0)</f>
        <v>53</v>
      </c>
      <c r="BH426" s="1">
        <f>VLOOKUP(F426,'[3]Sheet 1'!$F$2:$AD$557,14,0)</f>
        <v>29</v>
      </c>
      <c r="BI426" s="1">
        <f>VLOOKUP(F426,'[3]Sheet 1'!$F$2:$AD$557,15,0)</f>
        <v>83</v>
      </c>
      <c r="BJ426" s="1">
        <f>VLOOKUP(F426,'[3]Sheet 1'!$F$2:$AD$557,16,0)</f>
        <v>329</v>
      </c>
      <c r="BK426" s="1">
        <f>VLOOKUP(F426,'[3]Sheet 1'!$F$2:$AD$557,17,0)</f>
        <v>308</v>
      </c>
      <c r="BL426" s="1">
        <f>VLOOKUP(F426,'[3]Sheet 1'!$F$2:$AD$557,18,0)</f>
        <v>21</v>
      </c>
      <c r="BM426" s="1">
        <f>VLOOKUP(F426,'[3]Sheet 1'!$F$2:$AD$557,19,0)</f>
        <v>0.93617021</v>
      </c>
      <c r="BN426" s="1">
        <f>VLOOKUP(F426,'[3]Sheet 1'!$F$2:$AD$557,20,0)</f>
        <v>0.34620688999999999</v>
      </c>
      <c r="BO426" s="1">
        <f>VLOOKUP(F426,'[3]Sheet 1'!$F$2:$AD$557,21,0)</f>
        <v>0.46896550999999997</v>
      </c>
      <c r="BP426" s="1">
        <f>VLOOKUP(F426,'[3]Sheet 1'!$F$2:$AD$557,22,0)</f>
        <v>6.6206890000000004E-2</v>
      </c>
      <c r="BQ426" s="1">
        <f>VLOOKUP(F426,'[3]Sheet 1'!$F$2:$AD$557,23,0)</f>
        <v>0.11448274999999999</v>
      </c>
      <c r="BR426" s="1">
        <f>VLOOKUP(F426,'[3]Sheet 1'!$F$2:$AD$557,24,0)</f>
        <v>355.93266525000001</v>
      </c>
      <c r="BS426" s="1">
        <f>VLOOKUP(F426,'[3]Sheet 1'!$F$2:$AD$557,25,0)</f>
        <v>2.0369021100000002</v>
      </c>
    </row>
    <row r="427" spans="1:71" ht="20" customHeight="1" x14ac:dyDescent="0.15">
      <c r="A427" s="8">
        <v>2090</v>
      </c>
      <c r="B427" s="9">
        <v>37</v>
      </c>
      <c r="C427" s="10">
        <v>119</v>
      </c>
      <c r="D427" s="10">
        <v>3011</v>
      </c>
      <c r="E427" s="10">
        <v>1</v>
      </c>
      <c r="F427" s="10">
        <v>371190030111</v>
      </c>
      <c r="G427" s="11" t="s">
        <v>35</v>
      </c>
      <c r="H427" s="10">
        <v>16289</v>
      </c>
      <c r="I427" s="11" t="s">
        <v>463</v>
      </c>
      <c r="J427" s="10">
        <v>641</v>
      </c>
      <c r="K427" s="10">
        <v>0</v>
      </c>
      <c r="L427" s="10">
        <v>0</v>
      </c>
      <c r="M427" s="10">
        <v>0</v>
      </c>
      <c r="N427" s="10">
        <v>0</v>
      </c>
      <c r="O427" s="10">
        <v>21</v>
      </c>
      <c r="P427" s="10">
        <v>22</v>
      </c>
      <c r="Q427" s="10">
        <v>0</v>
      </c>
      <c r="R427" s="10">
        <v>15</v>
      </c>
      <c r="S427" s="10">
        <v>0</v>
      </c>
      <c r="T427" s="10">
        <v>51</v>
      </c>
      <c r="U427" s="10">
        <v>20</v>
      </c>
      <c r="V427" s="10">
        <v>80</v>
      </c>
      <c r="W427" s="10">
        <v>125</v>
      </c>
      <c r="X427" s="10">
        <v>23</v>
      </c>
      <c r="Y427" s="10">
        <v>69</v>
      </c>
      <c r="Z427" s="10">
        <v>215</v>
      </c>
      <c r="AA427" s="10">
        <v>109855</v>
      </c>
      <c r="AB427" s="10">
        <v>440</v>
      </c>
      <c r="AC427" s="10">
        <v>0</v>
      </c>
      <c r="AD427" s="10">
        <v>0</v>
      </c>
      <c r="AE427" s="13">
        <v>14071322.079650899</v>
      </c>
      <c r="AF427" s="12">
        <v>15453.5060299425</v>
      </c>
      <c r="AG427" s="1">
        <f>VLOOKUP(F427,'[1]Sheet 1'!$F$2:$S$557,5,0)</f>
        <v>1106</v>
      </c>
      <c r="AH427" s="1">
        <f>VLOOKUP(F427,'[1]Sheet 1'!$F$2:$S$557,6,0)</f>
        <v>8</v>
      </c>
      <c r="AI427" s="1">
        <f>VLOOKUP(F427,'[1]Sheet 1'!$F$2:$S$557,7,0)</f>
        <v>88</v>
      </c>
      <c r="AJ427" s="1">
        <f>VLOOKUP(F427,'[1]Sheet 1'!$F$2:$S$557,8,0)</f>
        <v>140</v>
      </c>
      <c r="AK427" s="1">
        <f>VLOOKUP(F427,'[1]Sheet 1'!$F$2:$S$557,9,0)</f>
        <v>103</v>
      </c>
      <c r="AL427" s="1">
        <f>VLOOKUP(F427,'[1]Sheet 1'!$F$2:$S$557,10,0)</f>
        <v>467</v>
      </c>
      <c r="AM427" s="1">
        <f>VLOOKUP(F427,'[1]Sheet 1'!$F$2:$S$557,11,0)</f>
        <v>166</v>
      </c>
      <c r="AN427" s="1">
        <f>VLOOKUP(F427,'[1]Sheet 1'!$F$2:$S$557,12,0)</f>
        <v>134</v>
      </c>
      <c r="AO427" s="1">
        <f>VLOOKUP(F427,'[1]Sheet 1'!$F$2:$S$557,13,0)</f>
        <v>0.42224231000000001</v>
      </c>
      <c r="AP427" s="1">
        <f>VLOOKUP(F427,'[1]Sheet 1'!$F$2:$S$557,14,0)</f>
        <v>0.15009042</v>
      </c>
      <c r="AQ427" s="1">
        <f>VLOOKUP(F427,'[2]Sheet 1'!$F$2:$Q$557,5,0)</f>
        <v>1136</v>
      </c>
      <c r="AR427" s="1">
        <f>VLOOKUP(F427,'[2]Sheet 1'!$F$2:$Q$557,6,0)</f>
        <v>679</v>
      </c>
      <c r="AS427" s="1">
        <f>VLOOKUP(F427,'[2]Sheet 1'!$F$2:$Q$557,7,0)</f>
        <v>679</v>
      </c>
      <c r="AT427" s="1">
        <f>VLOOKUP(F427,'[2]Sheet 1'!$F$2:$Q$557,8,0)</f>
        <v>679</v>
      </c>
      <c r="AU427" s="1">
        <f>VLOOKUP(F427,'[2]Sheet 1'!$F$2:$Q$557,9,0)</f>
        <v>0</v>
      </c>
      <c r="AV427" s="1">
        <f>VLOOKUP(F427,'[2]Sheet 1'!$F$2:$Q$557,10,0)</f>
        <v>0</v>
      </c>
      <c r="AW427" s="1">
        <f>VLOOKUP(F427,'[2]Sheet 1'!$F$2:$Q$557,11,0)</f>
        <v>457</v>
      </c>
      <c r="AX427" s="1">
        <f>VLOOKUP(F427,'[2]Sheet 1'!$F$2:$Q$557,12,0)</f>
        <v>0</v>
      </c>
      <c r="AY427" s="1">
        <f>VLOOKUP(F427,'[3]Sheet 1'!$F$2:$AD$557,5,0)</f>
        <v>35.145032899999997</v>
      </c>
      <c r="AZ427" s="1">
        <f>VLOOKUP(F427,'[3]Sheet 1'!$F$2:$AD$557,6,0)</f>
        <v>-80.839303000000001</v>
      </c>
      <c r="BA427" s="1">
        <f>VLOOKUP(F427,'[3]Sheet 1'!$F$2:$AD$557,7,0)</f>
        <v>1680</v>
      </c>
      <c r="BB427" s="1">
        <f>VLOOKUP(F427,'[3]Sheet 1'!$F$2:$AD$557,8,0)</f>
        <v>1584</v>
      </c>
      <c r="BC427" s="1">
        <f>VLOOKUP(F427,'[3]Sheet 1'!$F$2:$AD$557,9,0)</f>
        <v>29</v>
      </c>
      <c r="BD427" s="1">
        <f>VLOOKUP(F427,'[3]Sheet 1'!$F$2:$AD$557,10,0)</f>
        <v>4</v>
      </c>
      <c r="BE427" s="1">
        <f>VLOOKUP(F427,'[3]Sheet 1'!$F$2:$AD$557,11,0)</f>
        <v>37</v>
      </c>
      <c r="BF427" s="1">
        <f>VLOOKUP(F427,'[3]Sheet 1'!$F$2:$AD$557,12,0)</f>
        <v>0</v>
      </c>
      <c r="BG427" s="1">
        <f>VLOOKUP(F427,'[3]Sheet 1'!$F$2:$AD$557,13,0)</f>
        <v>5</v>
      </c>
      <c r="BH427" s="1">
        <f>VLOOKUP(F427,'[3]Sheet 1'!$F$2:$AD$557,14,0)</f>
        <v>21</v>
      </c>
      <c r="BI427" s="1">
        <f>VLOOKUP(F427,'[3]Sheet 1'!$F$2:$AD$557,15,0)</f>
        <v>43</v>
      </c>
      <c r="BJ427" s="1">
        <f>VLOOKUP(F427,'[3]Sheet 1'!$F$2:$AD$557,16,0)</f>
        <v>702</v>
      </c>
      <c r="BK427" s="1">
        <f>VLOOKUP(F427,'[3]Sheet 1'!$F$2:$AD$557,17,0)</f>
        <v>659</v>
      </c>
      <c r="BL427" s="1">
        <f>VLOOKUP(F427,'[3]Sheet 1'!$F$2:$AD$557,18,0)</f>
        <v>43</v>
      </c>
      <c r="BM427" s="1">
        <f>VLOOKUP(F427,'[3]Sheet 1'!$F$2:$AD$557,19,0)</f>
        <v>0.93874643000000002</v>
      </c>
      <c r="BN427" s="1">
        <f>VLOOKUP(F427,'[3]Sheet 1'!$F$2:$AD$557,20,0)</f>
        <v>0.94285713999999998</v>
      </c>
      <c r="BO427" s="1">
        <f>VLOOKUP(F427,'[3]Sheet 1'!$F$2:$AD$557,21,0)</f>
        <v>1.72619E-2</v>
      </c>
      <c r="BP427" s="1">
        <f>VLOOKUP(F427,'[3]Sheet 1'!$F$2:$AD$557,22,0)</f>
        <v>2.20238E-2</v>
      </c>
      <c r="BQ427" s="1">
        <f>VLOOKUP(F427,'[3]Sheet 1'!$F$2:$AD$557,23,0)</f>
        <v>2.559523E-2</v>
      </c>
      <c r="BR427" s="1">
        <f>VLOOKUP(F427,'[3]Sheet 1'!$F$2:$AD$557,24,0)</f>
        <v>3328.4514527599999</v>
      </c>
      <c r="BS427" s="1">
        <f>VLOOKUP(F427,'[3]Sheet 1'!$F$2:$AD$557,25,0)</f>
        <v>0.50473922000000004</v>
      </c>
    </row>
    <row r="428" spans="1:71" ht="20" customHeight="1" x14ac:dyDescent="0.15">
      <c r="A428" s="8">
        <v>2091</v>
      </c>
      <c r="B428" s="9">
        <v>37</v>
      </c>
      <c r="C428" s="10">
        <v>119</v>
      </c>
      <c r="D428" s="10">
        <v>6204</v>
      </c>
      <c r="E428" s="10">
        <v>1</v>
      </c>
      <c r="F428" s="10">
        <v>371190062041</v>
      </c>
      <c r="G428" s="11" t="s">
        <v>35</v>
      </c>
      <c r="H428" s="10">
        <v>16643</v>
      </c>
      <c r="I428" s="11" t="s">
        <v>464</v>
      </c>
      <c r="J428" s="10">
        <v>778</v>
      </c>
      <c r="K428" s="10">
        <v>18</v>
      </c>
      <c r="L428" s="10">
        <v>0</v>
      </c>
      <c r="M428" s="10">
        <v>14</v>
      </c>
      <c r="N428" s="10">
        <v>11</v>
      </c>
      <c r="O428" s="10">
        <v>14</v>
      </c>
      <c r="P428" s="10">
        <v>0</v>
      </c>
      <c r="Q428" s="10">
        <v>34</v>
      </c>
      <c r="R428" s="10">
        <v>35</v>
      </c>
      <c r="S428" s="10">
        <v>14</v>
      </c>
      <c r="T428" s="10">
        <v>25</v>
      </c>
      <c r="U428" s="10">
        <v>99</v>
      </c>
      <c r="V428" s="10">
        <v>57</v>
      </c>
      <c r="W428" s="10">
        <v>42</v>
      </c>
      <c r="X428" s="10">
        <v>25</v>
      </c>
      <c r="Y428" s="10">
        <v>113</v>
      </c>
      <c r="Z428" s="10">
        <v>277</v>
      </c>
      <c r="AA428" s="10">
        <v>152600</v>
      </c>
      <c r="AB428" s="10">
        <v>591</v>
      </c>
      <c r="AC428" s="10">
        <v>0</v>
      </c>
      <c r="AD428" s="10">
        <v>0</v>
      </c>
      <c r="AE428" s="16">
        <v>107832231.701721</v>
      </c>
      <c r="AF428" s="12">
        <v>46853.044220536103</v>
      </c>
      <c r="AG428" s="1">
        <f>VLOOKUP(F428,'[1]Sheet 1'!$F$2:$S$557,5,0)</f>
        <v>1439</v>
      </c>
      <c r="AH428" s="1">
        <f>VLOOKUP(F428,'[1]Sheet 1'!$F$2:$S$557,6,0)</f>
        <v>11</v>
      </c>
      <c r="AI428" s="1">
        <f>VLOOKUP(F428,'[1]Sheet 1'!$F$2:$S$557,7,0)</f>
        <v>65</v>
      </c>
      <c r="AJ428" s="1">
        <f>VLOOKUP(F428,'[1]Sheet 1'!$F$2:$S$557,8,0)</f>
        <v>232</v>
      </c>
      <c r="AK428" s="1">
        <f>VLOOKUP(F428,'[1]Sheet 1'!$F$2:$S$557,9,0)</f>
        <v>54</v>
      </c>
      <c r="AL428" s="1">
        <f>VLOOKUP(F428,'[1]Sheet 1'!$F$2:$S$557,10,0)</f>
        <v>642</v>
      </c>
      <c r="AM428" s="1">
        <f>VLOOKUP(F428,'[1]Sheet 1'!$F$2:$S$557,11,0)</f>
        <v>348</v>
      </c>
      <c r="AN428" s="1">
        <f>VLOOKUP(F428,'[1]Sheet 1'!$F$2:$S$557,12,0)</f>
        <v>87</v>
      </c>
      <c r="AO428" s="1">
        <f>VLOOKUP(F428,'[1]Sheet 1'!$F$2:$S$557,13,0)</f>
        <v>0.44614314999999999</v>
      </c>
      <c r="AP428" s="1">
        <f>VLOOKUP(F428,'[1]Sheet 1'!$F$2:$S$557,14,0)</f>
        <v>0.24183461000000001</v>
      </c>
      <c r="AQ428" s="1">
        <f>VLOOKUP(F428,'[2]Sheet 1'!$F$2:$Q$557,5,0)</f>
        <v>1552</v>
      </c>
      <c r="AR428" s="1">
        <f>VLOOKUP(F428,'[2]Sheet 1'!$F$2:$Q$557,6,0)</f>
        <v>846</v>
      </c>
      <c r="AS428" s="1">
        <f>VLOOKUP(F428,'[2]Sheet 1'!$F$2:$Q$557,7,0)</f>
        <v>846</v>
      </c>
      <c r="AT428" s="1">
        <f>VLOOKUP(F428,'[2]Sheet 1'!$F$2:$Q$557,8,0)</f>
        <v>761</v>
      </c>
      <c r="AU428" s="1">
        <f>VLOOKUP(F428,'[2]Sheet 1'!$F$2:$Q$557,9,0)</f>
        <v>85</v>
      </c>
      <c r="AV428" s="1">
        <f>VLOOKUP(F428,'[2]Sheet 1'!$F$2:$Q$557,10,0)</f>
        <v>0</v>
      </c>
      <c r="AW428" s="1">
        <f>VLOOKUP(F428,'[2]Sheet 1'!$F$2:$Q$557,11,0)</f>
        <v>706</v>
      </c>
      <c r="AX428" s="1">
        <f>VLOOKUP(F428,'[2]Sheet 1'!$F$2:$Q$557,12,0)</f>
        <v>5.4768039999999997E-2</v>
      </c>
      <c r="AY428" s="1">
        <f>VLOOKUP(F428,'[3]Sheet 1'!$F$2:$AD$557,5,0)</f>
        <v>35.462528200000001</v>
      </c>
      <c r="AZ428" s="1">
        <f>VLOOKUP(F428,'[3]Sheet 1'!$F$2:$AD$557,6,0)</f>
        <v>-80.922164600000002</v>
      </c>
      <c r="BA428" s="1">
        <f>VLOOKUP(F428,'[3]Sheet 1'!$F$2:$AD$557,7,0)</f>
        <v>2014</v>
      </c>
      <c r="BB428" s="1">
        <f>VLOOKUP(F428,'[3]Sheet 1'!$F$2:$AD$557,8,0)</f>
        <v>1858</v>
      </c>
      <c r="BC428" s="1">
        <f>VLOOKUP(F428,'[3]Sheet 1'!$F$2:$AD$557,9,0)</f>
        <v>85</v>
      </c>
      <c r="BD428" s="1">
        <f>VLOOKUP(F428,'[3]Sheet 1'!$F$2:$AD$557,10,0)</f>
        <v>4</v>
      </c>
      <c r="BE428" s="1">
        <f>VLOOKUP(F428,'[3]Sheet 1'!$F$2:$AD$557,11,0)</f>
        <v>40</v>
      </c>
      <c r="BF428" s="1">
        <f>VLOOKUP(F428,'[3]Sheet 1'!$F$2:$AD$557,12,0)</f>
        <v>0</v>
      </c>
      <c r="BG428" s="1">
        <f>VLOOKUP(F428,'[3]Sheet 1'!$F$2:$AD$557,13,0)</f>
        <v>6</v>
      </c>
      <c r="BH428" s="1">
        <f>VLOOKUP(F428,'[3]Sheet 1'!$F$2:$AD$557,14,0)</f>
        <v>21</v>
      </c>
      <c r="BI428" s="1">
        <f>VLOOKUP(F428,'[3]Sheet 1'!$F$2:$AD$557,15,0)</f>
        <v>41</v>
      </c>
      <c r="BJ428" s="1">
        <f>VLOOKUP(F428,'[3]Sheet 1'!$F$2:$AD$557,16,0)</f>
        <v>923</v>
      </c>
      <c r="BK428" s="1">
        <f>VLOOKUP(F428,'[3]Sheet 1'!$F$2:$AD$557,17,0)</f>
        <v>804</v>
      </c>
      <c r="BL428" s="1">
        <f>VLOOKUP(F428,'[3]Sheet 1'!$F$2:$AD$557,18,0)</f>
        <v>119</v>
      </c>
      <c r="BM428" s="1">
        <f>VLOOKUP(F428,'[3]Sheet 1'!$F$2:$AD$557,19,0)</f>
        <v>0.87107257999999999</v>
      </c>
      <c r="BN428" s="1">
        <f>VLOOKUP(F428,'[3]Sheet 1'!$F$2:$AD$557,20,0)</f>
        <v>0.92254219999999998</v>
      </c>
      <c r="BO428" s="1">
        <f>VLOOKUP(F428,'[3]Sheet 1'!$F$2:$AD$557,21,0)</f>
        <v>4.2204560000000002E-2</v>
      </c>
      <c r="BP428" s="1">
        <f>VLOOKUP(F428,'[3]Sheet 1'!$F$2:$AD$557,22,0)</f>
        <v>1.9860969999999999E-2</v>
      </c>
      <c r="BQ428" s="1">
        <f>VLOOKUP(F428,'[3]Sheet 1'!$F$2:$AD$557,23,0)</f>
        <v>2.0357489999999999E-2</v>
      </c>
      <c r="BR428" s="1">
        <f>VLOOKUP(F428,'[3]Sheet 1'!$F$2:$AD$557,24,0)</f>
        <v>520.68938217000004</v>
      </c>
      <c r="BS428" s="1">
        <f>VLOOKUP(F428,'[3]Sheet 1'!$F$2:$AD$557,25,0)</f>
        <v>3.8679490400000001</v>
      </c>
    </row>
    <row r="429" spans="1:71" ht="20" customHeight="1" x14ac:dyDescent="0.15">
      <c r="A429" s="8">
        <v>2092</v>
      </c>
      <c r="B429" s="9">
        <v>37</v>
      </c>
      <c r="C429" s="10">
        <v>119</v>
      </c>
      <c r="D429" s="10">
        <v>1505</v>
      </c>
      <c r="E429" s="10">
        <v>1</v>
      </c>
      <c r="F429" s="10">
        <v>371190015051</v>
      </c>
      <c r="G429" s="11" t="s">
        <v>35</v>
      </c>
      <c r="H429" s="10">
        <v>16165</v>
      </c>
      <c r="I429" s="11" t="s">
        <v>465</v>
      </c>
      <c r="J429" s="10">
        <v>1236</v>
      </c>
      <c r="K429" s="10">
        <v>76</v>
      </c>
      <c r="L429" s="10">
        <v>60</v>
      </c>
      <c r="M429" s="10">
        <v>69</v>
      </c>
      <c r="N429" s="10">
        <v>51</v>
      </c>
      <c r="O429" s="10">
        <v>42</v>
      </c>
      <c r="P429" s="10">
        <v>116</v>
      </c>
      <c r="Q429" s="10">
        <v>124</v>
      </c>
      <c r="R429" s="10">
        <v>21</v>
      </c>
      <c r="S429" s="10">
        <v>0</v>
      </c>
      <c r="T429" s="10">
        <v>117</v>
      </c>
      <c r="U429" s="10">
        <v>100</v>
      </c>
      <c r="V429" s="10">
        <v>229</v>
      </c>
      <c r="W429" s="10">
        <v>125</v>
      </c>
      <c r="X429" s="10">
        <v>52</v>
      </c>
      <c r="Y429" s="10">
        <v>36</v>
      </c>
      <c r="Z429" s="10">
        <v>18</v>
      </c>
      <c r="AA429" s="10">
        <v>54643</v>
      </c>
      <c r="AB429" s="10">
        <v>944</v>
      </c>
      <c r="AC429" s="10">
        <v>212</v>
      </c>
      <c r="AD429" s="10">
        <v>0.22457626999999999</v>
      </c>
      <c r="AE429" s="13">
        <v>56541430.464477502</v>
      </c>
      <c r="AF429" s="12">
        <v>30277.914504694501</v>
      </c>
      <c r="AG429" s="1">
        <f>VLOOKUP(F429,'[1]Sheet 1'!$F$2:$S$557,5,0)</f>
        <v>2237</v>
      </c>
      <c r="AH429" s="1">
        <f>VLOOKUP(F429,'[1]Sheet 1'!$F$2:$S$557,6,0)</f>
        <v>546</v>
      </c>
      <c r="AI429" s="1">
        <f>VLOOKUP(F429,'[1]Sheet 1'!$F$2:$S$557,7,0)</f>
        <v>337</v>
      </c>
      <c r="AJ429" s="1">
        <f>VLOOKUP(F429,'[1]Sheet 1'!$F$2:$S$557,8,0)</f>
        <v>723</v>
      </c>
      <c r="AK429" s="1">
        <f>VLOOKUP(F429,'[1]Sheet 1'!$F$2:$S$557,9,0)</f>
        <v>163</v>
      </c>
      <c r="AL429" s="1">
        <f>VLOOKUP(F429,'[1]Sheet 1'!$F$2:$S$557,10,0)</f>
        <v>323</v>
      </c>
      <c r="AM429" s="1">
        <f>VLOOKUP(F429,'[1]Sheet 1'!$F$2:$S$557,11,0)</f>
        <v>121</v>
      </c>
      <c r="AN429" s="1">
        <f>VLOOKUP(F429,'[1]Sheet 1'!$F$2:$S$557,12,0)</f>
        <v>24</v>
      </c>
      <c r="AO429" s="1">
        <f>VLOOKUP(F429,'[1]Sheet 1'!$F$2:$S$557,13,0)</f>
        <v>0.14438981000000001</v>
      </c>
      <c r="AP429" s="1">
        <f>VLOOKUP(F429,'[1]Sheet 1'!$F$2:$S$557,14,0)</f>
        <v>5.4090300000000001E-2</v>
      </c>
      <c r="AQ429" s="1">
        <f>VLOOKUP(F429,'[2]Sheet 1'!$F$2:$Q$557,5,0)</f>
        <v>2643</v>
      </c>
      <c r="AR429" s="1">
        <f>VLOOKUP(F429,'[2]Sheet 1'!$F$2:$Q$557,6,0)</f>
        <v>1781</v>
      </c>
      <c r="AS429" s="1">
        <f>VLOOKUP(F429,'[2]Sheet 1'!$F$2:$Q$557,7,0)</f>
        <v>1781</v>
      </c>
      <c r="AT429" s="1">
        <f>VLOOKUP(F429,'[2]Sheet 1'!$F$2:$Q$557,8,0)</f>
        <v>1697</v>
      </c>
      <c r="AU429" s="1">
        <f>VLOOKUP(F429,'[2]Sheet 1'!$F$2:$Q$557,9,0)</f>
        <v>84</v>
      </c>
      <c r="AV429" s="1">
        <f>VLOOKUP(F429,'[2]Sheet 1'!$F$2:$Q$557,10,0)</f>
        <v>0</v>
      </c>
      <c r="AW429" s="1">
        <f>VLOOKUP(F429,'[2]Sheet 1'!$F$2:$Q$557,11,0)</f>
        <v>862</v>
      </c>
      <c r="AX429" s="1">
        <f>VLOOKUP(F429,'[2]Sheet 1'!$F$2:$Q$557,12,0)</f>
        <v>3.1782070000000003E-2</v>
      </c>
      <c r="AY429" s="1">
        <f>VLOOKUP(F429,'[3]Sheet 1'!$F$2:$AD$557,5,0)</f>
        <v>35.275212699999997</v>
      </c>
      <c r="AZ429" s="1">
        <f>VLOOKUP(F429,'[3]Sheet 1'!$F$2:$AD$557,6,0)</f>
        <v>-80.755011100000004</v>
      </c>
      <c r="BA429" s="1">
        <f>VLOOKUP(F429,'[3]Sheet 1'!$F$2:$AD$557,7,0)</f>
        <v>3678</v>
      </c>
      <c r="BB429" s="1">
        <f>VLOOKUP(F429,'[3]Sheet 1'!$F$2:$AD$557,8,0)</f>
        <v>1444</v>
      </c>
      <c r="BC429" s="1">
        <f>VLOOKUP(F429,'[3]Sheet 1'!$F$2:$AD$557,9,0)</f>
        <v>1079</v>
      </c>
      <c r="BD429" s="1">
        <f>VLOOKUP(F429,'[3]Sheet 1'!$F$2:$AD$557,10,0)</f>
        <v>62</v>
      </c>
      <c r="BE429" s="1">
        <f>VLOOKUP(F429,'[3]Sheet 1'!$F$2:$AD$557,11,0)</f>
        <v>138</v>
      </c>
      <c r="BF429" s="1">
        <f>VLOOKUP(F429,'[3]Sheet 1'!$F$2:$AD$557,12,0)</f>
        <v>13</v>
      </c>
      <c r="BG429" s="1">
        <f>VLOOKUP(F429,'[3]Sheet 1'!$F$2:$AD$557,13,0)</f>
        <v>824</v>
      </c>
      <c r="BH429" s="1">
        <f>VLOOKUP(F429,'[3]Sheet 1'!$F$2:$AD$557,14,0)</f>
        <v>118</v>
      </c>
      <c r="BI429" s="1">
        <f>VLOOKUP(F429,'[3]Sheet 1'!$F$2:$AD$557,15,0)</f>
        <v>1297</v>
      </c>
      <c r="BJ429" s="1">
        <f>VLOOKUP(F429,'[3]Sheet 1'!$F$2:$AD$557,16,0)</f>
        <v>1364</v>
      </c>
      <c r="BK429" s="1">
        <f>VLOOKUP(F429,'[3]Sheet 1'!$F$2:$AD$557,17,0)</f>
        <v>1266</v>
      </c>
      <c r="BL429" s="1">
        <f>VLOOKUP(F429,'[3]Sheet 1'!$F$2:$AD$557,18,0)</f>
        <v>98</v>
      </c>
      <c r="BM429" s="1">
        <f>VLOOKUP(F429,'[3]Sheet 1'!$F$2:$AD$557,19,0)</f>
        <v>0.92815249</v>
      </c>
      <c r="BN429" s="1">
        <f>VLOOKUP(F429,'[3]Sheet 1'!$F$2:$AD$557,20,0)</f>
        <v>0.39260466999999999</v>
      </c>
      <c r="BO429" s="1">
        <f>VLOOKUP(F429,'[3]Sheet 1'!$F$2:$AD$557,21,0)</f>
        <v>0.29336594999999999</v>
      </c>
      <c r="BP429" s="1">
        <f>VLOOKUP(F429,'[3]Sheet 1'!$F$2:$AD$557,22,0)</f>
        <v>3.7520390000000001E-2</v>
      </c>
      <c r="BQ429" s="1">
        <f>VLOOKUP(F429,'[3]Sheet 1'!$F$2:$AD$557,23,0)</f>
        <v>0.35263729999999999</v>
      </c>
      <c r="BR429" s="1">
        <f>VLOOKUP(F429,'[3]Sheet 1'!$F$2:$AD$557,24,0)</f>
        <v>1813.48004655</v>
      </c>
      <c r="BS429" s="1">
        <f>VLOOKUP(F429,'[3]Sheet 1'!$F$2:$AD$557,25,0)</f>
        <v>2.0281447300000002</v>
      </c>
    </row>
    <row r="430" spans="1:71" ht="20" customHeight="1" x14ac:dyDescent="0.15">
      <c r="A430" s="8">
        <v>2093</v>
      </c>
      <c r="B430" s="9">
        <v>37</v>
      </c>
      <c r="C430" s="10">
        <v>119</v>
      </c>
      <c r="D430" s="10">
        <v>3006</v>
      </c>
      <c r="E430" s="10">
        <v>1</v>
      </c>
      <c r="F430" s="10">
        <v>371190030061</v>
      </c>
      <c r="G430" s="11" t="s">
        <v>35</v>
      </c>
      <c r="H430" s="10">
        <v>16279</v>
      </c>
      <c r="I430" s="11" t="s">
        <v>466</v>
      </c>
      <c r="J430" s="10">
        <v>682</v>
      </c>
      <c r="K430" s="10">
        <v>0</v>
      </c>
      <c r="L430" s="10">
        <v>0</v>
      </c>
      <c r="M430" s="10">
        <v>9</v>
      </c>
      <c r="N430" s="10">
        <v>18</v>
      </c>
      <c r="O430" s="10">
        <v>11</v>
      </c>
      <c r="P430" s="10">
        <v>0</v>
      </c>
      <c r="Q430" s="10">
        <v>37</v>
      </c>
      <c r="R430" s="10">
        <v>10</v>
      </c>
      <c r="S430" s="10">
        <v>9</v>
      </c>
      <c r="T430" s="10">
        <v>55</v>
      </c>
      <c r="U430" s="10">
        <v>63</v>
      </c>
      <c r="V430" s="10">
        <v>27</v>
      </c>
      <c r="W430" s="10">
        <v>66</v>
      </c>
      <c r="X430" s="10">
        <v>51</v>
      </c>
      <c r="Y430" s="10">
        <v>95</v>
      </c>
      <c r="Z430" s="10">
        <v>231</v>
      </c>
      <c r="AA430" s="10">
        <v>140417</v>
      </c>
      <c r="AB430" s="10">
        <v>516</v>
      </c>
      <c r="AC430" s="10">
        <v>10</v>
      </c>
      <c r="AD430" s="10">
        <v>1.9379839999999999E-2</v>
      </c>
      <c r="AE430" s="13">
        <v>16761885.416076699</v>
      </c>
      <c r="AF430" s="14">
        <v>19133.085124833</v>
      </c>
      <c r="AG430" s="1">
        <f>VLOOKUP(F430,'[1]Sheet 1'!$F$2:$S$557,5,0)</f>
        <v>1284</v>
      </c>
      <c r="AH430" s="1">
        <f>VLOOKUP(F430,'[1]Sheet 1'!$F$2:$S$557,6,0)</f>
        <v>9</v>
      </c>
      <c r="AI430" s="1">
        <f>VLOOKUP(F430,'[1]Sheet 1'!$F$2:$S$557,7,0)</f>
        <v>17</v>
      </c>
      <c r="AJ430" s="1">
        <f>VLOOKUP(F430,'[1]Sheet 1'!$F$2:$S$557,8,0)</f>
        <v>176</v>
      </c>
      <c r="AK430" s="1">
        <f>VLOOKUP(F430,'[1]Sheet 1'!$F$2:$S$557,9,0)</f>
        <v>75</v>
      </c>
      <c r="AL430" s="1">
        <f>VLOOKUP(F430,'[1]Sheet 1'!$F$2:$S$557,10,0)</f>
        <v>506</v>
      </c>
      <c r="AM430" s="1">
        <f>VLOOKUP(F430,'[1]Sheet 1'!$F$2:$S$557,11,0)</f>
        <v>352</v>
      </c>
      <c r="AN430" s="1">
        <f>VLOOKUP(F430,'[1]Sheet 1'!$F$2:$S$557,12,0)</f>
        <v>149</v>
      </c>
      <c r="AO430" s="1">
        <f>VLOOKUP(F430,'[1]Sheet 1'!$F$2:$S$557,13,0)</f>
        <v>0.39408100000000001</v>
      </c>
      <c r="AP430" s="1">
        <f>VLOOKUP(F430,'[1]Sheet 1'!$F$2:$S$557,14,0)</f>
        <v>0.27414329999999998</v>
      </c>
      <c r="AQ430" s="1">
        <f>VLOOKUP(F430,'[2]Sheet 1'!$F$2:$Q$557,5,0)</f>
        <v>1457</v>
      </c>
      <c r="AR430" s="1">
        <f>VLOOKUP(F430,'[2]Sheet 1'!$F$2:$Q$557,6,0)</f>
        <v>990</v>
      </c>
      <c r="AS430" s="1">
        <f>VLOOKUP(F430,'[2]Sheet 1'!$F$2:$Q$557,7,0)</f>
        <v>990</v>
      </c>
      <c r="AT430" s="1">
        <f>VLOOKUP(F430,'[2]Sheet 1'!$F$2:$Q$557,8,0)</f>
        <v>973</v>
      </c>
      <c r="AU430" s="1">
        <f>VLOOKUP(F430,'[2]Sheet 1'!$F$2:$Q$557,9,0)</f>
        <v>17</v>
      </c>
      <c r="AV430" s="1">
        <f>VLOOKUP(F430,'[2]Sheet 1'!$F$2:$Q$557,10,0)</f>
        <v>0</v>
      </c>
      <c r="AW430" s="1">
        <f>VLOOKUP(F430,'[2]Sheet 1'!$F$2:$Q$557,11,0)</f>
        <v>467</v>
      </c>
      <c r="AX430" s="1">
        <f>VLOOKUP(F430,'[2]Sheet 1'!$F$2:$Q$557,12,0)</f>
        <v>1.1667810000000001E-2</v>
      </c>
      <c r="AY430" s="1">
        <f>VLOOKUP(F430,'[3]Sheet 1'!$F$2:$AD$557,5,0)</f>
        <v>35.138038000000002</v>
      </c>
      <c r="AZ430" s="1">
        <f>VLOOKUP(F430,'[3]Sheet 1'!$F$2:$AD$557,6,0)</f>
        <v>-80.829589100000007</v>
      </c>
      <c r="BA430" s="1">
        <f>VLOOKUP(F430,'[3]Sheet 1'!$F$2:$AD$557,7,0)</f>
        <v>1599</v>
      </c>
      <c r="BB430" s="1">
        <f>VLOOKUP(F430,'[3]Sheet 1'!$F$2:$AD$557,8,0)</f>
        <v>1531</v>
      </c>
      <c r="BC430" s="1">
        <f>VLOOKUP(F430,'[3]Sheet 1'!$F$2:$AD$557,9,0)</f>
        <v>22</v>
      </c>
      <c r="BD430" s="1">
        <f>VLOOKUP(F430,'[3]Sheet 1'!$F$2:$AD$557,10,0)</f>
        <v>1</v>
      </c>
      <c r="BE430" s="1">
        <f>VLOOKUP(F430,'[3]Sheet 1'!$F$2:$AD$557,11,0)</f>
        <v>21</v>
      </c>
      <c r="BF430" s="1">
        <f>VLOOKUP(F430,'[3]Sheet 1'!$F$2:$AD$557,12,0)</f>
        <v>0</v>
      </c>
      <c r="BG430" s="1">
        <f>VLOOKUP(F430,'[3]Sheet 1'!$F$2:$AD$557,13,0)</f>
        <v>5</v>
      </c>
      <c r="BH430" s="1">
        <f>VLOOKUP(F430,'[3]Sheet 1'!$F$2:$AD$557,14,0)</f>
        <v>19</v>
      </c>
      <c r="BI430" s="1">
        <f>VLOOKUP(F430,'[3]Sheet 1'!$F$2:$AD$557,15,0)</f>
        <v>22</v>
      </c>
      <c r="BJ430" s="1">
        <f>VLOOKUP(F430,'[3]Sheet 1'!$F$2:$AD$557,16,0)</f>
        <v>677</v>
      </c>
      <c r="BK430" s="1">
        <f>VLOOKUP(F430,'[3]Sheet 1'!$F$2:$AD$557,17,0)</f>
        <v>640</v>
      </c>
      <c r="BL430" s="1">
        <f>VLOOKUP(F430,'[3]Sheet 1'!$F$2:$AD$557,18,0)</f>
        <v>37</v>
      </c>
      <c r="BM430" s="1">
        <f>VLOOKUP(F430,'[3]Sheet 1'!$F$2:$AD$557,19,0)</f>
        <v>0.94534711000000005</v>
      </c>
      <c r="BN430" s="1">
        <f>VLOOKUP(F430,'[3]Sheet 1'!$F$2:$AD$557,20,0)</f>
        <v>0.95747342000000002</v>
      </c>
      <c r="BO430" s="1">
        <f>VLOOKUP(F430,'[3]Sheet 1'!$F$2:$AD$557,21,0)</f>
        <v>1.3758589999999999E-2</v>
      </c>
      <c r="BP430" s="1">
        <f>VLOOKUP(F430,'[3]Sheet 1'!$F$2:$AD$557,22,0)</f>
        <v>1.3133199999999999E-2</v>
      </c>
      <c r="BQ430" s="1">
        <f>VLOOKUP(F430,'[3]Sheet 1'!$F$2:$AD$557,23,0)</f>
        <v>1.3758589999999999E-2</v>
      </c>
      <c r="BR430" s="1">
        <f>VLOOKUP(F430,'[3]Sheet 1'!$F$2:$AD$557,24,0)</f>
        <v>2659.4599205099998</v>
      </c>
      <c r="BS430" s="1">
        <f>VLOOKUP(F430,'[3]Sheet 1'!$F$2:$AD$557,25,0)</f>
        <v>0.60124988999999995</v>
      </c>
    </row>
    <row r="431" spans="1:71" ht="20" customHeight="1" x14ac:dyDescent="0.15">
      <c r="A431" s="8">
        <v>2094</v>
      </c>
      <c r="B431" s="9">
        <v>37</v>
      </c>
      <c r="C431" s="10">
        <v>119</v>
      </c>
      <c r="D431" s="10">
        <v>3103</v>
      </c>
      <c r="E431" s="10">
        <v>1</v>
      </c>
      <c r="F431" s="10">
        <v>371190031031</v>
      </c>
      <c r="G431" s="11" t="s">
        <v>35</v>
      </c>
      <c r="H431" s="10">
        <v>16310</v>
      </c>
      <c r="I431" s="11" t="s">
        <v>467</v>
      </c>
      <c r="J431" s="10">
        <v>818</v>
      </c>
      <c r="K431" s="10">
        <v>37</v>
      </c>
      <c r="L431" s="10">
        <v>37</v>
      </c>
      <c r="M431" s="10">
        <v>0</v>
      </c>
      <c r="N431" s="10">
        <v>27</v>
      </c>
      <c r="O431" s="10">
        <v>52</v>
      </c>
      <c r="P431" s="10">
        <v>45</v>
      </c>
      <c r="Q431" s="10">
        <v>21</v>
      </c>
      <c r="R431" s="10">
        <v>21</v>
      </c>
      <c r="S431" s="10">
        <v>70</v>
      </c>
      <c r="T431" s="10">
        <v>23</v>
      </c>
      <c r="U431" s="10">
        <v>62</v>
      </c>
      <c r="V431" s="10">
        <v>173</v>
      </c>
      <c r="W431" s="10">
        <v>111</v>
      </c>
      <c r="X431" s="10">
        <v>0</v>
      </c>
      <c r="Y431" s="10">
        <v>83</v>
      </c>
      <c r="Z431" s="10">
        <v>56</v>
      </c>
      <c r="AA431" s="10">
        <v>80365</v>
      </c>
      <c r="AB431" s="10">
        <v>205</v>
      </c>
      <c r="AC431" s="10">
        <v>46</v>
      </c>
      <c r="AD431" s="10">
        <v>0.22439023999999999</v>
      </c>
      <c r="AE431" s="13">
        <v>12536437.854614301</v>
      </c>
      <c r="AF431" s="14">
        <v>18172.118238972002</v>
      </c>
      <c r="AG431" s="1">
        <f>VLOOKUP(F431,'[1]Sheet 1'!$F$2:$S$557,5,0)</f>
        <v>1204</v>
      </c>
      <c r="AH431" s="1">
        <f>VLOOKUP(F431,'[1]Sheet 1'!$F$2:$S$557,6,0)</f>
        <v>48</v>
      </c>
      <c r="AI431" s="1">
        <f>VLOOKUP(F431,'[1]Sheet 1'!$F$2:$S$557,7,0)</f>
        <v>170</v>
      </c>
      <c r="AJ431" s="1">
        <f>VLOOKUP(F431,'[1]Sheet 1'!$F$2:$S$557,8,0)</f>
        <v>261</v>
      </c>
      <c r="AK431" s="1">
        <f>VLOOKUP(F431,'[1]Sheet 1'!$F$2:$S$557,9,0)</f>
        <v>54</v>
      </c>
      <c r="AL431" s="1">
        <f>VLOOKUP(F431,'[1]Sheet 1'!$F$2:$S$557,10,0)</f>
        <v>499</v>
      </c>
      <c r="AM431" s="1">
        <f>VLOOKUP(F431,'[1]Sheet 1'!$F$2:$S$557,11,0)</f>
        <v>149</v>
      </c>
      <c r="AN431" s="1">
        <f>VLOOKUP(F431,'[1]Sheet 1'!$F$2:$S$557,12,0)</f>
        <v>23</v>
      </c>
      <c r="AO431" s="1">
        <f>VLOOKUP(F431,'[1]Sheet 1'!$F$2:$S$557,13,0)</f>
        <v>0.41445183000000002</v>
      </c>
      <c r="AP431" s="1">
        <f>VLOOKUP(F431,'[1]Sheet 1'!$F$2:$S$557,14,0)</f>
        <v>0.12375414999999999</v>
      </c>
      <c r="AQ431" s="1">
        <f>VLOOKUP(F431,'[2]Sheet 1'!$F$2:$Q$557,5,0)</f>
        <v>1450</v>
      </c>
      <c r="AR431" s="1">
        <f>VLOOKUP(F431,'[2]Sheet 1'!$F$2:$Q$557,6,0)</f>
        <v>1201</v>
      </c>
      <c r="AS431" s="1">
        <f>VLOOKUP(F431,'[2]Sheet 1'!$F$2:$Q$557,7,0)</f>
        <v>1201</v>
      </c>
      <c r="AT431" s="1">
        <f>VLOOKUP(F431,'[2]Sheet 1'!$F$2:$Q$557,8,0)</f>
        <v>1122</v>
      </c>
      <c r="AU431" s="1">
        <f>VLOOKUP(F431,'[2]Sheet 1'!$F$2:$Q$557,9,0)</f>
        <v>79</v>
      </c>
      <c r="AV431" s="1">
        <f>VLOOKUP(F431,'[2]Sheet 1'!$F$2:$Q$557,10,0)</f>
        <v>0</v>
      </c>
      <c r="AW431" s="1">
        <f>VLOOKUP(F431,'[2]Sheet 1'!$F$2:$Q$557,11,0)</f>
        <v>249</v>
      </c>
      <c r="AX431" s="1">
        <f>VLOOKUP(F431,'[2]Sheet 1'!$F$2:$Q$557,12,0)</f>
        <v>5.4482759999999998E-2</v>
      </c>
      <c r="AY431" s="1">
        <f>VLOOKUP(F431,'[3]Sheet 1'!$F$2:$AD$557,5,0)</f>
        <v>35.167958200000001</v>
      </c>
      <c r="AZ431" s="1">
        <f>VLOOKUP(F431,'[3]Sheet 1'!$F$2:$AD$557,6,0)</f>
        <v>-80.852735300000006</v>
      </c>
      <c r="BA431" s="1">
        <f>VLOOKUP(F431,'[3]Sheet 1'!$F$2:$AD$557,7,0)</f>
        <v>1756</v>
      </c>
      <c r="BB431" s="1">
        <f>VLOOKUP(F431,'[3]Sheet 1'!$F$2:$AD$557,8,0)</f>
        <v>1274</v>
      </c>
      <c r="BC431" s="1">
        <f>VLOOKUP(F431,'[3]Sheet 1'!$F$2:$AD$557,9,0)</f>
        <v>157</v>
      </c>
      <c r="BD431" s="1">
        <f>VLOOKUP(F431,'[3]Sheet 1'!$F$2:$AD$557,10,0)</f>
        <v>3</v>
      </c>
      <c r="BE431" s="1">
        <f>VLOOKUP(F431,'[3]Sheet 1'!$F$2:$AD$557,11,0)</f>
        <v>30</v>
      </c>
      <c r="BF431" s="1">
        <f>VLOOKUP(F431,'[3]Sheet 1'!$F$2:$AD$557,12,0)</f>
        <v>0</v>
      </c>
      <c r="BG431" s="1">
        <f>VLOOKUP(F431,'[3]Sheet 1'!$F$2:$AD$557,13,0)</f>
        <v>250</v>
      </c>
      <c r="BH431" s="1">
        <f>VLOOKUP(F431,'[3]Sheet 1'!$F$2:$AD$557,14,0)</f>
        <v>42</v>
      </c>
      <c r="BI431" s="1">
        <f>VLOOKUP(F431,'[3]Sheet 1'!$F$2:$AD$557,15,0)</f>
        <v>423</v>
      </c>
      <c r="BJ431" s="1">
        <f>VLOOKUP(F431,'[3]Sheet 1'!$F$2:$AD$557,16,0)</f>
        <v>951</v>
      </c>
      <c r="BK431" s="1">
        <f>VLOOKUP(F431,'[3]Sheet 1'!$F$2:$AD$557,17,0)</f>
        <v>852</v>
      </c>
      <c r="BL431" s="1">
        <f>VLOOKUP(F431,'[3]Sheet 1'!$F$2:$AD$557,18,0)</f>
        <v>99</v>
      </c>
      <c r="BM431" s="1">
        <f>VLOOKUP(F431,'[3]Sheet 1'!$F$2:$AD$557,19,0)</f>
        <v>0.89589905000000003</v>
      </c>
      <c r="BN431" s="1">
        <f>VLOOKUP(F431,'[3]Sheet 1'!$F$2:$AD$557,20,0)</f>
        <v>0.72551251999999999</v>
      </c>
      <c r="BO431" s="1">
        <f>VLOOKUP(F431,'[3]Sheet 1'!$F$2:$AD$557,21,0)</f>
        <v>8.9407739999999999E-2</v>
      </c>
      <c r="BP431" s="1">
        <f>VLOOKUP(F431,'[3]Sheet 1'!$F$2:$AD$557,22,0)</f>
        <v>1.708428E-2</v>
      </c>
      <c r="BQ431" s="1">
        <f>VLOOKUP(F431,'[3]Sheet 1'!$F$2:$AD$557,23,0)</f>
        <v>0.24088838000000001</v>
      </c>
      <c r="BR431" s="1">
        <f>VLOOKUP(F431,'[3]Sheet 1'!$F$2:$AD$557,24,0)</f>
        <v>3904.9744867600002</v>
      </c>
      <c r="BS431" s="1">
        <f>VLOOKUP(F431,'[3]Sheet 1'!$F$2:$AD$557,25,0)</f>
        <v>0.44968282999999998</v>
      </c>
    </row>
    <row r="432" spans="1:71" ht="20" customHeight="1" x14ac:dyDescent="0.15">
      <c r="A432" s="8">
        <v>2095</v>
      </c>
      <c r="B432" s="9">
        <v>37</v>
      </c>
      <c r="C432" s="10">
        <v>119</v>
      </c>
      <c r="D432" s="10">
        <v>6211</v>
      </c>
      <c r="E432" s="10">
        <v>1</v>
      </c>
      <c r="F432" s="10">
        <v>371190062111</v>
      </c>
      <c r="G432" s="11" t="s">
        <v>35</v>
      </c>
      <c r="H432" s="10">
        <v>16653</v>
      </c>
      <c r="I432" s="11" t="s">
        <v>468</v>
      </c>
      <c r="J432" s="10">
        <v>1275</v>
      </c>
      <c r="K432" s="10">
        <v>16</v>
      </c>
      <c r="L432" s="10">
        <v>14</v>
      </c>
      <c r="M432" s="10">
        <v>8</v>
      </c>
      <c r="N432" s="10">
        <v>11</v>
      </c>
      <c r="O432" s="10">
        <v>45</v>
      </c>
      <c r="P432" s="10">
        <v>13</v>
      </c>
      <c r="Q432" s="10">
        <v>64</v>
      </c>
      <c r="R432" s="10">
        <v>16</v>
      </c>
      <c r="S432" s="10">
        <v>41</v>
      </c>
      <c r="T432" s="10">
        <v>31</v>
      </c>
      <c r="U432" s="10">
        <v>147</v>
      </c>
      <c r="V432" s="10">
        <v>97</v>
      </c>
      <c r="W432" s="10">
        <v>150</v>
      </c>
      <c r="X432" s="10">
        <v>31</v>
      </c>
      <c r="Y432" s="10">
        <v>109</v>
      </c>
      <c r="Z432" s="10">
        <v>482</v>
      </c>
      <c r="AA432" s="10">
        <v>122420</v>
      </c>
      <c r="AB432" s="10">
        <v>945</v>
      </c>
      <c r="AC432" s="10">
        <v>49</v>
      </c>
      <c r="AD432" s="10">
        <v>5.1851849999999998E-2</v>
      </c>
      <c r="AE432" s="13">
        <v>36885977.884948701</v>
      </c>
      <c r="AF432" s="12">
        <v>26149.7957154914</v>
      </c>
      <c r="AG432" s="1">
        <f>VLOOKUP(F432,'[1]Sheet 1'!$F$2:$S$557,5,0)</f>
        <v>2371</v>
      </c>
      <c r="AH432" s="1">
        <f>VLOOKUP(F432,'[1]Sheet 1'!$F$2:$S$557,6,0)</f>
        <v>22</v>
      </c>
      <c r="AI432" s="1">
        <f>VLOOKUP(F432,'[1]Sheet 1'!$F$2:$S$557,7,0)</f>
        <v>242</v>
      </c>
      <c r="AJ432" s="1">
        <f>VLOOKUP(F432,'[1]Sheet 1'!$F$2:$S$557,8,0)</f>
        <v>428</v>
      </c>
      <c r="AK432" s="1">
        <f>VLOOKUP(F432,'[1]Sheet 1'!$F$2:$S$557,9,0)</f>
        <v>198</v>
      </c>
      <c r="AL432" s="1">
        <f>VLOOKUP(F432,'[1]Sheet 1'!$F$2:$S$557,10,0)</f>
        <v>955</v>
      </c>
      <c r="AM432" s="1">
        <f>VLOOKUP(F432,'[1]Sheet 1'!$F$2:$S$557,11,0)</f>
        <v>326</v>
      </c>
      <c r="AN432" s="1">
        <f>VLOOKUP(F432,'[1]Sheet 1'!$F$2:$S$557,12,0)</f>
        <v>200</v>
      </c>
      <c r="AO432" s="1">
        <f>VLOOKUP(F432,'[1]Sheet 1'!$F$2:$S$557,13,0)</f>
        <v>0.40278364</v>
      </c>
      <c r="AP432" s="1">
        <f>VLOOKUP(F432,'[1]Sheet 1'!$F$2:$S$557,14,0)</f>
        <v>0.13749473000000001</v>
      </c>
      <c r="AQ432" s="1">
        <f>VLOOKUP(F432,'[2]Sheet 1'!$F$2:$Q$557,5,0)</f>
        <v>2635</v>
      </c>
      <c r="AR432" s="1">
        <f>VLOOKUP(F432,'[2]Sheet 1'!$F$2:$Q$557,6,0)</f>
        <v>1972</v>
      </c>
      <c r="AS432" s="1">
        <f>VLOOKUP(F432,'[2]Sheet 1'!$F$2:$Q$557,7,0)</f>
        <v>1972</v>
      </c>
      <c r="AT432" s="1">
        <f>VLOOKUP(F432,'[2]Sheet 1'!$F$2:$Q$557,8,0)</f>
        <v>1867</v>
      </c>
      <c r="AU432" s="1">
        <f>VLOOKUP(F432,'[2]Sheet 1'!$F$2:$Q$557,9,0)</f>
        <v>105</v>
      </c>
      <c r="AV432" s="1">
        <f>VLOOKUP(F432,'[2]Sheet 1'!$F$2:$Q$557,10,0)</f>
        <v>0</v>
      </c>
      <c r="AW432" s="1">
        <f>VLOOKUP(F432,'[2]Sheet 1'!$F$2:$Q$557,11,0)</f>
        <v>663</v>
      </c>
      <c r="AX432" s="1">
        <f>VLOOKUP(F432,'[2]Sheet 1'!$F$2:$Q$557,12,0)</f>
        <v>3.98482E-2</v>
      </c>
      <c r="AY432" s="1">
        <f>VLOOKUP(F432,'[3]Sheet 1'!$F$2:$AD$557,5,0)</f>
        <v>35.431957099999998</v>
      </c>
      <c r="AZ432" s="1">
        <f>VLOOKUP(F432,'[3]Sheet 1'!$F$2:$AD$557,6,0)</f>
        <v>-80.876879200000005</v>
      </c>
      <c r="BA432" s="1">
        <f>VLOOKUP(F432,'[3]Sheet 1'!$F$2:$AD$557,7,0)</f>
        <v>3100</v>
      </c>
      <c r="BB432" s="1">
        <f>VLOOKUP(F432,'[3]Sheet 1'!$F$2:$AD$557,8,0)</f>
        <v>2628</v>
      </c>
      <c r="BC432" s="1">
        <f>VLOOKUP(F432,'[3]Sheet 1'!$F$2:$AD$557,9,0)</f>
        <v>202</v>
      </c>
      <c r="BD432" s="1">
        <f>VLOOKUP(F432,'[3]Sheet 1'!$F$2:$AD$557,10,0)</f>
        <v>7</v>
      </c>
      <c r="BE432" s="1">
        <f>VLOOKUP(F432,'[3]Sheet 1'!$F$2:$AD$557,11,0)</f>
        <v>151</v>
      </c>
      <c r="BF432" s="1">
        <f>VLOOKUP(F432,'[3]Sheet 1'!$F$2:$AD$557,12,0)</f>
        <v>1</v>
      </c>
      <c r="BG432" s="1">
        <f>VLOOKUP(F432,'[3]Sheet 1'!$F$2:$AD$557,13,0)</f>
        <v>44</v>
      </c>
      <c r="BH432" s="1">
        <f>VLOOKUP(F432,'[3]Sheet 1'!$F$2:$AD$557,14,0)</f>
        <v>67</v>
      </c>
      <c r="BI432" s="1">
        <f>VLOOKUP(F432,'[3]Sheet 1'!$F$2:$AD$557,15,0)</f>
        <v>178</v>
      </c>
      <c r="BJ432" s="1">
        <f>VLOOKUP(F432,'[3]Sheet 1'!$F$2:$AD$557,16,0)</f>
        <v>1148</v>
      </c>
      <c r="BK432" s="1">
        <f>VLOOKUP(F432,'[3]Sheet 1'!$F$2:$AD$557,17,0)</f>
        <v>1095</v>
      </c>
      <c r="BL432" s="1">
        <f>VLOOKUP(F432,'[3]Sheet 1'!$F$2:$AD$557,18,0)</f>
        <v>53</v>
      </c>
      <c r="BM432" s="1">
        <f>VLOOKUP(F432,'[3]Sheet 1'!$F$2:$AD$557,19,0)</f>
        <v>0.95383275000000001</v>
      </c>
      <c r="BN432" s="1">
        <f>VLOOKUP(F432,'[3]Sheet 1'!$F$2:$AD$557,20,0)</f>
        <v>0.84774192999999998</v>
      </c>
      <c r="BO432" s="1">
        <f>VLOOKUP(F432,'[3]Sheet 1'!$F$2:$AD$557,21,0)</f>
        <v>6.5161289999999997E-2</v>
      </c>
      <c r="BP432" s="1">
        <f>VLOOKUP(F432,'[3]Sheet 1'!$F$2:$AD$557,22,0)</f>
        <v>4.8709669999999997E-2</v>
      </c>
      <c r="BQ432" s="1">
        <f>VLOOKUP(F432,'[3]Sheet 1'!$F$2:$AD$557,23,0)</f>
        <v>5.7419350000000001E-2</v>
      </c>
      <c r="BR432" s="1">
        <f>VLOOKUP(F432,'[3]Sheet 1'!$F$2:$AD$557,24,0)</f>
        <v>2342.9781469099999</v>
      </c>
      <c r="BS432" s="1">
        <f>VLOOKUP(F432,'[3]Sheet 1'!$F$2:$AD$557,25,0)</f>
        <v>1.3231023900000001</v>
      </c>
    </row>
    <row r="433" spans="1:71" ht="20" customHeight="1" x14ac:dyDescent="0.15">
      <c r="A433" s="8">
        <v>2096</v>
      </c>
      <c r="B433" s="9">
        <v>37</v>
      </c>
      <c r="C433" s="10">
        <v>119</v>
      </c>
      <c r="D433" s="10">
        <v>5710</v>
      </c>
      <c r="E433" s="10">
        <v>2</v>
      </c>
      <c r="F433" s="10">
        <v>371190057102</v>
      </c>
      <c r="G433" s="11" t="s">
        <v>33</v>
      </c>
      <c r="H433" s="10">
        <v>16499</v>
      </c>
      <c r="I433" s="11" t="s">
        <v>469</v>
      </c>
      <c r="J433" s="10">
        <v>981</v>
      </c>
      <c r="K433" s="10">
        <v>51</v>
      </c>
      <c r="L433" s="10">
        <v>65</v>
      </c>
      <c r="M433" s="10">
        <v>69</v>
      </c>
      <c r="N433" s="10">
        <v>91</v>
      </c>
      <c r="O433" s="10">
        <v>80</v>
      </c>
      <c r="P433" s="10">
        <v>122</v>
      </c>
      <c r="Q433" s="10">
        <v>54</v>
      </c>
      <c r="R433" s="10">
        <v>123</v>
      </c>
      <c r="S433" s="10">
        <v>34</v>
      </c>
      <c r="T433" s="10">
        <v>100</v>
      </c>
      <c r="U433" s="10">
        <v>98</v>
      </c>
      <c r="V433" s="10">
        <v>57</v>
      </c>
      <c r="W433" s="10">
        <v>26</v>
      </c>
      <c r="X433" s="10">
        <v>0</v>
      </c>
      <c r="Y433" s="10">
        <v>0</v>
      </c>
      <c r="Z433" s="10">
        <v>11</v>
      </c>
      <c r="AA433" s="10">
        <v>35579</v>
      </c>
      <c r="AB433" s="10">
        <v>422</v>
      </c>
      <c r="AC433" s="10">
        <v>51</v>
      </c>
      <c r="AD433" s="10">
        <v>0.12085308</v>
      </c>
      <c r="AE433" s="13">
        <v>10710679.471313501</v>
      </c>
      <c r="AF433" s="12">
        <v>15828.299671582099</v>
      </c>
      <c r="AG433" s="1">
        <f>VLOOKUP(F433,'[1]Sheet 1'!$F$2:$S$557,5,0)</f>
        <v>1449</v>
      </c>
      <c r="AH433" s="1">
        <f>VLOOKUP(F433,'[1]Sheet 1'!$F$2:$S$557,6,0)</f>
        <v>75</v>
      </c>
      <c r="AI433" s="1">
        <f>VLOOKUP(F433,'[1]Sheet 1'!$F$2:$S$557,7,0)</f>
        <v>418</v>
      </c>
      <c r="AJ433" s="1">
        <f>VLOOKUP(F433,'[1]Sheet 1'!$F$2:$S$557,8,0)</f>
        <v>339</v>
      </c>
      <c r="AK433" s="1">
        <f>VLOOKUP(F433,'[1]Sheet 1'!$F$2:$S$557,9,0)</f>
        <v>155</v>
      </c>
      <c r="AL433" s="1">
        <f>VLOOKUP(F433,'[1]Sheet 1'!$F$2:$S$557,10,0)</f>
        <v>322</v>
      </c>
      <c r="AM433" s="1">
        <f>VLOOKUP(F433,'[1]Sheet 1'!$F$2:$S$557,11,0)</f>
        <v>83</v>
      </c>
      <c r="AN433" s="1">
        <f>VLOOKUP(F433,'[1]Sheet 1'!$F$2:$S$557,12,0)</f>
        <v>57</v>
      </c>
      <c r="AO433" s="1">
        <f>VLOOKUP(F433,'[1]Sheet 1'!$F$2:$S$557,13,0)</f>
        <v>0.22222222</v>
      </c>
      <c r="AP433" s="1">
        <f>VLOOKUP(F433,'[1]Sheet 1'!$F$2:$S$557,14,0)</f>
        <v>5.7280879999999999E-2</v>
      </c>
      <c r="AQ433" s="1">
        <f>VLOOKUP(F433,'[2]Sheet 1'!$F$2:$Q$557,5,0)</f>
        <v>1708</v>
      </c>
      <c r="AR433" s="1">
        <f>VLOOKUP(F433,'[2]Sheet 1'!$F$2:$Q$557,6,0)</f>
        <v>1147</v>
      </c>
      <c r="AS433" s="1">
        <f>VLOOKUP(F433,'[2]Sheet 1'!$F$2:$Q$557,7,0)</f>
        <v>1147</v>
      </c>
      <c r="AT433" s="1">
        <f>VLOOKUP(F433,'[2]Sheet 1'!$F$2:$Q$557,8,0)</f>
        <v>1078</v>
      </c>
      <c r="AU433" s="1">
        <f>VLOOKUP(F433,'[2]Sheet 1'!$F$2:$Q$557,9,0)</f>
        <v>69</v>
      </c>
      <c r="AV433" s="1">
        <f>VLOOKUP(F433,'[2]Sheet 1'!$F$2:$Q$557,10,0)</f>
        <v>0</v>
      </c>
      <c r="AW433" s="1">
        <f>VLOOKUP(F433,'[2]Sheet 1'!$F$2:$Q$557,11,0)</f>
        <v>561</v>
      </c>
      <c r="AX433" s="1">
        <f>VLOOKUP(F433,'[2]Sheet 1'!$F$2:$Q$557,12,0)</f>
        <v>4.0398129999999997E-2</v>
      </c>
      <c r="AY433" s="1">
        <f>VLOOKUP(F433,'[3]Sheet 1'!$F$2:$AD$557,5,0)</f>
        <v>35.178502799999997</v>
      </c>
      <c r="AZ433" s="1">
        <f>VLOOKUP(F433,'[3]Sheet 1'!$F$2:$AD$557,6,0)</f>
        <v>-80.712674199999995</v>
      </c>
      <c r="BA433" s="1">
        <f>VLOOKUP(F433,'[3]Sheet 1'!$F$2:$AD$557,7,0)</f>
        <v>2055</v>
      </c>
      <c r="BB433" s="1">
        <f>VLOOKUP(F433,'[3]Sheet 1'!$F$2:$AD$557,8,0)</f>
        <v>762</v>
      </c>
      <c r="BC433" s="1">
        <f>VLOOKUP(F433,'[3]Sheet 1'!$F$2:$AD$557,9,0)</f>
        <v>901</v>
      </c>
      <c r="BD433" s="1">
        <f>VLOOKUP(F433,'[3]Sheet 1'!$F$2:$AD$557,10,0)</f>
        <v>10</v>
      </c>
      <c r="BE433" s="1">
        <f>VLOOKUP(F433,'[3]Sheet 1'!$F$2:$AD$557,11,0)</f>
        <v>53</v>
      </c>
      <c r="BF433" s="1">
        <f>VLOOKUP(F433,'[3]Sheet 1'!$F$2:$AD$557,12,0)</f>
        <v>0</v>
      </c>
      <c r="BG433" s="1">
        <f>VLOOKUP(F433,'[3]Sheet 1'!$F$2:$AD$557,13,0)</f>
        <v>227</v>
      </c>
      <c r="BH433" s="1">
        <f>VLOOKUP(F433,'[3]Sheet 1'!$F$2:$AD$557,14,0)</f>
        <v>102</v>
      </c>
      <c r="BI433" s="1">
        <f>VLOOKUP(F433,'[3]Sheet 1'!$F$2:$AD$557,15,0)</f>
        <v>401</v>
      </c>
      <c r="BJ433" s="1">
        <f>VLOOKUP(F433,'[3]Sheet 1'!$F$2:$AD$557,16,0)</f>
        <v>1052</v>
      </c>
      <c r="BK433" s="1">
        <f>VLOOKUP(F433,'[3]Sheet 1'!$F$2:$AD$557,17,0)</f>
        <v>923</v>
      </c>
      <c r="BL433" s="1">
        <f>VLOOKUP(F433,'[3]Sheet 1'!$F$2:$AD$557,18,0)</f>
        <v>129</v>
      </c>
      <c r="BM433" s="1">
        <f>VLOOKUP(F433,'[3]Sheet 1'!$F$2:$AD$557,19,0)</f>
        <v>0.87737642000000005</v>
      </c>
      <c r="BN433" s="1">
        <f>VLOOKUP(F433,'[3]Sheet 1'!$F$2:$AD$557,20,0)</f>
        <v>0.37080290999999999</v>
      </c>
      <c r="BO433" s="1">
        <f>VLOOKUP(F433,'[3]Sheet 1'!$F$2:$AD$557,21,0)</f>
        <v>0.43844282000000001</v>
      </c>
      <c r="BP433" s="1">
        <f>VLOOKUP(F433,'[3]Sheet 1'!$F$2:$AD$557,22,0)</f>
        <v>2.5790750000000001E-2</v>
      </c>
      <c r="BQ433" s="1">
        <f>VLOOKUP(F433,'[3]Sheet 1'!$F$2:$AD$557,23,0)</f>
        <v>0.19513380999999999</v>
      </c>
      <c r="BR433" s="1">
        <f>VLOOKUP(F433,'[3]Sheet 1'!$F$2:$AD$557,24,0)</f>
        <v>5348.8774612300003</v>
      </c>
      <c r="BS433" s="1">
        <f>VLOOKUP(F433,'[3]Sheet 1'!$F$2:$AD$557,25,0)</f>
        <v>0.38419276000000002</v>
      </c>
    </row>
    <row r="434" spans="1:71" ht="20" customHeight="1" x14ac:dyDescent="0.15">
      <c r="A434" s="8">
        <v>2097</v>
      </c>
      <c r="B434" s="9">
        <v>37</v>
      </c>
      <c r="C434" s="10">
        <v>119</v>
      </c>
      <c r="D434" s="10">
        <v>5917</v>
      </c>
      <c r="E434" s="10">
        <v>1</v>
      </c>
      <c r="F434" s="10">
        <v>371190059171</v>
      </c>
      <c r="G434" s="11" t="s">
        <v>35</v>
      </c>
      <c r="H434" s="10">
        <v>16608</v>
      </c>
      <c r="I434" s="11" t="s">
        <v>470</v>
      </c>
      <c r="J434" s="10">
        <v>1492</v>
      </c>
      <c r="K434" s="10">
        <v>24</v>
      </c>
      <c r="L434" s="10">
        <v>58</v>
      </c>
      <c r="M434" s="10">
        <v>13</v>
      </c>
      <c r="N434" s="10">
        <v>27</v>
      </c>
      <c r="O434" s="10">
        <v>14</v>
      </c>
      <c r="P434" s="10">
        <v>49</v>
      </c>
      <c r="Q434" s="10">
        <v>109</v>
      </c>
      <c r="R434" s="10">
        <v>114</v>
      </c>
      <c r="S434" s="10">
        <v>110</v>
      </c>
      <c r="T434" s="10">
        <v>254</v>
      </c>
      <c r="U434" s="10">
        <v>68</v>
      </c>
      <c r="V434" s="10">
        <v>293</v>
      </c>
      <c r="W434" s="10">
        <v>233</v>
      </c>
      <c r="X434" s="10">
        <v>65</v>
      </c>
      <c r="Y434" s="10">
        <v>39</v>
      </c>
      <c r="Z434" s="10">
        <v>22</v>
      </c>
      <c r="AA434" s="10">
        <v>58796</v>
      </c>
      <c r="AB434" s="10">
        <v>808</v>
      </c>
      <c r="AC434" s="10">
        <v>39</v>
      </c>
      <c r="AD434" s="10">
        <v>4.8267329999999997E-2</v>
      </c>
      <c r="AE434" s="13">
        <v>23829564.8433838</v>
      </c>
      <c r="AF434" s="12">
        <v>21270.3465179294</v>
      </c>
      <c r="AG434" s="1">
        <f>VLOOKUP(F434,'[1]Sheet 1'!$F$2:$S$557,5,0)</f>
        <v>2517</v>
      </c>
      <c r="AH434" s="1">
        <f>VLOOKUP(F434,'[1]Sheet 1'!$F$2:$S$557,6,0)</f>
        <v>264</v>
      </c>
      <c r="AI434" s="1">
        <f>VLOOKUP(F434,'[1]Sheet 1'!$F$2:$S$557,7,0)</f>
        <v>586</v>
      </c>
      <c r="AJ434" s="1">
        <f>VLOOKUP(F434,'[1]Sheet 1'!$F$2:$S$557,8,0)</f>
        <v>670</v>
      </c>
      <c r="AK434" s="1">
        <f>VLOOKUP(F434,'[1]Sheet 1'!$F$2:$S$557,9,0)</f>
        <v>147</v>
      </c>
      <c r="AL434" s="1">
        <f>VLOOKUP(F434,'[1]Sheet 1'!$F$2:$S$557,10,0)</f>
        <v>679</v>
      </c>
      <c r="AM434" s="1">
        <f>VLOOKUP(F434,'[1]Sheet 1'!$F$2:$S$557,11,0)</f>
        <v>139</v>
      </c>
      <c r="AN434" s="1">
        <f>VLOOKUP(F434,'[1]Sheet 1'!$F$2:$S$557,12,0)</f>
        <v>32</v>
      </c>
      <c r="AO434" s="1">
        <f>VLOOKUP(F434,'[1]Sheet 1'!$F$2:$S$557,13,0)</f>
        <v>0.26976559</v>
      </c>
      <c r="AP434" s="1">
        <f>VLOOKUP(F434,'[1]Sheet 1'!$F$2:$S$557,14,0)</f>
        <v>5.5224469999999998E-2</v>
      </c>
      <c r="AQ434" s="1">
        <f>VLOOKUP(F434,'[2]Sheet 1'!$F$2:$Q$557,5,0)</f>
        <v>2952</v>
      </c>
      <c r="AR434" s="1">
        <f>VLOOKUP(F434,'[2]Sheet 1'!$F$2:$Q$557,6,0)</f>
        <v>2285</v>
      </c>
      <c r="AS434" s="1">
        <f>VLOOKUP(F434,'[2]Sheet 1'!$F$2:$Q$557,7,0)</f>
        <v>2285</v>
      </c>
      <c r="AT434" s="1">
        <f>VLOOKUP(F434,'[2]Sheet 1'!$F$2:$Q$557,8,0)</f>
        <v>2132</v>
      </c>
      <c r="AU434" s="1">
        <f>VLOOKUP(F434,'[2]Sheet 1'!$F$2:$Q$557,9,0)</f>
        <v>153</v>
      </c>
      <c r="AV434" s="1">
        <f>VLOOKUP(F434,'[2]Sheet 1'!$F$2:$Q$557,10,0)</f>
        <v>0</v>
      </c>
      <c r="AW434" s="1">
        <f>VLOOKUP(F434,'[2]Sheet 1'!$F$2:$Q$557,11,0)</f>
        <v>667</v>
      </c>
      <c r="AX434" s="1">
        <f>VLOOKUP(F434,'[2]Sheet 1'!$F$2:$Q$557,12,0)</f>
        <v>5.1829269999999997E-2</v>
      </c>
      <c r="AY434" s="1">
        <f>VLOOKUP(F434,'[3]Sheet 1'!$F$2:$AD$557,5,0)</f>
        <v>35.104108099999998</v>
      </c>
      <c r="AZ434" s="1">
        <f>VLOOKUP(F434,'[3]Sheet 1'!$F$2:$AD$557,6,0)</f>
        <v>-80.972383800000003</v>
      </c>
      <c r="BA434" s="1">
        <f>VLOOKUP(F434,'[3]Sheet 1'!$F$2:$AD$557,7,0)</f>
        <v>3551</v>
      </c>
      <c r="BB434" s="1">
        <f>VLOOKUP(F434,'[3]Sheet 1'!$F$2:$AD$557,8,0)</f>
        <v>2192</v>
      </c>
      <c r="BC434" s="1">
        <f>VLOOKUP(F434,'[3]Sheet 1'!$F$2:$AD$557,9,0)</f>
        <v>848</v>
      </c>
      <c r="BD434" s="1">
        <f>VLOOKUP(F434,'[3]Sheet 1'!$F$2:$AD$557,10,0)</f>
        <v>30</v>
      </c>
      <c r="BE434" s="1">
        <f>VLOOKUP(F434,'[3]Sheet 1'!$F$2:$AD$557,11,0)</f>
        <v>130</v>
      </c>
      <c r="BF434" s="1">
        <f>VLOOKUP(F434,'[3]Sheet 1'!$F$2:$AD$557,12,0)</f>
        <v>1</v>
      </c>
      <c r="BG434" s="1">
        <f>VLOOKUP(F434,'[3]Sheet 1'!$F$2:$AD$557,13,0)</f>
        <v>249</v>
      </c>
      <c r="BH434" s="1">
        <f>VLOOKUP(F434,'[3]Sheet 1'!$F$2:$AD$557,14,0)</f>
        <v>101</v>
      </c>
      <c r="BI434" s="1">
        <f>VLOOKUP(F434,'[3]Sheet 1'!$F$2:$AD$557,15,0)</f>
        <v>588</v>
      </c>
      <c r="BJ434" s="1">
        <f>VLOOKUP(F434,'[3]Sheet 1'!$F$2:$AD$557,16,0)</f>
        <v>1550</v>
      </c>
      <c r="BK434" s="1">
        <f>VLOOKUP(F434,'[3]Sheet 1'!$F$2:$AD$557,17,0)</f>
        <v>1455</v>
      </c>
      <c r="BL434" s="1">
        <f>VLOOKUP(F434,'[3]Sheet 1'!$F$2:$AD$557,18,0)</f>
        <v>95</v>
      </c>
      <c r="BM434" s="1">
        <f>VLOOKUP(F434,'[3]Sheet 1'!$F$2:$AD$557,19,0)</f>
        <v>0.93870967000000005</v>
      </c>
      <c r="BN434" s="1">
        <f>VLOOKUP(F434,'[3]Sheet 1'!$F$2:$AD$557,20,0)</f>
        <v>0.61729089999999998</v>
      </c>
      <c r="BO434" s="1">
        <f>VLOOKUP(F434,'[3]Sheet 1'!$F$2:$AD$557,21,0)</f>
        <v>0.23880597000000001</v>
      </c>
      <c r="BP434" s="1">
        <f>VLOOKUP(F434,'[3]Sheet 1'!$F$2:$AD$557,22,0)</f>
        <v>3.66094E-2</v>
      </c>
      <c r="BQ434" s="1">
        <f>VLOOKUP(F434,'[3]Sheet 1'!$F$2:$AD$557,23,0)</f>
        <v>0.16558714999999999</v>
      </c>
      <c r="BR434" s="1">
        <f>VLOOKUP(F434,'[3]Sheet 1'!$F$2:$AD$557,24,0)</f>
        <v>4154.3435523799999</v>
      </c>
      <c r="BS434" s="1">
        <f>VLOOKUP(F434,'[3]Sheet 1'!$F$2:$AD$557,25,0)</f>
        <v>0.85476801000000002</v>
      </c>
    </row>
    <row r="435" spans="1:71" ht="20" customHeight="1" x14ac:dyDescent="0.15">
      <c r="A435" s="8">
        <v>2098</v>
      </c>
      <c r="B435" s="9">
        <v>37</v>
      </c>
      <c r="C435" s="10">
        <v>119</v>
      </c>
      <c r="D435" s="10">
        <v>4500</v>
      </c>
      <c r="E435" s="10">
        <v>1</v>
      </c>
      <c r="F435" s="10">
        <v>371190045001</v>
      </c>
      <c r="G435" s="11" t="s">
        <v>35</v>
      </c>
      <c r="H435" s="10">
        <v>16383</v>
      </c>
      <c r="I435" s="11" t="s">
        <v>471</v>
      </c>
      <c r="J435" s="10">
        <v>348</v>
      </c>
      <c r="K435" s="10">
        <v>90</v>
      </c>
      <c r="L435" s="10">
        <v>34</v>
      </c>
      <c r="M435" s="10">
        <v>74</v>
      </c>
      <c r="N435" s="10">
        <v>0</v>
      </c>
      <c r="O435" s="10">
        <v>8</v>
      </c>
      <c r="P435" s="10">
        <v>37</v>
      </c>
      <c r="Q435" s="10">
        <v>21</v>
      </c>
      <c r="R435" s="10">
        <v>8</v>
      </c>
      <c r="S435" s="10">
        <v>21</v>
      </c>
      <c r="T435" s="10">
        <v>34</v>
      </c>
      <c r="U435" s="10">
        <v>0</v>
      </c>
      <c r="V435" s="10">
        <v>21</v>
      </c>
      <c r="W435" s="10">
        <v>0</v>
      </c>
      <c r="X435" s="10">
        <v>0</v>
      </c>
      <c r="Y435" s="10">
        <v>0</v>
      </c>
      <c r="Z435" s="10">
        <v>0</v>
      </c>
      <c r="AA435" s="10">
        <v>19189</v>
      </c>
      <c r="AB435" s="10">
        <v>214</v>
      </c>
      <c r="AC435" s="10">
        <v>67</v>
      </c>
      <c r="AD435" s="10">
        <v>0.31308411000000003</v>
      </c>
      <c r="AE435" s="13">
        <v>13303656.889404301</v>
      </c>
      <c r="AF435" s="12">
        <v>17195.779641642701</v>
      </c>
      <c r="AG435" s="1">
        <f>VLOOKUP(F435,'[1]Sheet 1'!$F$2:$S$557,5,0)</f>
        <v>501</v>
      </c>
      <c r="AH435" s="1">
        <f>VLOOKUP(F435,'[1]Sheet 1'!$F$2:$S$557,6,0)</f>
        <v>100</v>
      </c>
      <c r="AI435" s="1">
        <f>VLOOKUP(F435,'[1]Sheet 1'!$F$2:$S$557,7,0)</f>
        <v>134</v>
      </c>
      <c r="AJ435" s="1">
        <f>VLOOKUP(F435,'[1]Sheet 1'!$F$2:$S$557,8,0)</f>
        <v>267</v>
      </c>
      <c r="AK435" s="1">
        <f>VLOOKUP(F435,'[1]Sheet 1'!$F$2:$S$557,9,0)</f>
        <v>0</v>
      </c>
      <c r="AL435" s="1">
        <f>VLOOKUP(F435,'[1]Sheet 1'!$F$2:$S$557,10,0)</f>
        <v>0</v>
      </c>
      <c r="AM435" s="1">
        <f>VLOOKUP(F435,'[1]Sheet 1'!$F$2:$S$557,11,0)</f>
        <v>0</v>
      </c>
      <c r="AN435" s="1">
        <f>VLOOKUP(F435,'[1]Sheet 1'!$F$2:$S$557,12,0)</f>
        <v>0</v>
      </c>
      <c r="AO435" s="1">
        <f>VLOOKUP(F435,'[1]Sheet 1'!$F$2:$S$557,13,0)</f>
        <v>0</v>
      </c>
      <c r="AP435" s="1">
        <f>VLOOKUP(F435,'[1]Sheet 1'!$F$2:$S$557,14,0)</f>
        <v>0</v>
      </c>
      <c r="AQ435" s="1">
        <f>VLOOKUP(F435,'[2]Sheet 1'!$F$2:$Q$557,5,0)</f>
        <v>653</v>
      </c>
      <c r="AR435" s="1">
        <f>VLOOKUP(F435,'[2]Sheet 1'!$F$2:$Q$557,6,0)</f>
        <v>445</v>
      </c>
      <c r="AS435" s="1">
        <f>VLOOKUP(F435,'[2]Sheet 1'!$F$2:$Q$557,7,0)</f>
        <v>445</v>
      </c>
      <c r="AT435" s="1">
        <f>VLOOKUP(F435,'[2]Sheet 1'!$F$2:$Q$557,8,0)</f>
        <v>388</v>
      </c>
      <c r="AU435" s="1">
        <f>VLOOKUP(F435,'[2]Sheet 1'!$F$2:$Q$557,9,0)</f>
        <v>57</v>
      </c>
      <c r="AV435" s="1">
        <f>VLOOKUP(F435,'[2]Sheet 1'!$F$2:$Q$557,10,0)</f>
        <v>0</v>
      </c>
      <c r="AW435" s="1">
        <f>VLOOKUP(F435,'[2]Sheet 1'!$F$2:$Q$557,11,0)</f>
        <v>208</v>
      </c>
      <c r="AX435" s="1">
        <f>VLOOKUP(F435,'[2]Sheet 1'!$F$2:$Q$557,12,0)</f>
        <v>8.7289430000000001E-2</v>
      </c>
      <c r="AY435" s="1">
        <f>VLOOKUP(F435,'[3]Sheet 1'!$F$2:$AD$557,5,0)</f>
        <v>35.259573600000003</v>
      </c>
      <c r="AZ435" s="1">
        <f>VLOOKUP(F435,'[3]Sheet 1'!$F$2:$AD$557,6,0)</f>
        <v>-80.871549299999998</v>
      </c>
      <c r="BA435" s="1">
        <f>VLOOKUP(F435,'[3]Sheet 1'!$F$2:$AD$557,7,0)</f>
        <v>1086</v>
      </c>
      <c r="BB435" s="1">
        <f>VLOOKUP(F435,'[3]Sheet 1'!$F$2:$AD$557,8,0)</f>
        <v>33</v>
      </c>
      <c r="BC435" s="1">
        <f>VLOOKUP(F435,'[3]Sheet 1'!$F$2:$AD$557,9,0)</f>
        <v>912</v>
      </c>
      <c r="BD435" s="1">
        <f>VLOOKUP(F435,'[3]Sheet 1'!$F$2:$AD$557,10,0)</f>
        <v>4</v>
      </c>
      <c r="BE435" s="1">
        <f>VLOOKUP(F435,'[3]Sheet 1'!$F$2:$AD$557,11,0)</f>
        <v>101</v>
      </c>
      <c r="BF435" s="1">
        <f>VLOOKUP(F435,'[3]Sheet 1'!$F$2:$AD$557,12,0)</f>
        <v>0</v>
      </c>
      <c r="BG435" s="1">
        <f>VLOOKUP(F435,'[3]Sheet 1'!$F$2:$AD$557,13,0)</f>
        <v>22</v>
      </c>
      <c r="BH435" s="1">
        <f>VLOOKUP(F435,'[3]Sheet 1'!$F$2:$AD$557,14,0)</f>
        <v>14</v>
      </c>
      <c r="BI435" s="1">
        <f>VLOOKUP(F435,'[3]Sheet 1'!$F$2:$AD$557,15,0)</f>
        <v>32</v>
      </c>
      <c r="BJ435" s="1">
        <f>VLOOKUP(F435,'[3]Sheet 1'!$F$2:$AD$557,16,0)</f>
        <v>395</v>
      </c>
      <c r="BK435" s="1">
        <f>VLOOKUP(F435,'[3]Sheet 1'!$F$2:$AD$557,17,0)</f>
        <v>345</v>
      </c>
      <c r="BL435" s="1">
        <f>VLOOKUP(F435,'[3]Sheet 1'!$F$2:$AD$557,18,0)</f>
        <v>50</v>
      </c>
      <c r="BM435" s="1">
        <f>VLOOKUP(F435,'[3]Sheet 1'!$F$2:$AD$557,19,0)</f>
        <v>0.87341771999999995</v>
      </c>
      <c r="BN435" s="1">
        <f>VLOOKUP(F435,'[3]Sheet 1'!$F$2:$AD$557,20,0)</f>
        <v>3.0386739999999999E-2</v>
      </c>
      <c r="BO435" s="1">
        <f>VLOOKUP(F435,'[3]Sheet 1'!$F$2:$AD$557,21,0)</f>
        <v>0.83977900000000005</v>
      </c>
      <c r="BP435" s="1">
        <f>VLOOKUP(F435,'[3]Sheet 1'!$F$2:$AD$557,22,0)</f>
        <v>9.3001840000000002E-2</v>
      </c>
      <c r="BQ435" s="1">
        <f>VLOOKUP(F435,'[3]Sheet 1'!$F$2:$AD$557,23,0)</f>
        <v>2.9465930000000001E-2</v>
      </c>
      <c r="BR435" s="1">
        <f>VLOOKUP(F435,'[3]Sheet 1'!$F$2:$AD$557,24,0)</f>
        <v>2275.7609551999999</v>
      </c>
      <c r="BS435" s="1">
        <f>VLOOKUP(F435,'[3]Sheet 1'!$F$2:$AD$557,25,0)</f>
        <v>0.47720300999999998</v>
      </c>
    </row>
    <row r="436" spans="1:71" ht="20" customHeight="1" x14ac:dyDescent="0.15">
      <c r="A436" s="8">
        <v>2099</v>
      </c>
      <c r="B436" s="9">
        <v>37</v>
      </c>
      <c r="C436" s="10">
        <v>119</v>
      </c>
      <c r="D436" s="10">
        <v>5811</v>
      </c>
      <c r="E436" s="10">
        <v>2</v>
      </c>
      <c r="F436" s="10">
        <v>371190058112</v>
      </c>
      <c r="G436" s="11" t="s">
        <v>33</v>
      </c>
      <c r="H436" s="10">
        <v>16517</v>
      </c>
      <c r="I436" s="11" t="s">
        <v>472</v>
      </c>
      <c r="J436" s="10">
        <v>705</v>
      </c>
      <c r="K436" s="10">
        <v>24</v>
      </c>
      <c r="L436" s="10">
        <v>0</v>
      </c>
      <c r="M436" s="10">
        <v>51</v>
      </c>
      <c r="N436" s="10">
        <v>9</v>
      </c>
      <c r="O436" s="10">
        <v>8</v>
      </c>
      <c r="P436" s="10">
        <v>14</v>
      </c>
      <c r="Q436" s="10">
        <v>7</v>
      </c>
      <c r="R436" s="10">
        <v>10</v>
      </c>
      <c r="S436" s="10">
        <v>36</v>
      </c>
      <c r="T436" s="10">
        <v>58</v>
      </c>
      <c r="U436" s="10">
        <v>102</v>
      </c>
      <c r="V436" s="10">
        <v>127</v>
      </c>
      <c r="W436" s="10">
        <v>104</v>
      </c>
      <c r="X436" s="10">
        <v>67</v>
      </c>
      <c r="Y436" s="10">
        <v>20</v>
      </c>
      <c r="Z436" s="10">
        <v>68</v>
      </c>
      <c r="AA436" s="10">
        <v>84866</v>
      </c>
      <c r="AB436" s="10">
        <v>450</v>
      </c>
      <c r="AC436" s="10">
        <v>0</v>
      </c>
      <c r="AD436" s="10">
        <v>0</v>
      </c>
      <c r="AE436" s="13">
        <v>16768953.2709351</v>
      </c>
      <c r="AF436" s="12">
        <v>20103.344401845399</v>
      </c>
      <c r="AG436" s="1">
        <f>VLOOKUP(F436,'[1]Sheet 1'!$F$2:$S$557,5,0)</f>
        <v>1285</v>
      </c>
      <c r="AH436" s="1">
        <f>VLOOKUP(F436,'[1]Sheet 1'!$F$2:$S$557,6,0)</f>
        <v>42</v>
      </c>
      <c r="AI436" s="1">
        <f>VLOOKUP(F436,'[1]Sheet 1'!$F$2:$S$557,7,0)</f>
        <v>225</v>
      </c>
      <c r="AJ436" s="1">
        <f>VLOOKUP(F436,'[1]Sheet 1'!$F$2:$S$557,8,0)</f>
        <v>205</v>
      </c>
      <c r="AK436" s="1">
        <f>VLOOKUP(F436,'[1]Sheet 1'!$F$2:$S$557,9,0)</f>
        <v>168</v>
      </c>
      <c r="AL436" s="1">
        <f>VLOOKUP(F436,'[1]Sheet 1'!$F$2:$S$557,10,0)</f>
        <v>418</v>
      </c>
      <c r="AM436" s="1">
        <f>VLOOKUP(F436,'[1]Sheet 1'!$F$2:$S$557,11,0)</f>
        <v>204</v>
      </c>
      <c r="AN436" s="1">
        <f>VLOOKUP(F436,'[1]Sheet 1'!$F$2:$S$557,12,0)</f>
        <v>23</v>
      </c>
      <c r="AO436" s="1">
        <f>VLOOKUP(F436,'[1]Sheet 1'!$F$2:$S$557,13,0)</f>
        <v>0.32529183</v>
      </c>
      <c r="AP436" s="1">
        <f>VLOOKUP(F436,'[1]Sheet 1'!$F$2:$S$557,14,0)</f>
        <v>0.15875486</v>
      </c>
      <c r="AQ436" s="1">
        <f>VLOOKUP(F436,'[2]Sheet 1'!$F$2:$Q$557,5,0)</f>
        <v>1411</v>
      </c>
      <c r="AR436" s="1">
        <f>VLOOKUP(F436,'[2]Sheet 1'!$F$2:$Q$557,6,0)</f>
        <v>900</v>
      </c>
      <c r="AS436" s="1">
        <f>VLOOKUP(F436,'[2]Sheet 1'!$F$2:$Q$557,7,0)</f>
        <v>900</v>
      </c>
      <c r="AT436" s="1">
        <f>VLOOKUP(F436,'[2]Sheet 1'!$F$2:$Q$557,8,0)</f>
        <v>850</v>
      </c>
      <c r="AU436" s="1">
        <f>VLOOKUP(F436,'[2]Sheet 1'!$F$2:$Q$557,9,0)</f>
        <v>50</v>
      </c>
      <c r="AV436" s="1">
        <f>VLOOKUP(F436,'[2]Sheet 1'!$F$2:$Q$557,10,0)</f>
        <v>0</v>
      </c>
      <c r="AW436" s="1">
        <f>VLOOKUP(F436,'[2]Sheet 1'!$F$2:$Q$557,11,0)</f>
        <v>511</v>
      </c>
      <c r="AX436" s="1">
        <f>VLOOKUP(F436,'[2]Sheet 1'!$F$2:$Q$557,12,0)</f>
        <v>3.543586E-2</v>
      </c>
      <c r="AY436" s="1">
        <f>VLOOKUP(F436,'[3]Sheet 1'!$F$2:$AD$557,5,0)</f>
        <v>35.134832899999999</v>
      </c>
      <c r="AZ436" s="1">
        <f>VLOOKUP(F436,'[3]Sheet 1'!$F$2:$AD$557,6,0)</f>
        <v>-80.749099400000006</v>
      </c>
      <c r="BA436" s="1">
        <f>VLOOKUP(F436,'[3]Sheet 1'!$F$2:$AD$557,7,0)</f>
        <v>1612</v>
      </c>
      <c r="BB436" s="1">
        <f>VLOOKUP(F436,'[3]Sheet 1'!$F$2:$AD$557,8,0)</f>
        <v>1410</v>
      </c>
      <c r="BC436" s="1">
        <f>VLOOKUP(F436,'[3]Sheet 1'!$F$2:$AD$557,9,0)</f>
        <v>104</v>
      </c>
      <c r="BD436" s="1">
        <f>VLOOKUP(F436,'[3]Sheet 1'!$F$2:$AD$557,10,0)</f>
        <v>2</v>
      </c>
      <c r="BE436" s="1">
        <f>VLOOKUP(F436,'[3]Sheet 1'!$F$2:$AD$557,11,0)</f>
        <v>24</v>
      </c>
      <c r="BF436" s="1">
        <f>VLOOKUP(F436,'[3]Sheet 1'!$F$2:$AD$557,12,0)</f>
        <v>0</v>
      </c>
      <c r="BG436" s="1">
        <f>VLOOKUP(F436,'[3]Sheet 1'!$F$2:$AD$557,13,0)</f>
        <v>34</v>
      </c>
      <c r="BH436" s="1">
        <f>VLOOKUP(F436,'[3]Sheet 1'!$F$2:$AD$557,14,0)</f>
        <v>38</v>
      </c>
      <c r="BI436" s="1">
        <f>VLOOKUP(F436,'[3]Sheet 1'!$F$2:$AD$557,15,0)</f>
        <v>97</v>
      </c>
      <c r="BJ436" s="1">
        <f>VLOOKUP(F436,'[3]Sheet 1'!$F$2:$AD$557,16,0)</f>
        <v>692</v>
      </c>
      <c r="BK436" s="1">
        <f>VLOOKUP(F436,'[3]Sheet 1'!$F$2:$AD$557,17,0)</f>
        <v>673</v>
      </c>
      <c r="BL436" s="1">
        <f>VLOOKUP(F436,'[3]Sheet 1'!$F$2:$AD$557,18,0)</f>
        <v>19</v>
      </c>
      <c r="BM436" s="1">
        <f>VLOOKUP(F436,'[3]Sheet 1'!$F$2:$AD$557,19,0)</f>
        <v>0.97254335000000003</v>
      </c>
      <c r="BN436" s="1">
        <f>VLOOKUP(F436,'[3]Sheet 1'!$F$2:$AD$557,20,0)</f>
        <v>0.87468981999999995</v>
      </c>
      <c r="BO436" s="1">
        <f>VLOOKUP(F436,'[3]Sheet 1'!$F$2:$AD$557,21,0)</f>
        <v>6.4516119999999996E-2</v>
      </c>
      <c r="BP436" s="1">
        <f>VLOOKUP(F436,'[3]Sheet 1'!$F$2:$AD$557,22,0)</f>
        <v>1.488833E-2</v>
      </c>
      <c r="BQ436" s="1">
        <f>VLOOKUP(F436,'[3]Sheet 1'!$F$2:$AD$557,23,0)</f>
        <v>6.0173690000000002E-2</v>
      </c>
      <c r="BR436" s="1">
        <f>VLOOKUP(F436,'[3]Sheet 1'!$F$2:$AD$557,24,0)</f>
        <v>2679.95143607</v>
      </c>
      <c r="BS436" s="1">
        <f>VLOOKUP(F436,'[3]Sheet 1'!$F$2:$AD$557,25,0)</f>
        <v>0.60150342999999995</v>
      </c>
    </row>
    <row r="437" spans="1:71" ht="20" customHeight="1" x14ac:dyDescent="0.15">
      <c r="A437" s="8">
        <v>2100</v>
      </c>
      <c r="B437" s="9">
        <v>37</v>
      </c>
      <c r="C437" s="10">
        <v>119</v>
      </c>
      <c r="D437" s="10">
        <v>4302</v>
      </c>
      <c r="E437" s="10">
        <v>1</v>
      </c>
      <c r="F437" s="10">
        <v>371190043021</v>
      </c>
      <c r="G437" s="11" t="s">
        <v>35</v>
      </c>
      <c r="H437" s="10">
        <v>16373</v>
      </c>
      <c r="I437" s="11" t="s">
        <v>473</v>
      </c>
      <c r="J437" s="10">
        <v>344</v>
      </c>
      <c r="K437" s="10">
        <v>112</v>
      </c>
      <c r="L437" s="10">
        <v>10</v>
      </c>
      <c r="M437" s="10">
        <v>23</v>
      </c>
      <c r="N437" s="10">
        <v>33</v>
      </c>
      <c r="O437" s="10">
        <v>0</v>
      </c>
      <c r="P437" s="10">
        <v>0</v>
      </c>
      <c r="Q437" s="10">
        <v>28</v>
      </c>
      <c r="R437" s="10">
        <v>24</v>
      </c>
      <c r="S437" s="10">
        <v>11</v>
      </c>
      <c r="T437" s="10">
        <v>39</v>
      </c>
      <c r="U437" s="10">
        <v>35</v>
      </c>
      <c r="V437" s="10">
        <v>14</v>
      </c>
      <c r="W437" s="10">
        <v>15</v>
      </c>
      <c r="X437" s="10">
        <v>0</v>
      </c>
      <c r="Y437" s="10">
        <v>0</v>
      </c>
      <c r="Z437" s="10">
        <v>0</v>
      </c>
      <c r="AA437" s="10">
        <v>0</v>
      </c>
      <c r="AB437" s="10">
        <v>195</v>
      </c>
      <c r="AC437" s="10">
        <v>55</v>
      </c>
      <c r="AD437" s="10">
        <v>0.28205128000000002</v>
      </c>
      <c r="AE437" s="10">
        <v>6709968.5995483398</v>
      </c>
      <c r="AF437" s="12">
        <v>11823.5914722417</v>
      </c>
      <c r="AG437" s="1">
        <f>VLOOKUP(F437,'[1]Sheet 1'!$F$2:$S$557,5,0)</f>
        <v>583</v>
      </c>
      <c r="AH437" s="1">
        <f>VLOOKUP(F437,'[1]Sheet 1'!$F$2:$S$557,6,0)</f>
        <v>32</v>
      </c>
      <c r="AI437" s="1">
        <f>VLOOKUP(F437,'[1]Sheet 1'!$F$2:$S$557,7,0)</f>
        <v>237</v>
      </c>
      <c r="AJ437" s="1">
        <f>VLOOKUP(F437,'[1]Sheet 1'!$F$2:$S$557,8,0)</f>
        <v>212</v>
      </c>
      <c r="AK437" s="1">
        <f>VLOOKUP(F437,'[1]Sheet 1'!$F$2:$S$557,9,0)</f>
        <v>60</v>
      </c>
      <c r="AL437" s="1">
        <f>VLOOKUP(F437,'[1]Sheet 1'!$F$2:$S$557,10,0)</f>
        <v>27</v>
      </c>
      <c r="AM437" s="1">
        <f>VLOOKUP(F437,'[1]Sheet 1'!$F$2:$S$557,11,0)</f>
        <v>15</v>
      </c>
      <c r="AN437" s="1">
        <f>VLOOKUP(F437,'[1]Sheet 1'!$F$2:$S$557,12,0)</f>
        <v>0</v>
      </c>
      <c r="AO437" s="1">
        <f>VLOOKUP(F437,'[1]Sheet 1'!$F$2:$S$557,13,0)</f>
        <v>4.6312180000000001E-2</v>
      </c>
      <c r="AP437" s="1">
        <f>VLOOKUP(F437,'[1]Sheet 1'!$F$2:$S$557,14,0)</f>
        <v>2.572899E-2</v>
      </c>
      <c r="AQ437" s="1">
        <f>VLOOKUP(F437,'[2]Sheet 1'!$F$2:$Q$557,5,0)</f>
        <v>634</v>
      </c>
      <c r="AR437" s="1">
        <f>VLOOKUP(F437,'[2]Sheet 1'!$F$2:$Q$557,6,0)</f>
        <v>409</v>
      </c>
      <c r="AS437" s="1">
        <f>VLOOKUP(F437,'[2]Sheet 1'!$F$2:$Q$557,7,0)</f>
        <v>409</v>
      </c>
      <c r="AT437" s="1">
        <f>VLOOKUP(F437,'[2]Sheet 1'!$F$2:$Q$557,8,0)</f>
        <v>316</v>
      </c>
      <c r="AU437" s="1">
        <f>VLOOKUP(F437,'[2]Sheet 1'!$F$2:$Q$557,9,0)</f>
        <v>93</v>
      </c>
      <c r="AV437" s="1">
        <f>VLOOKUP(F437,'[2]Sheet 1'!$F$2:$Q$557,10,0)</f>
        <v>0</v>
      </c>
      <c r="AW437" s="1">
        <f>VLOOKUP(F437,'[2]Sheet 1'!$F$2:$Q$557,11,0)</f>
        <v>225</v>
      </c>
      <c r="AX437" s="1">
        <f>VLOOKUP(F437,'[2]Sheet 1'!$F$2:$Q$557,12,0)</f>
        <v>0.1466877</v>
      </c>
      <c r="AY437" s="1">
        <f>VLOOKUP(F437,'[3]Sheet 1'!$F$2:$AD$557,5,0)</f>
        <v>35.256346700000002</v>
      </c>
      <c r="AZ437" s="1">
        <f>VLOOKUP(F437,'[3]Sheet 1'!$F$2:$AD$557,6,0)</f>
        <v>-80.900642099999999</v>
      </c>
      <c r="BA437" s="1">
        <f>VLOOKUP(F437,'[3]Sheet 1'!$F$2:$AD$557,7,0)</f>
        <v>1001</v>
      </c>
      <c r="BB437" s="1">
        <f>VLOOKUP(F437,'[3]Sheet 1'!$F$2:$AD$557,8,0)</f>
        <v>181</v>
      </c>
      <c r="BC437" s="1">
        <f>VLOOKUP(F437,'[3]Sheet 1'!$F$2:$AD$557,9,0)</f>
        <v>594</v>
      </c>
      <c r="BD437" s="1">
        <f>VLOOKUP(F437,'[3]Sheet 1'!$F$2:$AD$557,10,0)</f>
        <v>12</v>
      </c>
      <c r="BE437" s="1">
        <f>VLOOKUP(F437,'[3]Sheet 1'!$F$2:$AD$557,11,0)</f>
        <v>96</v>
      </c>
      <c r="BF437" s="1">
        <f>VLOOKUP(F437,'[3]Sheet 1'!$F$2:$AD$557,12,0)</f>
        <v>1</v>
      </c>
      <c r="BG437" s="1">
        <f>VLOOKUP(F437,'[3]Sheet 1'!$F$2:$AD$557,13,0)</f>
        <v>75</v>
      </c>
      <c r="BH437" s="1">
        <f>VLOOKUP(F437,'[3]Sheet 1'!$F$2:$AD$557,14,0)</f>
        <v>42</v>
      </c>
      <c r="BI437" s="1">
        <f>VLOOKUP(F437,'[3]Sheet 1'!$F$2:$AD$557,15,0)</f>
        <v>105</v>
      </c>
      <c r="BJ437" s="1">
        <f>VLOOKUP(F437,'[3]Sheet 1'!$F$2:$AD$557,16,0)</f>
        <v>465</v>
      </c>
      <c r="BK437" s="1">
        <f>VLOOKUP(F437,'[3]Sheet 1'!$F$2:$AD$557,17,0)</f>
        <v>370</v>
      </c>
      <c r="BL437" s="1">
        <f>VLOOKUP(F437,'[3]Sheet 1'!$F$2:$AD$557,18,0)</f>
        <v>95</v>
      </c>
      <c r="BM437" s="1">
        <f>VLOOKUP(F437,'[3]Sheet 1'!$F$2:$AD$557,19,0)</f>
        <v>0.79569891999999998</v>
      </c>
      <c r="BN437" s="1">
        <f>VLOOKUP(F437,'[3]Sheet 1'!$F$2:$AD$557,20,0)</f>
        <v>0.18081918</v>
      </c>
      <c r="BO437" s="1">
        <f>VLOOKUP(F437,'[3]Sheet 1'!$F$2:$AD$557,21,0)</f>
        <v>0.59340658999999996</v>
      </c>
      <c r="BP437" s="1">
        <f>VLOOKUP(F437,'[3]Sheet 1'!$F$2:$AD$557,22,0)</f>
        <v>9.5904089999999997E-2</v>
      </c>
      <c r="BQ437" s="1">
        <f>VLOOKUP(F437,'[3]Sheet 1'!$F$2:$AD$557,23,0)</f>
        <v>0.10489510000000001</v>
      </c>
      <c r="BR437" s="1">
        <f>VLOOKUP(F437,'[3]Sheet 1'!$F$2:$AD$557,24,0)</f>
        <v>4158.9283033600004</v>
      </c>
      <c r="BS437" s="1">
        <f>VLOOKUP(F437,'[3]Sheet 1'!$F$2:$AD$557,25,0)</f>
        <v>0.24068700000000001</v>
      </c>
    </row>
    <row r="438" spans="1:71" ht="20" customHeight="1" x14ac:dyDescent="0.15">
      <c r="A438" s="8">
        <v>2101</v>
      </c>
      <c r="B438" s="9">
        <v>37</v>
      </c>
      <c r="C438" s="10">
        <v>119</v>
      </c>
      <c r="D438" s="10">
        <v>3808</v>
      </c>
      <c r="E438" s="10">
        <v>1</v>
      </c>
      <c r="F438" s="10">
        <v>371190038081</v>
      </c>
      <c r="G438" s="11" t="s">
        <v>35</v>
      </c>
      <c r="H438" s="10">
        <v>16353</v>
      </c>
      <c r="I438" s="11" t="s">
        <v>474</v>
      </c>
      <c r="J438" s="10">
        <v>704</v>
      </c>
      <c r="K438" s="10">
        <v>136</v>
      </c>
      <c r="L438" s="10">
        <v>41</v>
      </c>
      <c r="M438" s="10">
        <v>76</v>
      </c>
      <c r="N438" s="10">
        <v>93</v>
      </c>
      <c r="O438" s="10">
        <v>70</v>
      </c>
      <c r="P438" s="10">
        <v>32</v>
      </c>
      <c r="Q438" s="10">
        <v>41</v>
      </c>
      <c r="R438" s="10">
        <v>13</v>
      </c>
      <c r="S438" s="10">
        <v>13</v>
      </c>
      <c r="T438" s="10">
        <v>53</v>
      </c>
      <c r="U438" s="10">
        <v>37</v>
      </c>
      <c r="V438" s="10">
        <v>99</v>
      </c>
      <c r="W438" s="10">
        <v>0</v>
      </c>
      <c r="X438" s="10">
        <v>0</v>
      </c>
      <c r="Y438" s="10">
        <v>0</v>
      </c>
      <c r="Z438" s="10">
        <v>0</v>
      </c>
      <c r="AA438" s="10">
        <v>25429</v>
      </c>
      <c r="AB438" s="10">
        <v>375</v>
      </c>
      <c r="AC438" s="10">
        <v>103</v>
      </c>
      <c r="AD438" s="10">
        <v>0.27466667</v>
      </c>
      <c r="AE438" s="10">
        <v>3185037.0073852502</v>
      </c>
      <c r="AF438" s="17">
        <v>7767.3415783820701</v>
      </c>
      <c r="AG438" s="1">
        <f>VLOOKUP(F438,'[1]Sheet 1'!$F$2:$S$557,5,0)</f>
        <v>1194</v>
      </c>
      <c r="AH438" s="1">
        <f>VLOOKUP(F438,'[1]Sheet 1'!$F$2:$S$557,6,0)</f>
        <v>607</v>
      </c>
      <c r="AI438" s="1">
        <f>VLOOKUP(F438,'[1]Sheet 1'!$F$2:$S$557,7,0)</f>
        <v>292</v>
      </c>
      <c r="AJ438" s="1">
        <f>VLOOKUP(F438,'[1]Sheet 1'!$F$2:$S$557,8,0)</f>
        <v>170</v>
      </c>
      <c r="AK438" s="1">
        <f>VLOOKUP(F438,'[1]Sheet 1'!$F$2:$S$557,9,0)</f>
        <v>8</v>
      </c>
      <c r="AL438" s="1">
        <f>VLOOKUP(F438,'[1]Sheet 1'!$F$2:$S$557,10,0)</f>
        <v>84</v>
      </c>
      <c r="AM438" s="1">
        <f>VLOOKUP(F438,'[1]Sheet 1'!$F$2:$S$557,11,0)</f>
        <v>0</v>
      </c>
      <c r="AN438" s="1">
        <f>VLOOKUP(F438,'[1]Sheet 1'!$F$2:$S$557,12,0)</f>
        <v>33</v>
      </c>
      <c r="AO438" s="1">
        <f>VLOOKUP(F438,'[1]Sheet 1'!$F$2:$S$557,13,0)</f>
        <v>7.0351759999999999E-2</v>
      </c>
      <c r="AP438" s="1">
        <f>VLOOKUP(F438,'[1]Sheet 1'!$F$2:$S$557,14,0)</f>
        <v>0</v>
      </c>
      <c r="AQ438" s="1">
        <f>VLOOKUP(F438,'[2]Sheet 1'!$F$2:$Q$557,5,0)</f>
        <v>1367</v>
      </c>
      <c r="AR438" s="1">
        <f>VLOOKUP(F438,'[2]Sheet 1'!$F$2:$Q$557,6,0)</f>
        <v>1104</v>
      </c>
      <c r="AS438" s="1">
        <f>VLOOKUP(F438,'[2]Sheet 1'!$F$2:$Q$557,7,0)</f>
        <v>1104</v>
      </c>
      <c r="AT438" s="1">
        <f>VLOOKUP(F438,'[2]Sheet 1'!$F$2:$Q$557,8,0)</f>
        <v>1053</v>
      </c>
      <c r="AU438" s="1">
        <f>VLOOKUP(F438,'[2]Sheet 1'!$F$2:$Q$557,9,0)</f>
        <v>51</v>
      </c>
      <c r="AV438" s="1">
        <f>VLOOKUP(F438,'[2]Sheet 1'!$F$2:$Q$557,10,0)</f>
        <v>0</v>
      </c>
      <c r="AW438" s="1">
        <f>VLOOKUP(F438,'[2]Sheet 1'!$F$2:$Q$557,11,0)</f>
        <v>263</v>
      </c>
      <c r="AX438" s="1">
        <f>VLOOKUP(F438,'[2]Sheet 1'!$F$2:$Q$557,12,0)</f>
        <v>3.7307970000000003E-2</v>
      </c>
      <c r="AY438" s="1">
        <f>VLOOKUP(F438,'[3]Sheet 1'!$F$2:$AD$557,5,0)</f>
        <v>35.138701699999999</v>
      </c>
      <c r="AZ438" s="1">
        <f>VLOOKUP(F438,'[3]Sheet 1'!$F$2:$AD$557,6,0)</f>
        <v>-80.890006900000003</v>
      </c>
      <c r="BA438" s="1">
        <f>VLOOKUP(F438,'[3]Sheet 1'!$F$2:$AD$557,7,0)</f>
        <v>1546</v>
      </c>
      <c r="BB438" s="1">
        <f>VLOOKUP(F438,'[3]Sheet 1'!$F$2:$AD$557,8,0)</f>
        <v>490</v>
      </c>
      <c r="BC438" s="1">
        <f>VLOOKUP(F438,'[3]Sheet 1'!$F$2:$AD$557,9,0)</f>
        <v>358</v>
      </c>
      <c r="BD438" s="1">
        <f>VLOOKUP(F438,'[3]Sheet 1'!$F$2:$AD$557,10,0)</f>
        <v>16</v>
      </c>
      <c r="BE438" s="1">
        <f>VLOOKUP(F438,'[3]Sheet 1'!$F$2:$AD$557,11,0)</f>
        <v>3</v>
      </c>
      <c r="BF438" s="1">
        <f>VLOOKUP(F438,'[3]Sheet 1'!$F$2:$AD$557,12,0)</f>
        <v>0</v>
      </c>
      <c r="BG438" s="1">
        <f>VLOOKUP(F438,'[3]Sheet 1'!$F$2:$AD$557,13,0)</f>
        <v>568</v>
      </c>
      <c r="BH438" s="1">
        <f>VLOOKUP(F438,'[3]Sheet 1'!$F$2:$AD$557,14,0)</f>
        <v>111</v>
      </c>
      <c r="BI438" s="1">
        <f>VLOOKUP(F438,'[3]Sheet 1'!$F$2:$AD$557,15,0)</f>
        <v>1137</v>
      </c>
      <c r="BJ438" s="1">
        <f>VLOOKUP(F438,'[3]Sheet 1'!$F$2:$AD$557,16,0)</f>
        <v>593</v>
      </c>
      <c r="BK438" s="1">
        <f>VLOOKUP(F438,'[3]Sheet 1'!$F$2:$AD$557,17,0)</f>
        <v>453</v>
      </c>
      <c r="BL438" s="1">
        <f>VLOOKUP(F438,'[3]Sheet 1'!$F$2:$AD$557,18,0)</f>
        <v>140</v>
      </c>
      <c r="BM438" s="1">
        <f>VLOOKUP(F438,'[3]Sheet 1'!$F$2:$AD$557,19,0)</f>
        <v>0.76391231000000004</v>
      </c>
      <c r="BN438" s="1">
        <f>VLOOKUP(F438,'[3]Sheet 1'!$F$2:$AD$557,20,0)</f>
        <v>0.31694695000000001</v>
      </c>
      <c r="BO438" s="1">
        <f>VLOOKUP(F438,'[3]Sheet 1'!$F$2:$AD$557,21,0)</f>
        <v>0.23156531999999999</v>
      </c>
      <c r="BP438" s="1">
        <f>VLOOKUP(F438,'[3]Sheet 1'!$F$2:$AD$557,22,0)</f>
        <v>1.94049E-3</v>
      </c>
      <c r="BQ438" s="1">
        <f>VLOOKUP(F438,'[3]Sheet 1'!$F$2:$AD$557,23,0)</f>
        <v>0.73544631000000005</v>
      </c>
      <c r="BR438" s="1">
        <f>VLOOKUP(F438,'[3]Sheet 1'!$F$2:$AD$557,24,0)</f>
        <v>13532.026886019999</v>
      </c>
      <c r="BS438" s="1">
        <f>VLOOKUP(F438,'[3]Sheet 1'!$F$2:$AD$557,25,0)</f>
        <v>0.11424748</v>
      </c>
    </row>
    <row r="439" spans="1:71" ht="20" customHeight="1" x14ac:dyDescent="0.15">
      <c r="A439" s="8">
        <v>2102</v>
      </c>
      <c r="B439" s="9">
        <v>37</v>
      </c>
      <c r="C439" s="10">
        <v>119</v>
      </c>
      <c r="D439" s="10">
        <v>4200</v>
      </c>
      <c r="E439" s="10">
        <v>1</v>
      </c>
      <c r="F439" s="10">
        <v>371190042001</v>
      </c>
      <c r="G439" s="11" t="s">
        <v>35</v>
      </c>
      <c r="H439" s="10">
        <v>16369</v>
      </c>
      <c r="I439" s="11" t="s">
        <v>475</v>
      </c>
      <c r="J439" s="10">
        <v>291</v>
      </c>
      <c r="K439" s="10">
        <v>60</v>
      </c>
      <c r="L439" s="10">
        <v>41</v>
      </c>
      <c r="M439" s="10">
        <v>21</v>
      </c>
      <c r="N439" s="10">
        <v>16</v>
      </c>
      <c r="O439" s="10">
        <v>12</v>
      </c>
      <c r="P439" s="10">
        <v>46</v>
      </c>
      <c r="Q439" s="10">
        <v>18</v>
      </c>
      <c r="R439" s="10">
        <v>12</v>
      </c>
      <c r="S439" s="10">
        <v>25</v>
      </c>
      <c r="T439" s="10">
        <v>12</v>
      </c>
      <c r="U439" s="10">
        <v>11</v>
      </c>
      <c r="V439" s="10">
        <v>17</v>
      </c>
      <c r="W439" s="10">
        <v>0</v>
      </c>
      <c r="X439" s="10">
        <v>0</v>
      </c>
      <c r="Y439" s="10">
        <v>0</v>
      </c>
      <c r="Z439" s="10">
        <v>0</v>
      </c>
      <c r="AA439" s="10">
        <v>26563</v>
      </c>
      <c r="AB439" s="10">
        <v>134</v>
      </c>
      <c r="AC439" s="10">
        <v>62</v>
      </c>
      <c r="AD439" s="10">
        <v>0.46268657000000002</v>
      </c>
      <c r="AE439" s="10">
        <v>7278805.9742431603</v>
      </c>
      <c r="AF439" s="12">
        <v>14404.6918920924</v>
      </c>
      <c r="AG439" s="1">
        <f>VLOOKUP(F439,'[1]Sheet 1'!$F$2:$S$557,5,0)</f>
        <v>405</v>
      </c>
      <c r="AH439" s="1">
        <f>VLOOKUP(F439,'[1]Sheet 1'!$F$2:$S$557,6,0)</f>
        <v>69</v>
      </c>
      <c r="AI439" s="1">
        <f>VLOOKUP(F439,'[1]Sheet 1'!$F$2:$S$557,7,0)</f>
        <v>145</v>
      </c>
      <c r="AJ439" s="1">
        <f>VLOOKUP(F439,'[1]Sheet 1'!$F$2:$S$557,8,0)</f>
        <v>166</v>
      </c>
      <c r="AK439" s="1">
        <f>VLOOKUP(F439,'[1]Sheet 1'!$F$2:$S$557,9,0)</f>
        <v>16</v>
      </c>
      <c r="AL439" s="1">
        <f>VLOOKUP(F439,'[1]Sheet 1'!$F$2:$S$557,10,0)</f>
        <v>9</v>
      </c>
      <c r="AM439" s="1">
        <f>VLOOKUP(F439,'[1]Sheet 1'!$F$2:$S$557,11,0)</f>
        <v>0</v>
      </c>
      <c r="AN439" s="1">
        <f>VLOOKUP(F439,'[1]Sheet 1'!$F$2:$S$557,12,0)</f>
        <v>0</v>
      </c>
      <c r="AO439" s="1">
        <f>VLOOKUP(F439,'[1]Sheet 1'!$F$2:$S$557,13,0)</f>
        <v>2.2222220000000001E-2</v>
      </c>
      <c r="AP439" s="1">
        <f>VLOOKUP(F439,'[1]Sheet 1'!$F$2:$S$557,14,0)</f>
        <v>0</v>
      </c>
      <c r="AQ439" s="1">
        <f>VLOOKUP(F439,'[2]Sheet 1'!$F$2:$Q$557,5,0)</f>
        <v>429</v>
      </c>
      <c r="AR439" s="1">
        <f>VLOOKUP(F439,'[2]Sheet 1'!$F$2:$Q$557,6,0)</f>
        <v>329</v>
      </c>
      <c r="AS439" s="1">
        <f>VLOOKUP(F439,'[2]Sheet 1'!$F$2:$Q$557,7,0)</f>
        <v>329</v>
      </c>
      <c r="AT439" s="1">
        <f>VLOOKUP(F439,'[2]Sheet 1'!$F$2:$Q$557,8,0)</f>
        <v>253</v>
      </c>
      <c r="AU439" s="1">
        <f>VLOOKUP(F439,'[2]Sheet 1'!$F$2:$Q$557,9,0)</f>
        <v>76</v>
      </c>
      <c r="AV439" s="1">
        <f>VLOOKUP(F439,'[2]Sheet 1'!$F$2:$Q$557,10,0)</f>
        <v>0</v>
      </c>
      <c r="AW439" s="1">
        <f>VLOOKUP(F439,'[2]Sheet 1'!$F$2:$Q$557,11,0)</f>
        <v>100</v>
      </c>
      <c r="AX439" s="1">
        <f>VLOOKUP(F439,'[2]Sheet 1'!$F$2:$Q$557,12,0)</f>
        <v>0.17715618</v>
      </c>
      <c r="AY439" s="1">
        <f>VLOOKUP(F439,'[3]Sheet 1'!$F$2:$AD$557,5,0)</f>
        <v>35.2491451</v>
      </c>
      <c r="AZ439" s="1">
        <f>VLOOKUP(F439,'[3]Sheet 1'!$F$2:$AD$557,6,0)</f>
        <v>-80.8829791</v>
      </c>
      <c r="BA439" s="1">
        <f>VLOOKUP(F439,'[3]Sheet 1'!$F$2:$AD$557,7,0)</f>
        <v>603</v>
      </c>
      <c r="BB439" s="1">
        <f>VLOOKUP(F439,'[3]Sheet 1'!$F$2:$AD$557,8,0)</f>
        <v>58</v>
      </c>
      <c r="BC439" s="1">
        <f>VLOOKUP(F439,'[3]Sheet 1'!$F$2:$AD$557,9,0)</f>
        <v>506</v>
      </c>
      <c r="BD439" s="1">
        <f>VLOOKUP(F439,'[3]Sheet 1'!$F$2:$AD$557,10,0)</f>
        <v>3</v>
      </c>
      <c r="BE439" s="1">
        <f>VLOOKUP(F439,'[3]Sheet 1'!$F$2:$AD$557,11,0)</f>
        <v>12</v>
      </c>
      <c r="BF439" s="1">
        <f>VLOOKUP(F439,'[3]Sheet 1'!$F$2:$AD$557,12,0)</f>
        <v>0</v>
      </c>
      <c r="BG439" s="1">
        <f>VLOOKUP(F439,'[3]Sheet 1'!$F$2:$AD$557,13,0)</f>
        <v>1</v>
      </c>
      <c r="BH439" s="1">
        <f>VLOOKUP(F439,'[3]Sheet 1'!$F$2:$AD$557,14,0)</f>
        <v>23</v>
      </c>
      <c r="BI439" s="1">
        <f>VLOOKUP(F439,'[3]Sheet 1'!$F$2:$AD$557,15,0)</f>
        <v>16</v>
      </c>
      <c r="BJ439" s="1">
        <f>VLOOKUP(F439,'[3]Sheet 1'!$F$2:$AD$557,16,0)</f>
        <v>328</v>
      </c>
      <c r="BK439" s="1">
        <f>VLOOKUP(F439,'[3]Sheet 1'!$F$2:$AD$557,17,0)</f>
        <v>216</v>
      </c>
      <c r="BL439" s="1">
        <f>VLOOKUP(F439,'[3]Sheet 1'!$F$2:$AD$557,18,0)</f>
        <v>112</v>
      </c>
      <c r="BM439" s="1">
        <f>VLOOKUP(F439,'[3]Sheet 1'!$F$2:$AD$557,19,0)</f>
        <v>0.65853658000000004</v>
      </c>
      <c r="BN439" s="1">
        <f>VLOOKUP(F439,'[3]Sheet 1'!$F$2:$AD$557,20,0)</f>
        <v>9.6185729999999997E-2</v>
      </c>
      <c r="BO439" s="1">
        <f>VLOOKUP(F439,'[3]Sheet 1'!$F$2:$AD$557,21,0)</f>
        <v>0.83913764000000002</v>
      </c>
      <c r="BP439" s="1">
        <f>VLOOKUP(F439,'[3]Sheet 1'!$F$2:$AD$557,22,0)</f>
        <v>1.990049E-2</v>
      </c>
      <c r="BQ439" s="1">
        <f>VLOOKUP(F439,'[3]Sheet 1'!$F$2:$AD$557,23,0)</f>
        <v>2.653399E-2</v>
      </c>
      <c r="BR439" s="1">
        <f>VLOOKUP(F439,'[3]Sheet 1'!$F$2:$AD$557,24,0)</f>
        <v>2309.5373668000002</v>
      </c>
      <c r="BS439" s="1">
        <f>VLOOKUP(F439,'[3]Sheet 1'!$F$2:$AD$557,25,0)</f>
        <v>0.26109125</v>
      </c>
    </row>
    <row r="440" spans="1:71" ht="20" customHeight="1" x14ac:dyDescent="0.15">
      <c r="A440" s="8">
        <v>2103</v>
      </c>
      <c r="B440" s="9">
        <v>37</v>
      </c>
      <c r="C440" s="10">
        <v>119</v>
      </c>
      <c r="D440" s="10">
        <v>4302</v>
      </c>
      <c r="E440" s="10">
        <v>2</v>
      </c>
      <c r="F440" s="10">
        <v>371190043022</v>
      </c>
      <c r="G440" s="11" t="s">
        <v>33</v>
      </c>
      <c r="H440" s="10">
        <v>16374</v>
      </c>
      <c r="I440" s="11" t="s">
        <v>476</v>
      </c>
      <c r="J440" s="10">
        <v>957</v>
      </c>
      <c r="K440" s="10">
        <v>87</v>
      </c>
      <c r="L440" s="10">
        <v>124</v>
      </c>
      <c r="M440" s="10">
        <v>127</v>
      </c>
      <c r="N440" s="10">
        <v>97</v>
      </c>
      <c r="O440" s="10">
        <v>46</v>
      </c>
      <c r="P440" s="10">
        <v>124</v>
      </c>
      <c r="Q440" s="10">
        <v>22</v>
      </c>
      <c r="R440" s="10">
        <v>63</v>
      </c>
      <c r="S440" s="10">
        <v>0</v>
      </c>
      <c r="T440" s="10">
        <v>76</v>
      </c>
      <c r="U440" s="10">
        <v>61</v>
      </c>
      <c r="V440" s="10">
        <v>98</v>
      </c>
      <c r="W440" s="10">
        <v>17</v>
      </c>
      <c r="X440" s="10">
        <v>0</v>
      </c>
      <c r="Y440" s="10">
        <v>15</v>
      </c>
      <c r="Z440" s="10">
        <v>0</v>
      </c>
      <c r="AA440" s="10">
        <v>29792</v>
      </c>
      <c r="AB440" s="10">
        <v>559</v>
      </c>
      <c r="AC440" s="10">
        <v>137</v>
      </c>
      <c r="AD440" s="13">
        <v>0.24508050000000001</v>
      </c>
      <c r="AE440" s="13">
        <v>17850241.1490479</v>
      </c>
      <c r="AF440" s="12">
        <v>24481.418640179701</v>
      </c>
      <c r="AG440" s="1">
        <f>VLOOKUP(F440,'[1]Sheet 1'!$F$2:$S$557,5,0)</f>
        <v>1694</v>
      </c>
      <c r="AH440" s="1">
        <f>VLOOKUP(F440,'[1]Sheet 1'!$F$2:$S$557,6,0)</f>
        <v>395</v>
      </c>
      <c r="AI440" s="1">
        <f>VLOOKUP(F440,'[1]Sheet 1'!$F$2:$S$557,7,0)</f>
        <v>595</v>
      </c>
      <c r="AJ440" s="1">
        <f>VLOOKUP(F440,'[1]Sheet 1'!$F$2:$S$557,8,0)</f>
        <v>386</v>
      </c>
      <c r="AK440" s="1">
        <f>VLOOKUP(F440,'[1]Sheet 1'!$F$2:$S$557,9,0)</f>
        <v>63</v>
      </c>
      <c r="AL440" s="1">
        <f>VLOOKUP(F440,'[1]Sheet 1'!$F$2:$S$557,10,0)</f>
        <v>234</v>
      </c>
      <c r="AM440" s="1">
        <f>VLOOKUP(F440,'[1]Sheet 1'!$F$2:$S$557,11,0)</f>
        <v>21</v>
      </c>
      <c r="AN440" s="1">
        <f>VLOOKUP(F440,'[1]Sheet 1'!$F$2:$S$557,12,0)</f>
        <v>0</v>
      </c>
      <c r="AO440" s="1">
        <f>VLOOKUP(F440,'[1]Sheet 1'!$F$2:$S$557,13,0)</f>
        <v>0.13813459</v>
      </c>
      <c r="AP440" s="1">
        <f>VLOOKUP(F440,'[1]Sheet 1'!$F$2:$S$557,14,0)</f>
        <v>1.239669E-2</v>
      </c>
      <c r="AQ440" s="1">
        <f>VLOOKUP(F440,'[2]Sheet 1'!$F$2:$Q$557,5,0)</f>
        <v>2044</v>
      </c>
      <c r="AR440" s="1">
        <f>VLOOKUP(F440,'[2]Sheet 1'!$F$2:$Q$557,6,0)</f>
        <v>1484</v>
      </c>
      <c r="AS440" s="1">
        <f>VLOOKUP(F440,'[2]Sheet 1'!$F$2:$Q$557,7,0)</f>
        <v>1484</v>
      </c>
      <c r="AT440" s="1">
        <f>VLOOKUP(F440,'[2]Sheet 1'!$F$2:$Q$557,8,0)</f>
        <v>1343</v>
      </c>
      <c r="AU440" s="1">
        <f>VLOOKUP(F440,'[2]Sheet 1'!$F$2:$Q$557,9,0)</f>
        <v>141</v>
      </c>
      <c r="AV440" s="1">
        <f>VLOOKUP(F440,'[2]Sheet 1'!$F$2:$Q$557,10,0)</f>
        <v>0</v>
      </c>
      <c r="AW440" s="1">
        <f>VLOOKUP(F440,'[2]Sheet 1'!$F$2:$Q$557,11,0)</f>
        <v>560</v>
      </c>
      <c r="AX440" s="1">
        <f>VLOOKUP(F440,'[2]Sheet 1'!$F$2:$Q$557,12,0)</f>
        <v>6.8982390000000005E-2</v>
      </c>
      <c r="AY440" s="1">
        <f>VLOOKUP(F440,'[3]Sheet 1'!$F$2:$AD$557,5,0)</f>
        <v>35.259899900000001</v>
      </c>
      <c r="AZ440" s="1">
        <f>VLOOKUP(F440,'[3]Sheet 1'!$F$2:$AD$557,6,0)</f>
        <v>-80.889920399999994</v>
      </c>
      <c r="BA440" s="1">
        <f>VLOOKUP(F440,'[3]Sheet 1'!$F$2:$AD$557,7,0)</f>
        <v>2295</v>
      </c>
      <c r="BB440" s="1">
        <f>VLOOKUP(F440,'[3]Sheet 1'!$F$2:$AD$557,8,0)</f>
        <v>416</v>
      </c>
      <c r="BC440" s="1">
        <f>VLOOKUP(F440,'[3]Sheet 1'!$F$2:$AD$557,9,0)</f>
        <v>1590</v>
      </c>
      <c r="BD440" s="1">
        <f>VLOOKUP(F440,'[3]Sheet 1'!$F$2:$AD$557,10,0)</f>
        <v>13</v>
      </c>
      <c r="BE440" s="1">
        <f>VLOOKUP(F440,'[3]Sheet 1'!$F$2:$AD$557,11,0)</f>
        <v>154</v>
      </c>
      <c r="BF440" s="1">
        <f>VLOOKUP(F440,'[3]Sheet 1'!$F$2:$AD$557,12,0)</f>
        <v>2</v>
      </c>
      <c r="BG440" s="1">
        <f>VLOOKUP(F440,'[3]Sheet 1'!$F$2:$AD$557,13,0)</f>
        <v>80</v>
      </c>
      <c r="BH440" s="1">
        <f>VLOOKUP(F440,'[3]Sheet 1'!$F$2:$AD$557,14,0)</f>
        <v>40</v>
      </c>
      <c r="BI440" s="1">
        <f>VLOOKUP(F440,'[3]Sheet 1'!$F$2:$AD$557,15,0)</f>
        <v>127</v>
      </c>
      <c r="BJ440" s="1">
        <f>VLOOKUP(F440,'[3]Sheet 1'!$F$2:$AD$557,16,0)</f>
        <v>1040</v>
      </c>
      <c r="BK440" s="1">
        <f>VLOOKUP(F440,'[3]Sheet 1'!$F$2:$AD$557,17,0)</f>
        <v>885</v>
      </c>
      <c r="BL440" s="1">
        <f>VLOOKUP(F440,'[3]Sheet 1'!$F$2:$AD$557,18,0)</f>
        <v>155</v>
      </c>
      <c r="BM440" s="1">
        <f>VLOOKUP(F440,'[3]Sheet 1'!$F$2:$AD$557,19,0)</f>
        <v>0.85096152999999997</v>
      </c>
      <c r="BN440" s="1">
        <f>VLOOKUP(F440,'[3]Sheet 1'!$F$2:$AD$557,20,0)</f>
        <v>0.18126360999999999</v>
      </c>
      <c r="BO440" s="1">
        <f>VLOOKUP(F440,'[3]Sheet 1'!$F$2:$AD$557,21,0)</f>
        <v>0.69281044999999997</v>
      </c>
      <c r="BP440" s="1">
        <f>VLOOKUP(F440,'[3]Sheet 1'!$F$2:$AD$557,22,0)</f>
        <v>6.7102389999999998E-2</v>
      </c>
      <c r="BQ440" s="1">
        <f>VLOOKUP(F440,'[3]Sheet 1'!$F$2:$AD$557,23,0)</f>
        <v>5.5337690000000002E-2</v>
      </c>
      <c r="BR440" s="1">
        <f>VLOOKUP(F440,'[3]Sheet 1'!$F$2:$AD$557,24,0)</f>
        <v>3584.3173797499999</v>
      </c>
      <c r="BS440" s="1">
        <f>VLOOKUP(F440,'[3]Sheet 1'!$F$2:$AD$557,25,0)</f>
        <v>0.64028927999999996</v>
      </c>
    </row>
    <row r="441" spans="1:71" ht="20" customHeight="1" x14ac:dyDescent="0.15">
      <c r="A441" s="8">
        <v>2104</v>
      </c>
      <c r="B441" s="9">
        <v>37</v>
      </c>
      <c r="C441" s="10">
        <v>119</v>
      </c>
      <c r="D441" s="10">
        <v>6204</v>
      </c>
      <c r="E441" s="10">
        <v>3</v>
      </c>
      <c r="F441" s="10">
        <v>371190062043</v>
      </c>
      <c r="G441" s="11" t="s">
        <v>44</v>
      </c>
      <c r="H441" s="10">
        <v>16645</v>
      </c>
      <c r="I441" s="11" t="s">
        <v>477</v>
      </c>
      <c r="J441" s="10">
        <v>1083</v>
      </c>
      <c r="K441" s="10">
        <v>13</v>
      </c>
      <c r="L441" s="10">
        <v>0</v>
      </c>
      <c r="M441" s="10">
        <v>0</v>
      </c>
      <c r="N441" s="10">
        <v>24</v>
      </c>
      <c r="O441" s="10">
        <v>15</v>
      </c>
      <c r="P441" s="10">
        <v>0</v>
      </c>
      <c r="Q441" s="10">
        <v>16</v>
      </c>
      <c r="R441" s="10">
        <v>15</v>
      </c>
      <c r="S441" s="10">
        <v>16</v>
      </c>
      <c r="T441" s="10">
        <v>29</v>
      </c>
      <c r="U441" s="10">
        <v>0</v>
      </c>
      <c r="V441" s="10">
        <v>168</v>
      </c>
      <c r="W441" s="10">
        <v>52</v>
      </c>
      <c r="X441" s="10">
        <v>148</v>
      </c>
      <c r="Y441" s="10">
        <v>116</v>
      </c>
      <c r="Z441" s="10">
        <v>471</v>
      </c>
      <c r="AA441" s="10">
        <v>159145</v>
      </c>
      <c r="AB441" s="10">
        <v>984</v>
      </c>
      <c r="AC441" s="10">
        <v>0</v>
      </c>
      <c r="AD441" s="10">
        <v>0</v>
      </c>
      <c r="AE441" s="16">
        <v>116343967.603333</v>
      </c>
      <c r="AF441" s="12">
        <v>51235.681600535099</v>
      </c>
      <c r="AG441" s="1">
        <f>VLOOKUP(F441,'[1]Sheet 1'!$F$2:$S$557,5,0)</f>
        <v>2207</v>
      </c>
      <c r="AH441" s="1">
        <f>VLOOKUP(F441,'[1]Sheet 1'!$F$2:$S$557,6,0)</f>
        <v>49</v>
      </c>
      <c r="AI441" s="1">
        <f>VLOOKUP(F441,'[1]Sheet 1'!$F$2:$S$557,7,0)</f>
        <v>219</v>
      </c>
      <c r="AJ441" s="1">
        <f>VLOOKUP(F441,'[1]Sheet 1'!$F$2:$S$557,8,0)</f>
        <v>227</v>
      </c>
      <c r="AK441" s="1">
        <f>VLOOKUP(F441,'[1]Sheet 1'!$F$2:$S$557,9,0)</f>
        <v>209</v>
      </c>
      <c r="AL441" s="1">
        <f>VLOOKUP(F441,'[1]Sheet 1'!$F$2:$S$557,10,0)</f>
        <v>803</v>
      </c>
      <c r="AM441" s="1">
        <f>VLOOKUP(F441,'[1]Sheet 1'!$F$2:$S$557,11,0)</f>
        <v>508</v>
      </c>
      <c r="AN441" s="1">
        <f>VLOOKUP(F441,'[1]Sheet 1'!$F$2:$S$557,12,0)</f>
        <v>192</v>
      </c>
      <c r="AO441" s="1">
        <f>VLOOKUP(F441,'[1]Sheet 1'!$F$2:$S$557,13,0)</f>
        <v>0.36384232</v>
      </c>
      <c r="AP441" s="1">
        <f>VLOOKUP(F441,'[1]Sheet 1'!$F$2:$S$557,14,0)</f>
        <v>0.23017671000000001</v>
      </c>
      <c r="AQ441" s="1">
        <f>VLOOKUP(F441,'[2]Sheet 1'!$F$2:$Q$557,5,0)</f>
        <v>2499</v>
      </c>
      <c r="AR441" s="1">
        <f>VLOOKUP(F441,'[2]Sheet 1'!$F$2:$Q$557,6,0)</f>
        <v>1498</v>
      </c>
      <c r="AS441" s="1">
        <f>VLOOKUP(F441,'[2]Sheet 1'!$F$2:$Q$557,7,0)</f>
        <v>1498</v>
      </c>
      <c r="AT441" s="1">
        <f>VLOOKUP(F441,'[2]Sheet 1'!$F$2:$Q$557,8,0)</f>
        <v>1437</v>
      </c>
      <c r="AU441" s="1">
        <f>VLOOKUP(F441,'[2]Sheet 1'!$F$2:$Q$557,9,0)</f>
        <v>61</v>
      </c>
      <c r="AV441" s="1">
        <f>VLOOKUP(F441,'[2]Sheet 1'!$F$2:$Q$557,10,0)</f>
        <v>0</v>
      </c>
      <c r="AW441" s="1">
        <f>VLOOKUP(F441,'[2]Sheet 1'!$F$2:$Q$557,11,0)</f>
        <v>1001</v>
      </c>
      <c r="AX441" s="1">
        <f>VLOOKUP(F441,'[2]Sheet 1'!$F$2:$Q$557,12,0)</f>
        <v>2.4409759999999999E-2</v>
      </c>
      <c r="AY441" s="1">
        <f>VLOOKUP(F441,'[3]Sheet 1'!$F$2:$AD$557,5,0)</f>
        <v>35.474182300000002</v>
      </c>
      <c r="AZ441" s="1">
        <f>VLOOKUP(F441,'[3]Sheet 1'!$F$2:$AD$557,6,0)</f>
        <v>-80.937784800000003</v>
      </c>
      <c r="BA441" s="1">
        <f>VLOOKUP(F441,'[3]Sheet 1'!$F$2:$AD$557,7,0)</f>
        <v>2484</v>
      </c>
      <c r="BB441" s="1">
        <f>VLOOKUP(F441,'[3]Sheet 1'!$F$2:$AD$557,8,0)</f>
        <v>2334</v>
      </c>
      <c r="BC441" s="1">
        <f>VLOOKUP(F441,'[3]Sheet 1'!$F$2:$AD$557,9,0)</f>
        <v>54</v>
      </c>
      <c r="BD441" s="1">
        <f>VLOOKUP(F441,'[3]Sheet 1'!$F$2:$AD$557,10,0)</f>
        <v>7</v>
      </c>
      <c r="BE441" s="1">
        <f>VLOOKUP(F441,'[3]Sheet 1'!$F$2:$AD$557,11,0)</f>
        <v>55</v>
      </c>
      <c r="BF441" s="1">
        <f>VLOOKUP(F441,'[3]Sheet 1'!$F$2:$AD$557,12,0)</f>
        <v>0</v>
      </c>
      <c r="BG441" s="1">
        <f>VLOOKUP(F441,'[3]Sheet 1'!$F$2:$AD$557,13,0)</f>
        <v>7</v>
      </c>
      <c r="BH441" s="1">
        <f>VLOOKUP(F441,'[3]Sheet 1'!$F$2:$AD$557,14,0)</f>
        <v>27</v>
      </c>
      <c r="BI441" s="1">
        <f>VLOOKUP(F441,'[3]Sheet 1'!$F$2:$AD$557,15,0)</f>
        <v>33</v>
      </c>
      <c r="BJ441" s="1">
        <f>VLOOKUP(F441,'[3]Sheet 1'!$F$2:$AD$557,16,0)</f>
        <v>1012</v>
      </c>
      <c r="BK441" s="1">
        <f>VLOOKUP(F441,'[3]Sheet 1'!$F$2:$AD$557,17,0)</f>
        <v>916</v>
      </c>
      <c r="BL441" s="1">
        <f>VLOOKUP(F441,'[3]Sheet 1'!$F$2:$AD$557,18,0)</f>
        <v>96</v>
      </c>
      <c r="BM441" s="1">
        <f>VLOOKUP(F441,'[3]Sheet 1'!$F$2:$AD$557,19,0)</f>
        <v>0.90513832999999999</v>
      </c>
      <c r="BN441" s="1">
        <f>VLOOKUP(F441,'[3]Sheet 1'!$F$2:$AD$557,20,0)</f>
        <v>0.93961351999999998</v>
      </c>
      <c r="BO441" s="1">
        <f>VLOOKUP(F441,'[3]Sheet 1'!$F$2:$AD$557,21,0)</f>
        <v>2.1739129999999999E-2</v>
      </c>
      <c r="BP441" s="1">
        <f>VLOOKUP(F441,'[3]Sheet 1'!$F$2:$AD$557,22,0)</f>
        <v>2.21417E-2</v>
      </c>
      <c r="BQ441" s="1">
        <f>VLOOKUP(F441,'[3]Sheet 1'!$F$2:$AD$557,23,0)</f>
        <v>1.328502E-2</v>
      </c>
      <c r="BR441" s="1">
        <f>VLOOKUP(F441,'[3]Sheet 1'!$F$2:$AD$557,24,0)</f>
        <v>595.21731824999995</v>
      </c>
      <c r="BS441" s="1">
        <f>VLOOKUP(F441,'[3]Sheet 1'!$F$2:$AD$557,25,0)</f>
        <v>4.1732656600000002</v>
      </c>
    </row>
    <row r="442" spans="1:71" ht="20" customHeight="1" x14ac:dyDescent="0.15">
      <c r="A442" s="8">
        <v>2105</v>
      </c>
      <c r="B442" s="9">
        <v>37</v>
      </c>
      <c r="C442" s="10">
        <v>119</v>
      </c>
      <c r="D442" s="10">
        <v>3013</v>
      </c>
      <c r="E442" s="10">
        <v>2</v>
      </c>
      <c r="F442" s="10">
        <v>371190030132</v>
      </c>
      <c r="G442" s="11" t="s">
        <v>33</v>
      </c>
      <c r="H442" s="10">
        <v>16297</v>
      </c>
      <c r="I442" s="11" t="s">
        <v>478</v>
      </c>
      <c r="J442" s="10">
        <v>999</v>
      </c>
      <c r="K442" s="10">
        <v>46</v>
      </c>
      <c r="L442" s="10">
        <v>15</v>
      </c>
      <c r="M442" s="10">
        <v>0</v>
      </c>
      <c r="N442" s="10">
        <v>0</v>
      </c>
      <c r="O442" s="10">
        <v>32</v>
      </c>
      <c r="P442" s="10">
        <v>0</v>
      </c>
      <c r="Q442" s="10">
        <v>32</v>
      </c>
      <c r="R442" s="10">
        <v>0</v>
      </c>
      <c r="S442" s="10">
        <v>17</v>
      </c>
      <c r="T442" s="10">
        <v>75</v>
      </c>
      <c r="U442" s="10">
        <v>74</v>
      </c>
      <c r="V442" s="10">
        <v>76</v>
      </c>
      <c r="W442" s="10">
        <v>160</v>
      </c>
      <c r="X442" s="10">
        <v>137</v>
      </c>
      <c r="Y442" s="10">
        <v>140</v>
      </c>
      <c r="Z442" s="10">
        <v>195</v>
      </c>
      <c r="AA442" s="10">
        <v>119583</v>
      </c>
      <c r="AB442" s="10">
        <v>659</v>
      </c>
      <c r="AC442" s="10">
        <v>22</v>
      </c>
      <c r="AD442" s="10">
        <v>3.3383919999999997E-2</v>
      </c>
      <c r="AE442" s="13">
        <v>30019780.4841309</v>
      </c>
      <c r="AF442" s="12">
        <v>30047.505373898101</v>
      </c>
      <c r="AG442" s="1">
        <f>VLOOKUP(F442,'[1]Sheet 1'!$F$2:$S$557,5,0)</f>
        <v>1905</v>
      </c>
      <c r="AH442" s="1">
        <f>VLOOKUP(F442,'[1]Sheet 1'!$F$2:$S$557,6,0)</f>
        <v>74</v>
      </c>
      <c r="AI442" s="1">
        <f>VLOOKUP(F442,'[1]Sheet 1'!$F$2:$S$557,7,0)</f>
        <v>164</v>
      </c>
      <c r="AJ442" s="1">
        <f>VLOOKUP(F442,'[1]Sheet 1'!$F$2:$S$557,8,0)</f>
        <v>350</v>
      </c>
      <c r="AK442" s="1">
        <f>VLOOKUP(F442,'[1]Sheet 1'!$F$2:$S$557,9,0)</f>
        <v>66</v>
      </c>
      <c r="AL442" s="1">
        <f>VLOOKUP(F442,'[1]Sheet 1'!$F$2:$S$557,10,0)</f>
        <v>788</v>
      </c>
      <c r="AM442" s="1">
        <f>VLOOKUP(F442,'[1]Sheet 1'!$F$2:$S$557,11,0)</f>
        <v>348</v>
      </c>
      <c r="AN442" s="1">
        <f>VLOOKUP(F442,'[1]Sheet 1'!$F$2:$S$557,12,0)</f>
        <v>115</v>
      </c>
      <c r="AO442" s="1">
        <f>VLOOKUP(F442,'[1]Sheet 1'!$F$2:$S$557,13,0)</f>
        <v>0.41364828999999997</v>
      </c>
      <c r="AP442" s="1">
        <f>VLOOKUP(F442,'[1]Sheet 1'!$F$2:$S$557,14,0)</f>
        <v>0.18267717</v>
      </c>
      <c r="AQ442" s="1">
        <f>VLOOKUP(F442,'[2]Sheet 1'!$F$2:$Q$557,5,0)</f>
        <v>2077</v>
      </c>
      <c r="AR442" s="1">
        <f>VLOOKUP(F442,'[2]Sheet 1'!$F$2:$Q$557,6,0)</f>
        <v>1502</v>
      </c>
      <c r="AS442" s="1">
        <f>VLOOKUP(F442,'[2]Sheet 1'!$F$2:$Q$557,7,0)</f>
        <v>1502</v>
      </c>
      <c r="AT442" s="1">
        <f>VLOOKUP(F442,'[2]Sheet 1'!$F$2:$Q$557,8,0)</f>
        <v>1464</v>
      </c>
      <c r="AU442" s="1">
        <f>VLOOKUP(F442,'[2]Sheet 1'!$F$2:$Q$557,9,0)</f>
        <v>38</v>
      </c>
      <c r="AV442" s="1">
        <f>VLOOKUP(F442,'[2]Sheet 1'!$F$2:$Q$557,10,0)</f>
        <v>0</v>
      </c>
      <c r="AW442" s="1">
        <f>VLOOKUP(F442,'[2]Sheet 1'!$F$2:$Q$557,11,0)</f>
        <v>575</v>
      </c>
      <c r="AX442" s="1">
        <f>VLOOKUP(F442,'[2]Sheet 1'!$F$2:$Q$557,12,0)</f>
        <v>1.8295619999999999E-2</v>
      </c>
      <c r="AY442" s="1">
        <f>VLOOKUP(F442,'[3]Sheet 1'!$F$2:$AD$557,5,0)</f>
        <v>35.117407300000004</v>
      </c>
      <c r="AZ442" s="1">
        <f>VLOOKUP(F442,'[3]Sheet 1'!$F$2:$AD$557,6,0)</f>
        <v>-80.792530200000002</v>
      </c>
      <c r="BA442" s="1">
        <f>VLOOKUP(F442,'[3]Sheet 1'!$F$2:$AD$557,7,0)</f>
        <v>2405</v>
      </c>
      <c r="BB442" s="1">
        <f>VLOOKUP(F442,'[3]Sheet 1'!$F$2:$AD$557,8,0)</f>
        <v>2208</v>
      </c>
      <c r="BC442" s="1">
        <f>VLOOKUP(F442,'[3]Sheet 1'!$F$2:$AD$557,9,0)</f>
        <v>74</v>
      </c>
      <c r="BD442" s="1">
        <f>VLOOKUP(F442,'[3]Sheet 1'!$F$2:$AD$557,10,0)</f>
        <v>6</v>
      </c>
      <c r="BE442" s="1">
        <f>VLOOKUP(F442,'[3]Sheet 1'!$F$2:$AD$557,11,0)</f>
        <v>65</v>
      </c>
      <c r="BF442" s="1">
        <f>VLOOKUP(F442,'[3]Sheet 1'!$F$2:$AD$557,12,0)</f>
        <v>0</v>
      </c>
      <c r="BG442" s="1">
        <f>VLOOKUP(F442,'[3]Sheet 1'!$F$2:$AD$557,13,0)</f>
        <v>15</v>
      </c>
      <c r="BH442" s="1">
        <f>VLOOKUP(F442,'[3]Sheet 1'!$F$2:$AD$557,14,0)</f>
        <v>37</v>
      </c>
      <c r="BI442" s="1">
        <f>VLOOKUP(F442,'[3]Sheet 1'!$F$2:$AD$557,15,0)</f>
        <v>57</v>
      </c>
      <c r="BJ442" s="1">
        <f>VLOOKUP(F442,'[3]Sheet 1'!$F$2:$AD$557,16,0)</f>
        <v>961</v>
      </c>
      <c r="BK442" s="1">
        <f>VLOOKUP(F442,'[3]Sheet 1'!$F$2:$AD$557,17,0)</f>
        <v>921</v>
      </c>
      <c r="BL442" s="1">
        <f>VLOOKUP(F442,'[3]Sheet 1'!$F$2:$AD$557,18,0)</f>
        <v>40</v>
      </c>
      <c r="BM442" s="1">
        <f>VLOOKUP(F442,'[3]Sheet 1'!$F$2:$AD$557,19,0)</f>
        <v>0.95837669000000003</v>
      </c>
      <c r="BN442" s="1">
        <f>VLOOKUP(F442,'[3]Sheet 1'!$F$2:$AD$557,20,0)</f>
        <v>0.91808730999999999</v>
      </c>
      <c r="BO442" s="1">
        <f>VLOOKUP(F442,'[3]Sheet 1'!$F$2:$AD$557,21,0)</f>
        <v>3.0769230000000002E-2</v>
      </c>
      <c r="BP442" s="1">
        <f>VLOOKUP(F442,'[3]Sheet 1'!$F$2:$AD$557,22,0)</f>
        <v>2.7027019999999999E-2</v>
      </c>
      <c r="BQ442" s="1">
        <f>VLOOKUP(F442,'[3]Sheet 1'!$F$2:$AD$557,23,0)</f>
        <v>2.3700619999999999E-2</v>
      </c>
      <c r="BR442" s="1">
        <f>VLOOKUP(F442,'[3]Sheet 1'!$F$2:$AD$557,24,0)</f>
        <v>2233.4457741800002</v>
      </c>
      <c r="BS442" s="1">
        <f>VLOOKUP(F442,'[3]Sheet 1'!$F$2:$AD$557,25,0)</f>
        <v>1.0768114499999999</v>
      </c>
    </row>
    <row r="443" spans="1:71" ht="20" customHeight="1" x14ac:dyDescent="0.15">
      <c r="A443" s="8">
        <v>2106</v>
      </c>
      <c r="B443" s="9">
        <v>37</v>
      </c>
      <c r="C443" s="10">
        <v>119</v>
      </c>
      <c r="D443" s="10">
        <v>5518</v>
      </c>
      <c r="E443" s="10">
        <v>1</v>
      </c>
      <c r="F443" s="10">
        <v>371190055181</v>
      </c>
      <c r="G443" s="11" t="s">
        <v>35</v>
      </c>
      <c r="H443" s="10">
        <v>16441</v>
      </c>
      <c r="I443" s="11" t="s">
        <v>479</v>
      </c>
      <c r="J443" s="10">
        <v>1319</v>
      </c>
      <c r="K443" s="10">
        <v>0</v>
      </c>
      <c r="L443" s="10">
        <v>15</v>
      </c>
      <c r="M443" s="10">
        <v>0</v>
      </c>
      <c r="N443" s="10">
        <v>26</v>
      </c>
      <c r="O443" s="10">
        <v>7</v>
      </c>
      <c r="P443" s="10">
        <v>29</v>
      </c>
      <c r="Q443" s="10">
        <v>31</v>
      </c>
      <c r="R443" s="10">
        <v>95</v>
      </c>
      <c r="S443" s="10">
        <v>19</v>
      </c>
      <c r="T443" s="10">
        <v>57</v>
      </c>
      <c r="U443" s="10">
        <v>156</v>
      </c>
      <c r="V443" s="10">
        <v>181</v>
      </c>
      <c r="W443" s="10">
        <v>404</v>
      </c>
      <c r="X443" s="10">
        <v>156</v>
      </c>
      <c r="Y443" s="10">
        <v>96</v>
      </c>
      <c r="Z443" s="10">
        <v>47</v>
      </c>
      <c r="AA443" s="10">
        <v>101169</v>
      </c>
      <c r="AB443" s="10">
        <v>986</v>
      </c>
      <c r="AC443" s="10">
        <v>12</v>
      </c>
      <c r="AD443" s="10">
        <v>1.217039E-2</v>
      </c>
      <c r="AE443" s="13">
        <v>32034415.3278809</v>
      </c>
      <c r="AF443" s="12">
        <v>26842.5335107098</v>
      </c>
      <c r="AG443" s="1">
        <f>VLOOKUP(F443,'[1]Sheet 1'!$F$2:$S$557,5,0)</f>
        <v>2409</v>
      </c>
      <c r="AH443" s="1">
        <f>VLOOKUP(F443,'[1]Sheet 1'!$F$2:$S$557,6,0)</f>
        <v>128</v>
      </c>
      <c r="AI443" s="1">
        <f>VLOOKUP(F443,'[1]Sheet 1'!$F$2:$S$557,7,0)</f>
        <v>212</v>
      </c>
      <c r="AJ443" s="1">
        <f>VLOOKUP(F443,'[1]Sheet 1'!$F$2:$S$557,8,0)</f>
        <v>525</v>
      </c>
      <c r="AK443" s="1">
        <f>VLOOKUP(F443,'[1]Sheet 1'!$F$2:$S$557,9,0)</f>
        <v>266</v>
      </c>
      <c r="AL443" s="1">
        <f>VLOOKUP(F443,'[1]Sheet 1'!$F$2:$S$557,10,0)</f>
        <v>892</v>
      </c>
      <c r="AM443" s="1">
        <f>VLOOKUP(F443,'[1]Sheet 1'!$F$2:$S$557,11,0)</f>
        <v>369</v>
      </c>
      <c r="AN443" s="1">
        <f>VLOOKUP(F443,'[1]Sheet 1'!$F$2:$S$557,12,0)</f>
        <v>17</v>
      </c>
      <c r="AO443" s="1">
        <f>VLOOKUP(F443,'[1]Sheet 1'!$F$2:$S$557,13,0)</f>
        <v>0.37027811999999999</v>
      </c>
      <c r="AP443" s="1">
        <f>VLOOKUP(F443,'[1]Sheet 1'!$F$2:$S$557,14,0)</f>
        <v>0.15317559</v>
      </c>
      <c r="AQ443" s="1">
        <f>VLOOKUP(F443,'[2]Sheet 1'!$F$2:$Q$557,5,0)</f>
        <v>2731</v>
      </c>
      <c r="AR443" s="1">
        <f>VLOOKUP(F443,'[2]Sheet 1'!$F$2:$Q$557,6,0)</f>
        <v>2156</v>
      </c>
      <c r="AS443" s="1">
        <f>VLOOKUP(F443,'[2]Sheet 1'!$F$2:$Q$557,7,0)</f>
        <v>2156</v>
      </c>
      <c r="AT443" s="1">
        <f>VLOOKUP(F443,'[2]Sheet 1'!$F$2:$Q$557,8,0)</f>
        <v>2028</v>
      </c>
      <c r="AU443" s="1">
        <f>VLOOKUP(F443,'[2]Sheet 1'!$F$2:$Q$557,9,0)</f>
        <v>128</v>
      </c>
      <c r="AV443" s="1">
        <f>VLOOKUP(F443,'[2]Sheet 1'!$F$2:$Q$557,10,0)</f>
        <v>0</v>
      </c>
      <c r="AW443" s="1">
        <f>VLOOKUP(F443,'[2]Sheet 1'!$F$2:$Q$557,11,0)</f>
        <v>575</v>
      </c>
      <c r="AX443" s="1">
        <f>VLOOKUP(F443,'[2]Sheet 1'!$F$2:$Q$557,12,0)</f>
        <v>4.6869279999999999E-2</v>
      </c>
      <c r="AY443" s="1">
        <f>VLOOKUP(F443,'[3]Sheet 1'!$F$2:$AD$557,5,0)</f>
        <v>35.350706600000002</v>
      </c>
      <c r="AZ443" s="1">
        <f>VLOOKUP(F443,'[3]Sheet 1'!$F$2:$AD$557,6,0)</f>
        <v>-80.769533100000004</v>
      </c>
      <c r="BA443" s="1">
        <f>VLOOKUP(F443,'[3]Sheet 1'!$F$2:$AD$557,7,0)</f>
        <v>2920</v>
      </c>
      <c r="BB443" s="1">
        <f>VLOOKUP(F443,'[3]Sheet 1'!$F$2:$AD$557,8,0)</f>
        <v>1348</v>
      </c>
      <c r="BC443" s="1">
        <f>VLOOKUP(F443,'[3]Sheet 1'!$F$2:$AD$557,9,0)</f>
        <v>885</v>
      </c>
      <c r="BD443" s="1">
        <f>VLOOKUP(F443,'[3]Sheet 1'!$F$2:$AD$557,10,0)</f>
        <v>5</v>
      </c>
      <c r="BE443" s="1">
        <f>VLOOKUP(F443,'[3]Sheet 1'!$F$2:$AD$557,11,0)</f>
        <v>528</v>
      </c>
      <c r="BF443" s="1">
        <f>VLOOKUP(F443,'[3]Sheet 1'!$F$2:$AD$557,12,0)</f>
        <v>1</v>
      </c>
      <c r="BG443" s="1">
        <f>VLOOKUP(F443,'[3]Sheet 1'!$F$2:$AD$557,13,0)</f>
        <v>52</v>
      </c>
      <c r="BH443" s="1">
        <f>VLOOKUP(F443,'[3]Sheet 1'!$F$2:$AD$557,14,0)</f>
        <v>101</v>
      </c>
      <c r="BI443" s="1">
        <f>VLOOKUP(F443,'[3]Sheet 1'!$F$2:$AD$557,15,0)</f>
        <v>191</v>
      </c>
      <c r="BJ443" s="1">
        <f>VLOOKUP(F443,'[3]Sheet 1'!$F$2:$AD$557,16,0)</f>
        <v>1177</v>
      </c>
      <c r="BK443" s="1">
        <f>VLOOKUP(F443,'[3]Sheet 1'!$F$2:$AD$557,17,0)</f>
        <v>1109</v>
      </c>
      <c r="BL443" s="1">
        <f>VLOOKUP(F443,'[3]Sheet 1'!$F$2:$AD$557,18,0)</f>
        <v>68</v>
      </c>
      <c r="BM443" s="1">
        <f>VLOOKUP(F443,'[3]Sheet 1'!$F$2:$AD$557,19,0)</f>
        <v>0.94222598999999996</v>
      </c>
      <c r="BN443" s="1">
        <f>VLOOKUP(F443,'[3]Sheet 1'!$F$2:$AD$557,20,0)</f>
        <v>0.46164382999999998</v>
      </c>
      <c r="BO443" s="1">
        <f>VLOOKUP(F443,'[3]Sheet 1'!$F$2:$AD$557,21,0)</f>
        <v>0.30308218999999997</v>
      </c>
      <c r="BP443" s="1">
        <f>VLOOKUP(F443,'[3]Sheet 1'!$F$2:$AD$557,22,0)</f>
        <v>0.18082191</v>
      </c>
      <c r="BQ443" s="1">
        <f>VLOOKUP(F443,'[3]Sheet 1'!$F$2:$AD$557,23,0)</f>
        <v>6.5410949999999995E-2</v>
      </c>
      <c r="BR443" s="1">
        <f>VLOOKUP(F443,'[3]Sheet 1'!$F$2:$AD$557,24,0)</f>
        <v>2541.17104905</v>
      </c>
      <c r="BS443" s="1">
        <f>VLOOKUP(F443,'[3]Sheet 1'!$F$2:$AD$557,25,0)</f>
        <v>1.1490765199999999</v>
      </c>
    </row>
    <row r="444" spans="1:71" ht="20" customHeight="1" x14ac:dyDescent="0.15">
      <c r="A444" s="8">
        <v>2107</v>
      </c>
      <c r="B444" s="9">
        <v>37</v>
      </c>
      <c r="C444" s="10">
        <v>119</v>
      </c>
      <c r="D444" s="10">
        <v>5519</v>
      </c>
      <c r="E444" s="10">
        <v>2</v>
      </c>
      <c r="F444" s="10">
        <v>371190055192</v>
      </c>
      <c r="G444" s="11" t="s">
        <v>33</v>
      </c>
      <c r="H444" s="10">
        <v>16444</v>
      </c>
      <c r="I444" s="11" t="s">
        <v>480</v>
      </c>
      <c r="J444" s="10">
        <v>1055</v>
      </c>
      <c r="K444" s="10">
        <v>93</v>
      </c>
      <c r="L444" s="10">
        <v>9</v>
      </c>
      <c r="M444" s="10">
        <v>78</v>
      </c>
      <c r="N444" s="10">
        <v>29</v>
      </c>
      <c r="O444" s="10">
        <v>44</v>
      </c>
      <c r="P444" s="10">
        <v>83</v>
      </c>
      <c r="Q444" s="10">
        <v>107</v>
      </c>
      <c r="R444" s="10">
        <v>26</v>
      </c>
      <c r="S444" s="10">
        <v>46</v>
      </c>
      <c r="T444" s="10">
        <v>65</v>
      </c>
      <c r="U444" s="10">
        <v>69</v>
      </c>
      <c r="V444" s="10">
        <v>148</v>
      </c>
      <c r="W444" s="10">
        <v>65</v>
      </c>
      <c r="X444" s="10">
        <v>74</v>
      </c>
      <c r="Y444" s="10">
        <v>85</v>
      </c>
      <c r="Z444" s="10">
        <v>34</v>
      </c>
      <c r="AA444" s="10">
        <v>55234</v>
      </c>
      <c r="AB444" s="10">
        <v>641</v>
      </c>
      <c r="AC444" s="10">
        <v>93</v>
      </c>
      <c r="AD444" s="13">
        <v>0.14508579999999999</v>
      </c>
      <c r="AE444" s="13">
        <v>48942762.230590798</v>
      </c>
      <c r="AF444" s="12">
        <v>37117.866365596899</v>
      </c>
      <c r="AG444" s="1">
        <f>VLOOKUP(F444,'[1]Sheet 1'!$F$2:$S$557,5,0)</f>
        <v>1577</v>
      </c>
      <c r="AH444" s="1">
        <f>VLOOKUP(F444,'[1]Sheet 1'!$F$2:$S$557,6,0)</f>
        <v>56</v>
      </c>
      <c r="AI444" s="1">
        <f>VLOOKUP(F444,'[1]Sheet 1'!$F$2:$S$557,7,0)</f>
        <v>128</v>
      </c>
      <c r="AJ444" s="1">
        <f>VLOOKUP(F444,'[1]Sheet 1'!$F$2:$S$557,8,0)</f>
        <v>482</v>
      </c>
      <c r="AK444" s="1">
        <f>VLOOKUP(F444,'[1]Sheet 1'!$F$2:$S$557,9,0)</f>
        <v>177</v>
      </c>
      <c r="AL444" s="1">
        <f>VLOOKUP(F444,'[1]Sheet 1'!$F$2:$S$557,10,0)</f>
        <v>415</v>
      </c>
      <c r="AM444" s="1">
        <f>VLOOKUP(F444,'[1]Sheet 1'!$F$2:$S$557,11,0)</f>
        <v>261</v>
      </c>
      <c r="AN444" s="1">
        <f>VLOOKUP(F444,'[1]Sheet 1'!$F$2:$S$557,12,0)</f>
        <v>58</v>
      </c>
      <c r="AO444" s="1">
        <f>VLOOKUP(F444,'[1]Sheet 1'!$F$2:$S$557,13,0)</f>
        <v>0.26315789000000001</v>
      </c>
      <c r="AP444" s="1">
        <f>VLOOKUP(F444,'[1]Sheet 1'!$F$2:$S$557,14,0)</f>
        <v>0.16550412</v>
      </c>
      <c r="AQ444" s="1">
        <f>VLOOKUP(F444,'[2]Sheet 1'!$F$2:$Q$557,5,0)</f>
        <v>1898</v>
      </c>
      <c r="AR444" s="1">
        <f>VLOOKUP(F444,'[2]Sheet 1'!$F$2:$Q$557,6,0)</f>
        <v>1379</v>
      </c>
      <c r="AS444" s="1">
        <f>VLOOKUP(F444,'[2]Sheet 1'!$F$2:$Q$557,7,0)</f>
        <v>1370</v>
      </c>
      <c r="AT444" s="1">
        <f>VLOOKUP(F444,'[2]Sheet 1'!$F$2:$Q$557,8,0)</f>
        <v>1324</v>
      </c>
      <c r="AU444" s="1">
        <f>VLOOKUP(F444,'[2]Sheet 1'!$F$2:$Q$557,9,0)</f>
        <v>46</v>
      </c>
      <c r="AV444" s="1">
        <f>VLOOKUP(F444,'[2]Sheet 1'!$F$2:$Q$557,10,0)</f>
        <v>9</v>
      </c>
      <c r="AW444" s="1">
        <f>VLOOKUP(F444,'[2]Sheet 1'!$F$2:$Q$557,11,0)</f>
        <v>519</v>
      </c>
      <c r="AX444" s="1">
        <f>VLOOKUP(F444,'[2]Sheet 1'!$F$2:$Q$557,12,0)</f>
        <v>2.423604E-2</v>
      </c>
      <c r="AY444" s="1">
        <f>VLOOKUP(F444,'[3]Sheet 1'!$F$2:$AD$557,5,0)</f>
        <v>35.3643523</v>
      </c>
      <c r="AZ444" s="1">
        <f>VLOOKUP(F444,'[3]Sheet 1'!$F$2:$AD$557,6,0)</f>
        <v>-80.734477900000002</v>
      </c>
      <c r="BA444" s="1">
        <f>VLOOKUP(F444,'[3]Sheet 1'!$F$2:$AD$557,7,0)</f>
        <v>2120</v>
      </c>
      <c r="BB444" s="1">
        <f>VLOOKUP(F444,'[3]Sheet 1'!$F$2:$AD$557,8,0)</f>
        <v>1132</v>
      </c>
      <c r="BC444" s="1">
        <f>VLOOKUP(F444,'[3]Sheet 1'!$F$2:$AD$557,9,0)</f>
        <v>674</v>
      </c>
      <c r="BD444" s="1">
        <f>VLOOKUP(F444,'[3]Sheet 1'!$F$2:$AD$557,10,0)</f>
        <v>9</v>
      </c>
      <c r="BE444" s="1">
        <f>VLOOKUP(F444,'[3]Sheet 1'!$F$2:$AD$557,11,0)</f>
        <v>166</v>
      </c>
      <c r="BF444" s="1">
        <f>VLOOKUP(F444,'[3]Sheet 1'!$F$2:$AD$557,12,0)</f>
        <v>0</v>
      </c>
      <c r="BG444" s="1">
        <f>VLOOKUP(F444,'[3]Sheet 1'!$F$2:$AD$557,13,0)</f>
        <v>85</v>
      </c>
      <c r="BH444" s="1">
        <f>VLOOKUP(F444,'[3]Sheet 1'!$F$2:$AD$557,14,0)</f>
        <v>54</v>
      </c>
      <c r="BI444" s="1">
        <f>VLOOKUP(F444,'[3]Sheet 1'!$F$2:$AD$557,15,0)</f>
        <v>198</v>
      </c>
      <c r="BJ444" s="1">
        <f>VLOOKUP(F444,'[3]Sheet 1'!$F$2:$AD$557,16,0)</f>
        <v>1016</v>
      </c>
      <c r="BK444" s="1">
        <f>VLOOKUP(F444,'[3]Sheet 1'!$F$2:$AD$557,17,0)</f>
        <v>865</v>
      </c>
      <c r="BL444" s="1">
        <f>VLOOKUP(F444,'[3]Sheet 1'!$F$2:$AD$557,18,0)</f>
        <v>151</v>
      </c>
      <c r="BM444" s="1">
        <f>VLOOKUP(F444,'[3]Sheet 1'!$F$2:$AD$557,19,0)</f>
        <v>0.85137795000000005</v>
      </c>
      <c r="BN444" s="1">
        <f>VLOOKUP(F444,'[3]Sheet 1'!$F$2:$AD$557,20,0)</f>
        <v>0.53396226000000002</v>
      </c>
      <c r="BO444" s="1">
        <f>VLOOKUP(F444,'[3]Sheet 1'!$F$2:$AD$557,21,0)</f>
        <v>0.31792451999999999</v>
      </c>
      <c r="BP444" s="1">
        <f>VLOOKUP(F444,'[3]Sheet 1'!$F$2:$AD$557,22,0)</f>
        <v>7.8301880000000004E-2</v>
      </c>
      <c r="BQ444" s="1">
        <f>VLOOKUP(F444,'[3]Sheet 1'!$F$2:$AD$557,23,0)</f>
        <v>9.3396220000000002E-2</v>
      </c>
      <c r="BR444" s="1">
        <f>VLOOKUP(F444,'[3]Sheet 1'!$F$2:$AD$557,24,0)</f>
        <v>1207.57811896</v>
      </c>
      <c r="BS444" s="1">
        <f>VLOOKUP(F444,'[3]Sheet 1'!$F$2:$AD$557,25,0)</f>
        <v>1.7555799999999999</v>
      </c>
    </row>
    <row r="445" spans="1:71" ht="20" customHeight="1" x14ac:dyDescent="0.15">
      <c r="A445" s="8">
        <v>2108</v>
      </c>
      <c r="B445" s="9">
        <v>37</v>
      </c>
      <c r="C445" s="10">
        <v>119</v>
      </c>
      <c r="D445" s="10">
        <v>5523</v>
      </c>
      <c r="E445" s="10">
        <v>1</v>
      </c>
      <c r="F445" s="10">
        <v>371190055231</v>
      </c>
      <c r="G445" s="11" t="s">
        <v>35</v>
      </c>
      <c r="H445" s="10">
        <v>16453</v>
      </c>
      <c r="I445" s="11" t="s">
        <v>481</v>
      </c>
      <c r="J445" s="10">
        <v>503</v>
      </c>
      <c r="K445" s="10">
        <v>10</v>
      </c>
      <c r="L445" s="10">
        <v>12</v>
      </c>
      <c r="M445" s="10">
        <v>0</v>
      </c>
      <c r="N445" s="10">
        <v>12</v>
      </c>
      <c r="O445" s="10">
        <v>41</v>
      </c>
      <c r="P445" s="10">
        <v>67</v>
      </c>
      <c r="Q445" s="10">
        <v>85</v>
      </c>
      <c r="R445" s="10">
        <v>65</v>
      </c>
      <c r="S445" s="10">
        <v>60</v>
      </c>
      <c r="T445" s="10">
        <v>16</v>
      </c>
      <c r="U445" s="10">
        <v>49</v>
      </c>
      <c r="V445" s="10">
        <v>54</v>
      </c>
      <c r="W445" s="10">
        <v>0</v>
      </c>
      <c r="X445" s="10">
        <v>19</v>
      </c>
      <c r="Y445" s="10">
        <v>0</v>
      </c>
      <c r="Z445" s="10">
        <v>13</v>
      </c>
      <c r="AA445" s="10">
        <v>41201</v>
      </c>
      <c r="AB445" s="10">
        <v>122</v>
      </c>
      <c r="AC445" s="10">
        <v>0</v>
      </c>
      <c r="AD445" s="10">
        <v>0</v>
      </c>
      <c r="AE445" s="13">
        <v>61786235.889831498</v>
      </c>
      <c r="AF445" s="12">
        <v>32495.872724767101</v>
      </c>
      <c r="AG445" s="1">
        <f>VLOOKUP(F445,'[1]Sheet 1'!$F$2:$S$557,5,0)</f>
        <v>524</v>
      </c>
      <c r="AH445" s="1">
        <f>VLOOKUP(F445,'[1]Sheet 1'!$F$2:$S$557,6,0)</f>
        <v>0</v>
      </c>
      <c r="AI445" s="1">
        <f>VLOOKUP(F445,'[1]Sheet 1'!$F$2:$S$557,7,0)</f>
        <v>39</v>
      </c>
      <c r="AJ445" s="1">
        <f>VLOOKUP(F445,'[1]Sheet 1'!$F$2:$S$557,8,0)</f>
        <v>64</v>
      </c>
      <c r="AK445" s="1">
        <f>VLOOKUP(F445,'[1]Sheet 1'!$F$2:$S$557,9,0)</f>
        <v>71</v>
      </c>
      <c r="AL445" s="1">
        <f>VLOOKUP(F445,'[1]Sheet 1'!$F$2:$S$557,10,0)</f>
        <v>197</v>
      </c>
      <c r="AM445" s="1">
        <f>VLOOKUP(F445,'[1]Sheet 1'!$F$2:$S$557,11,0)</f>
        <v>153</v>
      </c>
      <c r="AN445" s="1">
        <f>VLOOKUP(F445,'[1]Sheet 1'!$F$2:$S$557,12,0)</f>
        <v>0</v>
      </c>
      <c r="AO445" s="1">
        <f>VLOOKUP(F445,'[1]Sheet 1'!$F$2:$S$557,13,0)</f>
        <v>0.37595420000000002</v>
      </c>
      <c r="AP445" s="1">
        <f>VLOOKUP(F445,'[1]Sheet 1'!$F$2:$S$557,14,0)</f>
        <v>0.29198473000000003</v>
      </c>
      <c r="AQ445" s="1">
        <f>VLOOKUP(F445,'[2]Sheet 1'!$F$2:$Q$557,5,0)</f>
        <v>611</v>
      </c>
      <c r="AR445" s="1">
        <f>VLOOKUP(F445,'[2]Sheet 1'!$F$2:$Q$557,6,0)</f>
        <v>521</v>
      </c>
      <c r="AS445" s="1">
        <f>VLOOKUP(F445,'[2]Sheet 1'!$F$2:$Q$557,7,0)</f>
        <v>521</v>
      </c>
      <c r="AT445" s="1">
        <f>VLOOKUP(F445,'[2]Sheet 1'!$F$2:$Q$557,8,0)</f>
        <v>505</v>
      </c>
      <c r="AU445" s="1">
        <f>VLOOKUP(F445,'[2]Sheet 1'!$F$2:$Q$557,9,0)</f>
        <v>16</v>
      </c>
      <c r="AV445" s="1">
        <f>VLOOKUP(F445,'[2]Sheet 1'!$F$2:$Q$557,10,0)</f>
        <v>0</v>
      </c>
      <c r="AW445" s="1">
        <f>VLOOKUP(F445,'[2]Sheet 1'!$F$2:$Q$557,11,0)</f>
        <v>90</v>
      </c>
      <c r="AX445" s="1">
        <f>VLOOKUP(F445,'[2]Sheet 1'!$F$2:$Q$557,12,0)</f>
        <v>2.6186580000000001E-2</v>
      </c>
      <c r="AY445" s="1">
        <f>VLOOKUP(F445,'[3]Sheet 1'!$F$2:$AD$557,5,0)</f>
        <v>35.3275364</v>
      </c>
      <c r="AZ445" s="1">
        <f>VLOOKUP(F445,'[3]Sheet 1'!$F$2:$AD$557,6,0)</f>
        <v>-80.766136599999996</v>
      </c>
      <c r="BA445" s="1">
        <f>VLOOKUP(F445,'[3]Sheet 1'!$F$2:$AD$557,7,0)</f>
        <v>495</v>
      </c>
      <c r="BB445" s="1">
        <f>VLOOKUP(F445,'[3]Sheet 1'!$F$2:$AD$557,8,0)</f>
        <v>229</v>
      </c>
      <c r="BC445" s="1">
        <f>VLOOKUP(F445,'[3]Sheet 1'!$F$2:$AD$557,9,0)</f>
        <v>185</v>
      </c>
      <c r="BD445" s="1">
        <f>VLOOKUP(F445,'[3]Sheet 1'!$F$2:$AD$557,10,0)</f>
        <v>2</v>
      </c>
      <c r="BE445" s="1">
        <f>VLOOKUP(F445,'[3]Sheet 1'!$F$2:$AD$557,11,0)</f>
        <v>35</v>
      </c>
      <c r="BF445" s="1">
        <f>VLOOKUP(F445,'[3]Sheet 1'!$F$2:$AD$557,12,0)</f>
        <v>0</v>
      </c>
      <c r="BG445" s="1">
        <f>VLOOKUP(F445,'[3]Sheet 1'!$F$2:$AD$557,13,0)</f>
        <v>7</v>
      </c>
      <c r="BH445" s="1">
        <f>VLOOKUP(F445,'[3]Sheet 1'!$F$2:$AD$557,14,0)</f>
        <v>37</v>
      </c>
      <c r="BI445" s="1">
        <f>VLOOKUP(F445,'[3]Sheet 1'!$F$2:$AD$557,15,0)</f>
        <v>34</v>
      </c>
      <c r="BJ445" s="1">
        <f>VLOOKUP(F445,'[3]Sheet 1'!$F$2:$AD$557,16,0)</f>
        <v>338</v>
      </c>
      <c r="BK445" s="1">
        <f>VLOOKUP(F445,'[3]Sheet 1'!$F$2:$AD$557,17,0)</f>
        <v>298</v>
      </c>
      <c r="BL445" s="1">
        <f>VLOOKUP(F445,'[3]Sheet 1'!$F$2:$AD$557,18,0)</f>
        <v>40</v>
      </c>
      <c r="BM445" s="1">
        <f>VLOOKUP(F445,'[3]Sheet 1'!$F$2:$AD$557,19,0)</f>
        <v>0.88165680000000002</v>
      </c>
      <c r="BN445" s="1">
        <f>VLOOKUP(F445,'[3]Sheet 1'!$F$2:$AD$557,20,0)</f>
        <v>0.46262626000000001</v>
      </c>
      <c r="BO445" s="1">
        <f>VLOOKUP(F445,'[3]Sheet 1'!$F$2:$AD$557,21,0)</f>
        <v>0.37373737000000001</v>
      </c>
      <c r="BP445" s="1">
        <f>VLOOKUP(F445,'[3]Sheet 1'!$F$2:$AD$557,22,0)</f>
        <v>7.0707069999999997E-2</v>
      </c>
      <c r="BQ445" s="1">
        <f>VLOOKUP(F445,'[3]Sheet 1'!$F$2:$AD$557,23,0)</f>
        <v>6.8686860000000002E-2</v>
      </c>
      <c r="BR445" s="1">
        <f>VLOOKUP(F445,'[3]Sheet 1'!$F$2:$AD$557,24,0)</f>
        <v>223.34760818999999</v>
      </c>
      <c r="BS445" s="1">
        <f>VLOOKUP(F445,'[3]Sheet 1'!$F$2:$AD$557,25,0)</f>
        <v>2.2162762499999999</v>
      </c>
    </row>
    <row r="446" spans="1:71" ht="20" customHeight="1" x14ac:dyDescent="0.15">
      <c r="A446" s="8">
        <v>2109</v>
      </c>
      <c r="B446" s="9">
        <v>37</v>
      </c>
      <c r="C446" s="10">
        <v>119</v>
      </c>
      <c r="D446" s="10">
        <v>2702</v>
      </c>
      <c r="E446" s="10">
        <v>2</v>
      </c>
      <c r="F446" s="10">
        <v>371190027022</v>
      </c>
      <c r="G446" s="11" t="s">
        <v>33</v>
      </c>
      <c r="H446" s="10">
        <v>16261</v>
      </c>
      <c r="I446" s="11" t="s">
        <v>482</v>
      </c>
      <c r="J446" s="10">
        <v>1056</v>
      </c>
      <c r="K446" s="10">
        <v>24</v>
      </c>
      <c r="L446" s="10">
        <v>15</v>
      </c>
      <c r="M446" s="10">
        <v>0</v>
      </c>
      <c r="N446" s="10">
        <v>0</v>
      </c>
      <c r="O446" s="10">
        <v>27</v>
      </c>
      <c r="P446" s="10">
        <v>43</v>
      </c>
      <c r="Q446" s="10">
        <v>20</v>
      </c>
      <c r="R446" s="10">
        <v>15</v>
      </c>
      <c r="S446" s="10">
        <v>12</v>
      </c>
      <c r="T446" s="10">
        <v>116</v>
      </c>
      <c r="U446" s="10">
        <v>86</v>
      </c>
      <c r="V446" s="10">
        <v>89</v>
      </c>
      <c r="W446" s="10">
        <v>32</v>
      </c>
      <c r="X446" s="10">
        <v>42</v>
      </c>
      <c r="Y446" s="10">
        <v>69</v>
      </c>
      <c r="Z446" s="10">
        <v>466</v>
      </c>
      <c r="AA446" s="10">
        <v>154091</v>
      </c>
      <c r="AB446" s="10">
        <v>538</v>
      </c>
      <c r="AC446" s="10">
        <v>0</v>
      </c>
      <c r="AD446" s="10">
        <v>0</v>
      </c>
      <c r="AE446" s="16">
        <v>11769983.265564</v>
      </c>
      <c r="AF446" s="12">
        <v>14972.9160258914</v>
      </c>
      <c r="AG446" s="1">
        <f>VLOOKUP(F446,'[1]Sheet 1'!$F$2:$S$557,5,0)</f>
        <v>1622</v>
      </c>
      <c r="AH446" s="1">
        <f>VLOOKUP(F446,'[1]Sheet 1'!$F$2:$S$557,6,0)</f>
        <v>0</v>
      </c>
      <c r="AI446" s="1">
        <f>VLOOKUP(F446,'[1]Sheet 1'!$F$2:$S$557,7,0)</f>
        <v>68</v>
      </c>
      <c r="AJ446" s="1">
        <f>VLOOKUP(F446,'[1]Sheet 1'!$F$2:$S$557,8,0)</f>
        <v>75</v>
      </c>
      <c r="AK446" s="1">
        <f>VLOOKUP(F446,'[1]Sheet 1'!$F$2:$S$557,9,0)</f>
        <v>96</v>
      </c>
      <c r="AL446" s="1">
        <f>VLOOKUP(F446,'[1]Sheet 1'!$F$2:$S$557,10,0)</f>
        <v>808</v>
      </c>
      <c r="AM446" s="1">
        <f>VLOOKUP(F446,'[1]Sheet 1'!$F$2:$S$557,11,0)</f>
        <v>334</v>
      </c>
      <c r="AN446" s="1">
        <f>VLOOKUP(F446,'[1]Sheet 1'!$F$2:$S$557,12,0)</f>
        <v>241</v>
      </c>
      <c r="AO446" s="1">
        <f>VLOOKUP(F446,'[1]Sheet 1'!$F$2:$S$557,13,0)</f>
        <v>0.49815042999999998</v>
      </c>
      <c r="AP446" s="1">
        <f>VLOOKUP(F446,'[1]Sheet 1'!$F$2:$S$557,14,0)</f>
        <v>0.20591862</v>
      </c>
      <c r="AQ446" s="1">
        <f>VLOOKUP(F446,'[2]Sheet 1'!$F$2:$Q$557,5,0)</f>
        <v>1819</v>
      </c>
      <c r="AR446" s="1">
        <f>VLOOKUP(F446,'[2]Sheet 1'!$F$2:$Q$557,6,0)</f>
        <v>1343</v>
      </c>
      <c r="AS446" s="1">
        <f>VLOOKUP(F446,'[2]Sheet 1'!$F$2:$Q$557,7,0)</f>
        <v>1343</v>
      </c>
      <c r="AT446" s="1">
        <f>VLOOKUP(F446,'[2]Sheet 1'!$F$2:$Q$557,8,0)</f>
        <v>1343</v>
      </c>
      <c r="AU446" s="1">
        <f>VLOOKUP(F446,'[2]Sheet 1'!$F$2:$Q$557,9,0)</f>
        <v>0</v>
      </c>
      <c r="AV446" s="1">
        <f>VLOOKUP(F446,'[2]Sheet 1'!$F$2:$Q$557,10,0)</f>
        <v>0</v>
      </c>
      <c r="AW446" s="1">
        <f>VLOOKUP(F446,'[2]Sheet 1'!$F$2:$Q$557,11,0)</f>
        <v>476</v>
      </c>
      <c r="AX446" s="1">
        <f>VLOOKUP(F446,'[2]Sheet 1'!$F$2:$Q$557,12,0)</f>
        <v>0</v>
      </c>
      <c r="AY446" s="1">
        <f>VLOOKUP(F446,'[3]Sheet 1'!$F$2:$AD$557,5,0)</f>
        <v>35.178582499999997</v>
      </c>
      <c r="AZ446" s="1">
        <f>VLOOKUP(F446,'[3]Sheet 1'!$F$2:$AD$557,6,0)</f>
        <v>-80.842348999999999</v>
      </c>
      <c r="BA446" s="1">
        <f>VLOOKUP(F446,'[3]Sheet 1'!$F$2:$AD$557,7,0)</f>
        <v>1798</v>
      </c>
      <c r="BB446" s="1">
        <f>VLOOKUP(F446,'[3]Sheet 1'!$F$2:$AD$557,8,0)</f>
        <v>1749</v>
      </c>
      <c r="BC446" s="1">
        <f>VLOOKUP(F446,'[3]Sheet 1'!$F$2:$AD$557,9,0)</f>
        <v>7</v>
      </c>
      <c r="BD446" s="1">
        <f>VLOOKUP(F446,'[3]Sheet 1'!$F$2:$AD$557,10,0)</f>
        <v>1</v>
      </c>
      <c r="BE446" s="1">
        <f>VLOOKUP(F446,'[3]Sheet 1'!$F$2:$AD$557,11,0)</f>
        <v>28</v>
      </c>
      <c r="BF446" s="1">
        <f>VLOOKUP(F446,'[3]Sheet 1'!$F$2:$AD$557,12,0)</f>
        <v>0</v>
      </c>
      <c r="BG446" s="1">
        <f>VLOOKUP(F446,'[3]Sheet 1'!$F$2:$AD$557,13,0)</f>
        <v>2</v>
      </c>
      <c r="BH446" s="1">
        <f>VLOOKUP(F446,'[3]Sheet 1'!$F$2:$AD$557,14,0)</f>
        <v>11</v>
      </c>
      <c r="BI446" s="1">
        <f>VLOOKUP(F446,'[3]Sheet 1'!$F$2:$AD$557,15,0)</f>
        <v>34</v>
      </c>
      <c r="BJ446" s="1">
        <f>VLOOKUP(F446,'[3]Sheet 1'!$F$2:$AD$557,16,0)</f>
        <v>845</v>
      </c>
      <c r="BK446" s="1">
        <f>VLOOKUP(F446,'[3]Sheet 1'!$F$2:$AD$557,17,0)</f>
        <v>763</v>
      </c>
      <c r="BL446" s="1">
        <f>VLOOKUP(F446,'[3]Sheet 1'!$F$2:$AD$557,18,0)</f>
        <v>82</v>
      </c>
      <c r="BM446" s="1">
        <f>VLOOKUP(F446,'[3]Sheet 1'!$F$2:$AD$557,19,0)</f>
        <v>0.90295857000000002</v>
      </c>
      <c r="BN446" s="1">
        <f>VLOOKUP(F446,'[3]Sheet 1'!$F$2:$AD$557,20,0)</f>
        <v>0.97274749000000005</v>
      </c>
      <c r="BO446" s="1">
        <f>VLOOKUP(F446,'[3]Sheet 1'!$F$2:$AD$557,21,0)</f>
        <v>3.8932099999999998E-3</v>
      </c>
      <c r="BP446" s="1">
        <f>VLOOKUP(F446,'[3]Sheet 1'!$F$2:$AD$557,22,0)</f>
        <v>1.5572849999999999E-2</v>
      </c>
      <c r="BQ446" s="1">
        <f>VLOOKUP(F446,'[3]Sheet 1'!$F$2:$AD$557,23,0)</f>
        <v>1.8909889999999999E-2</v>
      </c>
      <c r="BR446" s="1">
        <f>VLOOKUP(F446,'[3]Sheet 1'!$F$2:$AD$557,24,0)</f>
        <v>4258.7454508199999</v>
      </c>
      <c r="BS446" s="1">
        <f>VLOOKUP(F446,'[3]Sheet 1'!$F$2:$AD$557,25,0)</f>
        <v>0.42219005999999998</v>
      </c>
    </row>
    <row r="447" spans="1:71" ht="20" customHeight="1" x14ac:dyDescent="0.15">
      <c r="A447" s="8">
        <v>2110</v>
      </c>
      <c r="B447" s="9">
        <v>37</v>
      </c>
      <c r="C447" s="10">
        <v>119</v>
      </c>
      <c r="D447" s="10">
        <v>5909</v>
      </c>
      <c r="E447" s="10">
        <v>2</v>
      </c>
      <c r="F447" s="10">
        <v>371190059092</v>
      </c>
      <c r="G447" s="11" t="s">
        <v>33</v>
      </c>
      <c r="H447" s="10">
        <v>16593</v>
      </c>
      <c r="I447" s="11" t="s">
        <v>483</v>
      </c>
      <c r="J447" s="10">
        <v>1330</v>
      </c>
      <c r="K447" s="10">
        <v>41</v>
      </c>
      <c r="L447" s="10">
        <v>35</v>
      </c>
      <c r="M447" s="10">
        <v>58</v>
      </c>
      <c r="N447" s="10">
        <v>67</v>
      </c>
      <c r="O447" s="10">
        <v>48</v>
      </c>
      <c r="P447" s="10">
        <v>0</v>
      </c>
      <c r="Q447" s="10">
        <v>15</v>
      </c>
      <c r="R447" s="10">
        <v>62</v>
      </c>
      <c r="S447" s="10">
        <v>63</v>
      </c>
      <c r="T447" s="10">
        <v>50</v>
      </c>
      <c r="U447" s="10">
        <v>262</v>
      </c>
      <c r="V447" s="10">
        <v>265</v>
      </c>
      <c r="W447" s="10">
        <v>143</v>
      </c>
      <c r="X447" s="10">
        <v>65</v>
      </c>
      <c r="Y447" s="10">
        <v>67</v>
      </c>
      <c r="Z447" s="10">
        <v>89</v>
      </c>
      <c r="AA447" s="10">
        <v>73875</v>
      </c>
      <c r="AB447" s="10">
        <v>734</v>
      </c>
      <c r="AC447" s="10">
        <v>127</v>
      </c>
      <c r="AD447" s="10">
        <v>0.17302451999999999</v>
      </c>
      <c r="AE447" s="13">
        <v>33351811.450073201</v>
      </c>
      <c r="AF447" s="12">
        <v>23851.0274052403</v>
      </c>
      <c r="AG447" s="1">
        <f>VLOOKUP(F447,'[1]Sheet 1'!$F$2:$S$557,5,0)</f>
        <v>2812</v>
      </c>
      <c r="AH447" s="1">
        <f>VLOOKUP(F447,'[1]Sheet 1'!$F$2:$S$557,6,0)</f>
        <v>247</v>
      </c>
      <c r="AI447" s="1">
        <f>VLOOKUP(F447,'[1]Sheet 1'!$F$2:$S$557,7,0)</f>
        <v>849</v>
      </c>
      <c r="AJ447" s="1">
        <f>VLOOKUP(F447,'[1]Sheet 1'!$F$2:$S$557,8,0)</f>
        <v>649</v>
      </c>
      <c r="AK447" s="1">
        <f>VLOOKUP(F447,'[1]Sheet 1'!$F$2:$S$557,9,0)</f>
        <v>72</v>
      </c>
      <c r="AL447" s="1">
        <f>VLOOKUP(F447,'[1]Sheet 1'!$F$2:$S$557,10,0)</f>
        <v>487</v>
      </c>
      <c r="AM447" s="1">
        <f>VLOOKUP(F447,'[1]Sheet 1'!$F$2:$S$557,11,0)</f>
        <v>384</v>
      </c>
      <c r="AN447" s="1">
        <f>VLOOKUP(F447,'[1]Sheet 1'!$F$2:$S$557,12,0)</f>
        <v>124</v>
      </c>
      <c r="AO447" s="1">
        <f>VLOOKUP(F447,'[1]Sheet 1'!$F$2:$S$557,13,0)</f>
        <v>0.17318633999999999</v>
      </c>
      <c r="AP447" s="1">
        <f>VLOOKUP(F447,'[1]Sheet 1'!$F$2:$S$557,14,0)</f>
        <v>0.13655761</v>
      </c>
      <c r="AQ447" s="1">
        <f>VLOOKUP(F447,'[2]Sheet 1'!$F$2:$Q$557,5,0)</f>
        <v>3344</v>
      </c>
      <c r="AR447" s="1">
        <f>VLOOKUP(F447,'[2]Sheet 1'!$F$2:$Q$557,6,0)</f>
        <v>2440</v>
      </c>
      <c r="AS447" s="1">
        <f>VLOOKUP(F447,'[2]Sheet 1'!$F$2:$Q$557,7,0)</f>
        <v>2440</v>
      </c>
      <c r="AT447" s="1">
        <f>VLOOKUP(F447,'[2]Sheet 1'!$F$2:$Q$557,8,0)</f>
        <v>2329</v>
      </c>
      <c r="AU447" s="1">
        <f>VLOOKUP(F447,'[2]Sheet 1'!$F$2:$Q$557,9,0)</f>
        <v>111</v>
      </c>
      <c r="AV447" s="1">
        <f>VLOOKUP(F447,'[2]Sheet 1'!$F$2:$Q$557,10,0)</f>
        <v>0</v>
      </c>
      <c r="AW447" s="1">
        <f>VLOOKUP(F447,'[2]Sheet 1'!$F$2:$Q$557,11,0)</f>
        <v>904</v>
      </c>
      <c r="AX447" s="1">
        <f>VLOOKUP(F447,'[2]Sheet 1'!$F$2:$Q$557,12,0)</f>
        <v>3.3193779999999999E-2</v>
      </c>
      <c r="AY447" s="1">
        <f>VLOOKUP(F447,'[3]Sheet 1'!$F$2:$AD$557,5,0)</f>
        <v>35.150176799999997</v>
      </c>
      <c r="AZ447" s="1">
        <f>VLOOKUP(F447,'[3]Sheet 1'!$F$2:$AD$557,6,0)</f>
        <v>-80.978632500000003</v>
      </c>
      <c r="BA447" s="1">
        <f>VLOOKUP(F447,'[3]Sheet 1'!$F$2:$AD$557,7,0)</f>
        <v>2274</v>
      </c>
      <c r="BB447" s="1">
        <f>VLOOKUP(F447,'[3]Sheet 1'!$F$2:$AD$557,8,0)</f>
        <v>737</v>
      </c>
      <c r="BC447" s="1">
        <f>VLOOKUP(F447,'[3]Sheet 1'!$F$2:$AD$557,9,0)</f>
        <v>945</v>
      </c>
      <c r="BD447" s="1">
        <f>VLOOKUP(F447,'[3]Sheet 1'!$F$2:$AD$557,10,0)</f>
        <v>4</v>
      </c>
      <c r="BE447" s="1">
        <f>VLOOKUP(F447,'[3]Sheet 1'!$F$2:$AD$557,11,0)</f>
        <v>278</v>
      </c>
      <c r="BF447" s="1">
        <f>VLOOKUP(F447,'[3]Sheet 1'!$F$2:$AD$557,12,0)</f>
        <v>0</v>
      </c>
      <c r="BG447" s="1">
        <f>VLOOKUP(F447,'[3]Sheet 1'!$F$2:$AD$557,13,0)</f>
        <v>251</v>
      </c>
      <c r="BH447" s="1">
        <f>VLOOKUP(F447,'[3]Sheet 1'!$F$2:$AD$557,14,0)</f>
        <v>59</v>
      </c>
      <c r="BI447" s="1">
        <f>VLOOKUP(F447,'[3]Sheet 1'!$F$2:$AD$557,15,0)</f>
        <v>437</v>
      </c>
      <c r="BJ447" s="1">
        <f>VLOOKUP(F447,'[3]Sheet 1'!$F$2:$AD$557,16,0)</f>
        <v>895</v>
      </c>
      <c r="BK447" s="1">
        <f>VLOOKUP(F447,'[3]Sheet 1'!$F$2:$AD$557,17,0)</f>
        <v>817</v>
      </c>
      <c r="BL447" s="1">
        <f>VLOOKUP(F447,'[3]Sheet 1'!$F$2:$AD$557,18,0)</f>
        <v>78</v>
      </c>
      <c r="BM447" s="1">
        <f>VLOOKUP(F447,'[3]Sheet 1'!$F$2:$AD$557,19,0)</f>
        <v>0.91284916000000005</v>
      </c>
      <c r="BN447" s="1">
        <f>VLOOKUP(F447,'[3]Sheet 1'!$F$2:$AD$557,20,0)</f>
        <v>0.32409850000000001</v>
      </c>
      <c r="BO447" s="1">
        <f>VLOOKUP(F447,'[3]Sheet 1'!$F$2:$AD$557,21,0)</f>
        <v>0.41556727999999998</v>
      </c>
      <c r="BP447" s="1">
        <f>VLOOKUP(F447,'[3]Sheet 1'!$F$2:$AD$557,22,0)</f>
        <v>0.12225153</v>
      </c>
      <c r="BQ447" s="1">
        <f>VLOOKUP(F447,'[3]Sheet 1'!$F$2:$AD$557,23,0)</f>
        <v>0.19217238</v>
      </c>
      <c r="BR447" s="1">
        <f>VLOOKUP(F447,'[3]Sheet 1'!$F$2:$AD$557,24,0)</f>
        <v>1900.81071273</v>
      </c>
      <c r="BS447" s="1">
        <f>VLOOKUP(F447,'[3]Sheet 1'!$F$2:$AD$557,25,0)</f>
        <v>1.1963316399999999</v>
      </c>
    </row>
    <row r="448" spans="1:71" ht="20" customHeight="1" x14ac:dyDescent="0.15">
      <c r="A448" s="8">
        <v>2111</v>
      </c>
      <c r="B448" s="9">
        <v>37</v>
      </c>
      <c r="C448" s="10">
        <v>119</v>
      </c>
      <c r="D448" s="10">
        <v>5401</v>
      </c>
      <c r="E448" s="10">
        <v>3</v>
      </c>
      <c r="F448" s="10">
        <v>371190054013</v>
      </c>
      <c r="G448" s="11" t="s">
        <v>44</v>
      </c>
      <c r="H448" s="10">
        <v>16413</v>
      </c>
      <c r="I448" s="11" t="s">
        <v>484</v>
      </c>
      <c r="J448" s="10">
        <v>569</v>
      </c>
      <c r="K448" s="10">
        <v>48</v>
      </c>
      <c r="L448" s="10">
        <v>94</v>
      </c>
      <c r="M448" s="10">
        <v>0</v>
      </c>
      <c r="N448" s="10">
        <v>89</v>
      </c>
      <c r="O448" s="10">
        <v>64</v>
      </c>
      <c r="P448" s="10">
        <v>74</v>
      </c>
      <c r="Q448" s="10">
        <v>0</v>
      </c>
      <c r="R448" s="10">
        <v>10</v>
      </c>
      <c r="S448" s="10">
        <v>11</v>
      </c>
      <c r="T448" s="10">
        <v>70</v>
      </c>
      <c r="U448" s="10">
        <v>51</v>
      </c>
      <c r="V448" s="10">
        <v>43</v>
      </c>
      <c r="W448" s="10">
        <v>15</v>
      </c>
      <c r="X448" s="10">
        <v>0</v>
      </c>
      <c r="Y448" s="10">
        <v>0</v>
      </c>
      <c r="Z448" s="10">
        <v>0</v>
      </c>
      <c r="AA448" s="10">
        <v>28125</v>
      </c>
      <c r="AB448" s="10">
        <v>404</v>
      </c>
      <c r="AC448" s="10">
        <v>36</v>
      </c>
      <c r="AD448" s="10">
        <v>8.910891E-2</v>
      </c>
      <c r="AE448" s="13">
        <v>28103291.548522901</v>
      </c>
      <c r="AF448" s="14">
        <v>31196.790428116001</v>
      </c>
      <c r="AG448" s="1">
        <f>VLOOKUP(F448,'[1]Sheet 1'!$F$2:$S$557,5,0)</f>
        <v>864</v>
      </c>
      <c r="AH448" s="1">
        <f>VLOOKUP(F448,'[1]Sheet 1'!$F$2:$S$557,6,0)</f>
        <v>34</v>
      </c>
      <c r="AI448" s="1">
        <f>VLOOKUP(F448,'[1]Sheet 1'!$F$2:$S$557,7,0)</f>
        <v>283</v>
      </c>
      <c r="AJ448" s="1">
        <f>VLOOKUP(F448,'[1]Sheet 1'!$F$2:$S$557,8,0)</f>
        <v>278</v>
      </c>
      <c r="AK448" s="1">
        <f>VLOOKUP(F448,'[1]Sheet 1'!$F$2:$S$557,9,0)</f>
        <v>146</v>
      </c>
      <c r="AL448" s="1">
        <f>VLOOKUP(F448,'[1]Sheet 1'!$F$2:$S$557,10,0)</f>
        <v>86</v>
      </c>
      <c r="AM448" s="1">
        <f>VLOOKUP(F448,'[1]Sheet 1'!$F$2:$S$557,11,0)</f>
        <v>37</v>
      </c>
      <c r="AN448" s="1">
        <f>VLOOKUP(F448,'[1]Sheet 1'!$F$2:$S$557,12,0)</f>
        <v>0</v>
      </c>
      <c r="AO448" s="1">
        <f>VLOOKUP(F448,'[1]Sheet 1'!$F$2:$S$557,13,0)</f>
        <v>9.9537039999999993E-2</v>
      </c>
      <c r="AP448" s="1">
        <f>VLOOKUP(F448,'[1]Sheet 1'!$F$2:$S$557,14,0)</f>
        <v>4.2824069999999999E-2</v>
      </c>
      <c r="AQ448" s="1">
        <f>VLOOKUP(F448,'[2]Sheet 1'!$F$2:$Q$557,5,0)</f>
        <v>1072</v>
      </c>
      <c r="AR448" s="1">
        <f>VLOOKUP(F448,'[2]Sheet 1'!$F$2:$Q$557,6,0)</f>
        <v>508</v>
      </c>
      <c r="AS448" s="1">
        <f>VLOOKUP(F448,'[2]Sheet 1'!$F$2:$Q$557,7,0)</f>
        <v>508</v>
      </c>
      <c r="AT448" s="1">
        <f>VLOOKUP(F448,'[2]Sheet 1'!$F$2:$Q$557,8,0)</f>
        <v>461</v>
      </c>
      <c r="AU448" s="1">
        <f>VLOOKUP(F448,'[2]Sheet 1'!$F$2:$Q$557,9,0)</f>
        <v>47</v>
      </c>
      <c r="AV448" s="1">
        <f>VLOOKUP(F448,'[2]Sheet 1'!$F$2:$Q$557,10,0)</f>
        <v>0</v>
      </c>
      <c r="AW448" s="1">
        <f>VLOOKUP(F448,'[2]Sheet 1'!$F$2:$Q$557,11,0)</f>
        <v>564</v>
      </c>
      <c r="AX448" s="1">
        <f>VLOOKUP(F448,'[2]Sheet 1'!$F$2:$Q$557,12,0)</f>
        <v>4.3843279999999998E-2</v>
      </c>
      <c r="AY448" s="1">
        <f>VLOOKUP(F448,'[3]Sheet 1'!$F$2:$AD$557,5,0)</f>
        <v>35.287647399999997</v>
      </c>
      <c r="AZ448" s="1">
        <f>VLOOKUP(F448,'[3]Sheet 1'!$F$2:$AD$557,6,0)</f>
        <v>-80.851778600000003</v>
      </c>
      <c r="BA448" s="1">
        <f>VLOOKUP(F448,'[3]Sheet 1'!$F$2:$AD$557,7,0)</f>
        <v>1475</v>
      </c>
      <c r="BB448" s="1">
        <f>VLOOKUP(F448,'[3]Sheet 1'!$F$2:$AD$557,8,0)</f>
        <v>93</v>
      </c>
      <c r="BC448" s="1">
        <f>VLOOKUP(F448,'[3]Sheet 1'!$F$2:$AD$557,9,0)</f>
        <v>1230</v>
      </c>
      <c r="BD448" s="1">
        <f>VLOOKUP(F448,'[3]Sheet 1'!$F$2:$AD$557,10,0)</f>
        <v>3</v>
      </c>
      <c r="BE448" s="1">
        <f>VLOOKUP(F448,'[3]Sheet 1'!$F$2:$AD$557,11,0)</f>
        <v>20</v>
      </c>
      <c r="BF448" s="1">
        <f>VLOOKUP(F448,'[3]Sheet 1'!$F$2:$AD$557,12,0)</f>
        <v>0</v>
      </c>
      <c r="BG448" s="1">
        <f>VLOOKUP(F448,'[3]Sheet 1'!$F$2:$AD$557,13,0)</f>
        <v>81</v>
      </c>
      <c r="BH448" s="1">
        <f>VLOOKUP(F448,'[3]Sheet 1'!$F$2:$AD$557,14,0)</f>
        <v>48</v>
      </c>
      <c r="BI448" s="1">
        <f>VLOOKUP(F448,'[3]Sheet 1'!$F$2:$AD$557,15,0)</f>
        <v>123</v>
      </c>
      <c r="BJ448" s="1">
        <f>VLOOKUP(F448,'[3]Sheet 1'!$F$2:$AD$557,16,0)</f>
        <v>629</v>
      </c>
      <c r="BK448" s="1">
        <f>VLOOKUP(F448,'[3]Sheet 1'!$F$2:$AD$557,17,0)</f>
        <v>570</v>
      </c>
      <c r="BL448" s="1">
        <f>VLOOKUP(F448,'[3]Sheet 1'!$F$2:$AD$557,18,0)</f>
        <v>59</v>
      </c>
      <c r="BM448" s="1">
        <f>VLOOKUP(F448,'[3]Sheet 1'!$F$2:$AD$557,19,0)</f>
        <v>0.90620031000000001</v>
      </c>
      <c r="BN448" s="1">
        <f>VLOOKUP(F448,'[3]Sheet 1'!$F$2:$AD$557,20,0)</f>
        <v>6.3050839999999997E-2</v>
      </c>
      <c r="BO448" s="1">
        <f>VLOOKUP(F448,'[3]Sheet 1'!$F$2:$AD$557,21,0)</f>
        <v>0.83389829999999998</v>
      </c>
      <c r="BP448" s="1">
        <f>VLOOKUP(F448,'[3]Sheet 1'!$F$2:$AD$557,22,0)</f>
        <v>1.355932E-2</v>
      </c>
      <c r="BQ448" s="1">
        <f>VLOOKUP(F448,'[3]Sheet 1'!$F$2:$AD$557,23,0)</f>
        <v>8.3389829999999998E-2</v>
      </c>
      <c r="BR448" s="1">
        <f>VLOOKUP(F448,'[3]Sheet 1'!$F$2:$AD$557,24,0)</f>
        <v>1463.1965832999999</v>
      </c>
      <c r="BS448" s="1">
        <f>VLOOKUP(F448,'[3]Sheet 1'!$F$2:$AD$557,25,0)</f>
        <v>1.0080668699999999</v>
      </c>
    </row>
    <row r="449" spans="1:71" ht="20" customHeight="1" x14ac:dyDescent="0.15">
      <c r="A449" s="8">
        <v>2112</v>
      </c>
      <c r="B449" s="9">
        <v>37</v>
      </c>
      <c r="C449" s="10">
        <v>119</v>
      </c>
      <c r="D449" s="10">
        <v>1400</v>
      </c>
      <c r="E449" s="10">
        <v>1</v>
      </c>
      <c r="F449" s="10">
        <v>371190014001</v>
      </c>
      <c r="G449" s="11" t="s">
        <v>35</v>
      </c>
      <c r="H449" s="10">
        <v>16160</v>
      </c>
      <c r="I449" s="11" t="s">
        <v>485</v>
      </c>
      <c r="J449" s="10">
        <v>717</v>
      </c>
      <c r="K449" s="10">
        <v>0</v>
      </c>
      <c r="L449" s="10">
        <v>30</v>
      </c>
      <c r="M449" s="10">
        <v>23</v>
      </c>
      <c r="N449" s="10">
        <v>24</v>
      </c>
      <c r="O449" s="10">
        <v>22</v>
      </c>
      <c r="P449" s="10">
        <v>21</v>
      </c>
      <c r="Q449" s="10">
        <v>7</v>
      </c>
      <c r="R449" s="10">
        <v>48</v>
      </c>
      <c r="S449" s="10">
        <v>16</v>
      </c>
      <c r="T449" s="10">
        <v>77</v>
      </c>
      <c r="U449" s="10">
        <v>142</v>
      </c>
      <c r="V449" s="10">
        <v>103</v>
      </c>
      <c r="W449" s="10">
        <v>59</v>
      </c>
      <c r="X449" s="10">
        <v>35</v>
      </c>
      <c r="Y449" s="10">
        <v>58</v>
      </c>
      <c r="Z449" s="10">
        <v>52</v>
      </c>
      <c r="AA449" s="10">
        <v>71385</v>
      </c>
      <c r="AB449" s="10">
        <v>312</v>
      </c>
      <c r="AC449" s="10">
        <v>65</v>
      </c>
      <c r="AD449" s="10">
        <v>0.20833333000000001</v>
      </c>
      <c r="AE449" s="13">
        <v>11416328.3748169</v>
      </c>
      <c r="AF449" s="12">
        <v>16279.5862662012</v>
      </c>
      <c r="AG449" s="1">
        <f>VLOOKUP(F449,'[1]Sheet 1'!$F$2:$S$557,5,0)</f>
        <v>1319</v>
      </c>
      <c r="AH449" s="1">
        <f>VLOOKUP(F449,'[1]Sheet 1'!$F$2:$S$557,6,0)</f>
        <v>307</v>
      </c>
      <c r="AI449" s="1">
        <f>VLOOKUP(F449,'[1]Sheet 1'!$F$2:$S$557,7,0)</f>
        <v>184</v>
      </c>
      <c r="AJ449" s="1">
        <f>VLOOKUP(F449,'[1]Sheet 1'!$F$2:$S$557,8,0)</f>
        <v>162</v>
      </c>
      <c r="AK449" s="1">
        <f>VLOOKUP(F449,'[1]Sheet 1'!$F$2:$S$557,9,0)</f>
        <v>45</v>
      </c>
      <c r="AL449" s="1">
        <f>VLOOKUP(F449,'[1]Sheet 1'!$F$2:$S$557,10,0)</f>
        <v>395</v>
      </c>
      <c r="AM449" s="1">
        <f>VLOOKUP(F449,'[1]Sheet 1'!$F$2:$S$557,11,0)</f>
        <v>184</v>
      </c>
      <c r="AN449" s="1">
        <f>VLOOKUP(F449,'[1]Sheet 1'!$F$2:$S$557,12,0)</f>
        <v>42</v>
      </c>
      <c r="AO449" s="1">
        <f>VLOOKUP(F449,'[1]Sheet 1'!$F$2:$S$557,13,0)</f>
        <v>0.29946929</v>
      </c>
      <c r="AP449" s="1">
        <f>VLOOKUP(F449,'[1]Sheet 1'!$F$2:$S$557,14,0)</f>
        <v>0.13949961999999999</v>
      </c>
      <c r="AQ449" s="1">
        <f>VLOOKUP(F449,'[2]Sheet 1'!$F$2:$Q$557,5,0)</f>
        <v>1536</v>
      </c>
      <c r="AR449" s="1">
        <f>VLOOKUP(F449,'[2]Sheet 1'!$F$2:$Q$557,6,0)</f>
        <v>1346</v>
      </c>
      <c r="AS449" s="1">
        <f>VLOOKUP(F449,'[2]Sheet 1'!$F$2:$Q$557,7,0)</f>
        <v>1346</v>
      </c>
      <c r="AT449" s="1">
        <f>VLOOKUP(F449,'[2]Sheet 1'!$F$2:$Q$557,8,0)</f>
        <v>1206</v>
      </c>
      <c r="AU449" s="1">
        <f>VLOOKUP(F449,'[2]Sheet 1'!$F$2:$Q$557,9,0)</f>
        <v>140</v>
      </c>
      <c r="AV449" s="1">
        <f>VLOOKUP(F449,'[2]Sheet 1'!$F$2:$Q$557,10,0)</f>
        <v>0</v>
      </c>
      <c r="AW449" s="1">
        <f>VLOOKUP(F449,'[2]Sheet 1'!$F$2:$Q$557,11,0)</f>
        <v>190</v>
      </c>
      <c r="AX449" s="1">
        <f>VLOOKUP(F449,'[2]Sheet 1'!$F$2:$Q$557,12,0)</f>
        <v>9.1145829999999997E-2</v>
      </c>
      <c r="AY449" s="1">
        <f>VLOOKUP(F449,'[3]Sheet 1'!$F$2:$AD$557,5,0)</f>
        <v>35.248861699999999</v>
      </c>
      <c r="AZ449" s="1">
        <f>VLOOKUP(F449,'[3]Sheet 1'!$F$2:$AD$557,6,0)</f>
        <v>-80.790655299999997</v>
      </c>
      <c r="BA449" s="1">
        <f>VLOOKUP(F449,'[3]Sheet 1'!$F$2:$AD$557,7,0)</f>
        <v>1317</v>
      </c>
      <c r="BB449" s="1">
        <f>VLOOKUP(F449,'[3]Sheet 1'!$F$2:$AD$557,8,0)</f>
        <v>652</v>
      </c>
      <c r="BC449" s="1">
        <f>VLOOKUP(F449,'[3]Sheet 1'!$F$2:$AD$557,9,0)</f>
        <v>537</v>
      </c>
      <c r="BD449" s="1">
        <f>VLOOKUP(F449,'[3]Sheet 1'!$F$2:$AD$557,10,0)</f>
        <v>6</v>
      </c>
      <c r="BE449" s="1">
        <f>VLOOKUP(F449,'[3]Sheet 1'!$F$2:$AD$557,11,0)</f>
        <v>22</v>
      </c>
      <c r="BF449" s="1">
        <f>VLOOKUP(F449,'[3]Sheet 1'!$F$2:$AD$557,12,0)</f>
        <v>0</v>
      </c>
      <c r="BG449" s="1">
        <f>VLOOKUP(F449,'[3]Sheet 1'!$F$2:$AD$557,13,0)</f>
        <v>67</v>
      </c>
      <c r="BH449" s="1">
        <f>VLOOKUP(F449,'[3]Sheet 1'!$F$2:$AD$557,14,0)</f>
        <v>33</v>
      </c>
      <c r="BI449" s="1">
        <f>VLOOKUP(F449,'[3]Sheet 1'!$F$2:$AD$557,15,0)</f>
        <v>122</v>
      </c>
      <c r="BJ449" s="1">
        <f>VLOOKUP(F449,'[3]Sheet 1'!$F$2:$AD$557,16,0)</f>
        <v>682</v>
      </c>
      <c r="BK449" s="1">
        <f>VLOOKUP(F449,'[3]Sheet 1'!$F$2:$AD$557,17,0)</f>
        <v>596</v>
      </c>
      <c r="BL449" s="1">
        <f>VLOOKUP(F449,'[3]Sheet 1'!$F$2:$AD$557,18,0)</f>
        <v>86</v>
      </c>
      <c r="BM449" s="1">
        <f>VLOOKUP(F449,'[3]Sheet 1'!$F$2:$AD$557,19,0)</f>
        <v>0.87390029000000002</v>
      </c>
      <c r="BN449" s="1">
        <f>VLOOKUP(F449,'[3]Sheet 1'!$F$2:$AD$557,20,0)</f>
        <v>0.49506454</v>
      </c>
      <c r="BO449" s="1">
        <f>VLOOKUP(F449,'[3]Sheet 1'!$F$2:$AD$557,21,0)</f>
        <v>0.40774486999999998</v>
      </c>
      <c r="BP449" s="1">
        <f>VLOOKUP(F449,'[3]Sheet 1'!$F$2:$AD$557,22,0)</f>
        <v>1.6704630000000002E-2</v>
      </c>
      <c r="BQ449" s="1">
        <f>VLOOKUP(F449,'[3]Sheet 1'!$F$2:$AD$557,23,0)</f>
        <v>9.2634770000000005E-2</v>
      </c>
      <c r="BR449" s="1">
        <f>VLOOKUP(F449,'[3]Sheet 1'!$F$2:$AD$557,24,0)</f>
        <v>3216.0826775800001</v>
      </c>
      <c r="BS449" s="1">
        <f>VLOOKUP(F449,'[3]Sheet 1'!$F$2:$AD$557,25,0)</f>
        <v>0.40950439</v>
      </c>
    </row>
    <row r="450" spans="1:71" ht="20" customHeight="1" x14ac:dyDescent="0.15">
      <c r="A450" s="8">
        <v>2113</v>
      </c>
      <c r="B450" s="9">
        <v>37</v>
      </c>
      <c r="C450" s="10">
        <v>119</v>
      </c>
      <c r="D450" s="10">
        <v>1701</v>
      </c>
      <c r="E450" s="10">
        <v>1</v>
      </c>
      <c r="F450" s="10">
        <v>371190017011</v>
      </c>
      <c r="G450" s="11" t="s">
        <v>35</v>
      </c>
      <c r="H450" s="10">
        <v>16186</v>
      </c>
      <c r="I450" s="11" t="s">
        <v>486</v>
      </c>
      <c r="J450" s="10">
        <v>692</v>
      </c>
      <c r="K450" s="10">
        <v>28</v>
      </c>
      <c r="L450" s="10">
        <v>22</v>
      </c>
      <c r="M450" s="10">
        <v>41</v>
      </c>
      <c r="N450" s="10">
        <v>50</v>
      </c>
      <c r="O450" s="10">
        <v>47</v>
      </c>
      <c r="P450" s="10">
        <v>39</v>
      </c>
      <c r="Q450" s="10">
        <v>69</v>
      </c>
      <c r="R450" s="10">
        <v>34</v>
      </c>
      <c r="S450" s="10">
        <v>20</v>
      </c>
      <c r="T450" s="10">
        <v>53</v>
      </c>
      <c r="U450" s="10">
        <v>38</v>
      </c>
      <c r="V450" s="10">
        <v>74</v>
      </c>
      <c r="W450" s="10">
        <v>95</v>
      </c>
      <c r="X450" s="10">
        <v>18</v>
      </c>
      <c r="Y450" s="10">
        <v>35</v>
      </c>
      <c r="Z450" s="10">
        <v>29</v>
      </c>
      <c r="AA450" s="10">
        <v>49231</v>
      </c>
      <c r="AB450" s="10">
        <v>314</v>
      </c>
      <c r="AC450" s="10">
        <v>46</v>
      </c>
      <c r="AD450" s="10">
        <v>0.14649682</v>
      </c>
      <c r="AE450" s="13">
        <v>11972337.346130401</v>
      </c>
      <c r="AF450" s="12">
        <v>16281.3618492069</v>
      </c>
      <c r="AG450" s="1">
        <f>VLOOKUP(F450,'[1]Sheet 1'!$F$2:$S$557,5,0)</f>
        <v>1175</v>
      </c>
      <c r="AH450" s="1">
        <f>VLOOKUP(F450,'[1]Sheet 1'!$F$2:$S$557,6,0)</f>
        <v>168</v>
      </c>
      <c r="AI450" s="1">
        <f>VLOOKUP(F450,'[1]Sheet 1'!$F$2:$S$557,7,0)</f>
        <v>188</v>
      </c>
      <c r="AJ450" s="1">
        <f>VLOOKUP(F450,'[1]Sheet 1'!$F$2:$S$557,8,0)</f>
        <v>246</v>
      </c>
      <c r="AK450" s="1">
        <f>VLOOKUP(F450,'[1]Sheet 1'!$F$2:$S$557,9,0)</f>
        <v>67</v>
      </c>
      <c r="AL450" s="1">
        <f>VLOOKUP(F450,'[1]Sheet 1'!$F$2:$S$557,10,0)</f>
        <v>324</v>
      </c>
      <c r="AM450" s="1">
        <f>VLOOKUP(F450,'[1]Sheet 1'!$F$2:$S$557,11,0)</f>
        <v>176</v>
      </c>
      <c r="AN450" s="1">
        <f>VLOOKUP(F450,'[1]Sheet 1'!$F$2:$S$557,12,0)</f>
        <v>6</v>
      </c>
      <c r="AO450" s="1">
        <f>VLOOKUP(F450,'[1]Sheet 1'!$F$2:$S$557,13,0)</f>
        <v>0.27574468000000002</v>
      </c>
      <c r="AP450" s="1">
        <f>VLOOKUP(F450,'[1]Sheet 1'!$F$2:$S$557,14,0)</f>
        <v>0.14978722999999999</v>
      </c>
      <c r="AQ450" s="1">
        <f>VLOOKUP(F450,'[2]Sheet 1'!$F$2:$Q$557,5,0)</f>
        <v>1309</v>
      </c>
      <c r="AR450" s="1">
        <f>VLOOKUP(F450,'[2]Sheet 1'!$F$2:$Q$557,6,0)</f>
        <v>1064</v>
      </c>
      <c r="AS450" s="1">
        <f>VLOOKUP(F450,'[2]Sheet 1'!$F$2:$Q$557,7,0)</f>
        <v>1064</v>
      </c>
      <c r="AT450" s="1">
        <f>VLOOKUP(F450,'[2]Sheet 1'!$F$2:$Q$557,8,0)</f>
        <v>1031</v>
      </c>
      <c r="AU450" s="1">
        <f>VLOOKUP(F450,'[2]Sheet 1'!$F$2:$Q$557,9,0)</f>
        <v>33</v>
      </c>
      <c r="AV450" s="1">
        <f>VLOOKUP(F450,'[2]Sheet 1'!$F$2:$Q$557,10,0)</f>
        <v>0</v>
      </c>
      <c r="AW450" s="1">
        <f>VLOOKUP(F450,'[2]Sheet 1'!$F$2:$Q$557,11,0)</f>
        <v>245</v>
      </c>
      <c r="AX450" s="1">
        <f>VLOOKUP(F450,'[2]Sheet 1'!$F$2:$Q$557,12,0)</f>
        <v>2.5210079999999999E-2</v>
      </c>
      <c r="AY450" s="1">
        <f>VLOOKUP(F450,'[3]Sheet 1'!$F$2:$AD$557,5,0)</f>
        <v>35.210820099999999</v>
      </c>
      <c r="AZ450" s="1">
        <f>VLOOKUP(F450,'[3]Sheet 1'!$F$2:$AD$557,6,0)</f>
        <v>-80.7877182</v>
      </c>
      <c r="BA450" s="1">
        <f>VLOOKUP(F450,'[3]Sheet 1'!$F$2:$AD$557,7,0)</f>
        <v>1452</v>
      </c>
      <c r="BB450" s="1">
        <f>VLOOKUP(F450,'[3]Sheet 1'!$F$2:$AD$557,8,0)</f>
        <v>909</v>
      </c>
      <c r="BC450" s="1">
        <f>VLOOKUP(F450,'[3]Sheet 1'!$F$2:$AD$557,9,0)</f>
        <v>403</v>
      </c>
      <c r="BD450" s="1">
        <f>VLOOKUP(F450,'[3]Sheet 1'!$F$2:$AD$557,10,0)</f>
        <v>5</v>
      </c>
      <c r="BE450" s="1">
        <f>VLOOKUP(F450,'[3]Sheet 1'!$F$2:$AD$557,11,0)</f>
        <v>26</v>
      </c>
      <c r="BF450" s="1">
        <f>VLOOKUP(F450,'[3]Sheet 1'!$F$2:$AD$557,12,0)</f>
        <v>1</v>
      </c>
      <c r="BG450" s="1">
        <f>VLOOKUP(F450,'[3]Sheet 1'!$F$2:$AD$557,13,0)</f>
        <v>69</v>
      </c>
      <c r="BH450" s="1">
        <f>VLOOKUP(F450,'[3]Sheet 1'!$F$2:$AD$557,14,0)</f>
        <v>39</v>
      </c>
      <c r="BI450" s="1">
        <f>VLOOKUP(F450,'[3]Sheet 1'!$F$2:$AD$557,15,0)</f>
        <v>154</v>
      </c>
      <c r="BJ450" s="1">
        <f>VLOOKUP(F450,'[3]Sheet 1'!$F$2:$AD$557,16,0)</f>
        <v>774</v>
      </c>
      <c r="BK450" s="1">
        <f>VLOOKUP(F450,'[3]Sheet 1'!$F$2:$AD$557,17,0)</f>
        <v>697</v>
      </c>
      <c r="BL450" s="1">
        <f>VLOOKUP(F450,'[3]Sheet 1'!$F$2:$AD$557,18,0)</f>
        <v>77</v>
      </c>
      <c r="BM450" s="1">
        <f>VLOOKUP(F450,'[3]Sheet 1'!$F$2:$AD$557,19,0)</f>
        <v>0.90051678999999996</v>
      </c>
      <c r="BN450" s="1">
        <f>VLOOKUP(F450,'[3]Sheet 1'!$F$2:$AD$557,20,0)</f>
        <v>0.62603304999999998</v>
      </c>
      <c r="BO450" s="1">
        <f>VLOOKUP(F450,'[3]Sheet 1'!$F$2:$AD$557,21,0)</f>
        <v>0.27754820000000002</v>
      </c>
      <c r="BP450" s="1">
        <f>VLOOKUP(F450,'[3]Sheet 1'!$F$2:$AD$557,22,0)</f>
        <v>1.7906330000000002E-2</v>
      </c>
      <c r="BQ450" s="1">
        <f>VLOOKUP(F450,'[3]Sheet 1'!$F$2:$AD$557,23,0)</f>
        <v>0.1060606</v>
      </c>
      <c r="BR450" s="1">
        <f>VLOOKUP(F450,'[3]Sheet 1'!$F$2:$AD$557,24,0)</f>
        <v>3381.0802848600001</v>
      </c>
      <c r="BS450" s="1">
        <f>VLOOKUP(F450,'[3]Sheet 1'!$F$2:$AD$557,25,0)</f>
        <v>0.42944853999999999</v>
      </c>
    </row>
    <row r="451" spans="1:71" ht="20" customHeight="1" x14ac:dyDescent="0.15">
      <c r="A451" s="8">
        <v>2114</v>
      </c>
      <c r="B451" s="9">
        <v>37</v>
      </c>
      <c r="C451" s="10">
        <v>119</v>
      </c>
      <c r="D451" s="10">
        <v>5517</v>
      </c>
      <c r="E451" s="10">
        <v>1</v>
      </c>
      <c r="F451" s="10">
        <v>371190055171</v>
      </c>
      <c r="G451" s="11" t="s">
        <v>35</v>
      </c>
      <c r="H451" s="10">
        <v>16439</v>
      </c>
      <c r="I451" s="11" t="s">
        <v>487</v>
      </c>
      <c r="J451" s="10">
        <v>1265</v>
      </c>
      <c r="K451" s="10">
        <v>36</v>
      </c>
      <c r="L451" s="10">
        <v>11</v>
      </c>
      <c r="M451" s="10">
        <v>35</v>
      </c>
      <c r="N451" s="10">
        <v>19</v>
      </c>
      <c r="O451" s="10">
        <v>25</v>
      </c>
      <c r="P451" s="10">
        <v>7</v>
      </c>
      <c r="Q451" s="10">
        <v>87</v>
      </c>
      <c r="R451" s="10">
        <v>57</v>
      </c>
      <c r="S451" s="10">
        <v>44</v>
      </c>
      <c r="T451" s="10">
        <v>84</v>
      </c>
      <c r="U451" s="10">
        <v>133</v>
      </c>
      <c r="V451" s="10">
        <v>174</v>
      </c>
      <c r="W451" s="10">
        <v>220</v>
      </c>
      <c r="X451" s="10">
        <v>85</v>
      </c>
      <c r="Y451" s="10">
        <v>104</v>
      </c>
      <c r="Z451" s="10">
        <v>144</v>
      </c>
      <c r="AA451" s="10">
        <v>88459</v>
      </c>
      <c r="AB451" s="10">
        <v>822</v>
      </c>
      <c r="AC451" s="10">
        <v>7</v>
      </c>
      <c r="AD451" s="10">
        <v>8.5158200000000003E-3</v>
      </c>
      <c r="AE451" s="13">
        <v>20450915.0247803</v>
      </c>
      <c r="AF451" s="12">
        <v>21224.163126361302</v>
      </c>
      <c r="AG451" s="1">
        <f>VLOOKUP(F451,'[1]Sheet 1'!$F$2:$S$557,5,0)</f>
        <v>2234</v>
      </c>
      <c r="AH451" s="1">
        <f>VLOOKUP(F451,'[1]Sheet 1'!$F$2:$S$557,6,0)</f>
        <v>82</v>
      </c>
      <c r="AI451" s="1">
        <f>VLOOKUP(F451,'[1]Sheet 1'!$F$2:$S$557,7,0)</f>
        <v>181</v>
      </c>
      <c r="AJ451" s="1">
        <f>VLOOKUP(F451,'[1]Sheet 1'!$F$2:$S$557,8,0)</f>
        <v>543</v>
      </c>
      <c r="AK451" s="1">
        <f>VLOOKUP(F451,'[1]Sheet 1'!$F$2:$S$557,9,0)</f>
        <v>269</v>
      </c>
      <c r="AL451" s="1">
        <f>VLOOKUP(F451,'[1]Sheet 1'!$F$2:$S$557,10,0)</f>
        <v>735</v>
      </c>
      <c r="AM451" s="1">
        <f>VLOOKUP(F451,'[1]Sheet 1'!$F$2:$S$557,11,0)</f>
        <v>297</v>
      </c>
      <c r="AN451" s="1">
        <f>VLOOKUP(F451,'[1]Sheet 1'!$F$2:$S$557,12,0)</f>
        <v>127</v>
      </c>
      <c r="AO451" s="1">
        <f>VLOOKUP(F451,'[1]Sheet 1'!$F$2:$S$557,13,0)</f>
        <v>0.32900626999999999</v>
      </c>
      <c r="AP451" s="1">
        <f>VLOOKUP(F451,'[1]Sheet 1'!$F$2:$S$557,14,0)</f>
        <v>0.13294539</v>
      </c>
      <c r="AQ451" s="1">
        <f>VLOOKUP(F451,'[2]Sheet 1'!$F$2:$Q$557,5,0)</f>
        <v>2388</v>
      </c>
      <c r="AR451" s="1">
        <f>VLOOKUP(F451,'[2]Sheet 1'!$F$2:$Q$557,6,0)</f>
        <v>1649</v>
      </c>
      <c r="AS451" s="1">
        <f>VLOOKUP(F451,'[2]Sheet 1'!$F$2:$Q$557,7,0)</f>
        <v>1649</v>
      </c>
      <c r="AT451" s="1">
        <f>VLOOKUP(F451,'[2]Sheet 1'!$F$2:$Q$557,8,0)</f>
        <v>1531</v>
      </c>
      <c r="AU451" s="1">
        <f>VLOOKUP(F451,'[2]Sheet 1'!$F$2:$Q$557,9,0)</f>
        <v>118</v>
      </c>
      <c r="AV451" s="1">
        <f>VLOOKUP(F451,'[2]Sheet 1'!$F$2:$Q$557,10,0)</f>
        <v>0</v>
      </c>
      <c r="AW451" s="1">
        <f>VLOOKUP(F451,'[2]Sheet 1'!$F$2:$Q$557,11,0)</f>
        <v>739</v>
      </c>
      <c r="AX451" s="1">
        <f>VLOOKUP(F451,'[2]Sheet 1'!$F$2:$Q$557,12,0)</f>
        <v>4.9413739999999998E-2</v>
      </c>
      <c r="AY451" s="1">
        <f>VLOOKUP(F451,'[3]Sheet 1'!$F$2:$AD$557,5,0)</f>
        <v>35.383432499999998</v>
      </c>
      <c r="AZ451" s="1">
        <f>VLOOKUP(F451,'[3]Sheet 1'!$F$2:$AD$557,6,0)</f>
        <v>-80.779034800000005</v>
      </c>
      <c r="BA451" s="1">
        <f>VLOOKUP(F451,'[3]Sheet 1'!$F$2:$AD$557,7,0)</f>
        <v>2948</v>
      </c>
      <c r="BB451" s="1">
        <f>VLOOKUP(F451,'[3]Sheet 1'!$F$2:$AD$557,8,0)</f>
        <v>1853</v>
      </c>
      <c r="BC451" s="1">
        <f>VLOOKUP(F451,'[3]Sheet 1'!$F$2:$AD$557,9,0)</f>
        <v>791</v>
      </c>
      <c r="BD451" s="1">
        <f>VLOOKUP(F451,'[3]Sheet 1'!$F$2:$AD$557,10,0)</f>
        <v>9</v>
      </c>
      <c r="BE451" s="1">
        <f>VLOOKUP(F451,'[3]Sheet 1'!$F$2:$AD$557,11,0)</f>
        <v>169</v>
      </c>
      <c r="BF451" s="1">
        <f>VLOOKUP(F451,'[3]Sheet 1'!$F$2:$AD$557,12,0)</f>
        <v>3</v>
      </c>
      <c r="BG451" s="1">
        <f>VLOOKUP(F451,'[3]Sheet 1'!$F$2:$AD$557,13,0)</f>
        <v>51</v>
      </c>
      <c r="BH451" s="1">
        <f>VLOOKUP(F451,'[3]Sheet 1'!$F$2:$AD$557,14,0)</f>
        <v>72</v>
      </c>
      <c r="BI451" s="1">
        <f>VLOOKUP(F451,'[3]Sheet 1'!$F$2:$AD$557,15,0)</f>
        <v>151</v>
      </c>
      <c r="BJ451" s="1">
        <f>VLOOKUP(F451,'[3]Sheet 1'!$F$2:$AD$557,16,0)</f>
        <v>1220</v>
      </c>
      <c r="BK451" s="1">
        <f>VLOOKUP(F451,'[3]Sheet 1'!$F$2:$AD$557,17,0)</f>
        <v>1165</v>
      </c>
      <c r="BL451" s="1">
        <f>VLOOKUP(F451,'[3]Sheet 1'!$F$2:$AD$557,18,0)</f>
        <v>55</v>
      </c>
      <c r="BM451" s="1">
        <f>VLOOKUP(F451,'[3]Sheet 1'!$F$2:$AD$557,19,0)</f>
        <v>0.95491802999999997</v>
      </c>
      <c r="BN451" s="1">
        <f>VLOOKUP(F451,'[3]Sheet 1'!$F$2:$AD$557,20,0)</f>
        <v>0.62856173000000004</v>
      </c>
      <c r="BO451" s="1">
        <f>VLOOKUP(F451,'[3]Sheet 1'!$F$2:$AD$557,21,0)</f>
        <v>0.26831749999999999</v>
      </c>
      <c r="BP451" s="1">
        <f>VLOOKUP(F451,'[3]Sheet 1'!$F$2:$AD$557,22,0)</f>
        <v>5.7327000000000003E-2</v>
      </c>
      <c r="BQ451" s="1">
        <f>VLOOKUP(F451,'[3]Sheet 1'!$F$2:$AD$557,23,0)</f>
        <v>5.1221160000000002E-2</v>
      </c>
      <c r="BR451" s="1">
        <f>VLOOKUP(F451,'[3]Sheet 1'!$F$2:$AD$557,24,0)</f>
        <v>4018.6722999399999</v>
      </c>
      <c r="BS451" s="1">
        <f>VLOOKUP(F451,'[3]Sheet 1'!$F$2:$AD$557,25,0)</f>
        <v>0.73357561000000004</v>
      </c>
    </row>
    <row r="452" spans="1:71" ht="20" customHeight="1" x14ac:dyDescent="0.15">
      <c r="A452" s="8">
        <v>2115</v>
      </c>
      <c r="B452" s="9">
        <v>37</v>
      </c>
      <c r="C452" s="10">
        <v>119</v>
      </c>
      <c r="D452" s="10">
        <v>2903</v>
      </c>
      <c r="E452" s="10">
        <v>1</v>
      </c>
      <c r="F452" s="10">
        <v>371190029031</v>
      </c>
      <c r="G452" s="11" t="s">
        <v>35</v>
      </c>
      <c r="H452" s="10">
        <v>16266</v>
      </c>
      <c r="I452" s="11" t="s">
        <v>488</v>
      </c>
      <c r="J452" s="10">
        <v>435</v>
      </c>
      <c r="K452" s="10">
        <v>0</v>
      </c>
      <c r="L452" s="10">
        <v>0</v>
      </c>
      <c r="M452" s="10">
        <v>9</v>
      </c>
      <c r="N452" s="10">
        <v>0</v>
      </c>
      <c r="O452" s="10">
        <v>0</v>
      </c>
      <c r="P452" s="10">
        <v>0</v>
      </c>
      <c r="Q452" s="10">
        <v>15</v>
      </c>
      <c r="R452" s="10">
        <v>0</v>
      </c>
      <c r="S452" s="10">
        <v>0</v>
      </c>
      <c r="T452" s="10">
        <v>0</v>
      </c>
      <c r="U452" s="10">
        <v>35</v>
      </c>
      <c r="V452" s="10">
        <v>52</v>
      </c>
      <c r="W452" s="10">
        <v>20</v>
      </c>
      <c r="X452" s="10">
        <v>56</v>
      </c>
      <c r="Y452" s="10">
        <v>68</v>
      </c>
      <c r="Z452" s="10">
        <v>180</v>
      </c>
      <c r="AA452" s="10">
        <v>185417</v>
      </c>
      <c r="AB452" s="10">
        <v>348</v>
      </c>
      <c r="AC452" s="10">
        <v>0</v>
      </c>
      <c r="AD452" s="10">
        <v>0</v>
      </c>
      <c r="AE452" s="13">
        <v>14467949.107849101</v>
      </c>
      <c r="AF452" s="12">
        <v>16041.128736036701</v>
      </c>
      <c r="AG452" s="1">
        <f>VLOOKUP(F452,'[1]Sheet 1'!$F$2:$S$557,5,0)</f>
        <v>808</v>
      </c>
      <c r="AH452" s="1">
        <f>VLOOKUP(F452,'[1]Sheet 1'!$F$2:$S$557,6,0)</f>
        <v>0</v>
      </c>
      <c r="AI452" s="1">
        <f>VLOOKUP(F452,'[1]Sheet 1'!$F$2:$S$557,7,0)</f>
        <v>30</v>
      </c>
      <c r="AJ452" s="1">
        <f>VLOOKUP(F452,'[1]Sheet 1'!$F$2:$S$557,8,0)</f>
        <v>46</v>
      </c>
      <c r="AK452" s="1">
        <f>VLOOKUP(F452,'[1]Sheet 1'!$F$2:$S$557,9,0)</f>
        <v>26</v>
      </c>
      <c r="AL452" s="1">
        <f>VLOOKUP(F452,'[1]Sheet 1'!$F$2:$S$557,10,0)</f>
        <v>427</v>
      </c>
      <c r="AM452" s="1">
        <f>VLOOKUP(F452,'[1]Sheet 1'!$F$2:$S$557,11,0)</f>
        <v>129</v>
      </c>
      <c r="AN452" s="1">
        <f>VLOOKUP(F452,'[1]Sheet 1'!$F$2:$S$557,12,0)</f>
        <v>150</v>
      </c>
      <c r="AO452" s="1">
        <f>VLOOKUP(F452,'[1]Sheet 1'!$F$2:$S$557,13,0)</f>
        <v>0.52846534999999994</v>
      </c>
      <c r="AP452" s="1">
        <f>VLOOKUP(F452,'[1]Sheet 1'!$F$2:$S$557,14,0)</f>
        <v>0.15965346999999999</v>
      </c>
      <c r="AQ452" s="1">
        <f>VLOOKUP(F452,'[2]Sheet 1'!$F$2:$Q$557,5,0)</f>
        <v>893</v>
      </c>
      <c r="AR452" s="1">
        <f>VLOOKUP(F452,'[2]Sheet 1'!$F$2:$Q$557,6,0)</f>
        <v>521</v>
      </c>
      <c r="AS452" s="1">
        <f>VLOOKUP(F452,'[2]Sheet 1'!$F$2:$Q$557,7,0)</f>
        <v>521</v>
      </c>
      <c r="AT452" s="1">
        <f>VLOOKUP(F452,'[2]Sheet 1'!$F$2:$Q$557,8,0)</f>
        <v>521</v>
      </c>
      <c r="AU452" s="1">
        <f>VLOOKUP(F452,'[2]Sheet 1'!$F$2:$Q$557,9,0)</f>
        <v>0</v>
      </c>
      <c r="AV452" s="1">
        <f>VLOOKUP(F452,'[2]Sheet 1'!$F$2:$Q$557,10,0)</f>
        <v>0</v>
      </c>
      <c r="AW452" s="1">
        <f>VLOOKUP(F452,'[2]Sheet 1'!$F$2:$Q$557,11,0)</f>
        <v>372</v>
      </c>
      <c r="AX452" s="1">
        <f>VLOOKUP(F452,'[2]Sheet 1'!$F$2:$Q$557,12,0)</f>
        <v>0</v>
      </c>
      <c r="AY452" s="1">
        <f>VLOOKUP(F452,'[3]Sheet 1'!$F$2:$AD$557,5,0)</f>
        <v>35.162964299999999</v>
      </c>
      <c r="AZ452" s="1">
        <f>VLOOKUP(F452,'[3]Sheet 1'!$F$2:$AD$557,6,0)</f>
        <v>-80.804602799999998</v>
      </c>
      <c r="BA452" s="1">
        <f>VLOOKUP(F452,'[3]Sheet 1'!$F$2:$AD$557,7,0)</f>
        <v>1002</v>
      </c>
      <c r="BB452" s="1">
        <f>VLOOKUP(F452,'[3]Sheet 1'!$F$2:$AD$557,8,0)</f>
        <v>940</v>
      </c>
      <c r="BC452" s="1">
        <f>VLOOKUP(F452,'[3]Sheet 1'!$F$2:$AD$557,9,0)</f>
        <v>16</v>
      </c>
      <c r="BD452" s="1">
        <f>VLOOKUP(F452,'[3]Sheet 1'!$F$2:$AD$557,10,0)</f>
        <v>0</v>
      </c>
      <c r="BE452" s="1">
        <f>VLOOKUP(F452,'[3]Sheet 1'!$F$2:$AD$557,11,0)</f>
        <v>35</v>
      </c>
      <c r="BF452" s="1">
        <f>VLOOKUP(F452,'[3]Sheet 1'!$F$2:$AD$557,12,0)</f>
        <v>0</v>
      </c>
      <c r="BG452" s="1">
        <f>VLOOKUP(F452,'[3]Sheet 1'!$F$2:$AD$557,13,0)</f>
        <v>4</v>
      </c>
      <c r="BH452" s="1">
        <f>VLOOKUP(F452,'[3]Sheet 1'!$F$2:$AD$557,14,0)</f>
        <v>7</v>
      </c>
      <c r="BI452" s="1">
        <f>VLOOKUP(F452,'[3]Sheet 1'!$F$2:$AD$557,15,0)</f>
        <v>9</v>
      </c>
      <c r="BJ452" s="1">
        <f>VLOOKUP(F452,'[3]Sheet 1'!$F$2:$AD$557,16,0)</f>
        <v>394</v>
      </c>
      <c r="BK452" s="1">
        <f>VLOOKUP(F452,'[3]Sheet 1'!$F$2:$AD$557,17,0)</f>
        <v>371</v>
      </c>
      <c r="BL452" s="1">
        <f>VLOOKUP(F452,'[3]Sheet 1'!$F$2:$AD$557,18,0)</f>
        <v>23</v>
      </c>
      <c r="BM452" s="1">
        <f>VLOOKUP(F452,'[3]Sheet 1'!$F$2:$AD$557,19,0)</f>
        <v>0.94162436000000005</v>
      </c>
      <c r="BN452" s="1">
        <f>VLOOKUP(F452,'[3]Sheet 1'!$F$2:$AD$557,20,0)</f>
        <v>0.93812375000000003</v>
      </c>
      <c r="BO452" s="1">
        <f>VLOOKUP(F452,'[3]Sheet 1'!$F$2:$AD$557,21,0)</f>
        <v>1.5968059999999999E-2</v>
      </c>
      <c r="BP452" s="1">
        <f>VLOOKUP(F452,'[3]Sheet 1'!$F$2:$AD$557,22,0)</f>
        <v>3.4930129999999997E-2</v>
      </c>
      <c r="BQ452" s="1">
        <f>VLOOKUP(F452,'[3]Sheet 1'!$F$2:$AD$557,23,0)</f>
        <v>8.9820300000000002E-3</v>
      </c>
      <c r="BR452" s="1">
        <f>VLOOKUP(F452,'[3]Sheet 1'!$F$2:$AD$557,24,0)</f>
        <v>1930.7612748199999</v>
      </c>
      <c r="BS452" s="1">
        <f>VLOOKUP(F452,'[3]Sheet 1'!$F$2:$AD$557,25,0)</f>
        <v>0.51896628</v>
      </c>
    </row>
    <row r="453" spans="1:71" ht="20" customHeight="1" x14ac:dyDescent="0.15">
      <c r="A453" s="8">
        <v>2116</v>
      </c>
      <c r="B453" s="9">
        <v>37</v>
      </c>
      <c r="C453" s="10">
        <v>119</v>
      </c>
      <c r="D453" s="10">
        <v>3300</v>
      </c>
      <c r="E453" s="10">
        <v>3</v>
      </c>
      <c r="F453" s="10">
        <v>371190033003</v>
      </c>
      <c r="G453" s="11" t="s">
        <v>44</v>
      </c>
      <c r="H453" s="10">
        <v>16330</v>
      </c>
      <c r="I453" s="11" t="s">
        <v>489</v>
      </c>
      <c r="J453" s="10">
        <v>448</v>
      </c>
      <c r="K453" s="10">
        <v>8</v>
      </c>
      <c r="L453" s="10">
        <v>16</v>
      </c>
      <c r="M453" s="10">
        <v>10</v>
      </c>
      <c r="N453" s="10">
        <v>8</v>
      </c>
      <c r="O453" s="10">
        <v>9</v>
      </c>
      <c r="P453" s="10">
        <v>22</v>
      </c>
      <c r="Q453" s="10">
        <v>0</v>
      </c>
      <c r="R453" s="10">
        <v>43</v>
      </c>
      <c r="S453" s="10">
        <v>33</v>
      </c>
      <c r="T453" s="10">
        <v>58</v>
      </c>
      <c r="U453" s="10">
        <v>100</v>
      </c>
      <c r="V453" s="10">
        <v>41</v>
      </c>
      <c r="W453" s="10">
        <v>45</v>
      </c>
      <c r="X453" s="10">
        <v>25</v>
      </c>
      <c r="Y453" s="10">
        <v>7</v>
      </c>
      <c r="Z453" s="10">
        <v>23</v>
      </c>
      <c r="AA453" s="10">
        <v>60944</v>
      </c>
      <c r="AB453" s="10">
        <v>105</v>
      </c>
      <c r="AC453" s="10">
        <v>0</v>
      </c>
      <c r="AD453" s="10">
        <v>0</v>
      </c>
      <c r="AE453" s="10">
        <v>5705462.4585571298</v>
      </c>
      <c r="AF453" s="12">
        <v>11894.742042768299</v>
      </c>
      <c r="AG453" s="1">
        <f>VLOOKUP(F453,'[1]Sheet 1'!$F$2:$S$557,5,0)</f>
        <v>624</v>
      </c>
      <c r="AH453" s="1">
        <f>VLOOKUP(F453,'[1]Sheet 1'!$F$2:$S$557,6,0)</f>
        <v>15</v>
      </c>
      <c r="AI453" s="1">
        <f>VLOOKUP(F453,'[1]Sheet 1'!$F$2:$S$557,7,0)</f>
        <v>79</v>
      </c>
      <c r="AJ453" s="1">
        <f>VLOOKUP(F453,'[1]Sheet 1'!$F$2:$S$557,8,0)</f>
        <v>64</v>
      </c>
      <c r="AK453" s="1">
        <f>VLOOKUP(F453,'[1]Sheet 1'!$F$2:$S$557,9,0)</f>
        <v>27</v>
      </c>
      <c r="AL453" s="1">
        <f>VLOOKUP(F453,'[1]Sheet 1'!$F$2:$S$557,10,0)</f>
        <v>363</v>
      </c>
      <c r="AM453" s="1">
        <f>VLOOKUP(F453,'[1]Sheet 1'!$F$2:$S$557,11,0)</f>
        <v>76</v>
      </c>
      <c r="AN453" s="1">
        <f>VLOOKUP(F453,'[1]Sheet 1'!$F$2:$S$557,12,0)</f>
        <v>0</v>
      </c>
      <c r="AO453" s="1">
        <f>VLOOKUP(F453,'[1]Sheet 1'!$F$2:$S$557,13,0)</f>
        <v>0.58173076999999995</v>
      </c>
      <c r="AP453" s="1">
        <f>VLOOKUP(F453,'[1]Sheet 1'!$F$2:$S$557,14,0)</f>
        <v>0.12179487</v>
      </c>
      <c r="AQ453" s="1">
        <f>VLOOKUP(F453,'[2]Sheet 1'!$F$2:$Q$557,5,0)</f>
        <v>661</v>
      </c>
      <c r="AR453" s="1">
        <f>VLOOKUP(F453,'[2]Sheet 1'!$F$2:$Q$557,6,0)</f>
        <v>579</v>
      </c>
      <c r="AS453" s="1">
        <f>VLOOKUP(F453,'[2]Sheet 1'!$F$2:$Q$557,7,0)</f>
        <v>579</v>
      </c>
      <c r="AT453" s="1">
        <f>VLOOKUP(F453,'[2]Sheet 1'!$F$2:$Q$557,8,0)</f>
        <v>569</v>
      </c>
      <c r="AU453" s="1">
        <f>VLOOKUP(F453,'[2]Sheet 1'!$F$2:$Q$557,9,0)</f>
        <v>10</v>
      </c>
      <c r="AV453" s="1">
        <f>VLOOKUP(F453,'[2]Sheet 1'!$F$2:$Q$557,10,0)</f>
        <v>0</v>
      </c>
      <c r="AW453" s="1">
        <f>VLOOKUP(F453,'[2]Sheet 1'!$F$2:$Q$557,11,0)</f>
        <v>82</v>
      </c>
      <c r="AX453" s="1">
        <f>VLOOKUP(F453,'[2]Sheet 1'!$F$2:$Q$557,12,0)</f>
        <v>1.5128590000000001E-2</v>
      </c>
      <c r="AY453" s="1">
        <f>VLOOKUP(F453,'[3]Sheet 1'!$F$2:$AD$557,5,0)</f>
        <v>35.199060099999997</v>
      </c>
      <c r="AZ453" s="1">
        <f>VLOOKUP(F453,'[3]Sheet 1'!$F$2:$AD$557,6,0)</f>
        <v>-80.862624999999994</v>
      </c>
      <c r="BA453" s="1">
        <f>VLOOKUP(F453,'[3]Sheet 1'!$F$2:$AD$557,7,0)</f>
        <v>679</v>
      </c>
      <c r="BB453" s="1">
        <f>VLOOKUP(F453,'[3]Sheet 1'!$F$2:$AD$557,8,0)</f>
        <v>425</v>
      </c>
      <c r="BC453" s="1">
        <f>VLOOKUP(F453,'[3]Sheet 1'!$F$2:$AD$557,9,0)</f>
        <v>170</v>
      </c>
      <c r="BD453" s="1">
        <f>VLOOKUP(F453,'[3]Sheet 1'!$F$2:$AD$557,10,0)</f>
        <v>2</v>
      </c>
      <c r="BE453" s="1">
        <f>VLOOKUP(F453,'[3]Sheet 1'!$F$2:$AD$557,11,0)</f>
        <v>35</v>
      </c>
      <c r="BF453" s="1">
        <f>VLOOKUP(F453,'[3]Sheet 1'!$F$2:$AD$557,12,0)</f>
        <v>0</v>
      </c>
      <c r="BG453" s="1">
        <f>VLOOKUP(F453,'[3]Sheet 1'!$F$2:$AD$557,13,0)</f>
        <v>28</v>
      </c>
      <c r="BH453" s="1">
        <f>VLOOKUP(F453,'[3]Sheet 1'!$F$2:$AD$557,14,0)</f>
        <v>19</v>
      </c>
      <c r="BI453" s="1">
        <f>VLOOKUP(F453,'[3]Sheet 1'!$F$2:$AD$557,15,0)</f>
        <v>64</v>
      </c>
      <c r="BJ453" s="1">
        <f>VLOOKUP(F453,'[3]Sheet 1'!$F$2:$AD$557,16,0)</f>
        <v>427</v>
      </c>
      <c r="BK453" s="1">
        <f>VLOOKUP(F453,'[3]Sheet 1'!$F$2:$AD$557,17,0)</f>
        <v>404</v>
      </c>
      <c r="BL453" s="1">
        <f>VLOOKUP(F453,'[3]Sheet 1'!$F$2:$AD$557,18,0)</f>
        <v>23</v>
      </c>
      <c r="BM453" s="1">
        <f>VLOOKUP(F453,'[3]Sheet 1'!$F$2:$AD$557,19,0)</f>
        <v>0.94613583000000001</v>
      </c>
      <c r="BN453" s="1">
        <f>VLOOKUP(F453,'[3]Sheet 1'!$F$2:$AD$557,20,0)</f>
        <v>0.62592046999999995</v>
      </c>
      <c r="BO453" s="1">
        <f>VLOOKUP(F453,'[3]Sheet 1'!$F$2:$AD$557,21,0)</f>
        <v>0.25036818</v>
      </c>
      <c r="BP453" s="1">
        <f>VLOOKUP(F453,'[3]Sheet 1'!$F$2:$AD$557,22,0)</f>
        <v>5.1546389999999997E-2</v>
      </c>
      <c r="BQ453" s="1">
        <f>VLOOKUP(F453,'[3]Sheet 1'!$F$2:$AD$557,23,0)</f>
        <v>9.425625E-2</v>
      </c>
      <c r="BR453" s="1">
        <f>VLOOKUP(F453,'[3]Sheet 1'!$F$2:$AD$557,24,0)</f>
        <v>3317.7737839500001</v>
      </c>
      <c r="BS453" s="1">
        <f>VLOOKUP(F453,'[3]Sheet 1'!$F$2:$AD$557,25,0)</f>
        <v>0.20465530000000001</v>
      </c>
    </row>
    <row r="454" spans="1:71" ht="20" customHeight="1" x14ac:dyDescent="0.15">
      <c r="A454" s="8">
        <v>2117</v>
      </c>
      <c r="B454" s="9">
        <v>37</v>
      </c>
      <c r="C454" s="10">
        <v>119</v>
      </c>
      <c r="D454" s="10">
        <v>5825</v>
      </c>
      <c r="E454" s="10">
        <v>1</v>
      </c>
      <c r="F454" s="10">
        <v>371190058251</v>
      </c>
      <c r="G454" s="11" t="s">
        <v>35</v>
      </c>
      <c r="H454" s="10">
        <v>16532</v>
      </c>
      <c r="I454" s="11" t="s">
        <v>490</v>
      </c>
      <c r="J454" s="10">
        <v>1656</v>
      </c>
      <c r="K454" s="10">
        <v>158</v>
      </c>
      <c r="L454" s="10">
        <v>30</v>
      </c>
      <c r="M454" s="10">
        <v>129</v>
      </c>
      <c r="N454" s="10">
        <v>97</v>
      </c>
      <c r="O454" s="10">
        <v>210</v>
      </c>
      <c r="P454" s="10">
        <v>90</v>
      </c>
      <c r="Q454" s="10">
        <v>31</v>
      </c>
      <c r="R454" s="10">
        <v>75</v>
      </c>
      <c r="S454" s="10">
        <v>94</v>
      </c>
      <c r="T454" s="10">
        <v>166</v>
      </c>
      <c r="U454" s="10">
        <v>160</v>
      </c>
      <c r="V454" s="10">
        <v>164</v>
      </c>
      <c r="W454" s="10">
        <v>62</v>
      </c>
      <c r="X454" s="10">
        <v>114</v>
      </c>
      <c r="Y454" s="10">
        <v>15</v>
      </c>
      <c r="Z454" s="10">
        <v>61</v>
      </c>
      <c r="AA454" s="10">
        <v>45328</v>
      </c>
      <c r="AB454" s="10">
        <v>748</v>
      </c>
      <c r="AC454" s="10">
        <v>85</v>
      </c>
      <c r="AD454" s="10">
        <v>0.11363636000000001</v>
      </c>
      <c r="AE454" s="13">
        <v>28386663.394287098</v>
      </c>
      <c r="AF454" s="12">
        <v>34802.743372401499</v>
      </c>
      <c r="AG454" s="1">
        <f>VLOOKUP(F454,'[1]Sheet 1'!$F$2:$S$557,5,0)</f>
        <v>2472</v>
      </c>
      <c r="AH454" s="1">
        <f>VLOOKUP(F454,'[1]Sheet 1'!$F$2:$S$557,6,0)</f>
        <v>128</v>
      </c>
      <c r="AI454" s="1">
        <f>VLOOKUP(F454,'[1]Sheet 1'!$F$2:$S$557,7,0)</f>
        <v>413</v>
      </c>
      <c r="AJ454" s="1">
        <f>VLOOKUP(F454,'[1]Sheet 1'!$F$2:$S$557,8,0)</f>
        <v>580</v>
      </c>
      <c r="AK454" s="1">
        <f>VLOOKUP(F454,'[1]Sheet 1'!$F$2:$S$557,9,0)</f>
        <v>157</v>
      </c>
      <c r="AL454" s="1">
        <f>VLOOKUP(F454,'[1]Sheet 1'!$F$2:$S$557,10,0)</f>
        <v>779</v>
      </c>
      <c r="AM454" s="1">
        <f>VLOOKUP(F454,'[1]Sheet 1'!$F$2:$S$557,11,0)</f>
        <v>401</v>
      </c>
      <c r="AN454" s="1">
        <f>VLOOKUP(F454,'[1]Sheet 1'!$F$2:$S$557,12,0)</f>
        <v>14</v>
      </c>
      <c r="AO454" s="1">
        <f>VLOOKUP(F454,'[1]Sheet 1'!$F$2:$S$557,13,0)</f>
        <v>0.31512944999999998</v>
      </c>
      <c r="AP454" s="1">
        <f>VLOOKUP(F454,'[1]Sheet 1'!$F$2:$S$557,14,0)</f>
        <v>0.16221683000000001</v>
      </c>
      <c r="AQ454" s="1">
        <f>VLOOKUP(F454,'[2]Sheet 1'!$F$2:$Q$557,5,0)</f>
        <v>2689</v>
      </c>
      <c r="AR454" s="1">
        <f>VLOOKUP(F454,'[2]Sheet 1'!$F$2:$Q$557,6,0)</f>
        <v>1473</v>
      </c>
      <c r="AS454" s="1">
        <f>VLOOKUP(F454,'[2]Sheet 1'!$F$2:$Q$557,7,0)</f>
        <v>1463</v>
      </c>
      <c r="AT454" s="1">
        <f>VLOOKUP(F454,'[2]Sheet 1'!$F$2:$Q$557,8,0)</f>
        <v>1447</v>
      </c>
      <c r="AU454" s="1">
        <f>VLOOKUP(F454,'[2]Sheet 1'!$F$2:$Q$557,9,0)</f>
        <v>16</v>
      </c>
      <c r="AV454" s="1">
        <f>VLOOKUP(F454,'[2]Sheet 1'!$F$2:$Q$557,10,0)</f>
        <v>10</v>
      </c>
      <c r="AW454" s="1">
        <f>VLOOKUP(F454,'[2]Sheet 1'!$F$2:$Q$557,11,0)</f>
        <v>1216</v>
      </c>
      <c r="AX454" s="1">
        <f>VLOOKUP(F454,'[2]Sheet 1'!$F$2:$Q$557,12,0)</f>
        <v>5.9501700000000003E-3</v>
      </c>
      <c r="AY454" s="1">
        <f>VLOOKUP(F454,'[3]Sheet 1'!$F$2:$AD$557,5,0)</f>
        <v>35.066400000000002</v>
      </c>
      <c r="AZ454" s="1">
        <f>VLOOKUP(F454,'[3]Sheet 1'!$F$2:$AD$557,6,0)</f>
        <v>-80.887398599999997</v>
      </c>
      <c r="BA454" s="1">
        <f>VLOOKUP(F454,'[3]Sheet 1'!$F$2:$AD$557,7,0)</f>
        <v>2460</v>
      </c>
      <c r="BB454" s="1">
        <f>VLOOKUP(F454,'[3]Sheet 1'!$F$2:$AD$557,8,0)</f>
        <v>1291</v>
      </c>
      <c r="BC454" s="1">
        <f>VLOOKUP(F454,'[3]Sheet 1'!$F$2:$AD$557,9,0)</f>
        <v>730</v>
      </c>
      <c r="BD454" s="1">
        <f>VLOOKUP(F454,'[3]Sheet 1'!$F$2:$AD$557,10,0)</f>
        <v>11</v>
      </c>
      <c r="BE454" s="1">
        <f>VLOOKUP(F454,'[3]Sheet 1'!$F$2:$AD$557,11,0)</f>
        <v>101</v>
      </c>
      <c r="BF454" s="1">
        <f>VLOOKUP(F454,'[3]Sheet 1'!$F$2:$AD$557,12,0)</f>
        <v>6</v>
      </c>
      <c r="BG454" s="1">
        <f>VLOOKUP(F454,'[3]Sheet 1'!$F$2:$AD$557,13,0)</f>
        <v>239</v>
      </c>
      <c r="BH454" s="1">
        <f>VLOOKUP(F454,'[3]Sheet 1'!$F$2:$AD$557,14,0)</f>
        <v>82</v>
      </c>
      <c r="BI454" s="1">
        <f>VLOOKUP(F454,'[3]Sheet 1'!$F$2:$AD$557,15,0)</f>
        <v>492</v>
      </c>
      <c r="BJ454" s="1">
        <f>VLOOKUP(F454,'[3]Sheet 1'!$F$2:$AD$557,16,0)</f>
        <v>1448</v>
      </c>
      <c r="BK454" s="1">
        <f>VLOOKUP(F454,'[3]Sheet 1'!$F$2:$AD$557,17,0)</f>
        <v>1287</v>
      </c>
      <c r="BL454" s="1">
        <f>VLOOKUP(F454,'[3]Sheet 1'!$F$2:$AD$557,18,0)</f>
        <v>161</v>
      </c>
      <c r="BM454" s="1">
        <f>VLOOKUP(F454,'[3]Sheet 1'!$F$2:$AD$557,19,0)</f>
        <v>0.88881215000000002</v>
      </c>
      <c r="BN454" s="1">
        <f>VLOOKUP(F454,'[3]Sheet 1'!$F$2:$AD$557,20,0)</f>
        <v>0.52479673999999998</v>
      </c>
      <c r="BO454" s="1">
        <f>VLOOKUP(F454,'[3]Sheet 1'!$F$2:$AD$557,21,0)</f>
        <v>0.29674795999999998</v>
      </c>
      <c r="BP454" s="1">
        <f>VLOOKUP(F454,'[3]Sheet 1'!$F$2:$AD$557,22,0)</f>
        <v>4.1056910000000002E-2</v>
      </c>
      <c r="BQ454" s="1">
        <f>VLOOKUP(F454,'[3]Sheet 1'!$F$2:$AD$557,23,0)</f>
        <v>0.2</v>
      </c>
      <c r="BR454" s="1">
        <f>VLOOKUP(F454,'[3]Sheet 1'!$F$2:$AD$557,24,0)</f>
        <v>2415.95376717</v>
      </c>
      <c r="BS454" s="1">
        <f>VLOOKUP(F454,'[3]Sheet 1'!$F$2:$AD$557,25,0)</f>
        <v>1.0182313999999999</v>
      </c>
    </row>
    <row r="455" spans="1:71" ht="20" customHeight="1" x14ac:dyDescent="0.15">
      <c r="A455" s="8">
        <v>2118</v>
      </c>
      <c r="B455" s="9">
        <v>37</v>
      </c>
      <c r="C455" s="10">
        <v>119</v>
      </c>
      <c r="D455" s="10">
        <v>5825</v>
      </c>
      <c r="E455" s="10">
        <v>2</v>
      </c>
      <c r="F455" s="10">
        <v>371190058252</v>
      </c>
      <c r="G455" s="11" t="s">
        <v>33</v>
      </c>
      <c r="H455" s="10">
        <v>16533</v>
      </c>
      <c r="I455" s="11" t="s">
        <v>491</v>
      </c>
      <c r="J455" s="10">
        <v>722</v>
      </c>
      <c r="K455" s="10">
        <v>50</v>
      </c>
      <c r="L455" s="10">
        <v>57</v>
      </c>
      <c r="M455" s="10">
        <v>0</v>
      </c>
      <c r="N455" s="10">
        <v>46</v>
      </c>
      <c r="O455" s="10">
        <v>28</v>
      </c>
      <c r="P455" s="10">
        <v>60</v>
      </c>
      <c r="Q455" s="10">
        <v>67</v>
      </c>
      <c r="R455" s="10">
        <v>67</v>
      </c>
      <c r="S455" s="10">
        <v>25</v>
      </c>
      <c r="T455" s="10">
        <v>64</v>
      </c>
      <c r="U455" s="10">
        <v>96</v>
      </c>
      <c r="V455" s="10">
        <v>51</v>
      </c>
      <c r="W455" s="10">
        <v>66</v>
      </c>
      <c r="X455" s="10">
        <v>0</v>
      </c>
      <c r="Y455" s="10">
        <v>15</v>
      </c>
      <c r="Z455" s="10">
        <v>30</v>
      </c>
      <c r="AA455" s="10">
        <v>43478</v>
      </c>
      <c r="AB455" s="10">
        <v>466</v>
      </c>
      <c r="AC455" s="10">
        <v>12</v>
      </c>
      <c r="AD455" s="10">
        <v>2.5751070000000001E-2</v>
      </c>
      <c r="AE455" s="13">
        <v>31851602.1791992</v>
      </c>
      <c r="AF455" s="12">
        <v>33351.441866489797</v>
      </c>
      <c r="AG455" s="1">
        <f>VLOOKUP(F455,'[1]Sheet 1'!$F$2:$S$557,5,0)</f>
        <v>1163</v>
      </c>
      <c r="AH455" s="1">
        <f>VLOOKUP(F455,'[1]Sheet 1'!$F$2:$S$557,6,0)</f>
        <v>100</v>
      </c>
      <c r="AI455" s="1">
        <f>VLOOKUP(F455,'[1]Sheet 1'!$F$2:$S$557,7,0)</f>
        <v>284</v>
      </c>
      <c r="AJ455" s="1">
        <f>VLOOKUP(F455,'[1]Sheet 1'!$F$2:$S$557,8,0)</f>
        <v>273</v>
      </c>
      <c r="AK455" s="1">
        <f>VLOOKUP(F455,'[1]Sheet 1'!$F$2:$S$557,9,0)</f>
        <v>76</v>
      </c>
      <c r="AL455" s="1">
        <f>VLOOKUP(F455,'[1]Sheet 1'!$F$2:$S$557,10,0)</f>
        <v>382</v>
      </c>
      <c r="AM455" s="1">
        <f>VLOOKUP(F455,'[1]Sheet 1'!$F$2:$S$557,11,0)</f>
        <v>48</v>
      </c>
      <c r="AN455" s="1">
        <f>VLOOKUP(F455,'[1]Sheet 1'!$F$2:$S$557,12,0)</f>
        <v>0</v>
      </c>
      <c r="AO455" s="1">
        <f>VLOOKUP(F455,'[1]Sheet 1'!$F$2:$S$557,13,0)</f>
        <v>0.32846088000000001</v>
      </c>
      <c r="AP455" s="1">
        <f>VLOOKUP(F455,'[1]Sheet 1'!$F$2:$S$557,14,0)</f>
        <v>4.1272570000000001E-2</v>
      </c>
      <c r="AQ455" s="1">
        <f>VLOOKUP(F455,'[2]Sheet 1'!$F$2:$Q$557,5,0)</f>
        <v>1317</v>
      </c>
      <c r="AR455" s="1">
        <f>VLOOKUP(F455,'[2]Sheet 1'!$F$2:$Q$557,6,0)</f>
        <v>943</v>
      </c>
      <c r="AS455" s="1">
        <f>VLOOKUP(F455,'[2]Sheet 1'!$F$2:$Q$557,7,0)</f>
        <v>943</v>
      </c>
      <c r="AT455" s="1">
        <f>VLOOKUP(F455,'[2]Sheet 1'!$F$2:$Q$557,8,0)</f>
        <v>927</v>
      </c>
      <c r="AU455" s="1">
        <f>VLOOKUP(F455,'[2]Sheet 1'!$F$2:$Q$557,9,0)</f>
        <v>16</v>
      </c>
      <c r="AV455" s="1">
        <f>VLOOKUP(F455,'[2]Sheet 1'!$F$2:$Q$557,10,0)</f>
        <v>0</v>
      </c>
      <c r="AW455" s="1">
        <f>VLOOKUP(F455,'[2]Sheet 1'!$F$2:$Q$557,11,0)</f>
        <v>374</v>
      </c>
      <c r="AX455" s="1">
        <f>VLOOKUP(F455,'[2]Sheet 1'!$F$2:$Q$557,12,0)</f>
        <v>1.2148819999999999E-2</v>
      </c>
      <c r="AY455" s="1">
        <f>VLOOKUP(F455,'[3]Sheet 1'!$F$2:$AD$557,5,0)</f>
        <v>35.079253100000003</v>
      </c>
      <c r="AZ455" s="1">
        <f>VLOOKUP(F455,'[3]Sheet 1'!$F$2:$AD$557,6,0)</f>
        <v>-80.8948903</v>
      </c>
      <c r="BA455" s="1">
        <f>VLOOKUP(F455,'[3]Sheet 1'!$F$2:$AD$557,7,0)</f>
        <v>1863</v>
      </c>
      <c r="BB455" s="1">
        <f>VLOOKUP(F455,'[3]Sheet 1'!$F$2:$AD$557,8,0)</f>
        <v>1399</v>
      </c>
      <c r="BC455" s="1">
        <f>VLOOKUP(F455,'[3]Sheet 1'!$F$2:$AD$557,9,0)</f>
        <v>272</v>
      </c>
      <c r="BD455" s="1">
        <f>VLOOKUP(F455,'[3]Sheet 1'!$F$2:$AD$557,10,0)</f>
        <v>10</v>
      </c>
      <c r="BE455" s="1">
        <f>VLOOKUP(F455,'[3]Sheet 1'!$F$2:$AD$557,11,0)</f>
        <v>33</v>
      </c>
      <c r="BF455" s="1">
        <f>VLOOKUP(F455,'[3]Sheet 1'!$F$2:$AD$557,12,0)</f>
        <v>0</v>
      </c>
      <c r="BG455" s="1">
        <f>VLOOKUP(F455,'[3]Sheet 1'!$F$2:$AD$557,13,0)</f>
        <v>123</v>
      </c>
      <c r="BH455" s="1">
        <f>VLOOKUP(F455,'[3]Sheet 1'!$F$2:$AD$557,14,0)</f>
        <v>26</v>
      </c>
      <c r="BI455" s="1">
        <f>VLOOKUP(F455,'[3]Sheet 1'!$F$2:$AD$557,15,0)</f>
        <v>241</v>
      </c>
      <c r="BJ455" s="1">
        <f>VLOOKUP(F455,'[3]Sheet 1'!$F$2:$AD$557,16,0)</f>
        <v>912</v>
      </c>
      <c r="BK455" s="1">
        <f>VLOOKUP(F455,'[3]Sheet 1'!$F$2:$AD$557,17,0)</f>
        <v>849</v>
      </c>
      <c r="BL455" s="1">
        <f>VLOOKUP(F455,'[3]Sheet 1'!$F$2:$AD$557,18,0)</f>
        <v>63</v>
      </c>
      <c r="BM455" s="1">
        <f>VLOOKUP(F455,'[3]Sheet 1'!$F$2:$AD$557,19,0)</f>
        <v>0.93092105000000003</v>
      </c>
      <c r="BN455" s="1">
        <f>VLOOKUP(F455,'[3]Sheet 1'!$F$2:$AD$557,20,0)</f>
        <v>0.75093933999999996</v>
      </c>
      <c r="BO455" s="1">
        <f>VLOOKUP(F455,'[3]Sheet 1'!$F$2:$AD$557,21,0)</f>
        <v>0.14600107000000001</v>
      </c>
      <c r="BP455" s="1">
        <f>VLOOKUP(F455,'[3]Sheet 1'!$F$2:$AD$557,22,0)</f>
        <v>1.7713360000000001E-2</v>
      </c>
      <c r="BQ455" s="1">
        <f>VLOOKUP(F455,'[3]Sheet 1'!$F$2:$AD$557,23,0)</f>
        <v>0.12936123999999999</v>
      </c>
      <c r="BR455" s="1">
        <f>VLOOKUP(F455,'[3]Sheet 1'!$F$2:$AD$557,24,0)</f>
        <v>1630.60744963</v>
      </c>
      <c r="BS455" s="1">
        <f>VLOOKUP(F455,'[3]Sheet 1'!$F$2:$AD$557,25,0)</f>
        <v>1.1425190000000001</v>
      </c>
    </row>
    <row r="456" spans="1:71" ht="20" customHeight="1" x14ac:dyDescent="0.15">
      <c r="A456" s="8">
        <v>2119</v>
      </c>
      <c r="B456" s="9">
        <v>37</v>
      </c>
      <c r="C456" s="10">
        <v>119</v>
      </c>
      <c r="D456" s="10">
        <v>1920</v>
      </c>
      <c r="E456" s="10">
        <v>3</v>
      </c>
      <c r="F456" s="10">
        <v>371190019203</v>
      </c>
      <c r="G456" s="11" t="s">
        <v>44</v>
      </c>
      <c r="H456" s="10">
        <v>16225</v>
      </c>
      <c r="I456" s="11" t="s">
        <v>492</v>
      </c>
      <c r="J456" s="10">
        <v>358</v>
      </c>
      <c r="K456" s="10">
        <v>0</v>
      </c>
      <c r="L456" s="10">
        <v>56</v>
      </c>
      <c r="M456" s="10">
        <v>43</v>
      </c>
      <c r="N456" s="10">
        <v>35</v>
      </c>
      <c r="O456" s="10">
        <v>0</v>
      </c>
      <c r="P456" s="10">
        <v>77</v>
      </c>
      <c r="Q456" s="10">
        <v>14</v>
      </c>
      <c r="R456" s="10">
        <v>0</v>
      </c>
      <c r="S456" s="10">
        <v>8</v>
      </c>
      <c r="T456" s="10">
        <v>77</v>
      </c>
      <c r="U456" s="10">
        <v>8</v>
      </c>
      <c r="V456" s="10">
        <v>11</v>
      </c>
      <c r="W456" s="10">
        <v>8</v>
      </c>
      <c r="X456" s="10">
        <v>12</v>
      </c>
      <c r="Y456" s="10">
        <v>9</v>
      </c>
      <c r="Z456" s="10">
        <v>0</v>
      </c>
      <c r="AA456" s="10">
        <v>31630</v>
      </c>
      <c r="AB456" s="10">
        <v>249</v>
      </c>
      <c r="AC456" s="10">
        <v>55</v>
      </c>
      <c r="AD456" s="10">
        <v>0.22088352999999999</v>
      </c>
      <c r="AE456" s="10">
        <v>5033422.2921142597</v>
      </c>
      <c r="AF456" s="12">
        <v>10882.286117130299</v>
      </c>
      <c r="AG456" s="1">
        <f>VLOOKUP(F456,'[1]Sheet 1'!$F$2:$S$557,5,0)</f>
        <v>497</v>
      </c>
      <c r="AH456" s="1">
        <f>VLOOKUP(F456,'[1]Sheet 1'!$F$2:$S$557,6,0)</f>
        <v>61</v>
      </c>
      <c r="AI456" s="1">
        <f>VLOOKUP(F456,'[1]Sheet 1'!$F$2:$S$557,7,0)</f>
        <v>100</v>
      </c>
      <c r="AJ456" s="1">
        <f>VLOOKUP(F456,'[1]Sheet 1'!$F$2:$S$557,8,0)</f>
        <v>126</v>
      </c>
      <c r="AK456" s="1">
        <f>VLOOKUP(F456,'[1]Sheet 1'!$F$2:$S$557,9,0)</f>
        <v>35</v>
      </c>
      <c r="AL456" s="1">
        <f>VLOOKUP(F456,'[1]Sheet 1'!$F$2:$S$557,10,0)</f>
        <v>112</v>
      </c>
      <c r="AM456" s="1">
        <f>VLOOKUP(F456,'[1]Sheet 1'!$F$2:$S$557,11,0)</f>
        <v>32</v>
      </c>
      <c r="AN456" s="1">
        <f>VLOOKUP(F456,'[1]Sheet 1'!$F$2:$S$557,12,0)</f>
        <v>31</v>
      </c>
      <c r="AO456" s="1">
        <f>VLOOKUP(F456,'[1]Sheet 1'!$F$2:$S$557,13,0)</f>
        <v>0.22535210999999999</v>
      </c>
      <c r="AP456" s="1">
        <f>VLOOKUP(F456,'[1]Sheet 1'!$F$2:$S$557,14,0)</f>
        <v>6.4386319999999997E-2</v>
      </c>
      <c r="AQ456" s="1">
        <f>VLOOKUP(F456,'[2]Sheet 1'!$F$2:$Q$557,5,0)</f>
        <v>691</v>
      </c>
      <c r="AR456" s="1">
        <f>VLOOKUP(F456,'[2]Sheet 1'!$F$2:$Q$557,6,0)</f>
        <v>461</v>
      </c>
      <c r="AS456" s="1">
        <f>VLOOKUP(F456,'[2]Sheet 1'!$F$2:$Q$557,7,0)</f>
        <v>461</v>
      </c>
      <c r="AT456" s="1">
        <f>VLOOKUP(F456,'[2]Sheet 1'!$F$2:$Q$557,8,0)</f>
        <v>418</v>
      </c>
      <c r="AU456" s="1">
        <f>VLOOKUP(F456,'[2]Sheet 1'!$F$2:$Q$557,9,0)</f>
        <v>43</v>
      </c>
      <c r="AV456" s="1">
        <f>VLOOKUP(F456,'[2]Sheet 1'!$F$2:$Q$557,10,0)</f>
        <v>0</v>
      </c>
      <c r="AW456" s="1">
        <f>VLOOKUP(F456,'[2]Sheet 1'!$F$2:$Q$557,11,0)</f>
        <v>230</v>
      </c>
      <c r="AX456" s="1">
        <f>VLOOKUP(F456,'[2]Sheet 1'!$F$2:$Q$557,12,0)</f>
        <v>6.2228650000000003E-2</v>
      </c>
      <c r="AY456" s="1">
        <f>VLOOKUP(F456,'[3]Sheet 1'!$F$2:$AD$557,5,0)</f>
        <v>35.183124900000003</v>
      </c>
      <c r="AZ456" s="1">
        <f>VLOOKUP(F456,'[3]Sheet 1'!$F$2:$AD$557,6,0)</f>
        <v>-80.734813399999993</v>
      </c>
      <c r="BA456" s="1">
        <f>VLOOKUP(F456,'[3]Sheet 1'!$F$2:$AD$557,7,0)</f>
        <v>794</v>
      </c>
      <c r="BB456" s="1">
        <f>VLOOKUP(F456,'[3]Sheet 1'!$F$2:$AD$557,8,0)</f>
        <v>268</v>
      </c>
      <c r="BC456" s="1">
        <f>VLOOKUP(F456,'[3]Sheet 1'!$F$2:$AD$557,9,0)</f>
        <v>363</v>
      </c>
      <c r="BD456" s="1">
        <f>VLOOKUP(F456,'[3]Sheet 1'!$F$2:$AD$557,10,0)</f>
        <v>8</v>
      </c>
      <c r="BE456" s="1">
        <f>VLOOKUP(F456,'[3]Sheet 1'!$F$2:$AD$557,11,0)</f>
        <v>32</v>
      </c>
      <c r="BF456" s="1">
        <f>VLOOKUP(F456,'[3]Sheet 1'!$F$2:$AD$557,12,0)</f>
        <v>0</v>
      </c>
      <c r="BG456" s="1">
        <f>VLOOKUP(F456,'[3]Sheet 1'!$F$2:$AD$557,13,0)</f>
        <v>101</v>
      </c>
      <c r="BH456" s="1">
        <f>VLOOKUP(F456,'[3]Sheet 1'!$F$2:$AD$557,14,0)</f>
        <v>22</v>
      </c>
      <c r="BI456" s="1">
        <f>VLOOKUP(F456,'[3]Sheet 1'!$F$2:$AD$557,15,0)</f>
        <v>197</v>
      </c>
      <c r="BJ456" s="1">
        <f>VLOOKUP(F456,'[3]Sheet 1'!$F$2:$AD$557,16,0)</f>
        <v>297</v>
      </c>
      <c r="BK456" s="1">
        <f>VLOOKUP(F456,'[3]Sheet 1'!$F$2:$AD$557,17,0)</f>
        <v>278</v>
      </c>
      <c r="BL456" s="1">
        <f>VLOOKUP(F456,'[3]Sheet 1'!$F$2:$AD$557,18,0)</f>
        <v>19</v>
      </c>
      <c r="BM456" s="1">
        <f>VLOOKUP(F456,'[3]Sheet 1'!$F$2:$AD$557,19,0)</f>
        <v>0.93602693000000003</v>
      </c>
      <c r="BN456" s="1">
        <f>VLOOKUP(F456,'[3]Sheet 1'!$F$2:$AD$557,20,0)</f>
        <v>0.33753147999999999</v>
      </c>
      <c r="BO456" s="1">
        <f>VLOOKUP(F456,'[3]Sheet 1'!$F$2:$AD$557,21,0)</f>
        <v>0.45717883999999998</v>
      </c>
      <c r="BP456" s="1">
        <f>VLOOKUP(F456,'[3]Sheet 1'!$F$2:$AD$557,22,0)</f>
        <v>4.0302259999999999E-2</v>
      </c>
      <c r="BQ456" s="1">
        <f>VLOOKUP(F456,'[3]Sheet 1'!$F$2:$AD$557,23,0)</f>
        <v>0.24811083</v>
      </c>
      <c r="BR456" s="1">
        <f>VLOOKUP(F456,'[3]Sheet 1'!$F$2:$AD$557,24,0)</f>
        <v>4397.6938492199997</v>
      </c>
      <c r="BS456" s="1">
        <f>VLOOKUP(F456,'[3]Sheet 1'!$F$2:$AD$557,25,0)</f>
        <v>0.18054917000000001</v>
      </c>
    </row>
    <row r="457" spans="1:71" ht="20" customHeight="1" x14ac:dyDescent="0.15">
      <c r="A457" s="8">
        <v>2120</v>
      </c>
      <c r="B457" s="9">
        <v>37</v>
      </c>
      <c r="C457" s="10">
        <v>119</v>
      </c>
      <c r="D457" s="10">
        <v>5614</v>
      </c>
      <c r="E457" s="10">
        <v>2</v>
      </c>
      <c r="F457" s="10">
        <v>371190056142</v>
      </c>
      <c r="G457" s="11" t="s">
        <v>33</v>
      </c>
      <c r="H457" s="10">
        <v>16476</v>
      </c>
      <c r="I457" s="11" t="s">
        <v>493</v>
      </c>
      <c r="J457" s="10">
        <v>867</v>
      </c>
      <c r="K457" s="10">
        <v>0</v>
      </c>
      <c r="L457" s="10">
        <v>17</v>
      </c>
      <c r="M457" s="10">
        <v>0</v>
      </c>
      <c r="N457" s="10">
        <v>30</v>
      </c>
      <c r="O457" s="10">
        <v>93</v>
      </c>
      <c r="P457" s="10">
        <v>0</v>
      </c>
      <c r="Q457" s="10">
        <v>17</v>
      </c>
      <c r="R457" s="10">
        <v>19</v>
      </c>
      <c r="S457" s="10">
        <v>16</v>
      </c>
      <c r="T457" s="10">
        <v>50</v>
      </c>
      <c r="U457" s="10">
        <v>80</v>
      </c>
      <c r="V457" s="10">
        <v>177</v>
      </c>
      <c r="W457" s="10">
        <v>65</v>
      </c>
      <c r="X457" s="10">
        <v>139</v>
      </c>
      <c r="Y457" s="10">
        <v>40</v>
      </c>
      <c r="Z457" s="10">
        <v>124</v>
      </c>
      <c r="AA457" s="10">
        <v>85365</v>
      </c>
      <c r="AB457" s="10">
        <v>572</v>
      </c>
      <c r="AC457" s="10">
        <v>44</v>
      </c>
      <c r="AD457" s="10">
        <v>7.6923080000000005E-2</v>
      </c>
      <c r="AE457" s="16">
        <v>28413815.057372998</v>
      </c>
      <c r="AF457" s="12">
        <v>27011.7317722066</v>
      </c>
      <c r="AG457" s="1">
        <f>VLOOKUP(F457,'[1]Sheet 1'!$F$2:$S$557,5,0)</f>
        <v>1886</v>
      </c>
      <c r="AH457" s="1">
        <f>VLOOKUP(F457,'[1]Sheet 1'!$F$2:$S$557,6,0)</f>
        <v>6</v>
      </c>
      <c r="AI457" s="1">
        <f>VLOOKUP(F457,'[1]Sheet 1'!$F$2:$S$557,7,0)</f>
        <v>105</v>
      </c>
      <c r="AJ457" s="1">
        <f>VLOOKUP(F457,'[1]Sheet 1'!$F$2:$S$557,8,0)</f>
        <v>683</v>
      </c>
      <c r="AK457" s="1">
        <f>VLOOKUP(F457,'[1]Sheet 1'!$F$2:$S$557,9,0)</f>
        <v>362</v>
      </c>
      <c r="AL457" s="1">
        <f>VLOOKUP(F457,'[1]Sheet 1'!$F$2:$S$557,10,0)</f>
        <v>503</v>
      </c>
      <c r="AM457" s="1">
        <f>VLOOKUP(F457,'[1]Sheet 1'!$F$2:$S$557,11,0)</f>
        <v>151</v>
      </c>
      <c r="AN457" s="1">
        <f>VLOOKUP(F457,'[1]Sheet 1'!$F$2:$S$557,12,0)</f>
        <v>76</v>
      </c>
      <c r="AO457" s="1">
        <f>VLOOKUP(F457,'[1]Sheet 1'!$F$2:$S$557,13,0)</f>
        <v>0.26670200999999999</v>
      </c>
      <c r="AP457" s="1">
        <f>VLOOKUP(F457,'[1]Sheet 1'!$F$2:$S$557,14,0)</f>
        <v>8.0063629999999997E-2</v>
      </c>
      <c r="AQ457" s="1">
        <f>VLOOKUP(F457,'[2]Sheet 1'!$F$2:$Q$557,5,0)</f>
        <v>2369</v>
      </c>
      <c r="AR457" s="1">
        <f>VLOOKUP(F457,'[2]Sheet 1'!$F$2:$Q$557,6,0)</f>
        <v>1937</v>
      </c>
      <c r="AS457" s="1">
        <f>VLOOKUP(F457,'[2]Sheet 1'!$F$2:$Q$557,7,0)</f>
        <v>1937</v>
      </c>
      <c r="AT457" s="1">
        <f>VLOOKUP(F457,'[2]Sheet 1'!$F$2:$Q$557,8,0)</f>
        <v>1848</v>
      </c>
      <c r="AU457" s="1">
        <f>VLOOKUP(F457,'[2]Sheet 1'!$F$2:$Q$557,9,0)</f>
        <v>89</v>
      </c>
      <c r="AV457" s="1">
        <f>VLOOKUP(F457,'[2]Sheet 1'!$F$2:$Q$557,10,0)</f>
        <v>0</v>
      </c>
      <c r="AW457" s="1">
        <f>VLOOKUP(F457,'[2]Sheet 1'!$F$2:$Q$557,11,0)</f>
        <v>432</v>
      </c>
      <c r="AX457" s="1">
        <f>VLOOKUP(F457,'[2]Sheet 1'!$F$2:$Q$557,12,0)</f>
        <v>3.7568589999999999E-2</v>
      </c>
      <c r="AY457" s="1">
        <f>VLOOKUP(F457,'[3]Sheet 1'!$F$2:$AD$557,5,0)</f>
        <v>35.301656000000001</v>
      </c>
      <c r="AZ457" s="1">
        <f>VLOOKUP(F457,'[3]Sheet 1'!$F$2:$AD$557,6,0)</f>
        <v>-80.698680400000001</v>
      </c>
      <c r="BA457" s="1">
        <f>VLOOKUP(F457,'[3]Sheet 1'!$F$2:$AD$557,7,0)</f>
        <v>3225</v>
      </c>
      <c r="BB457" s="1">
        <f>VLOOKUP(F457,'[3]Sheet 1'!$F$2:$AD$557,8,0)</f>
        <v>909</v>
      </c>
      <c r="BC457" s="1">
        <f>VLOOKUP(F457,'[3]Sheet 1'!$F$2:$AD$557,9,0)</f>
        <v>1920</v>
      </c>
      <c r="BD457" s="1">
        <f>VLOOKUP(F457,'[3]Sheet 1'!$F$2:$AD$557,10,0)</f>
        <v>8</v>
      </c>
      <c r="BE457" s="1">
        <f>VLOOKUP(F457,'[3]Sheet 1'!$F$2:$AD$557,11,0)</f>
        <v>167</v>
      </c>
      <c r="BF457" s="1">
        <f>VLOOKUP(F457,'[3]Sheet 1'!$F$2:$AD$557,12,0)</f>
        <v>9</v>
      </c>
      <c r="BG457" s="1">
        <f>VLOOKUP(F457,'[3]Sheet 1'!$F$2:$AD$557,13,0)</f>
        <v>123</v>
      </c>
      <c r="BH457" s="1">
        <f>VLOOKUP(F457,'[3]Sheet 1'!$F$2:$AD$557,14,0)</f>
        <v>89</v>
      </c>
      <c r="BI457" s="1">
        <f>VLOOKUP(F457,'[3]Sheet 1'!$F$2:$AD$557,15,0)</f>
        <v>304</v>
      </c>
      <c r="BJ457" s="1">
        <f>VLOOKUP(F457,'[3]Sheet 1'!$F$2:$AD$557,16,0)</f>
        <v>1121</v>
      </c>
      <c r="BK457" s="1">
        <f>VLOOKUP(F457,'[3]Sheet 1'!$F$2:$AD$557,17,0)</f>
        <v>1073</v>
      </c>
      <c r="BL457" s="1">
        <f>VLOOKUP(F457,'[3]Sheet 1'!$F$2:$AD$557,18,0)</f>
        <v>48</v>
      </c>
      <c r="BM457" s="1">
        <f>VLOOKUP(F457,'[3]Sheet 1'!$F$2:$AD$557,19,0)</f>
        <v>0.95718108000000002</v>
      </c>
      <c r="BN457" s="1">
        <f>VLOOKUP(F457,'[3]Sheet 1'!$F$2:$AD$557,20,0)</f>
        <v>0.28186045999999998</v>
      </c>
      <c r="BO457" s="1">
        <f>VLOOKUP(F457,'[3]Sheet 1'!$F$2:$AD$557,21,0)</f>
        <v>0.59534883000000005</v>
      </c>
      <c r="BP457" s="1">
        <f>VLOOKUP(F457,'[3]Sheet 1'!$F$2:$AD$557,22,0)</f>
        <v>5.178294E-2</v>
      </c>
      <c r="BQ457" s="1">
        <f>VLOOKUP(F457,'[3]Sheet 1'!$F$2:$AD$557,23,0)</f>
        <v>9.4263559999999996E-2</v>
      </c>
      <c r="BR457" s="1">
        <f>VLOOKUP(F457,'[3]Sheet 1'!$F$2:$AD$557,24,0)</f>
        <v>3164.22979205</v>
      </c>
      <c r="BS457" s="1">
        <f>VLOOKUP(F457,'[3]Sheet 1'!$F$2:$AD$557,25,0)</f>
        <v>1.0192053700000001</v>
      </c>
    </row>
    <row r="458" spans="1:71" ht="20" customHeight="1" x14ac:dyDescent="0.15">
      <c r="A458" s="8">
        <v>2121</v>
      </c>
      <c r="B458" s="9">
        <v>37</v>
      </c>
      <c r="C458" s="10">
        <v>119</v>
      </c>
      <c r="D458" s="10">
        <v>1603</v>
      </c>
      <c r="E458" s="10">
        <v>1</v>
      </c>
      <c r="F458" s="10">
        <v>371190016031</v>
      </c>
      <c r="G458" s="11" t="s">
        <v>35</v>
      </c>
      <c r="H458" s="10">
        <v>16176</v>
      </c>
      <c r="I458" s="11" t="s">
        <v>494</v>
      </c>
      <c r="J458" s="10">
        <v>1104</v>
      </c>
      <c r="K458" s="10">
        <v>52</v>
      </c>
      <c r="L458" s="10">
        <v>106</v>
      </c>
      <c r="M458" s="10">
        <v>83</v>
      </c>
      <c r="N458" s="10">
        <v>119</v>
      </c>
      <c r="O458" s="10">
        <v>61</v>
      </c>
      <c r="P458" s="10">
        <v>62</v>
      </c>
      <c r="Q458" s="10">
        <v>45</v>
      </c>
      <c r="R458" s="10">
        <v>54</v>
      </c>
      <c r="S458" s="10">
        <v>51</v>
      </c>
      <c r="T458" s="10">
        <v>107</v>
      </c>
      <c r="U458" s="10">
        <v>65</v>
      </c>
      <c r="V458" s="10">
        <v>164</v>
      </c>
      <c r="W458" s="10">
        <v>38</v>
      </c>
      <c r="X458" s="10">
        <v>25</v>
      </c>
      <c r="Y458" s="10">
        <v>65</v>
      </c>
      <c r="Z458" s="10">
        <v>7</v>
      </c>
      <c r="AA458" s="10">
        <v>41538</v>
      </c>
      <c r="AB458" s="10">
        <v>498</v>
      </c>
      <c r="AC458" s="10">
        <v>106</v>
      </c>
      <c r="AD458" s="10">
        <v>0.21285140999999999</v>
      </c>
      <c r="AE458" s="13">
        <v>13510340.2340088</v>
      </c>
      <c r="AF458" s="12">
        <v>20493.2109543527</v>
      </c>
      <c r="AG458" s="1">
        <f>VLOOKUP(F458,'[1]Sheet 1'!$F$2:$S$557,5,0)</f>
        <v>1872</v>
      </c>
      <c r="AH458" s="1">
        <f>VLOOKUP(F458,'[1]Sheet 1'!$F$2:$S$557,6,0)</f>
        <v>374</v>
      </c>
      <c r="AI458" s="1">
        <f>VLOOKUP(F458,'[1]Sheet 1'!$F$2:$S$557,7,0)</f>
        <v>583</v>
      </c>
      <c r="AJ458" s="1">
        <f>VLOOKUP(F458,'[1]Sheet 1'!$F$2:$S$557,8,0)</f>
        <v>431</v>
      </c>
      <c r="AK458" s="1">
        <f>VLOOKUP(F458,'[1]Sheet 1'!$F$2:$S$557,9,0)</f>
        <v>73</v>
      </c>
      <c r="AL458" s="1">
        <f>VLOOKUP(F458,'[1]Sheet 1'!$F$2:$S$557,10,0)</f>
        <v>246</v>
      </c>
      <c r="AM458" s="1">
        <f>VLOOKUP(F458,'[1]Sheet 1'!$F$2:$S$557,11,0)</f>
        <v>139</v>
      </c>
      <c r="AN458" s="1">
        <f>VLOOKUP(F458,'[1]Sheet 1'!$F$2:$S$557,12,0)</f>
        <v>26</v>
      </c>
      <c r="AO458" s="1">
        <f>VLOOKUP(F458,'[1]Sheet 1'!$F$2:$S$557,13,0)</f>
        <v>0.13141026</v>
      </c>
      <c r="AP458" s="1">
        <f>VLOOKUP(F458,'[1]Sheet 1'!$F$2:$S$557,14,0)</f>
        <v>7.4252139999999994E-2</v>
      </c>
      <c r="AQ458" s="1">
        <f>VLOOKUP(F458,'[2]Sheet 1'!$F$2:$Q$557,5,0)</f>
        <v>2164</v>
      </c>
      <c r="AR458" s="1">
        <f>VLOOKUP(F458,'[2]Sheet 1'!$F$2:$Q$557,6,0)</f>
        <v>1549</v>
      </c>
      <c r="AS458" s="1">
        <f>VLOOKUP(F458,'[2]Sheet 1'!$F$2:$Q$557,7,0)</f>
        <v>1549</v>
      </c>
      <c r="AT458" s="1">
        <f>VLOOKUP(F458,'[2]Sheet 1'!$F$2:$Q$557,8,0)</f>
        <v>1495</v>
      </c>
      <c r="AU458" s="1">
        <f>VLOOKUP(F458,'[2]Sheet 1'!$F$2:$Q$557,9,0)</f>
        <v>54</v>
      </c>
      <c r="AV458" s="1">
        <f>VLOOKUP(F458,'[2]Sheet 1'!$F$2:$Q$557,10,0)</f>
        <v>0</v>
      </c>
      <c r="AW458" s="1">
        <f>VLOOKUP(F458,'[2]Sheet 1'!$F$2:$Q$557,11,0)</f>
        <v>615</v>
      </c>
      <c r="AX458" s="1">
        <f>VLOOKUP(F458,'[2]Sheet 1'!$F$2:$Q$557,12,0)</f>
        <v>2.495379E-2</v>
      </c>
      <c r="AY458" s="1">
        <f>VLOOKUP(F458,'[3]Sheet 1'!$F$2:$AD$557,5,0)</f>
        <v>35.228900099999997</v>
      </c>
      <c r="AZ458" s="1">
        <f>VLOOKUP(F458,'[3]Sheet 1'!$F$2:$AD$557,6,0)</f>
        <v>-80.767871</v>
      </c>
      <c r="BA458" s="1">
        <f>VLOOKUP(F458,'[3]Sheet 1'!$F$2:$AD$557,7,0)</f>
        <v>2787</v>
      </c>
      <c r="BB458" s="1">
        <f>VLOOKUP(F458,'[3]Sheet 1'!$F$2:$AD$557,8,0)</f>
        <v>1200</v>
      </c>
      <c r="BC458" s="1">
        <f>VLOOKUP(F458,'[3]Sheet 1'!$F$2:$AD$557,9,0)</f>
        <v>874</v>
      </c>
      <c r="BD458" s="1">
        <f>VLOOKUP(F458,'[3]Sheet 1'!$F$2:$AD$557,10,0)</f>
        <v>14</v>
      </c>
      <c r="BE458" s="1">
        <f>VLOOKUP(F458,'[3]Sheet 1'!$F$2:$AD$557,11,0)</f>
        <v>26</v>
      </c>
      <c r="BF458" s="1">
        <f>VLOOKUP(F458,'[3]Sheet 1'!$F$2:$AD$557,12,0)</f>
        <v>6</v>
      </c>
      <c r="BG458" s="1">
        <f>VLOOKUP(F458,'[3]Sheet 1'!$F$2:$AD$557,13,0)</f>
        <v>579</v>
      </c>
      <c r="BH458" s="1">
        <f>VLOOKUP(F458,'[3]Sheet 1'!$F$2:$AD$557,14,0)</f>
        <v>88</v>
      </c>
      <c r="BI458" s="1">
        <f>VLOOKUP(F458,'[3]Sheet 1'!$F$2:$AD$557,15,0)</f>
        <v>895</v>
      </c>
      <c r="BJ458" s="1">
        <f>VLOOKUP(F458,'[3]Sheet 1'!$F$2:$AD$557,16,0)</f>
        <v>1347</v>
      </c>
      <c r="BK458" s="1">
        <f>VLOOKUP(F458,'[3]Sheet 1'!$F$2:$AD$557,17,0)</f>
        <v>1236</v>
      </c>
      <c r="BL458" s="1">
        <f>VLOOKUP(F458,'[3]Sheet 1'!$F$2:$AD$557,18,0)</f>
        <v>111</v>
      </c>
      <c r="BM458" s="1">
        <f>VLOOKUP(F458,'[3]Sheet 1'!$F$2:$AD$557,19,0)</f>
        <v>0.91759464999999996</v>
      </c>
      <c r="BN458" s="1">
        <f>VLOOKUP(F458,'[3]Sheet 1'!$F$2:$AD$557,20,0)</f>
        <v>0.43057050000000002</v>
      </c>
      <c r="BO458" s="1">
        <f>VLOOKUP(F458,'[3]Sheet 1'!$F$2:$AD$557,21,0)</f>
        <v>0.31359884999999998</v>
      </c>
      <c r="BP458" s="1">
        <f>VLOOKUP(F458,'[3]Sheet 1'!$F$2:$AD$557,22,0)</f>
        <v>9.3290200000000004E-3</v>
      </c>
      <c r="BQ458" s="1">
        <f>VLOOKUP(F458,'[3]Sheet 1'!$F$2:$AD$557,23,0)</f>
        <v>0.32113383000000001</v>
      </c>
      <c r="BR458" s="1">
        <f>VLOOKUP(F458,'[3]Sheet 1'!$F$2:$AD$557,24,0)</f>
        <v>5750.9357989800001</v>
      </c>
      <c r="BS458" s="1">
        <f>VLOOKUP(F458,'[3]Sheet 1'!$F$2:$AD$557,25,0)</f>
        <v>0.48461678000000002</v>
      </c>
    </row>
    <row r="459" spans="1:71" ht="20" customHeight="1" x14ac:dyDescent="0.15">
      <c r="A459" s="8">
        <v>2122</v>
      </c>
      <c r="B459" s="9">
        <v>37</v>
      </c>
      <c r="C459" s="10">
        <v>119</v>
      </c>
      <c r="D459" s="10">
        <v>1802</v>
      </c>
      <c r="E459" s="10">
        <v>2</v>
      </c>
      <c r="F459" s="10">
        <v>371190018022</v>
      </c>
      <c r="G459" s="11" t="s">
        <v>33</v>
      </c>
      <c r="H459" s="10">
        <v>16196</v>
      </c>
      <c r="I459" s="11" t="s">
        <v>495</v>
      </c>
      <c r="J459" s="10">
        <v>860</v>
      </c>
      <c r="K459" s="10">
        <v>28</v>
      </c>
      <c r="L459" s="10">
        <v>0</v>
      </c>
      <c r="M459" s="10">
        <v>25</v>
      </c>
      <c r="N459" s="10">
        <v>115</v>
      </c>
      <c r="O459" s="10">
        <v>77</v>
      </c>
      <c r="P459" s="10">
        <v>18</v>
      </c>
      <c r="Q459" s="10">
        <v>60</v>
      </c>
      <c r="R459" s="10">
        <v>66</v>
      </c>
      <c r="S459" s="10">
        <v>55</v>
      </c>
      <c r="T459" s="10">
        <v>91</v>
      </c>
      <c r="U459" s="10">
        <v>36</v>
      </c>
      <c r="V459" s="10">
        <v>104</v>
      </c>
      <c r="W459" s="10">
        <v>99</v>
      </c>
      <c r="X459" s="10">
        <v>39</v>
      </c>
      <c r="Y459" s="10">
        <v>34</v>
      </c>
      <c r="Z459" s="10">
        <v>13</v>
      </c>
      <c r="AA459" s="10">
        <v>49146</v>
      </c>
      <c r="AB459" s="10">
        <v>336</v>
      </c>
      <c r="AC459" s="10">
        <v>55</v>
      </c>
      <c r="AD459" s="10">
        <v>0.16369048</v>
      </c>
      <c r="AE459" s="13">
        <v>17098674.268859901</v>
      </c>
      <c r="AF459" s="12">
        <v>20423.498134929199</v>
      </c>
      <c r="AG459" s="1">
        <f>VLOOKUP(F459,'[1]Sheet 1'!$F$2:$S$557,5,0)</f>
        <v>1239</v>
      </c>
      <c r="AH459" s="1">
        <f>VLOOKUP(F459,'[1]Sheet 1'!$F$2:$S$557,6,0)</f>
        <v>49</v>
      </c>
      <c r="AI459" s="1">
        <f>VLOOKUP(F459,'[1]Sheet 1'!$F$2:$S$557,7,0)</f>
        <v>335</v>
      </c>
      <c r="AJ459" s="1">
        <f>VLOOKUP(F459,'[1]Sheet 1'!$F$2:$S$557,8,0)</f>
        <v>248</v>
      </c>
      <c r="AK459" s="1">
        <f>VLOOKUP(F459,'[1]Sheet 1'!$F$2:$S$557,9,0)</f>
        <v>126</v>
      </c>
      <c r="AL459" s="1">
        <f>VLOOKUP(F459,'[1]Sheet 1'!$F$2:$S$557,10,0)</f>
        <v>298</v>
      </c>
      <c r="AM459" s="1">
        <f>VLOOKUP(F459,'[1]Sheet 1'!$F$2:$S$557,11,0)</f>
        <v>113</v>
      </c>
      <c r="AN459" s="1">
        <f>VLOOKUP(F459,'[1]Sheet 1'!$F$2:$S$557,12,0)</f>
        <v>70</v>
      </c>
      <c r="AO459" s="1">
        <f>VLOOKUP(F459,'[1]Sheet 1'!$F$2:$S$557,13,0)</f>
        <v>0.24051655</v>
      </c>
      <c r="AP459" s="1">
        <f>VLOOKUP(F459,'[1]Sheet 1'!$F$2:$S$557,14,0)</f>
        <v>9.1202580000000005E-2</v>
      </c>
      <c r="AQ459" s="1">
        <f>VLOOKUP(F459,'[2]Sheet 1'!$F$2:$Q$557,5,0)</f>
        <v>1345</v>
      </c>
      <c r="AR459" s="1">
        <f>VLOOKUP(F459,'[2]Sheet 1'!$F$2:$Q$557,6,0)</f>
        <v>1071</v>
      </c>
      <c r="AS459" s="1">
        <f>VLOOKUP(F459,'[2]Sheet 1'!$F$2:$Q$557,7,0)</f>
        <v>1061</v>
      </c>
      <c r="AT459" s="1">
        <f>VLOOKUP(F459,'[2]Sheet 1'!$F$2:$Q$557,8,0)</f>
        <v>1036</v>
      </c>
      <c r="AU459" s="1">
        <f>VLOOKUP(F459,'[2]Sheet 1'!$F$2:$Q$557,9,0)</f>
        <v>25</v>
      </c>
      <c r="AV459" s="1">
        <f>VLOOKUP(F459,'[2]Sheet 1'!$F$2:$Q$557,10,0)</f>
        <v>10</v>
      </c>
      <c r="AW459" s="1">
        <f>VLOOKUP(F459,'[2]Sheet 1'!$F$2:$Q$557,11,0)</f>
        <v>274</v>
      </c>
      <c r="AX459" s="1">
        <f>VLOOKUP(F459,'[2]Sheet 1'!$F$2:$Q$557,12,0)</f>
        <v>1.8587360000000001E-2</v>
      </c>
      <c r="AY459" s="1">
        <f>VLOOKUP(F459,'[3]Sheet 1'!$F$2:$AD$557,5,0)</f>
        <v>35.196073400000003</v>
      </c>
      <c r="AZ459" s="1">
        <f>VLOOKUP(F459,'[3]Sheet 1'!$F$2:$AD$557,6,0)</f>
        <v>-80.777907900000002</v>
      </c>
      <c r="BA459" s="1">
        <f>VLOOKUP(F459,'[3]Sheet 1'!$F$2:$AD$557,7,0)</f>
        <v>1495</v>
      </c>
      <c r="BB459" s="1">
        <f>VLOOKUP(F459,'[3]Sheet 1'!$F$2:$AD$557,8,0)</f>
        <v>933</v>
      </c>
      <c r="BC459" s="1">
        <f>VLOOKUP(F459,'[3]Sheet 1'!$F$2:$AD$557,9,0)</f>
        <v>374</v>
      </c>
      <c r="BD459" s="1">
        <f>VLOOKUP(F459,'[3]Sheet 1'!$F$2:$AD$557,10,0)</f>
        <v>8</v>
      </c>
      <c r="BE459" s="1">
        <f>VLOOKUP(F459,'[3]Sheet 1'!$F$2:$AD$557,11,0)</f>
        <v>16</v>
      </c>
      <c r="BF459" s="1">
        <f>VLOOKUP(F459,'[3]Sheet 1'!$F$2:$AD$557,12,0)</f>
        <v>4</v>
      </c>
      <c r="BG459" s="1">
        <f>VLOOKUP(F459,'[3]Sheet 1'!$F$2:$AD$557,13,0)</f>
        <v>103</v>
      </c>
      <c r="BH459" s="1">
        <f>VLOOKUP(F459,'[3]Sheet 1'!$F$2:$AD$557,14,0)</f>
        <v>57</v>
      </c>
      <c r="BI459" s="1">
        <f>VLOOKUP(F459,'[3]Sheet 1'!$F$2:$AD$557,15,0)</f>
        <v>152</v>
      </c>
      <c r="BJ459" s="1">
        <f>VLOOKUP(F459,'[3]Sheet 1'!$F$2:$AD$557,16,0)</f>
        <v>871</v>
      </c>
      <c r="BK459" s="1">
        <f>VLOOKUP(F459,'[3]Sheet 1'!$F$2:$AD$557,17,0)</f>
        <v>775</v>
      </c>
      <c r="BL459" s="1">
        <f>VLOOKUP(F459,'[3]Sheet 1'!$F$2:$AD$557,18,0)</f>
        <v>96</v>
      </c>
      <c r="BM459" s="1">
        <f>VLOOKUP(F459,'[3]Sheet 1'!$F$2:$AD$557,19,0)</f>
        <v>0.88978184999999999</v>
      </c>
      <c r="BN459" s="1">
        <f>VLOOKUP(F459,'[3]Sheet 1'!$F$2:$AD$557,20,0)</f>
        <v>0.62408026000000005</v>
      </c>
      <c r="BO459" s="1">
        <f>VLOOKUP(F459,'[3]Sheet 1'!$F$2:$AD$557,21,0)</f>
        <v>0.25016722000000002</v>
      </c>
      <c r="BP459" s="1">
        <f>VLOOKUP(F459,'[3]Sheet 1'!$F$2:$AD$557,22,0)</f>
        <v>1.0702339999999999E-2</v>
      </c>
      <c r="BQ459" s="1">
        <f>VLOOKUP(F459,'[3]Sheet 1'!$F$2:$AD$557,23,0)</f>
        <v>0.10167224</v>
      </c>
      <c r="BR459" s="1">
        <f>VLOOKUP(F459,'[3]Sheet 1'!$F$2:$AD$557,24,0)</f>
        <v>2437.5109837999998</v>
      </c>
      <c r="BS459" s="1">
        <f>VLOOKUP(F459,'[3]Sheet 1'!$F$2:$AD$557,25,0)</f>
        <v>0.61333055999999997</v>
      </c>
    </row>
    <row r="460" spans="1:71" ht="20" customHeight="1" x14ac:dyDescent="0.15">
      <c r="A460" s="8">
        <v>2123</v>
      </c>
      <c r="B460" s="9">
        <v>37</v>
      </c>
      <c r="C460" s="10">
        <v>119</v>
      </c>
      <c r="D460" s="10">
        <v>4305</v>
      </c>
      <c r="E460" s="10">
        <v>2</v>
      </c>
      <c r="F460" s="10">
        <v>371190043052</v>
      </c>
      <c r="G460" s="11" t="s">
        <v>33</v>
      </c>
      <c r="H460" s="10">
        <v>16380</v>
      </c>
      <c r="I460" s="11" t="s">
        <v>496</v>
      </c>
      <c r="J460" s="10">
        <v>1268</v>
      </c>
      <c r="K460" s="10">
        <v>64</v>
      </c>
      <c r="L460" s="10">
        <v>50</v>
      </c>
      <c r="M460" s="10">
        <v>127</v>
      </c>
      <c r="N460" s="10">
        <v>121</v>
      </c>
      <c r="O460" s="10">
        <v>173</v>
      </c>
      <c r="P460" s="10">
        <v>133</v>
      </c>
      <c r="Q460" s="10">
        <v>99</v>
      </c>
      <c r="R460" s="10">
        <v>82</v>
      </c>
      <c r="S460" s="10">
        <v>26</v>
      </c>
      <c r="T460" s="10">
        <v>152</v>
      </c>
      <c r="U460" s="10">
        <v>95</v>
      </c>
      <c r="V460" s="10">
        <v>95</v>
      </c>
      <c r="W460" s="10">
        <v>29</v>
      </c>
      <c r="X460" s="10">
        <v>0</v>
      </c>
      <c r="Y460" s="10">
        <v>22</v>
      </c>
      <c r="Z460" s="10">
        <v>0</v>
      </c>
      <c r="AA460" s="10">
        <v>32063</v>
      </c>
      <c r="AB460" s="10">
        <v>831</v>
      </c>
      <c r="AC460" s="10">
        <v>233</v>
      </c>
      <c r="AD460" s="10">
        <v>0.28038508000000001</v>
      </c>
      <c r="AE460" s="13">
        <v>16740273.6600342</v>
      </c>
      <c r="AF460" s="12">
        <v>17393.7735109442</v>
      </c>
      <c r="AG460" s="1">
        <f>VLOOKUP(F460,'[1]Sheet 1'!$F$2:$S$557,5,0)</f>
        <v>1920</v>
      </c>
      <c r="AH460" s="1">
        <f>VLOOKUP(F460,'[1]Sheet 1'!$F$2:$S$557,6,0)</f>
        <v>355</v>
      </c>
      <c r="AI460" s="1">
        <f>VLOOKUP(F460,'[1]Sheet 1'!$F$2:$S$557,7,0)</f>
        <v>789</v>
      </c>
      <c r="AJ460" s="1">
        <f>VLOOKUP(F460,'[1]Sheet 1'!$F$2:$S$557,8,0)</f>
        <v>353</v>
      </c>
      <c r="AK460" s="1">
        <f>VLOOKUP(F460,'[1]Sheet 1'!$F$2:$S$557,9,0)</f>
        <v>65</v>
      </c>
      <c r="AL460" s="1">
        <f>VLOOKUP(F460,'[1]Sheet 1'!$F$2:$S$557,10,0)</f>
        <v>291</v>
      </c>
      <c r="AM460" s="1">
        <f>VLOOKUP(F460,'[1]Sheet 1'!$F$2:$S$557,11,0)</f>
        <v>0</v>
      </c>
      <c r="AN460" s="1">
        <f>VLOOKUP(F460,'[1]Sheet 1'!$F$2:$S$557,12,0)</f>
        <v>67</v>
      </c>
      <c r="AO460" s="1">
        <f>VLOOKUP(F460,'[1]Sheet 1'!$F$2:$S$557,13,0)</f>
        <v>0.15156249999999999</v>
      </c>
      <c r="AP460" s="1">
        <f>VLOOKUP(F460,'[1]Sheet 1'!$F$2:$S$557,14,0)</f>
        <v>0</v>
      </c>
      <c r="AQ460" s="1">
        <f>VLOOKUP(F460,'[2]Sheet 1'!$F$2:$Q$557,5,0)</f>
        <v>2232</v>
      </c>
      <c r="AR460" s="1">
        <f>VLOOKUP(F460,'[2]Sheet 1'!$F$2:$Q$557,6,0)</f>
        <v>1733</v>
      </c>
      <c r="AS460" s="1">
        <f>VLOOKUP(F460,'[2]Sheet 1'!$F$2:$Q$557,7,0)</f>
        <v>1733</v>
      </c>
      <c r="AT460" s="1">
        <f>VLOOKUP(F460,'[2]Sheet 1'!$F$2:$Q$557,8,0)</f>
        <v>1596</v>
      </c>
      <c r="AU460" s="1">
        <f>VLOOKUP(F460,'[2]Sheet 1'!$F$2:$Q$557,9,0)</f>
        <v>137</v>
      </c>
      <c r="AV460" s="1">
        <f>VLOOKUP(F460,'[2]Sheet 1'!$F$2:$Q$557,10,0)</f>
        <v>0</v>
      </c>
      <c r="AW460" s="1">
        <f>VLOOKUP(F460,'[2]Sheet 1'!$F$2:$Q$557,11,0)</f>
        <v>499</v>
      </c>
      <c r="AX460" s="1">
        <f>VLOOKUP(F460,'[2]Sheet 1'!$F$2:$Q$557,12,0)</f>
        <v>6.1379929999999999E-2</v>
      </c>
      <c r="AY460" s="1">
        <f>VLOOKUP(F460,'[3]Sheet 1'!$F$2:$AD$557,5,0)</f>
        <v>35.2422404</v>
      </c>
      <c r="AZ460" s="1">
        <f>VLOOKUP(F460,'[3]Sheet 1'!$F$2:$AD$557,6,0)</f>
        <v>-80.911719899999994</v>
      </c>
      <c r="BA460" s="1">
        <f>VLOOKUP(F460,'[3]Sheet 1'!$F$2:$AD$557,7,0)</f>
        <v>2742</v>
      </c>
      <c r="BB460" s="1">
        <f>VLOOKUP(F460,'[3]Sheet 1'!$F$2:$AD$557,8,0)</f>
        <v>420</v>
      </c>
      <c r="BC460" s="1">
        <f>VLOOKUP(F460,'[3]Sheet 1'!$F$2:$AD$557,9,0)</f>
        <v>1645</v>
      </c>
      <c r="BD460" s="1">
        <f>VLOOKUP(F460,'[3]Sheet 1'!$F$2:$AD$557,10,0)</f>
        <v>6</v>
      </c>
      <c r="BE460" s="1">
        <f>VLOOKUP(F460,'[3]Sheet 1'!$F$2:$AD$557,11,0)</f>
        <v>44</v>
      </c>
      <c r="BF460" s="1">
        <f>VLOOKUP(F460,'[3]Sheet 1'!$F$2:$AD$557,12,0)</f>
        <v>0</v>
      </c>
      <c r="BG460" s="1">
        <f>VLOOKUP(F460,'[3]Sheet 1'!$F$2:$AD$557,13,0)</f>
        <v>533</v>
      </c>
      <c r="BH460" s="1">
        <f>VLOOKUP(F460,'[3]Sheet 1'!$F$2:$AD$557,14,0)</f>
        <v>94</v>
      </c>
      <c r="BI460" s="1">
        <f>VLOOKUP(F460,'[3]Sheet 1'!$F$2:$AD$557,15,0)</f>
        <v>844</v>
      </c>
      <c r="BJ460" s="1">
        <f>VLOOKUP(F460,'[3]Sheet 1'!$F$2:$AD$557,16,0)</f>
        <v>1299</v>
      </c>
      <c r="BK460" s="1">
        <f>VLOOKUP(F460,'[3]Sheet 1'!$F$2:$AD$557,17,0)</f>
        <v>1098</v>
      </c>
      <c r="BL460" s="1">
        <f>VLOOKUP(F460,'[3]Sheet 1'!$F$2:$AD$557,18,0)</f>
        <v>201</v>
      </c>
      <c r="BM460" s="1">
        <f>VLOOKUP(F460,'[3]Sheet 1'!$F$2:$AD$557,19,0)</f>
        <v>0.84526557999999996</v>
      </c>
      <c r="BN460" s="1">
        <f>VLOOKUP(F460,'[3]Sheet 1'!$F$2:$AD$557,20,0)</f>
        <v>0.15317285999999999</v>
      </c>
      <c r="BO460" s="1">
        <f>VLOOKUP(F460,'[3]Sheet 1'!$F$2:$AD$557,21,0)</f>
        <v>0.59992705999999996</v>
      </c>
      <c r="BP460" s="1">
        <f>VLOOKUP(F460,'[3]Sheet 1'!$F$2:$AD$557,22,0)</f>
        <v>1.6046680000000001E-2</v>
      </c>
      <c r="BQ460" s="1">
        <f>VLOOKUP(F460,'[3]Sheet 1'!$F$2:$AD$557,23,0)</f>
        <v>0.30780452000000003</v>
      </c>
      <c r="BR460" s="1">
        <f>VLOOKUP(F460,'[3]Sheet 1'!$F$2:$AD$557,24,0)</f>
        <v>4566.3869560499998</v>
      </c>
      <c r="BS460" s="1">
        <f>VLOOKUP(F460,'[3]Sheet 1'!$F$2:$AD$557,25,0)</f>
        <v>0.60047472999999996</v>
      </c>
    </row>
    <row r="461" spans="1:71" ht="20" customHeight="1" x14ac:dyDescent="0.15">
      <c r="A461" s="8">
        <v>2124</v>
      </c>
      <c r="B461" s="9">
        <v>37</v>
      </c>
      <c r="C461" s="10">
        <v>119</v>
      </c>
      <c r="D461" s="10">
        <v>3015</v>
      </c>
      <c r="E461" s="10">
        <v>2</v>
      </c>
      <c r="F461" s="10">
        <v>371190030152</v>
      </c>
      <c r="G461" s="11" t="s">
        <v>33</v>
      </c>
      <c r="H461" s="10">
        <v>16299</v>
      </c>
      <c r="I461" s="11" t="s">
        <v>497</v>
      </c>
      <c r="J461" s="10">
        <v>761</v>
      </c>
      <c r="K461" s="10">
        <v>0</v>
      </c>
      <c r="L461" s="10">
        <v>26</v>
      </c>
      <c r="M461" s="10">
        <v>0</v>
      </c>
      <c r="N461" s="10">
        <v>0</v>
      </c>
      <c r="O461" s="10">
        <v>0</v>
      </c>
      <c r="P461" s="10">
        <v>9</v>
      </c>
      <c r="Q461" s="10">
        <v>0</v>
      </c>
      <c r="R461" s="10">
        <v>17</v>
      </c>
      <c r="S461" s="10">
        <v>19</v>
      </c>
      <c r="T461" s="10">
        <v>29</v>
      </c>
      <c r="U461" s="10">
        <v>76</v>
      </c>
      <c r="V461" s="10">
        <v>84</v>
      </c>
      <c r="W461" s="10">
        <v>92</v>
      </c>
      <c r="X461" s="10">
        <v>166</v>
      </c>
      <c r="Y461" s="10">
        <v>128</v>
      </c>
      <c r="Z461" s="10">
        <v>115</v>
      </c>
      <c r="AA461" s="10">
        <v>127567</v>
      </c>
      <c r="AB461" s="10">
        <v>504</v>
      </c>
      <c r="AC461" s="10">
        <v>18</v>
      </c>
      <c r="AD461" s="10">
        <v>3.5714290000000003E-2</v>
      </c>
      <c r="AE461" s="13">
        <v>22758901.212524399</v>
      </c>
      <c r="AF461" s="14">
        <v>23441.648171241999</v>
      </c>
      <c r="AG461" s="1">
        <f>VLOOKUP(F461,'[1]Sheet 1'!$F$2:$S$557,5,0)</f>
        <v>1516</v>
      </c>
      <c r="AH461" s="1">
        <f>VLOOKUP(F461,'[1]Sheet 1'!$F$2:$S$557,6,0)</f>
        <v>9</v>
      </c>
      <c r="AI461" s="1">
        <f>VLOOKUP(F461,'[1]Sheet 1'!$F$2:$S$557,7,0)</f>
        <v>124</v>
      </c>
      <c r="AJ461" s="1">
        <f>VLOOKUP(F461,'[1]Sheet 1'!$F$2:$S$557,8,0)</f>
        <v>317</v>
      </c>
      <c r="AK461" s="1">
        <f>VLOOKUP(F461,'[1]Sheet 1'!$F$2:$S$557,9,0)</f>
        <v>98</v>
      </c>
      <c r="AL461" s="1">
        <f>VLOOKUP(F461,'[1]Sheet 1'!$F$2:$S$557,10,0)</f>
        <v>519</v>
      </c>
      <c r="AM461" s="1">
        <f>VLOOKUP(F461,'[1]Sheet 1'!$F$2:$S$557,11,0)</f>
        <v>334</v>
      </c>
      <c r="AN461" s="1">
        <f>VLOOKUP(F461,'[1]Sheet 1'!$F$2:$S$557,12,0)</f>
        <v>115</v>
      </c>
      <c r="AO461" s="1">
        <f>VLOOKUP(F461,'[1]Sheet 1'!$F$2:$S$557,13,0)</f>
        <v>0.34234828</v>
      </c>
      <c r="AP461" s="1">
        <f>VLOOKUP(F461,'[1]Sheet 1'!$F$2:$S$557,14,0)</f>
        <v>0.22031661999999999</v>
      </c>
      <c r="AQ461" s="1">
        <f>VLOOKUP(F461,'[2]Sheet 1'!$F$2:$Q$557,5,0)</f>
        <v>1637</v>
      </c>
      <c r="AR461" s="1">
        <f>VLOOKUP(F461,'[2]Sheet 1'!$F$2:$Q$557,6,0)</f>
        <v>1186</v>
      </c>
      <c r="AS461" s="1">
        <f>VLOOKUP(F461,'[2]Sheet 1'!$F$2:$Q$557,7,0)</f>
        <v>1186</v>
      </c>
      <c r="AT461" s="1">
        <f>VLOOKUP(F461,'[2]Sheet 1'!$F$2:$Q$557,8,0)</f>
        <v>1153</v>
      </c>
      <c r="AU461" s="1">
        <f>VLOOKUP(F461,'[2]Sheet 1'!$F$2:$Q$557,9,0)</f>
        <v>33</v>
      </c>
      <c r="AV461" s="1">
        <f>VLOOKUP(F461,'[2]Sheet 1'!$F$2:$Q$557,10,0)</f>
        <v>0</v>
      </c>
      <c r="AW461" s="1">
        <f>VLOOKUP(F461,'[2]Sheet 1'!$F$2:$Q$557,11,0)</f>
        <v>451</v>
      </c>
      <c r="AX461" s="1">
        <f>VLOOKUP(F461,'[2]Sheet 1'!$F$2:$Q$557,12,0)</f>
        <v>2.0158829999999999E-2</v>
      </c>
      <c r="AY461" s="1">
        <f>VLOOKUP(F461,'[3]Sheet 1'!$F$2:$AD$557,5,0)</f>
        <v>35.127986900000003</v>
      </c>
      <c r="AZ461" s="1">
        <f>VLOOKUP(F461,'[3]Sheet 1'!$F$2:$AD$557,6,0)</f>
        <v>-80.763984100000002</v>
      </c>
      <c r="BA461" s="1">
        <f>VLOOKUP(F461,'[3]Sheet 1'!$F$2:$AD$557,7,0)</f>
        <v>1741</v>
      </c>
      <c r="BB461" s="1">
        <f>VLOOKUP(F461,'[3]Sheet 1'!$F$2:$AD$557,8,0)</f>
        <v>1616</v>
      </c>
      <c r="BC461" s="1">
        <f>VLOOKUP(F461,'[3]Sheet 1'!$F$2:$AD$557,9,0)</f>
        <v>52</v>
      </c>
      <c r="BD461" s="1">
        <f>VLOOKUP(F461,'[3]Sheet 1'!$F$2:$AD$557,10,0)</f>
        <v>2</v>
      </c>
      <c r="BE461" s="1">
        <f>VLOOKUP(F461,'[3]Sheet 1'!$F$2:$AD$557,11,0)</f>
        <v>34</v>
      </c>
      <c r="BF461" s="1">
        <f>VLOOKUP(F461,'[3]Sheet 1'!$F$2:$AD$557,12,0)</f>
        <v>0</v>
      </c>
      <c r="BG461" s="1">
        <f>VLOOKUP(F461,'[3]Sheet 1'!$F$2:$AD$557,13,0)</f>
        <v>17</v>
      </c>
      <c r="BH461" s="1">
        <f>VLOOKUP(F461,'[3]Sheet 1'!$F$2:$AD$557,14,0)</f>
        <v>20</v>
      </c>
      <c r="BI461" s="1">
        <f>VLOOKUP(F461,'[3]Sheet 1'!$F$2:$AD$557,15,0)</f>
        <v>77</v>
      </c>
      <c r="BJ461" s="1">
        <f>VLOOKUP(F461,'[3]Sheet 1'!$F$2:$AD$557,16,0)</f>
        <v>679</v>
      </c>
      <c r="BK461" s="1">
        <f>VLOOKUP(F461,'[3]Sheet 1'!$F$2:$AD$557,17,0)</f>
        <v>654</v>
      </c>
      <c r="BL461" s="1">
        <f>VLOOKUP(F461,'[3]Sheet 1'!$F$2:$AD$557,18,0)</f>
        <v>25</v>
      </c>
      <c r="BM461" s="1">
        <f>VLOOKUP(F461,'[3]Sheet 1'!$F$2:$AD$557,19,0)</f>
        <v>0.96318113999999999</v>
      </c>
      <c r="BN461" s="1">
        <f>VLOOKUP(F461,'[3]Sheet 1'!$F$2:$AD$557,20,0)</f>
        <v>0.92820217999999999</v>
      </c>
      <c r="BO461" s="1">
        <f>VLOOKUP(F461,'[3]Sheet 1'!$F$2:$AD$557,21,0)</f>
        <v>2.9867890000000001E-2</v>
      </c>
      <c r="BP461" s="1">
        <f>VLOOKUP(F461,'[3]Sheet 1'!$F$2:$AD$557,22,0)</f>
        <v>1.9529000000000001E-2</v>
      </c>
      <c r="BQ461" s="1">
        <f>VLOOKUP(F461,'[3]Sheet 1'!$F$2:$AD$557,23,0)</f>
        <v>4.4227450000000001E-2</v>
      </c>
      <c r="BR461" s="1">
        <f>VLOOKUP(F461,'[3]Sheet 1'!$F$2:$AD$557,24,0)</f>
        <v>2132.6290919200001</v>
      </c>
      <c r="BS461" s="1">
        <f>VLOOKUP(F461,'[3]Sheet 1'!$F$2:$AD$557,25,0)</f>
        <v>0.81636324000000005</v>
      </c>
    </row>
    <row r="462" spans="1:71" ht="20" customHeight="1" x14ac:dyDescent="0.15">
      <c r="A462" s="8">
        <v>2125</v>
      </c>
      <c r="B462" s="9">
        <v>37</v>
      </c>
      <c r="C462" s="10">
        <v>119</v>
      </c>
      <c r="D462" s="10">
        <v>5516</v>
      </c>
      <c r="E462" s="10">
        <v>1</v>
      </c>
      <c r="F462" s="10">
        <v>371190055161</v>
      </c>
      <c r="G462" s="11" t="s">
        <v>35</v>
      </c>
      <c r="H462" s="10">
        <v>16438</v>
      </c>
      <c r="I462" s="11" t="s">
        <v>498</v>
      </c>
      <c r="J462" s="10">
        <v>626</v>
      </c>
      <c r="K462" s="10">
        <v>4</v>
      </c>
      <c r="L462" s="10">
        <v>11</v>
      </c>
      <c r="M462" s="10">
        <v>5</v>
      </c>
      <c r="N462" s="10">
        <v>0</v>
      </c>
      <c r="O462" s="10">
        <v>9</v>
      </c>
      <c r="P462" s="10">
        <v>5</v>
      </c>
      <c r="Q462" s="10">
        <v>28</v>
      </c>
      <c r="R462" s="10">
        <v>15</v>
      </c>
      <c r="S462" s="10">
        <v>10</v>
      </c>
      <c r="T462" s="10">
        <v>39</v>
      </c>
      <c r="U462" s="10">
        <v>52</v>
      </c>
      <c r="V462" s="10">
        <v>73</v>
      </c>
      <c r="W462" s="10">
        <v>83</v>
      </c>
      <c r="X462" s="10">
        <v>38</v>
      </c>
      <c r="Y462" s="10">
        <v>139</v>
      </c>
      <c r="Z462" s="10">
        <v>115</v>
      </c>
      <c r="AA462" s="10">
        <v>114000</v>
      </c>
      <c r="AB462" s="10">
        <v>547</v>
      </c>
      <c r="AC462" s="10">
        <v>9</v>
      </c>
      <c r="AD462" s="10">
        <v>1.645338E-2</v>
      </c>
      <c r="AE462" s="13">
        <v>13187600.996765099</v>
      </c>
      <c r="AF462" s="12">
        <v>18648.223979356299</v>
      </c>
      <c r="AG462" s="1">
        <f>VLOOKUP(F462,'[1]Sheet 1'!$F$2:$S$557,5,0)</f>
        <v>1191</v>
      </c>
      <c r="AH462" s="1">
        <f>VLOOKUP(F462,'[1]Sheet 1'!$F$2:$S$557,6,0)</f>
        <v>14</v>
      </c>
      <c r="AI462" s="1">
        <f>VLOOKUP(F462,'[1]Sheet 1'!$F$2:$S$557,7,0)</f>
        <v>160</v>
      </c>
      <c r="AJ462" s="1">
        <f>VLOOKUP(F462,'[1]Sheet 1'!$F$2:$S$557,8,0)</f>
        <v>179</v>
      </c>
      <c r="AK462" s="1">
        <f>VLOOKUP(F462,'[1]Sheet 1'!$F$2:$S$557,9,0)</f>
        <v>104</v>
      </c>
      <c r="AL462" s="1">
        <f>VLOOKUP(F462,'[1]Sheet 1'!$F$2:$S$557,10,0)</f>
        <v>448</v>
      </c>
      <c r="AM462" s="1">
        <f>VLOOKUP(F462,'[1]Sheet 1'!$F$2:$S$557,11,0)</f>
        <v>175</v>
      </c>
      <c r="AN462" s="1">
        <f>VLOOKUP(F462,'[1]Sheet 1'!$F$2:$S$557,12,0)</f>
        <v>111</v>
      </c>
      <c r="AO462" s="1">
        <f>VLOOKUP(F462,'[1]Sheet 1'!$F$2:$S$557,13,0)</f>
        <v>0.37615449000000001</v>
      </c>
      <c r="AP462" s="1">
        <f>VLOOKUP(F462,'[1]Sheet 1'!$F$2:$S$557,14,0)</f>
        <v>0.14693534999999999</v>
      </c>
      <c r="AQ462" s="1">
        <f>VLOOKUP(F462,'[2]Sheet 1'!$F$2:$Q$557,5,0)</f>
        <v>1376</v>
      </c>
      <c r="AR462" s="1">
        <f>VLOOKUP(F462,'[2]Sheet 1'!$F$2:$Q$557,6,0)</f>
        <v>1002</v>
      </c>
      <c r="AS462" s="1">
        <f>VLOOKUP(F462,'[2]Sheet 1'!$F$2:$Q$557,7,0)</f>
        <v>1002</v>
      </c>
      <c r="AT462" s="1">
        <f>VLOOKUP(F462,'[2]Sheet 1'!$F$2:$Q$557,8,0)</f>
        <v>973</v>
      </c>
      <c r="AU462" s="1">
        <f>VLOOKUP(F462,'[2]Sheet 1'!$F$2:$Q$557,9,0)</f>
        <v>29</v>
      </c>
      <c r="AV462" s="1">
        <f>VLOOKUP(F462,'[2]Sheet 1'!$F$2:$Q$557,10,0)</f>
        <v>0</v>
      </c>
      <c r="AW462" s="1">
        <f>VLOOKUP(F462,'[2]Sheet 1'!$F$2:$Q$557,11,0)</f>
        <v>374</v>
      </c>
      <c r="AX462" s="1">
        <f>VLOOKUP(F462,'[2]Sheet 1'!$F$2:$Q$557,12,0)</f>
        <v>2.107558E-2</v>
      </c>
      <c r="AY462" s="1">
        <f>VLOOKUP(F462,'[3]Sheet 1'!$F$2:$AD$557,5,0)</f>
        <v>35.384382899999999</v>
      </c>
      <c r="AZ462" s="1">
        <f>VLOOKUP(F462,'[3]Sheet 1'!$F$2:$AD$557,6,0)</f>
        <v>-80.766734999999997</v>
      </c>
      <c r="BA462" s="1">
        <f>VLOOKUP(F462,'[3]Sheet 1'!$F$2:$AD$557,7,0)</f>
        <v>1762</v>
      </c>
      <c r="BB462" s="1">
        <f>VLOOKUP(F462,'[3]Sheet 1'!$F$2:$AD$557,8,0)</f>
        <v>1308</v>
      </c>
      <c r="BC462" s="1">
        <f>VLOOKUP(F462,'[3]Sheet 1'!$F$2:$AD$557,9,0)</f>
        <v>288</v>
      </c>
      <c r="BD462" s="1">
        <f>VLOOKUP(F462,'[3]Sheet 1'!$F$2:$AD$557,10,0)</f>
        <v>2</v>
      </c>
      <c r="BE462" s="1">
        <f>VLOOKUP(F462,'[3]Sheet 1'!$F$2:$AD$557,11,0)</f>
        <v>96</v>
      </c>
      <c r="BF462" s="1">
        <f>VLOOKUP(F462,'[3]Sheet 1'!$F$2:$AD$557,12,0)</f>
        <v>0</v>
      </c>
      <c r="BG462" s="1">
        <f>VLOOKUP(F462,'[3]Sheet 1'!$F$2:$AD$557,13,0)</f>
        <v>24</v>
      </c>
      <c r="BH462" s="1">
        <f>VLOOKUP(F462,'[3]Sheet 1'!$F$2:$AD$557,14,0)</f>
        <v>44</v>
      </c>
      <c r="BI462" s="1">
        <f>VLOOKUP(F462,'[3]Sheet 1'!$F$2:$AD$557,15,0)</f>
        <v>65</v>
      </c>
      <c r="BJ462" s="1">
        <f>VLOOKUP(F462,'[3]Sheet 1'!$F$2:$AD$557,16,0)</f>
        <v>616</v>
      </c>
      <c r="BK462" s="1">
        <f>VLOOKUP(F462,'[3]Sheet 1'!$F$2:$AD$557,17,0)</f>
        <v>595</v>
      </c>
      <c r="BL462" s="1">
        <f>VLOOKUP(F462,'[3]Sheet 1'!$F$2:$AD$557,18,0)</f>
        <v>21</v>
      </c>
      <c r="BM462" s="1">
        <f>VLOOKUP(F462,'[3]Sheet 1'!$F$2:$AD$557,19,0)</f>
        <v>0.96590909000000003</v>
      </c>
      <c r="BN462" s="1">
        <f>VLOOKUP(F462,'[3]Sheet 1'!$F$2:$AD$557,20,0)</f>
        <v>0.74233824999999998</v>
      </c>
      <c r="BO462" s="1">
        <f>VLOOKUP(F462,'[3]Sheet 1'!$F$2:$AD$557,21,0)</f>
        <v>0.16345061999999999</v>
      </c>
      <c r="BP462" s="1">
        <f>VLOOKUP(F462,'[3]Sheet 1'!$F$2:$AD$557,22,0)</f>
        <v>5.4483539999999997E-2</v>
      </c>
      <c r="BQ462" s="1">
        <f>VLOOKUP(F462,'[3]Sheet 1'!$F$2:$AD$557,23,0)</f>
        <v>3.6889890000000002E-2</v>
      </c>
      <c r="BR462" s="1">
        <f>VLOOKUP(F462,'[3]Sheet 1'!$F$2:$AD$557,24,0)</f>
        <v>3724.8426803799998</v>
      </c>
      <c r="BS462" s="1">
        <f>VLOOKUP(F462,'[3]Sheet 1'!$F$2:$AD$557,25,0)</f>
        <v>0.47304011000000001</v>
      </c>
    </row>
    <row r="463" spans="1:71" ht="20" customHeight="1" x14ac:dyDescent="0.15">
      <c r="A463" s="8">
        <v>2126</v>
      </c>
      <c r="B463" s="9">
        <v>37</v>
      </c>
      <c r="C463" s="10">
        <v>119</v>
      </c>
      <c r="D463" s="10">
        <v>1702</v>
      </c>
      <c r="E463" s="10">
        <v>1</v>
      </c>
      <c r="F463" s="10">
        <v>371190017021</v>
      </c>
      <c r="G463" s="11" t="s">
        <v>35</v>
      </c>
      <c r="H463" s="10">
        <v>16188</v>
      </c>
      <c r="I463" s="11" t="s">
        <v>499</v>
      </c>
      <c r="J463" s="10">
        <v>585</v>
      </c>
      <c r="K463" s="10">
        <v>76</v>
      </c>
      <c r="L463" s="10">
        <v>69</v>
      </c>
      <c r="M463" s="10">
        <v>0</v>
      </c>
      <c r="N463" s="10">
        <v>24</v>
      </c>
      <c r="O463" s="10">
        <v>26</v>
      </c>
      <c r="P463" s="10">
        <v>46</v>
      </c>
      <c r="Q463" s="10">
        <v>30</v>
      </c>
      <c r="R463" s="10">
        <v>33</v>
      </c>
      <c r="S463" s="10">
        <v>20</v>
      </c>
      <c r="T463" s="10">
        <v>36</v>
      </c>
      <c r="U463" s="10">
        <v>80</v>
      </c>
      <c r="V463" s="10">
        <v>81</v>
      </c>
      <c r="W463" s="10">
        <v>35</v>
      </c>
      <c r="X463" s="10">
        <v>22</v>
      </c>
      <c r="Y463" s="10">
        <v>7</v>
      </c>
      <c r="Z463" s="10">
        <v>0</v>
      </c>
      <c r="AA463" s="10">
        <v>44129</v>
      </c>
      <c r="AB463" s="10">
        <v>233</v>
      </c>
      <c r="AC463" s="10">
        <v>55</v>
      </c>
      <c r="AD463" s="13">
        <v>0.2360515</v>
      </c>
      <c r="AE463" s="13">
        <v>18971042.6682739</v>
      </c>
      <c r="AF463" s="12">
        <v>19063.6997746171</v>
      </c>
      <c r="AG463" s="1">
        <f>VLOOKUP(F463,'[1]Sheet 1'!$F$2:$S$557,5,0)</f>
        <v>996</v>
      </c>
      <c r="AH463" s="1">
        <f>VLOOKUP(F463,'[1]Sheet 1'!$F$2:$S$557,6,0)</f>
        <v>295</v>
      </c>
      <c r="AI463" s="1">
        <f>VLOOKUP(F463,'[1]Sheet 1'!$F$2:$S$557,7,0)</f>
        <v>223</v>
      </c>
      <c r="AJ463" s="1">
        <f>VLOOKUP(F463,'[1]Sheet 1'!$F$2:$S$557,8,0)</f>
        <v>169</v>
      </c>
      <c r="AK463" s="1">
        <f>VLOOKUP(F463,'[1]Sheet 1'!$F$2:$S$557,9,0)</f>
        <v>43</v>
      </c>
      <c r="AL463" s="1">
        <f>VLOOKUP(F463,'[1]Sheet 1'!$F$2:$S$557,10,0)</f>
        <v>152</v>
      </c>
      <c r="AM463" s="1">
        <f>VLOOKUP(F463,'[1]Sheet 1'!$F$2:$S$557,11,0)</f>
        <v>108</v>
      </c>
      <c r="AN463" s="1">
        <f>VLOOKUP(F463,'[1]Sheet 1'!$F$2:$S$557,12,0)</f>
        <v>6</v>
      </c>
      <c r="AO463" s="1">
        <f>VLOOKUP(F463,'[1]Sheet 1'!$F$2:$S$557,13,0)</f>
        <v>0.15261044000000001</v>
      </c>
      <c r="AP463" s="1">
        <f>VLOOKUP(F463,'[1]Sheet 1'!$F$2:$S$557,14,0)</f>
        <v>0.10843373000000001</v>
      </c>
      <c r="AQ463" s="1">
        <f>VLOOKUP(F463,'[2]Sheet 1'!$F$2:$Q$557,5,0)</f>
        <v>1177</v>
      </c>
      <c r="AR463" s="1">
        <f>VLOOKUP(F463,'[2]Sheet 1'!$F$2:$Q$557,6,0)</f>
        <v>868</v>
      </c>
      <c r="AS463" s="1">
        <f>VLOOKUP(F463,'[2]Sheet 1'!$F$2:$Q$557,7,0)</f>
        <v>868</v>
      </c>
      <c r="AT463" s="1">
        <f>VLOOKUP(F463,'[2]Sheet 1'!$F$2:$Q$557,8,0)</f>
        <v>822</v>
      </c>
      <c r="AU463" s="1">
        <f>VLOOKUP(F463,'[2]Sheet 1'!$F$2:$Q$557,9,0)</f>
        <v>46</v>
      </c>
      <c r="AV463" s="1">
        <f>VLOOKUP(F463,'[2]Sheet 1'!$F$2:$Q$557,10,0)</f>
        <v>0</v>
      </c>
      <c r="AW463" s="1">
        <f>VLOOKUP(F463,'[2]Sheet 1'!$F$2:$Q$557,11,0)</f>
        <v>309</v>
      </c>
      <c r="AX463" s="1">
        <f>VLOOKUP(F463,'[2]Sheet 1'!$F$2:$Q$557,12,0)</f>
        <v>3.9082409999999998E-2</v>
      </c>
      <c r="AY463" s="1">
        <f>VLOOKUP(F463,'[3]Sheet 1'!$F$2:$AD$557,5,0)</f>
        <v>35.208658100000001</v>
      </c>
      <c r="AZ463" s="1">
        <f>VLOOKUP(F463,'[3]Sheet 1'!$F$2:$AD$557,6,0)</f>
        <v>-80.772880700000002</v>
      </c>
      <c r="BA463" s="1">
        <f>VLOOKUP(F463,'[3]Sheet 1'!$F$2:$AD$557,7,0)</f>
        <v>1529</v>
      </c>
      <c r="BB463" s="1">
        <f>VLOOKUP(F463,'[3]Sheet 1'!$F$2:$AD$557,8,0)</f>
        <v>623</v>
      </c>
      <c r="BC463" s="1">
        <f>VLOOKUP(F463,'[3]Sheet 1'!$F$2:$AD$557,9,0)</f>
        <v>390</v>
      </c>
      <c r="BD463" s="1">
        <f>VLOOKUP(F463,'[3]Sheet 1'!$F$2:$AD$557,10,0)</f>
        <v>14</v>
      </c>
      <c r="BE463" s="1">
        <f>VLOOKUP(F463,'[3]Sheet 1'!$F$2:$AD$557,11,0)</f>
        <v>48</v>
      </c>
      <c r="BF463" s="1">
        <f>VLOOKUP(F463,'[3]Sheet 1'!$F$2:$AD$557,12,0)</f>
        <v>0</v>
      </c>
      <c r="BG463" s="1">
        <f>VLOOKUP(F463,'[3]Sheet 1'!$F$2:$AD$557,13,0)</f>
        <v>415</v>
      </c>
      <c r="BH463" s="1">
        <f>VLOOKUP(F463,'[3]Sheet 1'!$F$2:$AD$557,14,0)</f>
        <v>39</v>
      </c>
      <c r="BI463" s="1">
        <f>VLOOKUP(F463,'[3]Sheet 1'!$F$2:$AD$557,15,0)</f>
        <v>617</v>
      </c>
      <c r="BJ463" s="1">
        <f>VLOOKUP(F463,'[3]Sheet 1'!$F$2:$AD$557,16,0)</f>
        <v>654</v>
      </c>
      <c r="BK463" s="1">
        <f>VLOOKUP(F463,'[3]Sheet 1'!$F$2:$AD$557,17,0)</f>
        <v>591</v>
      </c>
      <c r="BL463" s="1">
        <f>VLOOKUP(F463,'[3]Sheet 1'!$F$2:$AD$557,18,0)</f>
        <v>63</v>
      </c>
      <c r="BM463" s="1">
        <f>VLOOKUP(F463,'[3]Sheet 1'!$F$2:$AD$557,19,0)</f>
        <v>0.90366972000000001</v>
      </c>
      <c r="BN463" s="1">
        <f>VLOOKUP(F463,'[3]Sheet 1'!$F$2:$AD$557,20,0)</f>
        <v>0.40745585000000001</v>
      </c>
      <c r="BO463" s="1">
        <f>VLOOKUP(F463,'[3]Sheet 1'!$F$2:$AD$557,21,0)</f>
        <v>0.25506867</v>
      </c>
      <c r="BP463" s="1">
        <f>VLOOKUP(F463,'[3]Sheet 1'!$F$2:$AD$557,22,0)</f>
        <v>3.139306E-2</v>
      </c>
      <c r="BQ463" s="1">
        <f>VLOOKUP(F463,'[3]Sheet 1'!$F$2:$AD$557,23,0)</f>
        <v>0.40353171999999998</v>
      </c>
      <c r="BR463" s="1">
        <f>VLOOKUP(F463,'[3]Sheet 1'!$F$2:$AD$557,24,0)</f>
        <v>2246.9020204499998</v>
      </c>
      <c r="BS463" s="1">
        <f>VLOOKUP(F463,'[3]Sheet 1'!$F$2:$AD$557,25,0)</f>
        <v>0.68049250999999999</v>
      </c>
    </row>
    <row r="464" spans="1:71" ht="20" customHeight="1" x14ac:dyDescent="0.15">
      <c r="A464" s="8">
        <v>2127</v>
      </c>
      <c r="B464" s="9">
        <v>37</v>
      </c>
      <c r="C464" s="10">
        <v>119</v>
      </c>
      <c r="D464" s="10">
        <v>1923</v>
      </c>
      <c r="E464" s="10">
        <v>2</v>
      </c>
      <c r="F464" s="10">
        <v>371190019232</v>
      </c>
      <c r="G464" s="11" t="s">
        <v>33</v>
      </c>
      <c r="H464" s="10">
        <v>16230</v>
      </c>
      <c r="I464" s="11" t="s">
        <v>500</v>
      </c>
      <c r="J464" s="10">
        <v>446</v>
      </c>
      <c r="K464" s="10">
        <v>13</v>
      </c>
      <c r="L464" s="10">
        <v>17</v>
      </c>
      <c r="M464" s="10">
        <v>11</v>
      </c>
      <c r="N464" s="10">
        <v>20</v>
      </c>
      <c r="O464" s="10">
        <v>0</v>
      </c>
      <c r="P464" s="10">
        <v>30</v>
      </c>
      <c r="Q464" s="10">
        <v>36</v>
      </c>
      <c r="R464" s="10">
        <v>3</v>
      </c>
      <c r="S464" s="10">
        <v>43</v>
      </c>
      <c r="T464" s="10">
        <v>53</v>
      </c>
      <c r="U464" s="10">
        <v>67</v>
      </c>
      <c r="V464" s="10">
        <v>53</v>
      </c>
      <c r="W464" s="10">
        <v>62</v>
      </c>
      <c r="X464" s="10">
        <v>5</v>
      </c>
      <c r="Y464" s="10">
        <v>25</v>
      </c>
      <c r="Z464" s="10">
        <v>8</v>
      </c>
      <c r="AA464" s="10">
        <v>59423</v>
      </c>
      <c r="AB464" s="10">
        <v>350</v>
      </c>
      <c r="AC464" s="10">
        <v>123</v>
      </c>
      <c r="AD464" s="10">
        <v>0.35142857</v>
      </c>
      <c r="AE464" s="10">
        <v>8883252.7200317401</v>
      </c>
      <c r="AF464" s="12">
        <v>20479.045626077801</v>
      </c>
      <c r="AG464" s="1">
        <f>VLOOKUP(F464,'[1]Sheet 1'!$F$2:$S$557,5,0)</f>
        <v>1010</v>
      </c>
      <c r="AH464" s="1">
        <f>VLOOKUP(F464,'[1]Sheet 1'!$F$2:$S$557,6,0)</f>
        <v>48</v>
      </c>
      <c r="AI464" s="1">
        <f>VLOOKUP(F464,'[1]Sheet 1'!$F$2:$S$557,7,0)</f>
        <v>381</v>
      </c>
      <c r="AJ464" s="1">
        <f>VLOOKUP(F464,'[1]Sheet 1'!$F$2:$S$557,8,0)</f>
        <v>208</v>
      </c>
      <c r="AK464" s="1">
        <f>VLOOKUP(F464,'[1]Sheet 1'!$F$2:$S$557,9,0)</f>
        <v>146</v>
      </c>
      <c r="AL464" s="1">
        <f>VLOOKUP(F464,'[1]Sheet 1'!$F$2:$S$557,10,0)</f>
        <v>163</v>
      </c>
      <c r="AM464" s="1">
        <f>VLOOKUP(F464,'[1]Sheet 1'!$F$2:$S$557,11,0)</f>
        <v>64</v>
      </c>
      <c r="AN464" s="1">
        <f>VLOOKUP(F464,'[1]Sheet 1'!$F$2:$S$557,12,0)</f>
        <v>0</v>
      </c>
      <c r="AO464" s="1">
        <f>VLOOKUP(F464,'[1]Sheet 1'!$F$2:$S$557,13,0)</f>
        <v>0.16138614000000001</v>
      </c>
      <c r="AP464" s="1">
        <f>VLOOKUP(F464,'[1]Sheet 1'!$F$2:$S$557,14,0)</f>
        <v>6.3366339999999993E-2</v>
      </c>
      <c r="AQ464" s="1">
        <f>VLOOKUP(F464,'[2]Sheet 1'!$F$2:$Q$557,5,0)</f>
        <v>1415</v>
      </c>
      <c r="AR464" s="1">
        <f>VLOOKUP(F464,'[2]Sheet 1'!$F$2:$Q$557,6,0)</f>
        <v>953</v>
      </c>
      <c r="AS464" s="1">
        <f>VLOOKUP(F464,'[2]Sheet 1'!$F$2:$Q$557,7,0)</f>
        <v>953</v>
      </c>
      <c r="AT464" s="1">
        <f>VLOOKUP(F464,'[2]Sheet 1'!$F$2:$Q$557,8,0)</f>
        <v>870</v>
      </c>
      <c r="AU464" s="1">
        <f>VLOOKUP(F464,'[2]Sheet 1'!$F$2:$Q$557,9,0)</f>
        <v>83</v>
      </c>
      <c r="AV464" s="1">
        <f>VLOOKUP(F464,'[2]Sheet 1'!$F$2:$Q$557,10,0)</f>
        <v>0</v>
      </c>
      <c r="AW464" s="1">
        <f>VLOOKUP(F464,'[2]Sheet 1'!$F$2:$Q$557,11,0)</f>
        <v>462</v>
      </c>
      <c r="AX464" s="1">
        <f>VLOOKUP(F464,'[2]Sheet 1'!$F$2:$Q$557,12,0)</f>
        <v>5.8657239999999999E-2</v>
      </c>
      <c r="AY464" s="1">
        <f>VLOOKUP(F464,'[3]Sheet 1'!$F$2:$AD$557,5,0)</f>
        <v>35.214345799999997</v>
      </c>
      <c r="AZ464" s="1">
        <f>VLOOKUP(F464,'[3]Sheet 1'!$F$2:$AD$557,6,0)</f>
        <v>-80.711707099999998</v>
      </c>
      <c r="BA464" s="1">
        <f>VLOOKUP(F464,'[3]Sheet 1'!$F$2:$AD$557,7,0)</f>
        <v>1217</v>
      </c>
      <c r="BB464" s="1">
        <f>VLOOKUP(F464,'[3]Sheet 1'!$F$2:$AD$557,8,0)</f>
        <v>427</v>
      </c>
      <c r="BC464" s="1">
        <f>VLOOKUP(F464,'[3]Sheet 1'!$F$2:$AD$557,9,0)</f>
        <v>536</v>
      </c>
      <c r="BD464" s="1">
        <f>VLOOKUP(F464,'[3]Sheet 1'!$F$2:$AD$557,10,0)</f>
        <v>9</v>
      </c>
      <c r="BE464" s="1">
        <f>VLOOKUP(F464,'[3]Sheet 1'!$F$2:$AD$557,11,0)</f>
        <v>44</v>
      </c>
      <c r="BF464" s="1">
        <f>VLOOKUP(F464,'[3]Sheet 1'!$F$2:$AD$557,12,0)</f>
        <v>2</v>
      </c>
      <c r="BG464" s="1">
        <f>VLOOKUP(F464,'[3]Sheet 1'!$F$2:$AD$557,13,0)</f>
        <v>162</v>
      </c>
      <c r="BH464" s="1">
        <f>VLOOKUP(F464,'[3]Sheet 1'!$F$2:$AD$557,14,0)</f>
        <v>37</v>
      </c>
      <c r="BI464" s="1">
        <f>VLOOKUP(F464,'[3]Sheet 1'!$F$2:$AD$557,15,0)</f>
        <v>286</v>
      </c>
      <c r="BJ464" s="1">
        <f>VLOOKUP(F464,'[3]Sheet 1'!$F$2:$AD$557,16,0)</f>
        <v>425</v>
      </c>
      <c r="BK464" s="1">
        <f>VLOOKUP(F464,'[3]Sheet 1'!$F$2:$AD$557,17,0)</f>
        <v>404</v>
      </c>
      <c r="BL464" s="1">
        <f>VLOOKUP(F464,'[3]Sheet 1'!$F$2:$AD$557,18,0)</f>
        <v>21</v>
      </c>
      <c r="BM464" s="1">
        <f>VLOOKUP(F464,'[3]Sheet 1'!$F$2:$AD$557,19,0)</f>
        <v>0.95058823000000003</v>
      </c>
      <c r="BN464" s="1">
        <f>VLOOKUP(F464,'[3]Sheet 1'!$F$2:$AD$557,20,0)</f>
        <v>0.35086276999999999</v>
      </c>
      <c r="BO464" s="1">
        <f>VLOOKUP(F464,'[3]Sheet 1'!$F$2:$AD$557,21,0)</f>
        <v>0.44042727999999998</v>
      </c>
      <c r="BP464" s="1">
        <f>VLOOKUP(F464,'[3]Sheet 1'!$F$2:$AD$557,22,0)</f>
        <v>3.6154470000000001E-2</v>
      </c>
      <c r="BQ464" s="1">
        <f>VLOOKUP(F464,'[3]Sheet 1'!$F$2:$AD$557,23,0)</f>
        <v>0.23500409999999999</v>
      </c>
      <c r="BR464" s="1">
        <f>VLOOKUP(F464,'[3]Sheet 1'!$F$2:$AD$557,24,0)</f>
        <v>3819.32362126</v>
      </c>
      <c r="BS464" s="1">
        <f>VLOOKUP(F464,'[3]Sheet 1'!$F$2:$AD$557,25,0)</f>
        <v>0.3186428</v>
      </c>
    </row>
    <row r="465" spans="1:71" ht="20" customHeight="1" x14ac:dyDescent="0.15">
      <c r="A465" s="8">
        <v>2128</v>
      </c>
      <c r="B465" s="9">
        <v>37</v>
      </c>
      <c r="C465" s="10">
        <v>119</v>
      </c>
      <c r="D465" s="10">
        <v>3201</v>
      </c>
      <c r="E465" s="10">
        <v>1</v>
      </c>
      <c r="F465" s="10">
        <v>371190032011</v>
      </c>
      <c r="G465" s="11" t="s">
        <v>35</v>
      </c>
      <c r="H465" s="10">
        <v>16321</v>
      </c>
      <c r="I465" s="11" t="s">
        <v>501</v>
      </c>
      <c r="J465" s="10">
        <v>430</v>
      </c>
      <c r="K465" s="10">
        <v>7</v>
      </c>
      <c r="L465" s="10">
        <v>0</v>
      </c>
      <c r="M465" s="10">
        <v>43</v>
      </c>
      <c r="N465" s="10">
        <v>15</v>
      </c>
      <c r="O465" s="10">
        <v>20</v>
      </c>
      <c r="P465" s="10">
        <v>0</v>
      </c>
      <c r="Q465" s="10">
        <v>10</v>
      </c>
      <c r="R465" s="10">
        <v>38</v>
      </c>
      <c r="S465" s="10">
        <v>47</v>
      </c>
      <c r="T465" s="10">
        <v>8</v>
      </c>
      <c r="U465" s="10">
        <v>8</v>
      </c>
      <c r="V465" s="10">
        <v>63</v>
      </c>
      <c r="W465" s="10">
        <v>84</v>
      </c>
      <c r="X465" s="10">
        <v>26</v>
      </c>
      <c r="Y465" s="10">
        <v>36</v>
      </c>
      <c r="Z465" s="10">
        <v>25</v>
      </c>
      <c r="AA465" s="10">
        <v>81397</v>
      </c>
      <c r="AB465" s="10">
        <v>262</v>
      </c>
      <c r="AC465" s="10">
        <v>62</v>
      </c>
      <c r="AD465" s="10">
        <v>0.23664122000000001</v>
      </c>
      <c r="AE465" s="10">
        <v>7849706.2951660203</v>
      </c>
      <c r="AF465" s="12">
        <v>12377.7302621502</v>
      </c>
      <c r="AG465" s="1">
        <f>VLOOKUP(F465,'[1]Sheet 1'!$F$2:$S$557,5,0)</f>
        <v>705</v>
      </c>
      <c r="AH465" s="1">
        <f>VLOOKUP(F465,'[1]Sheet 1'!$F$2:$S$557,6,0)</f>
        <v>69</v>
      </c>
      <c r="AI465" s="1">
        <f>VLOOKUP(F465,'[1]Sheet 1'!$F$2:$S$557,7,0)</f>
        <v>122</v>
      </c>
      <c r="AJ465" s="1">
        <f>VLOOKUP(F465,'[1]Sheet 1'!$F$2:$S$557,8,0)</f>
        <v>117</v>
      </c>
      <c r="AK465" s="1">
        <f>VLOOKUP(F465,'[1]Sheet 1'!$F$2:$S$557,9,0)</f>
        <v>18</v>
      </c>
      <c r="AL465" s="1">
        <f>VLOOKUP(F465,'[1]Sheet 1'!$F$2:$S$557,10,0)</f>
        <v>295</v>
      </c>
      <c r="AM465" s="1">
        <f>VLOOKUP(F465,'[1]Sheet 1'!$F$2:$S$557,11,0)</f>
        <v>69</v>
      </c>
      <c r="AN465" s="1">
        <f>VLOOKUP(F465,'[1]Sheet 1'!$F$2:$S$557,12,0)</f>
        <v>15</v>
      </c>
      <c r="AO465" s="1">
        <f>VLOOKUP(F465,'[1]Sheet 1'!$F$2:$S$557,13,0)</f>
        <v>0.41843972000000001</v>
      </c>
      <c r="AP465" s="1">
        <f>VLOOKUP(F465,'[1]Sheet 1'!$F$2:$S$557,14,0)</f>
        <v>9.7872340000000002E-2</v>
      </c>
      <c r="AQ465" s="1">
        <f>VLOOKUP(F465,'[2]Sheet 1'!$F$2:$Q$557,5,0)</f>
        <v>922</v>
      </c>
      <c r="AR465" s="1">
        <f>VLOOKUP(F465,'[2]Sheet 1'!$F$2:$Q$557,6,0)</f>
        <v>754</v>
      </c>
      <c r="AS465" s="1">
        <f>VLOOKUP(F465,'[2]Sheet 1'!$F$2:$Q$557,7,0)</f>
        <v>754</v>
      </c>
      <c r="AT465" s="1">
        <f>VLOOKUP(F465,'[2]Sheet 1'!$F$2:$Q$557,8,0)</f>
        <v>742</v>
      </c>
      <c r="AU465" s="1">
        <f>VLOOKUP(F465,'[2]Sheet 1'!$F$2:$Q$557,9,0)</f>
        <v>12</v>
      </c>
      <c r="AV465" s="1">
        <f>VLOOKUP(F465,'[2]Sheet 1'!$F$2:$Q$557,10,0)</f>
        <v>0</v>
      </c>
      <c r="AW465" s="1">
        <f>VLOOKUP(F465,'[2]Sheet 1'!$F$2:$Q$557,11,0)</f>
        <v>168</v>
      </c>
      <c r="AX465" s="1">
        <f>VLOOKUP(F465,'[2]Sheet 1'!$F$2:$Q$557,12,0)</f>
        <v>1.3015179999999999E-2</v>
      </c>
      <c r="AY465" s="1">
        <f>VLOOKUP(F465,'[3]Sheet 1'!$F$2:$AD$557,5,0)</f>
        <v>35.188830400000001</v>
      </c>
      <c r="AZ465" s="1">
        <f>VLOOKUP(F465,'[3]Sheet 1'!$F$2:$AD$557,6,0)</f>
        <v>-80.869564199999999</v>
      </c>
      <c r="BA465" s="1">
        <f>VLOOKUP(F465,'[3]Sheet 1'!$F$2:$AD$557,7,0)</f>
        <v>1129</v>
      </c>
      <c r="BB465" s="1">
        <f>VLOOKUP(F465,'[3]Sheet 1'!$F$2:$AD$557,8,0)</f>
        <v>692</v>
      </c>
      <c r="BC465" s="1">
        <f>VLOOKUP(F465,'[3]Sheet 1'!$F$2:$AD$557,9,0)</f>
        <v>69</v>
      </c>
      <c r="BD465" s="1">
        <f>VLOOKUP(F465,'[3]Sheet 1'!$F$2:$AD$557,10,0)</f>
        <v>6</v>
      </c>
      <c r="BE465" s="1">
        <f>VLOOKUP(F465,'[3]Sheet 1'!$F$2:$AD$557,11,0)</f>
        <v>25</v>
      </c>
      <c r="BF465" s="1">
        <f>VLOOKUP(F465,'[3]Sheet 1'!$F$2:$AD$557,12,0)</f>
        <v>0</v>
      </c>
      <c r="BG465" s="1">
        <f>VLOOKUP(F465,'[3]Sheet 1'!$F$2:$AD$557,13,0)</f>
        <v>315</v>
      </c>
      <c r="BH465" s="1">
        <f>VLOOKUP(F465,'[3]Sheet 1'!$F$2:$AD$557,14,0)</f>
        <v>22</v>
      </c>
      <c r="BI465" s="1">
        <f>VLOOKUP(F465,'[3]Sheet 1'!$F$2:$AD$557,15,0)</f>
        <v>497</v>
      </c>
      <c r="BJ465" s="1">
        <f>VLOOKUP(F465,'[3]Sheet 1'!$F$2:$AD$557,16,0)</f>
        <v>473</v>
      </c>
      <c r="BK465" s="1">
        <f>VLOOKUP(F465,'[3]Sheet 1'!$F$2:$AD$557,17,0)</f>
        <v>432</v>
      </c>
      <c r="BL465" s="1">
        <f>VLOOKUP(F465,'[3]Sheet 1'!$F$2:$AD$557,18,0)</f>
        <v>41</v>
      </c>
      <c r="BM465" s="1">
        <f>VLOOKUP(F465,'[3]Sheet 1'!$F$2:$AD$557,19,0)</f>
        <v>0.91331923000000004</v>
      </c>
      <c r="BN465" s="1">
        <f>VLOOKUP(F465,'[3]Sheet 1'!$F$2:$AD$557,20,0)</f>
        <v>0.61293178999999998</v>
      </c>
      <c r="BO465" s="1">
        <f>VLOOKUP(F465,'[3]Sheet 1'!$F$2:$AD$557,21,0)</f>
        <v>6.1116030000000002E-2</v>
      </c>
      <c r="BP465" s="1">
        <f>VLOOKUP(F465,'[3]Sheet 1'!$F$2:$AD$557,22,0)</f>
        <v>2.214348E-2</v>
      </c>
      <c r="BQ465" s="1">
        <f>VLOOKUP(F465,'[3]Sheet 1'!$F$2:$AD$557,23,0)</f>
        <v>0.44021257000000003</v>
      </c>
      <c r="BR465" s="1">
        <f>VLOOKUP(F465,'[3]Sheet 1'!$F$2:$AD$557,24,0)</f>
        <v>4009.6676013299998</v>
      </c>
      <c r="BS465" s="1">
        <f>VLOOKUP(F465,'[3]Sheet 1'!$F$2:$AD$557,25,0)</f>
        <v>0.28156946999999999</v>
      </c>
    </row>
    <row r="466" spans="1:71" ht="20" customHeight="1" x14ac:dyDescent="0.15">
      <c r="A466" s="8">
        <v>2129</v>
      </c>
      <c r="B466" s="9">
        <v>37</v>
      </c>
      <c r="C466" s="10">
        <v>119</v>
      </c>
      <c r="D466" s="10">
        <v>300</v>
      </c>
      <c r="E466" s="10">
        <v>1</v>
      </c>
      <c r="F466" s="10">
        <v>371190003001</v>
      </c>
      <c r="G466" s="11" t="s">
        <v>35</v>
      </c>
      <c r="H466" s="10">
        <v>16136</v>
      </c>
      <c r="I466" s="11" t="s">
        <v>502</v>
      </c>
      <c r="J466" s="10">
        <v>690</v>
      </c>
      <c r="K466" s="10">
        <v>180</v>
      </c>
      <c r="L466" s="10">
        <v>75</v>
      </c>
      <c r="M466" s="10">
        <v>11</v>
      </c>
      <c r="N466" s="10">
        <v>9</v>
      </c>
      <c r="O466" s="10">
        <v>28</v>
      </c>
      <c r="P466" s="10">
        <v>0</v>
      </c>
      <c r="Q466" s="10">
        <v>12</v>
      </c>
      <c r="R466" s="10">
        <v>24</v>
      </c>
      <c r="S466" s="10">
        <v>0</v>
      </c>
      <c r="T466" s="10">
        <v>20</v>
      </c>
      <c r="U466" s="10">
        <v>34</v>
      </c>
      <c r="V466" s="10">
        <v>55</v>
      </c>
      <c r="W466" s="10">
        <v>50</v>
      </c>
      <c r="X466" s="10">
        <v>56</v>
      </c>
      <c r="Y466" s="10">
        <v>37</v>
      </c>
      <c r="Z466" s="10">
        <v>99</v>
      </c>
      <c r="AA466" s="10">
        <v>51875</v>
      </c>
      <c r="AB466" s="10">
        <v>96</v>
      </c>
      <c r="AC466" s="10">
        <v>2</v>
      </c>
      <c r="AD466" s="10">
        <v>2.0833330000000001E-2</v>
      </c>
      <c r="AE466" s="10">
        <v>8690985.8247680701</v>
      </c>
      <c r="AF466" s="12">
        <v>15153.8053293672</v>
      </c>
      <c r="AG466" s="1">
        <f>VLOOKUP(F466,'[1]Sheet 1'!$F$2:$S$557,5,0)</f>
        <v>849</v>
      </c>
      <c r="AH466" s="1">
        <f>VLOOKUP(F466,'[1]Sheet 1'!$F$2:$S$557,6,0)</f>
        <v>80</v>
      </c>
      <c r="AI466" s="1">
        <f>VLOOKUP(F466,'[1]Sheet 1'!$F$2:$S$557,7,0)</f>
        <v>115</v>
      </c>
      <c r="AJ466" s="1">
        <f>VLOOKUP(F466,'[1]Sheet 1'!$F$2:$S$557,8,0)</f>
        <v>81</v>
      </c>
      <c r="AK466" s="1">
        <f>VLOOKUP(F466,'[1]Sheet 1'!$F$2:$S$557,9,0)</f>
        <v>24</v>
      </c>
      <c r="AL466" s="1">
        <f>VLOOKUP(F466,'[1]Sheet 1'!$F$2:$S$557,10,0)</f>
        <v>370</v>
      </c>
      <c r="AM466" s="1">
        <f>VLOOKUP(F466,'[1]Sheet 1'!$F$2:$S$557,11,0)</f>
        <v>131</v>
      </c>
      <c r="AN466" s="1">
        <f>VLOOKUP(F466,'[1]Sheet 1'!$F$2:$S$557,12,0)</f>
        <v>48</v>
      </c>
      <c r="AO466" s="1">
        <f>VLOOKUP(F466,'[1]Sheet 1'!$F$2:$S$557,13,0)</f>
        <v>0.43580682999999998</v>
      </c>
      <c r="AP466" s="1">
        <f>VLOOKUP(F466,'[1]Sheet 1'!$F$2:$S$557,14,0)</f>
        <v>0.15429918000000001</v>
      </c>
      <c r="AQ466" s="1">
        <f>VLOOKUP(F466,'[2]Sheet 1'!$F$2:$Q$557,5,0)</f>
        <v>896</v>
      </c>
      <c r="AR466" s="1">
        <f>VLOOKUP(F466,'[2]Sheet 1'!$F$2:$Q$557,6,0)</f>
        <v>599</v>
      </c>
      <c r="AS466" s="1">
        <f>VLOOKUP(F466,'[2]Sheet 1'!$F$2:$Q$557,7,0)</f>
        <v>599</v>
      </c>
      <c r="AT466" s="1">
        <f>VLOOKUP(F466,'[2]Sheet 1'!$F$2:$Q$557,8,0)</f>
        <v>580</v>
      </c>
      <c r="AU466" s="1">
        <f>VLOOKUP(F466,'[2]Sheet 1'!$F$2:$Q$557,9,0)</f>
        <v>19</v>
      </c>
      <c r="AV466" s="1">
        <f>VLOOKUP(F466,'[2]Sheet 1'!$F$2:$Q$557,10,0)</f>
        <v>0</v>
      </c>
      <c r="AW466" s="1">
        <f>VLOOKUP(F466,'[2]Sheet 1'!$F$2:$Q$557,11,0)</f>
        <v>297</v>
      </c>
      <c r="AX466" s="1">
        <f>VLOOKUP(F466,'[2]Sheet 1'!$F$2:$Q$557,12,0)</f>
        <v>2.1205359999999999E-2</v>
      </c>
      <c r="AY466" s="1">
        <f>VLOOKUP(F466,'[3]Sheet 1'!$F$2:$AD$557,5,0)</f>
        <v>35.213402000000002</v>
      </c>
      <c r="AZ466" s="1">
        <f>VLOOKUP(F466,'[3]Sheet 1'!$F$2:$AD$557,6,0)</f>
        <v>-80.840845400000006</v>
      </c>
      <c r="BA466" s="1">
        <f>VLOOKUP(F466,'[3]Sheet 1'!$F$2:$AD$557,7,0)</f>
        <v>407</v>
      </c>
      <c r="BB466" s="1">
        <f>VLOOKUP(F466,'[3]Sheet 1'!$F$2:$AD$557,8,0)</f>
        <v>228</v>
      </c>
      <c r="BC466" s="1">
        <f>VLOOKUP(F466,'[3]Sheet 1'!$F$2:$AD$557,9,0)</f>
        <v>162</v>
      </c>
      <c r="BD466" s="1">
        <f>VLOOKUP(F466,'[3]Sheet 1'!$F$2:$AD$557,10,0)</f>
        <v>0</v>
      </c>
      <c r="BE466" s="1">
        <f>VLOOKUP(F466,'[3]Sheet 1'!$F$2:$AD$557,11,0)</f>
        <v>6</v>
      </c>
      <c r="BF466" s="1">
        <f>VLOOKUP(F466,'[3]Sheet 1'!$F$2:$AD$557,12,0)</f>
        <v>0</v>
      </c>
      <c r="BG466" s="1">
        <f>VLOOKUP(F466,'[3]Sheet 1'!$F$2:$AD$557,13,0)</f>
        <v>3</v>
      </c>
      <c r="BH466" s="1">
        <f>VLOOKUP(F466,'[3]Sheet 1'!$F$2:$AD$557,14,0)</f>
        <v>8</v>
      </c>
      <c r="BI466" s="1">
        <f>VLOOKUP(F466,'[3]Sheet 1'!$F$2:$AD$557,15,0)</f>
        <v>4</v>
      </c>
      <c r="BJ466" s="1">
        <f>VLOOKUP(F466,'[3]Sheet 1'!$F$2:$AD$557,16,0)</f>
        <v>479</v>
      </c>
      <c r="BK466" s="1">
        <f>VLOOKUP(F466,'[3]Sheet 1'!$F$2:$AD$557,17,0)</f>
        <v>336</v>
      </c>
      <c r="BL466" s="1">
        <f>VLOOKUP(F466,'[3]Sheet 1'!$F$2:$AD$557,18,0)</f>
        <v>143</v>
      </c>
      <c r="BM466" s="1">
        <f>VLOOKUP(F466,'[3]Sheet 1'!$F$2:$AD$557,19,0)</f>
        <v>0.70146136999999997</v>
      </c>
      <c r="BN466" s="1">
        <f>VLOOKUP(F466,'[3]Sheet 1'!$F$2:$AD$557,20,0)</f>
        <v>0.56019655999999995</v>
      </c>
      <c r="BO466" s="1">
        <f>VLOOKUP(F466,'[3]Sheet 1'!$F$2:$AD$557,21,0)</f>
        <v>0.39803439000000002</v>
      </c>
      <c r="BP466" s="1">
        <f>VLOOKUP(F466,'[3]Sheet 1'!$F$2:$AD$557,22,0)</f>
        <v>1.474201E-2</v>
      </c>
      <c r="BQ466" s="1">
        <f>VLOOKUP(F466,'[3]Sheet 1'!$F$2:$AD$557,23,0)</f>
        <v>9.8279999999999999E-3</v>
      </c>
      <c r="BR466" s="1">
        <f>VLOOKUP(F466,'[3]Sheet 1'!$F$2:$AD$557,24,0)</f>
        <v>1305.5490889800001</v>
      </c>
      <c r="BS466" s="1">
        <f>VLOOKUP(F466,'[3]Sheet 1'!$F$2:$AD$557,25,0)</f>
        <v>0.31174622000000002</v>
      </c>
    </row>
    <row r="467" spans="1:71" ht="20" customHeight="1" x14ac:dyDescent="0.15">
      <c r="A467" s="8">
        <v>2130</v>
      </c>
      <c r="B467" s="9">
        <v>37</v>
      </c>
      <c r="C467" s="10">
        <v>119</v>
      </c>
      <c r="D467" s="10">
        <v>1000</v>
      </c>
      <c r="E467" s="10">
        <v>1</v>
      </c>
      <c r="F467" s="10">
        <v>371190010001</v>
      </c>
      <c r="G467" s="11" t="s">
        <v>35</v>
      </c>
      <c r="H467" s="10">
        <v>16149</v>
      </c>
      <c r="I467" s="11" t="s">
        <v>503</v>
      </c>
      <c r="J467" s="10">
        <v>485</v>
      </c>
      <c r="K467" s="10">
        <v>0</v>
      </c>
      <c r="L467" s="10">
        <v>0</v>
      </c>
      <c r="M467" s="10">
        <v>0</v>
      </c>
      <c r="N467" s="10">
        <v>9</v>
      </c>
      <c r="O467" s="10">
        <v>0</v>
      </c>
      <c r="P467" s="10">
        <v>28</v>
      </c>
      <c r="Q467" s="10">
        <v>31</v>
      </c>
      <c r="R467" s="10">
        <v>0</v>
      </c>
      <c r="S467" s="10">
        <v>42</v>
      </c>
      <c r="T467" s="10">
        <v>11</v>
      </c>
      <c r="U467" s="10">
        <v>10</v>
      </c>
      <c r="V467" s="10">
        <v>76</v>
      </c>
      <c r="W467" s="10">
        <v>53</v>
      </c>
      <c r="X467" s="10">
        <v>32</v>
      </c>
      <c r="Y467" s="10">
        <v>84</v>
      </c>
      <c r="Z467" s="10">
        <v>109</v>
      </c>
      <c r="AA467" s="10">
        <v>112813</v>
      </c>
      <c r="AB467" s="10">
        <v>317</v>
      </c>
      <c r="AC467" s="10">
        <v>0</v>
      </c>
      <c r="AD467" s="10">
        <v>0</v>
      </c>
      <c r="AE467" s="10">
        <v>5982933.8046264602</v>
      </c>
      <c r="AF467" s="14">
        <v>10024.642911127001</v>
      </c>
      <c r="AG467" s="1">
        <f>VLOOKUP(F467,'[1]Sheet 1'!$F$2:$S$557,5,0)</f>
        <v>901</v>
      </c>
      <c r="AH467" s="1">
        <f>VLOOKUP(F467,'[1]Sheet 1'!$F$2:$S$557,6,0)</f>
        <v>24</v>
      </c>
      <c r="AI467" s="1">
        <f>VLOOKUP(F467,'[1]Sheet 1'!$F$2:$S$557,7,0)</f>
        <v>73</v>
      </c>
      <c r="AJ467" s="1">
        <f>VLOOKUP(F467,'[1]Sheet 1'!$F$2:$S$557,8,0)</f>
        <v>78</v>
      </c>
      <c r="AK467" s="1">
        <f>VLOOKUP(F467,'[1]Sheet 1'!$F$2:$S$557,9,0)</f>
        <v>57</v>
      </c>
      <c r="AL467" s="1">
        <f>VLOOKUP(F467,'[1]Sheet 1'!$F$2:$S$557,10,0)</f>
        <v>434</v>
      </c>
      <c r="AM467" s="1">
        <f>VLOOKUP(F467,'[1]Sheet 1'!$F$2:$S$557,11,0)</f>
        <v>181</v>
      </c>
      <c r="AN467" s="1">
        <f>VLOOKUP(F467,'[1]Sheet 1'!$F$2:$S$557,12,0)</f>
        <v>54</v>
      </c>
      <c r="AO467" s="1">
        <f>VLOOKUP(F467,'[1]Sheet 1'!$F$2:$S$557,13,0)</f>
        <v>0.48168701000000003</v>
      </c>
      <c r="AP467" s="1">
        <f>VLOOKUP(F467,'[1]Sheet 1'!$F$2:$S$557,14,0)</f>
        <v>0.20088790000000001</v>
      </c>
      <c r="AQ467" s="1">
        <f>VLOOKUP(F467,'[2]Sheet 1'!$F$2:$Q$557,5,0)</f>
        <v>983</v>
      </c>
      <c r="AR467" s="1">
        <f>VLOOKUP(F467,'[2]Sheet 1'!$F$2:$Q$557,6,0)</f>
        <v>772</v>
      </c>
      <c r="AS467" s="1">
        <f>VLOOKUP(F467,'[2]Sheet 1'!$F$2:$Q$557,7,0)</f>
        <v>772</v>
      </c>
      <c r="AT467" s="1">
        <f>VLOOKUP(F467,'[2]Sheet 1'!$F$2:$Q$557,8,0)</f>
        <v>688</v>
      </c>
      <c r="AU467" s="1">
        <f>VLOOKUP(F467,'[2]Sheet 1'!$F$2:$Q$557,9,0)</f>
        <v>84</v>
      </c>
      <c r="AV467" s="1">
        <f>VLOOKUP(F467,'[2]Sheet 1'!$F$2:$Q$557,10,0)</f>
        <v>0</v>
      </c>
      <c r="AW467" s="1">
        <f>VLOOKUP(F467,'[2]Sheet 1'!$F$2:$Q$557,11,0)</f>
        <v>211</v>
      </c>
      <c r="AX467" s="1">
        <f>VLOOKUP(F467,'[2]Sheet 1'!$F$2:$Q$557,12,0)</f>
        <v>8.5452700000000006E-2</v>
      </c>
      <c r="AY467" s="1">
        <f>VLOOKUP(F467,'[3]Sheet 1'!$F$2:$AD$557,5,0)</f>
        <v>35.228200100000002</v>
      </c>
      <c r="AZ467" s="1">
        <f>VLOOKUP(F467,'[3]Sheet 1'!$F$2:$AD$557,6,0)</f>
        <v>-80.805181500000003</v>
      </c>
      <c r="BA467" s="1">
        <f>VLOOKUP(F467,'[3]Sheet 1'!$F$2:$AD$557,7,0)</f>
        <v>874</v>
      </c>
      <c r="BB467" s="1">
        <f>VLOOKUP(F467,'[3]Sheet 1'!$F$2:$AD$557,8,0)</f>
        <v>804</v>
      </c>
      <c r="BC467" s="1">
        <f>VLOOKUP(F467,'[3]Sheet 1'!$F$2:$AD$557,9,0)</f>
        <v>19</v>
      </c>
      <c r="BD467" s="1">
        <f>VLOOKUP(F467,'[3]Sheet 1'!$F$2:$AD$557,10,0)</f>
        <v>4</v>
      </c>
      <c r="BE467" s="1">
        <f>VLOOKUP(F467,'[3]Sheet 1'!$F$2:$AD$557,11,0)</f>
        <v>11</v>
      </c>
      <c r="BF467" s="1">
        <f>VLOOKUP(F467,'[3]Sheet 1'!$F$2:$AD$557,12,0)</f>
        <v>0</v>
      </c>
      <c r="BG467" s="1">
        <f>VLOOKUP(F467,'[3]Sheet 1'!$F$2:$AD$557,13,0)</f>
        <v>17</v>
      </c>
      <c r="BH467" s="1">
        <f>VLOOKUP(F467,'[3]Sheet 1'!$F$2:$AD$557,14,0)</f>
        <v>19</v>
      </c>
      <c r="BI467" s="1">
        <f>VLOOKUP(F467,'[3]Sheet 1'!$F$2:$AD$557,15,0)</f>
        <v>21</v>
      </c>
      <c r="BJ467" s="1">
        <f>VLOOKUP(F467,'[3]Sheet 1'!$F$2:$AD$557,16,0)</f>
        <v>436</v>
      </c>
      <c r="BK467" s="1">
        <f>VLOOKUP(F467,'[3]Sheet 1'!$F$2:$AD$557,17,0)</f>
        <v>408</v>
      </c>
      <c r="BL467" s="1">
        <f>VLOOKUP(F467,'[3]Sheet 1'!$F$2:$AD$557,18,0)</f>
        <v>28</v>
      </c>
      <c r="BM467" s="1">
        <f>VLOOKUP(F467,'[3]Sheet 1'!$F$2:$AD$557,19,0)</f>
        <v>0.93577980999999999</v>
      </c>
      <c r="BN467" s="1">
        <f>VLOOKUP(F467,'[3]Sheet 1'!$F$2:$AD$557,20,0)</f>
        <v>0.91990846000000004</v>
      </c>
      <c r="BO467" s="1">
        <f>VLOOKUP(F467,'[3]Sheet 1'!$F$2:$AD$557,21,0)</f>
        <v>2.1739129999999999E-2</v>
      </c>
      <c r="BP467" s="1">
        <f>VLOOKUP(F467,'[3]Sheet 1'!$F$2:$AD$557,22,0)</f>
        <v>1.2585809999999999E-2</v>
      </c>
      <c r="BQ467" s="1">
        <f>VLOOKUP(F467,'[3]Sheet 1'!$F$2:$AD$557,23,0)</f>
        <v>2.4027449999999999E-2</v>
      </c>
      <c r="BR467" s="1">
        <f>VLOOKUP(F467,'[3]Sheet 1'!$F$2:$AD$557,24,0)</f>
        <v>4072.5375801</v>
      </c>
      <c r="BS467" s="1">
        <f>VLOOKUP(F467,'[3]Sheet 1'!$F$2:$AD$557,25,0)</f>
        <v>0.2146082</v>
      </c>
    </row>
    <row r="468" spans="1:71" ht="20" customHeight="1" x14ac:dyDescent="0.15">
      <c r="A468" s="8">
        <v>2131</v>
      </c>
      <c r="B468" s="9">
        <v>37</v>
      </c>
      <c r="C468" s="10">
        <v>119</v>
      </c>
      <c r="D468" s="10">
        <v>2701</v>
      </c>
      <c r="E468" s="10">
        <v>2</v>
      </c>
      <c r="F468" s="10">
        <v>371190027012</v>
      </c>
      <c r="G468" s="11" t="s">
        <v>33</v>
      </c>
      <c r="H468" s="10">
        <v>16258</v>
      </c>
      <c r="I468" s="11" t="s">
        <v>504</v>
      </c>
      <c r="J468" s="10">
        <v>539</v>
      </c>
      <c r="K468" s="10">
        <v>51</v>
      </c>
      <c r="L468" s="10">
        <v>8</v>
      </c>
      <c r="M468" s="10">
        <v>10</v>
      </c>
      <c r="N468" s="10">
        <v>29</v>
      </c>
      <c r="O468" s="10">
        <v>7</v>
      </c>
      <c r="P468" s="10">
        <v>27</v>
      </c>
      <c r="Q468" s="10">
        <v>12</v>
      </c>
      <c r="R468" s="10">
        <v>22</v>
      </c>
      <c r="S468" s="10">
        <v>31</v>
      </c>
      <c r="T468" s="10">
        <v>25</v>
      </c>
      <c r="U468" s="10">
        <v>67</v>
      </c>
      <c r="V468" s="10">
        <v>24</v>
      </c>
      <c r="W468" s="10">
        <v>7</v>
      </c>
      <c r="X468" s="10">
        <v>32</v>
      </c>
      <c r="Y468" s="10">
        <v>39</v>
      </c>
      <c r="Z468" s="10">
        <v>148</v>
      </c>
      <c r="AA468" s="10">
        <v>71406</v>
      </c>
      <c r="AB468" s="10">
        <v>271</v>
      </c>
      <c r="AC468" s="10">
        <v>10</v>
      </c>
      <c r="AD468" s="10">
        <v>3.6900370000000002E-2</v>
      </c>
      <c r="AE468" s="10">
        <v>8635781.57348633</v>
      </c>
      <c r="AF468" s="14">
        <v>15710.214521393</v>
      </c>
      <c r="AG468" s="1">
        <f>VLOOKUP(F468,'[1]Sheet 1'!$F$2:$S$557,5,0)</f>
        <v>888</v>
      </c>
      <c r="AH468" s="1">
        <f>VLOOKUP(F468,'[1]Sheet 1'!$F$2:$S$557,6,0)</f>
        <v>49</v>
      </c>
      <c r="AI468" s="1">
        <f>VLOOKUP(F468,'[1]Sheet 1'!$F$2:$S$557,7,0)</f>
        <v>39</v>
      </c>
      <c r="AJ468" s="1">
        <f>VLOOKUP(F468,'[1]Sheet 1'!$F$2:$S$557,8,0)</f>
        <v>72</v>
      </c>
      <c r="AK468" s="1">
        <f>VLOOKUP(F468,'[1]Sheet 1'!$F$2:$S$557,9,0)</f>
        <v>35</v>
      </c>
      <c r="AL468" s="1">
        <f>VLOOKUP(F468,'[1]Sheet 1'!$F$2:$S$557,10,0)</f>
        <v>414</v>
      </c>
      <c r="AM468" s="1">
        <f>VLOOKUP(F468,'[1]Sheet 1'!$F$2:$S$557,11,0)</f>
        <v>156</v>
      </c>
      <c r="AN468" s="1">
        <f>VLOOKUP(F468,'[1]Sheet 1'!$F$2:$S$557,12,0)</f>
        <v>123</v>
      </c>
      <c r="AO468" s="1">
        <f>VLOOKUP(F468,'[1]Sheet 1'!$F$2:$S$557,13,0)</f>
        <v>0.46621622000000001</v>
      </c>
      <c r="AP468" s="1">
        <f>VLOOKUP(F468,'[1]Sheet 1'!$F$2:$S$557,14,0)</f>
        <v>0.17567568</v>
      </c>
      <c r="AQ468" s="1">
        <f>VLOOKUP(F468,'[2]Sheet 1'!$F$2:$Q$557,5,0)</f>
        <v>1064</v>
      </c>
      <c r="AR468" s="1">
        <f>VLOOKUP(F468,'[2]Sheet 1'!$F$2:$Q$557,6,0)</f>
        <v>542</v>
      </c>
      <c r="AS468" s="1">
        <f>VLOOKUP(F468,'[2]Sheet 1'!$F$2:$Q$557,7,0)</f>
        <v>542</v>
      </c>
      <c r="AT468" s="1">
        <f>VLOOKUP(F468,'[2]Sheet 1'!$F$2:$Q$557,8,0)</f>
        <v>530</v>
      </c>
      <c r="AU468" s="1">
        <f>VLOOKUP(F468,'[2]Sheet 1'!$F$2:$Q$557,9,0)</f>
        <v>12</v>
      </c>
      <c r="AV468" s="1">
        <f>VLOOKUP(F468,'[2]Sheet 1'!$F$2:$Q$557,10,0)</f>
        <v>0</v>
      </c>
      <c r="AW468" s="1">
        <f>VLOOKUP(F468,'[2]Sheet 1'!$F$2:$Q$557,11,0)</f>
        <v>522</v>
      </c>
      <c r="AX468" s="1">
        <f>VLOOKUP(F468,'[2]Sheet 1'!$F$2:$Q$557,12,0)</f>
        <v>1.12782E-2</v>
      </c>
      <c r="AY468" s="1">
        <f>VLOOKUP(F468,'[3]Sheet 1'!$F$2:$AD$557,5,0)</f>
        <v>35.203699899999997</v>
      </c>
      <c r="AZ468" s="1">
        <f>VLOOKUP(F468,'[3]Sheet 1'!$F$2:$AD$557,6,0)</f>
        <v>-80.828412499999999</v>
      </c>
      <c r="BA468" s="1">
        <f>VLOOKUP(F468,'[3]Sheet 1'!$F$2:$AD$557,7,0)</f>
        <v>1064</v>
      </c>
      <c r="BB468" s="1">
        <f>VLOOKUP(F468,'[3]Sheet 1'!$F$2:$AD$557,8,0)</f>
        <v>966</v>
      </c>
      <c r="BC468" s="1">
        <f>VLOOKUP(F468,'[3]Sheet 1'!$F$2:$AD$557,9,0)</f>
        <v>70</v>
      </c>
      <c r="BD468" s="1">
        <f>VLOOKUP(F468,'[3]Sheet 1'!$F$2:$AD$557,10,0)</f>
        <v>1</v>
      </c>
      <c r="BE468" s="1">
        <f>VLOOKUP(F468,'[3]Sheet 1'!$F$2:$AD$557,11,0)</f>
        <v>16</v>
      </c>
      <c r="BF468" s="1">
        <f>VLOOKUP(F468,'[3]Sheet 1'!$F$2:$AD$557,12,0)</f>
        <v>0</v>
      </c>
      <c r="BG468" s="1">
        <f>VLOOKUP(F468,'[3]Sheet 1'!$F$2:$AD$557,13,0)</f>
        <v>6</v>
      </c>
      <c r="BH468" s="1">
        <f>VLOOKUP(F468,'[3]Sheet 1'!$F$2:$AD$557,14,0)</f>
        <v>5</v>
      </c>
      <c r="BI468" s="1">
        <f>VLOOKUP(F468,'[3]Sheet 1'!$F$2:$AD$557,15,0)</f>
        <v>21</v>
      </c>
      <c r="BJ468" s="1">
        <f>VLOOKUP(F468,'[3]Sheet 1'!$F$2:$AD$557,16,0)</f>
        <v>512</v>
      </c>
      <c r="BK468" s="1">
        <f>VLOOKUP(F468,'[3]Sheet 1'!$F$2:$AD$557,17,0)</f>
        <v>454</v>
      </c>
      <c r="BL468" s="1">
        <f>VLOOKUP(F468,'[3]Sheet 1'!$F$2:$AD$557,18,0)</f>
        <v>58</v>
      </c>
      <c r="BM468" s="1">
        <f>VLOOKUP(F468,'[3]Sheet 1'!$F$2:$AD$557,19,0)</f>
        <v>0.88671875</v>
      </c>
      <c r="BN468" s="1">
        <f>VLOOKUP(F468,'[3]Sheet 1'!$F$2:$AD$557,20,0)</f>
        <v>0.90789472999999998</v>
      </c>
      <c r="BO468" s="1">
        <f>VLOOKUP(F468,'[3]Sheet 1'!$F$2:$AD$557,21,0)</f>
        <v>6.5789470000000003E-2</v>
      </c>
      <c r="BP468" s="1">
        <f>VLOOKUP(F468,'[3]Sheet 1'!$F$2:$AD$557,22,0)</f>
        <v>1.503759E-2</v>
      </c>
      <c r="BQ468" s="1">
        <f>VLOOKUP(F468,'[3]Sheet 1'!$F$2:$AD$557,23,0)</f>
        <v>1.9736839999999999E-2</v>
      </c>
      <c r="BR468" s="1">
        <f>VLOOKUP(F468,'[3]Sheet 1'!$F$2:$AD$557,24,0)</f>
        <v>3434.8503932499998</v>
      </c>
      <c r="BS468" s="1">
        <f>VLOOKUP(F468,'[3]Sheet 1'!$F$2:$AD$557,25,0)</f>
        <v>0.30976603000000003</v>
      </c>
    </row>
    <row r="469" spans="1:71" ht="20" customHeight="1" x14ac:dyDescent="0.15">
      <c r="A469" s="8">
        <v>2132</v>
      </c>
      <c r="B469" s="9">
        <v>37</v>
      </c>
      <c r="C469" s="10">
        <v>119</v>
      </c>
      <c r="D469" s="10">
        <v>600</v>
      </c>
      <c r="E469" s="10">
        <v>2</v>
      </c>
      <c r="F469" s="10">
        <v>371190006002</v>
      </c>
      <c r="G469" s="11" t="s">
        <v>33</v>
      </c>
      <c r="H469" s="10">
        <v>16143</v>
      </c>
      <c r="I469" s="11" t="s">
        <v>505</v>
      </c>
      <c r="J469" s="10">
        <v>1096</v>
      </c>
      <c r="K469" s="10">
        <v>99</v>
      </c>
      <c r="L469" s="10">
        <v>53</v>
      </c>
      <c r="M469" s="10">
        <v>34</v>
      </c>
      <c r="N469" s="10">
        <v>47</v>
      </c>
      <c r="O469" s="10">
        <v>68</v>
      </c>
      <c r="P469" s="10">
        <v>76</v>
      </c>
      <c r="Q469" s="10">
        <v>86</v>
      </c>
      <c r="R469" s="10">
        <v>82</v>
      </c>
      <c r="S469" s="10">
        <v>63</v>
      </c>
      <c r="T469" s="10">
        <v>69</v>
      </c>
      <c r="U469" s="10">
        <v>85</v>
      </c>
      <c r="V469" s="10">
        <v>120</v>
      </c>
      <c r="W469" s="10">
        <v>67</v>
      </c>
      <c r="X469" s="10">
        <v>28</v>
      </c>
      <c r="Y469" s="10">
        <v>88</v>
      </c>
      <c r="Z469" s="10">
        <v>31</v>
      </c>
      <c r="AA469" s="10">
        <v>45682</v>
      </c>
      <c r="AB469" s="10">
        <v>327</v>
      </c>
      <c r="AC469" s="10">
        <v>67</v>
      </c>
      <c r="AD469" s="10">
        <v>0.20489297000000001</v>
      </c>
      <c r="AE469" s="13">
        <v>7619938.9208373995</v>
      </c>
      <c r="AF469" s="12">
        <v>17053.741185904899</v>
      </c>
      <c r="AG469" s="1">
        <f>VLOOKUP(F469,'[1]Sheet 1'!$F$2:$S$557,5,0)</f>
        <v>1347</v>
      </c>
      <c r="AH469" s="1">
        <f>VLOOKUP(F469,'[1]Sheet 1'!$F$2:$S$557,6,0)</f>
        <v>118</v>
      </c>
      <c r="AI469" s="1">
        <f>VLOOKUP(F469,'[1]Sheet 1'!$F$2:$S$557,7,0)</f>
        <v>167</v>
      </c>
      <c r="AJ469" s="1">
        <f>VLOOKUP(F469,'[1]Sheet 1'!$F$2:$S$557,8,0)</f>
        <v>191</v>
      </c>
      <c r="AK469" s="1">
        <f>VLOOKUP(F469,'[1]Sheet 1'!$F$2:$S$557,9,0)</f>
        <v>66</v>
      </c>
      <c r="AL469" s="1">
        <f>VLOOKUP(F469,'[1]Sheet 1'!$F$2:$S$557,10,0)</f>
        <v>475</v>
      </c>
      <c r="AM469" s="1">
        <f>VLOOKUP(F469,'[1]Sheet 1'!$F$2:$S$557,11,0)</f>
        <v>246</v>
      </c>
      <c r="AN469" s="1">
        <f>VLOOKUP(F469,'[1]Sheet 1'!$F$2:$S$557,12,0)</f>
        <v>84</v>
      </c>
      <c r="AO469" s="1">
        <f>VLOOKUP(F469,'[1]Sheet 1'!$F$2:$S$557,13,0)</f>
        <v>0.35263549</v>
      </c>
      <c r="AP469" s="1">
        <f>VLOOKUP(F469,'[1]Sheet 1'!$F$2:$S$557,14,0)</f>
        <v>0.18262806000000001</v>
      </c>
      <c r="AQ469" s="1">
        <f>VLOOKUP(F469,'[2]Sheet 1'!$F$2:$Q$557,5,0)</f>
        <v>1733</v>
      </c>
      <c r="AR469" s="1">
        <f>VLOOKUP(F469,'[2]Sheet 1'!$F$2:$Q$557,6,0)</f>
        <v>1418</v>
      </c>
      <c r="AS469" s="1">
        <f>VLOOKUP(F469,'[2]Sheet 1'!$F$2:$Q$557,7,0)</f>
        <v>1418</v>
      </c>
      <c r="AT469" s="1">
        <f>VLOOKUP(F469,'[2]Sheet 1'!$F$2:$Q$557,8,0)</f>
        <v>1383</v>
      </c>
      <c r="AU469" s="1">
        <f>VLOOKUP(F469,'[2]Sheet 1'!$F$2:$Q$557,9,0)</f>
        <v>35</v>
      </c>
      <c r="AV469" s="1">
        <f>VLOOKUP(F469,'[2]Sheet 1'!$F$2:$Q$557,10,0)</f>
        <v>0</v>
      </c>
      <c r="AW469" s="1">
        <f>VLOOKUP(F469,'[2]Sheet 1'!$F$2:$Q$557,11,0)</f>
        <v>315</v>
      </c>
      <c r="AX469" s="1">
        <f>VLOOKUP(F469,'[2]Sheet 1'!$F$2:$Q$557,12,0)</f>
        <v>2.0196189999999999E-2</v>
      </c>
      <c r="AY469" s="1">
        <f>VLOOKUP(F469,'[3]Sheet 1'!$F$2:$AD$557,5,0)</f>
        <v>35.220541300000001</v>
      </c>
      <c r="AZ469" s="1">
        <f>VLOOKUP(F469,'[3]Sheet 1'!$F$2:$AD$557,6,0)</f>
        <v>-80.836291299999999</v>
      </c>
      <c r="BA469" s="1">
        <f>VLOOKUP(F469,'[3]Sheet 1'!$F$2:$AD$557,7,0)</f>
        <v>3260</v>
      </c>
      <c r="BB469" s="1">
        <f>VLOOKUP(F469,'[3]Sheet 1'!$F$2:$AD$557,8,0)</f>
        <v>1235</v>
      </c>
      <c r="BC469" s="1">
        <f>VLOOKUP(F469,'[3]Sheet 1'!$F$2:$AD$557,9,0)</f>
        <v>1874</v>
      </c>
      <c r="BD469" s="1">
        <f>VLOOKUP(F469,'[3]Sheet 1'!$F$2:$AD$557,10,0)</f>
        <v>2</v>
      </c>
      <c r="BE469" s="1">
        <f>VLOOKUP(F469,'[3]Sheet 1'!$F$2:$AD$557,11,0)</f>
        <v>108</v>
      </c>
      <c r="BF469" s="1">
        <f>VLOOKUP(F469,'[3]Sheet 1'!$F$2:$AD$557,12,0)</f>
        <v>0</v>
      </c>
      <c r="BG469" s="1">
        <f>VLOOKUP(F469,'[3]Sheet 1'!$F$2:$AD$557,13,0)</f>
        <v>16</v>
      </c>
      <c r="BH469" s="1">
        <f>VLOOKUP(F469,'[3]Sheet 1'!$F$2:$AD$557,14,0)</f>
        <v>25</v>
      </c>
      <c r="BI469" s="1">
        <f>VLOOKUP(F469,'[3]Sheet 1'!$F$2:$AD$557,15,0)</f>
        <v>181</v>
      </c>
      <c r="BJ469" s="1">
        <f>VLOOKUP(F469,'[3]Sheet 1'!$F$2:$AD$557,16,0)</f>
        <v>1279</v>
      </c>
      <c r="BK469" s="1">
        <f>VLOOKUP(F469,'[3]Sheet 1'!$F$2:$AD$557,17,0)</f>
        <v>1119</v>
      </c>
      <c r="BL469" s="1">
        <f>VLOOKUP(F469,'[3]Sheet 1'!$F$2:$AD$557,18,0)</f>
        <v>160</v>
      </c>
      <c r="BM469" s="1">
        <f>VLOOKUP(F469,'[3]Sheet 1'!$F$2:$AD$557,19,0)</f>
        <v>0.87490226000000004</v>
      </c>
      <c r="BN469" s="1">
        <f>VLOOKUP(F469,'[3]Sheet 1'!$F$2:$AD$557,20,0)</f>
        <v>0.37883434999999999</v>
      </c>
      <c r="BO469" s="1">
        <f>VLOOKUP(F469,'[3]Sheet 1'!$F$2:$AD$557,21,0)</f>
        <v>0.57484661999999997</v>
      </c>
      <c r="BP469" s="1">
        <f>VLOOKUP(F469,'[3]Sheet 1'!$F$2:$AD$557,22,0)</f>
        <v>3.3128829999999998E-2</v>
      </c>
      <c r="BQ469" s="1">
        <f>VLOOKUP(F469,'[3]Sheet 1'!$F$2:$AD$557,23,0)</f>
        <v>5.5521470000000003E-2</v>
      </c>
      <c r="BR469" s="1">
        <f>VLOOKUP(F469,'[3]Sheet 1'!$F$2:$AD$557,24,0)</f>
        <v>11927.07537812</v>
      </c>
      <c r="BS469" s="1">
        <f>VLOOKUP(F469,'[3]Sheet 1'!$F$2:$AD$557,25,0)</f>
        <v>0.27332769000000001</v>
      </c>
    </row>
    <row r="470" spans="1:71" ht="20" customHeight="1" x14ac:dyDescent="0.15">
      <c r="A470" s="8">
        <v>2133</v>
      </c>
      <c r="B470" s="9">
        <v>37</v>
      </c>
      <c r="C470" s="10">
        <v>119</v>
      </c>
      <c r="D470" s="10">
        <v>5000</v>
      </c>
      <c r="E470" s="10">
        <v>2</v>
      </c>
      <c r="F470" s="10">
        <v>371190050002</v>
      </c>
      <c r="G470" s="11" t="s">
        <v>33</v>
      </c>
      <c r="H470" s="10">
        <v>16394</v>
      </c>
      <c r="I470" s="11" t="s">
        <v>506</v>
      </c>
      <c r="J470" s="10">
        <v>309</v>
      </c>
      <c r="K470" s="10">
        <v>0</v>
      </c>
      <c r="L470" s="10">
        <v>37</v>
      </c>
      <c r="M470" s="10">
        <v>14</v>
      </c>
      <c r="N470" s="10">
        <v>26</v>
      </c>
      <c r="O470" s="10">
        <v>10</v>
      </c>
      <c r="P470" s="10">
        <v>33</v>
      </c>
      <c r="Q470" s="10">
        <v>0</v>
      </c>
      <c r="R470" s="10">
        <v>6</v>
      </c>
      <c r="S470" s="10">
        <v>13</v>
      </c>
      <c r="T470" s="10">
        <v>7</v>
      </c>
      <c r="U470" s="10">
        <v>23</v>
      </c>
      <c r="V470" s="10">
        <v>52</v>
      </c>
      <c r="W470" s="10">
        <v>17</v>
      </c>
      <c r="X470" s="10">
        <v>15</v>
      </c>
      <c r="Y470" s="10">
        <v>19</v>
      </c>
      <c r="Z470" s="10">
        <v>37</v>
      </c>
      <c r="AA470" s="10">
        <v>68750</v>
      </c>
      <c r="AB470" s="10">
        <v>127</v>
      </c>
      <c r="AC470" s="10">
        <v>30</v>
      </c>
      <c r="AD470" s="10">
        <v>0.23622046999999999</v>
      </c>
      <c r="AE470" s="10">
        <v>6120239.5140380897</v>
      </c>
      <c r="AF470" s="12">
        <v>12074.746877580899</v>
      </c>
      <c r="AG470" s="1">
        <f>VLOOKUP(F470,'[1]Sheet 1'!$F$2:$S$557,5,0)</f>
        <v>496</v>
      </c>
      <c r="AH470" s="1">
        <f>VLOOKUP(F470,'[1]Sheet 1'!$F$2:$S$557,6,0)</f>
        <v>36</v>
      </c>
      <c r="AI470" s="1">
        <f>VLOOKUP(F470,'[1]Sheet 1'!$F$2:$S$557,7,0)</f>
        <v>107</v>
      </c>
      <c r="AJ470" s="1">
        <f>VLOOKUP(F470,'[1]Sheet 1'!$F$2:$S$557,8,0)</f>
        <v>62</v>
      </c>
      <c r="AK470" s="1">
        <f>VLOOKUP(F470,'[1]Sheet 1'!$F$2:$S$557,9,0)</f>
        <v>39</v>
      </c>
      <c r="AL470" s="1">
        <f>VLOOKUP(F470,'[1]Sheet 1'!$F$2:$S$557,10,0)</f>
        <v>166</v>
      </c>
      <c r="AM470" s="1">
        <f>VLOOKUP(F470,'[1]Sheet 1'!$F$2:$S$557,11,0)</f>
        <v>65</v>
      </c>
      <c r="AN470" s="1">
        <f>VLOOKUP(F470,'[1]Sheet 1'!$F$2:$S$557,12,0)</f>
        <v>21</v>
      </c>
      <c r="AO470" s="1">
        <f>VLOOKUP(F470,'[1]Sheet 1'!$F$2:$S$557,13,0)</f>
        <v>0.33467742</v>
      </c>
      <c r="AP470" s="1">
        <f>VLOOKUP(F470,'[1]Sheet 1'!$F$2:$S$557,14,0)</f>
        <v>0.13104838999999999</v>
      </c>
      <c r="AQ470" s="1">
        <f>VLOOKUP(F470,'[2]Sheet 1'!$F$2:$Q$557,5,0)</f>
        <v>579</v>
      </c>
      <c r="AR470" s="1">
        <f>VLOOKUP(F470,'[2]Sheet 1'!$F$2:$Q$557,6,0)</f>
        <v>486</v>
      </c>
      <c r="AS470" s="1">
        <f>VLOOKUP(F470,'[2]Sheet 1'!$F$2:$Q$557,7,0)</f>
        <v>486</v>
      </c>
      <c r="AT470" s="1">
        <f>VLOOKUP(F470,'[2]Sheet 1'!$F$2:$Q$557,8,0)</f>
        <v>481</v>
      </c>
      <c r="AU470" s="1">
        <f>VLOOKUP(F470,'[2]Sheet 1'!$F$2:$Q$557,9,0)</f>
        <v>5</v>
      </c>
      <c r="AV470" s="1">
        <f>VLOOKUP(F470,'[2]Sheet 1'!$F$2:$Q$557,10,0)</f>
        <v>0</v>
      </c>
      <c r="AW470" s="1">
        <f>VLOOKUP(F470,'[2]Sheet 1'!$F$2:$Q$557,11,0)</f>
        <v>93</v>
      </c>
      <c r="AX470" s="1">
        <f>VLOOKUP(F470,'[2]Sheet 1'!$F$2:$Q$557,12,0)</f>
        <v>8.6355800000000003E-3</v>
      </c>
      <c r="AY470" s="1">
        <f>VLOOKUP(F470,'[3]Sheet 1'!$F$2:$AD$557,5,0)</f>
        <v>35.255502800000002</v>
      </c>
      <c r="AZ470" s="1">
        <f>VLOOKUP(F470,'[3]Sheet 1'!$F$2:$AD$557,6,0)</f>
        <v>-80.838908200000006</v>
      </c>
      <c r="BA470" s="1">
        <f>VLOOKUP(F470,'[3]Sheet 1'!$F$2:$AD$557,7,0)</f>
        <v>13</v>
      </c>
      <c r="BB470" s="1">
        <f>VLOOKUP(F470,'[3]Sheet 1'!$F$2:$AD$557,8,0)</f>
        <v>0</v>
      </c>
      <c r="BC470" s="1">
        <f>VLOOKUP(F470,'[3]Sheet 1'!$F$2:$AD$557,9,0)</f>
        <v>13</v>
      </c>
      <c r="BD470" s="1">
        <f>VLOOKUP(F470,'[3]Sheet 1'!$F$2:$AD$557,10,0)</f>
        <v>0</v>
      </c>
      <c r="BE470" s="1">
        <f>VLOOKUP(F470,'[3]Sheet 1'!$F$2:$AD$557,11,0)</f>
        <v>0</v>
      </c>
      <c r="BF470" s="1">
        <f>VLOOKUP(F470,'[3]Sheet 1'!$F$2:$AD$557,12,0)</f>
        <v>0</v>
      </c>
      <c r="BG470" s="1">
        <f>VLOOKUP(F470,'[3]Sheet 1'!$F$2:$AD$557,13,0)</f>
        <v>0</v>
      </c>
      <c r="BH470" s="1">
        <f>VLOOKUP(F470,'[3]Sheet 1'!$F$2:$AD$557,14,0)</f>
        <v>0</v>
      </c>
      <c r="BI470" s="1">
        <f>VLOOKUP(F470,'[3]Sheet 1'!$F$2:$AD$557,15,0)</f>
        <v>0</v>
      </c>
      <c r="BJ470" s="1">
        <f>VLOOKUP(F470,'[3]Sheet 1'!$F$2:$AD$557,16,0)</f>
        <v>6</v>
      </c>
      <c r="BK470" s="1">
        <f>VLOOKUP(F470,'[3]Sheet 1'!$F$2:$AD$557,17,0)</f>
        <v>6</v>
      </c>
      <c r="BL470" s="1">
        <f>VLOOKUP(F470,'[3]Sheet 1'!$F$2:$AD$557,18,0)</f>
        <v>0</v>
      </c>
      <c r="BM470" s="1">
        <f>VLOOKUP(F470,'[3]Sheet 1'!$F$2:$AD$557,19,0)</f>
        <v>1</v>
      </c>
      <c r="BN470" s="1">
        <f>VLOOKUP(F470,'[3]Sheet 1'!$F$2:$AD$557,20,0)</f>
        <v>0</v>
      </c>
      <c r="BO470" s="1">
        <f>VLOOKUP(F470,'[3]Sheet 1'!$F$2:$AD$557,21,0)</f>
        <v>1</v>
      </c>
      <c r="BP470" s="1">
        <f>VLOOKUP(F470,'[3]Sheet 1'!$F$2:$AD$557,22,0)</f>
        <v>0</v>
      </c>
      <c r="BQ470" s="1">
        <f>VLOOKUP(F470,'[3]Sheet 1'!$F$2:$AD$557,23,0)</f>
        <v>0</v>
      </c>
      <c r="BR470" s="1">
        <f>VLOOKUP(F470,'[3]Sheet 1'!$F$2:$AD$557,24,0)</f>
        <v>59.216507929999999</v>
      </c>
      <c r="BS470" s="1">
        <f>VLOOKUP(F470,'[3]Sheet 1'!$F$2:$AD$557,25,0)</f>
        <v>0.21953337000000001</v>
      </c>
    </row>
    <row r="471" spans="1:71" ht="20" customHeight="1" x14ac:dyDescent="0.15">
      <c r="A471" s="8">
        <v>2134</v>
      </c>
      <c r="B471" s="9">
        <v>37</v>
      </c>
      <c r="C471" s="10">
        <v>119</v>
      </c>
      <c r="D471" s="10">
        <v>6005</v>
      </c>
      <c r="E471" s="10">
        <v>1</v>
      </c>
      <c r="F471" s="10">
        <v>371190060051</v>
      </c>
      <c r="G471" s="11" t="s">
        <v>35</v>
      </c>
      <c r="H471" s="10">
        <v>16611</v>
      </c>
      <c r="I471" s="11" t="s">
        <v>507</v>
      </c>
      <c r="J471" s="10">
        <v>1119</v>
      </c>
      <c r="K471" s="10">
        <v>57</v>
      </c>
      <c r="L471" s="10">
        <v>56</v>
      </c>
      <c r="M471" s="10">
        <v>20</v>
      </c>
      <c r="N471" s="10">
        <v>40</v>
      </c>
      <c r="O471" s="10">
        <v>53</v>
      </c>
      <c r="P471" s="10">
        <v>62</v>
      </c>
      <c r="Q471" s="10">
        <v>29</v>
      </c>
      <c r="R471" s="10">
        <v>81</v>
      </c>
      <c r="S471" s="10">
        <v>54</v>
      </c>
      <c r="T471" s="10">
        <v>122</v>
      </c>
      <c r="U471" s="10">
        <v>154</v>
      </c>
      <c r="V471" s="10">
        <v>239</v>
      </c>
      <c r="W471" s="10">
        <v>70</v>
      </c>
      <c r="X471" s="10">
        <v>43</v>
      </c>
      <c r="Y471" s="10">
        <v>36</v>
      </c>
      <c r="Z471" s="10">
        <v>3</v>
      </c>
      <c r="AA471" s="10">
        <v>58964</v>
      </c>
      <c r="AB471" s="10">
        <v>727</v>
      </c>
      <c r="AC471" s="10">
        <v>46</v>
      </c>
      <c r="AD471" s="10">
        <v>6.327373E-2</v>
      </c>
      <c r="AE471" s="16">
        <v>186706180.22381601</v>
      </c>
      <c r="AF471" s="12">
        <v>54906.5236409012</v>
      </c>
      <c r="AG471" s="1">
        <f>VLOOKUP(F471,'[1]Sheet 1'!$F$2:$S$557,5,0)</f>
        <v>2095</v>
      </c>
      <c r="AH471" s="1">
        <f>VLOOKUP(F471,'[1]Sheet 1'!$F$2:$S$557,6,0)</f>
        <v>233</v>
      </c>
      <c r="AI471" s="1">
        <f>VLOOKUP(F471,'[1]Sheet 1'!$F$2:$S$557,7,0)</f>
        <v>668</v>
      </c>
      <c r="AJ471" s="1">
        <f>VLOOKUP(F471,'[1]Sheet 1'!$F$2:$S$557,8,0)</f>
        <v>502</v>
      </c>
      <c r="AK471" s="1">
        <f>VLOOKUP(F471,'[1]Sheet 1'!$F$2:$S$557,9,0)</f>
        <v>236</v>
      </c>
      <c r="AL471" s="1">
        <f>VLOOKUP(F471,'[1]Sheet 1'!$F$2:$S$557,10,0)</f>
        <v>317</v>
      </c>
      <c r="AM471" s="1">
        <f>VLOOKUP(F471,'[1]Sheet 1'!$F$2:$S$557,11,0)</f>
        <v>126</v>
      </c>
      <c r="AN471" s="1">
        <f>VLOOKUP(F471,'[1]Sheet 1'!$F$2:$S$557,12,0)</f>
        <v>13</v>
      </c>
      <c r="AO471" s="1">
        <f>VLOOKUP(F471,'[1]Sheet 1'!$F$2:$S$557,13,0)</f>
        <v>0.15131264999999999</v>
      </c>
      <c r="AP471" s="1">
        <f>VLOOKUP(F471,'[1]Sheet 1'!$F$2:$S$557,14,0)</f>
        <v>6.0143200000000001E-2</v>
      </c>
      <c r="AQ471" s="1">
        <f>VLOOKUP(F471,'[2]Sheet 1'!$F$2:$Q$557,5,0)</f>
        <v>2411</v>
      </c>
      <c r="AR471" s="1">
        <f>VLOOKUP(F471,'[2]Sheet 1'!$F$2:$Q$557,6,0)</f>
        <v>1894</v>
      </c>
      <c r="AS471" s="1">
        <f>VLOOKUP(F471,'[2]Sheet 1'!$F$2:$Q$557,7,0)</f>
        <v>1894</v>
      </c>
      <c r="AT471" s="1">
        <f>VLOOKUP(F471,'[2]Sheet 1'!$F$2:$Q$557,8,0)</f>
        <v>1557</v>
      </c>
      <c r="AU471" s="1">
        <f>VLOOKUP(F471,'[2]Sheet 1'!$F$2:$Q$557,9,0)</f>
        <v>337</v>
      </c>
      <c r="AV471" s="1">
        <f>VLOOKUP(F471,'[2]Sheet 1'!$F$2:$Q$557,10,0)</f>
        <v>0</v>
      </c>
      <c r="AW471" s="1">
        <f>VLOOKUP(F471,'[2]Sheet 1'!$F$2:$Q$557,11,0)</f>
        <v>517</v>
      </c>
      <c r="AX471" s="1">
        <f>VLOOKUP(F471,'[2]Sheet 1'!$F$2:$Q$557,12,0)</f>
        <v>0.13977603</v>
      </c>
      <c r="AY471" s="1">
        <f>VLOOKUP(F471,'[3]Sheet 1'!$F$2:$AD$557,5,0)</f>
        <v>35.273437100000002</v>
      </c>
      <c r="AZ471" s="1">
        <f>VLOOKUP(F471,'[3]Sheet 1'!$F$2:$AD$557,6,0)</f>
        <v>-80.988473900000002</v>
      </c>
      <c r="BA471" s="1">
        <f>VLOOKUP(F471,'[3]Sheet 1'!$F$2:$AD$557,7,0)</f>
        <v>2854</v>
      </c>
      <c r="BB471" s="1">
        <f>VLOOKUP(F471,'[3]Sheet 1'!$F$2:$AD$557,8,0)</f>
        <v>1452</v>
      </c>
      <c r="BC471" s="1">
        <f>VLOOKUP(F471,'[3]Sheet 1'!$F$2:$AD$557,9,0)</f>
        <v>994</v>
      </c>
      <c r="BD471" s="1">
        <f>VLOOKUP(F471,'[3]Sheet 1'!$F$2:$AD$557,10,0)</f>
        <v>20</v>
      </c>
      <c r="BE471" s="1">
        <f>VLOOKUP(F471,'[3]Sheet 1'!$F$2:$AD$557,11,0)</f>
        <v>122</v>
      </c>
      <c r="BF471" s="1">
        <f>VLOOKUP(F471,'[3]Sheet 1'!$F$2:$AD$557,12,0)</f>
        <v>1</v>
      </c>
      <c r="BG471" s="1">
        <f>VLOOKUP(F471,'[3]Sheet 1'!$F$2:$AD$557,13,0)</f>
        <v>154</v>
      </c>
      <c r="BH471" s="1">
        <f>VLOOKUP(F471,'[3]Sheet 1'!$F$2:$AD$557,14,0)</f>
        <v>111</v>
      </c>
      <c r="BI471" s="1">
        <f>VLOOKUP(F471,'[3]Sheet 1'!$F$2:$AD$557,15,0)</f>
        <v>321</v>
      </c>
      <c r="BJ471" s="1">
        <f>VLOOKUP(F471,'[3]Sheet 1'!$F$2:$AD$557,16,0)</f>
        <v>1128</v>
      </c>
      <c r="BK471" s="1">
        <f>VLOOKUP(F471,'[3]Sheet 1'!$F$2:$AD$557,17,0)</f>
        <v>1062</v>
      </c>
      <c r="BL471" s="1">
        <f>VLOOKUP(F471,'[3]Sheet 1'!$F$2:$AD$557,18,0)</f>
        <v>66</v>
      </c>
      <c r="BM471" s="1">
        <f>VLOOKUP(F471,'[3]Sheet 1'!$F$2:$AD$557,19,0)</f>
        <v>0.94148936000000005</v>
      </c>
      <c r="BN471" s="1">
        <f>VLOOKUP(F471,'[3]Sheet 1'!$F$2:$AD$557,20,0)</f>
        <v>0.50875963000000002</v>
      </c>
      <c r="BO471" s="1">
        <f>VLOOKUP(F471,'[3]Sheet 1'!$F$2:$AD$557,21,0)</f>
        <v>0.34828311000000001</v>
      </c>
      <c r="BP471" s="1">
        <f>VLOOKUP(F471,'[3]Sheet 1'!$F$2:$AD$557,22,0)</f>
        <v>4.2747019999999997E-2</v>
      </c>
      <c r="BQ471" s="1">
        <f>VLOOKUP(F471,'[3]Sheet 1'!$F$2:$AD$557,23,0)</f>
        <v>0.11247372</v>
      </c>
      <c r="BR471" s="1">
        <f>VLOOKUP(F471,'[3]Sheet 1'!$F$2:$AD$557,24,0)</f>
        <v>426.15061272000003</v>
      </c>
      <c r="BS471" s="1">
        <f>VLOOKUP(F471,'[3]Sheet 1'!$F$2:$AD$557,25,0)</f>
        <v>6.6971627199999997</v>
      </c>
    </row>
    <row r="472" spans="1:71" ht="20" customHeight="1" x14ac:dyDescent="0.15">
      <c r="A472" s="8">
        <v>2135</v>
      </c>
      <c r="B472" s="9">
        <v>37</v>
      </c>
      <c r="C472" s="10">
        <v>119</v>
      </c>
      <c r="D472" s="10">
        <v>3700</v>
      </c>
      <c r="E472" s="10">
        <v>2</v>
      </c>
      <c r="F472" s="10">
        <v>371190037002</v>
      </c>
      <c r="G472" s="11" t="s">
        <v>33</v>
      </c>
      <c r="H472" s="10">
        <v>16342</v>
      </c>
      <c r="I472" s="11" t="s">
        <v>508</v>
      </c>
      <c r="J472" s="10">
        <v>884</v>
      </c>
      <c r="K472" s="10">
        <v>300</v>
      </c>
      <c r="L472" s="10">
        <v>79</v>
      </c>
      <c r="M472" s="10">
        <v>65</v>
      </c>
      <c r="N472" s="10">
        <v>37</v>
      </c>
      <c r="O472" s="10">
        <v>62</v>
      </c>
      <c r="P472" s="10">
        <v>44</v>
      </c>
      <c r="Q472" s="10">
        <v>0</v>
      </c>
      <c r="R472" s="10">
        <v>54</v>
      </c>
      <c r="S472" s="10">
        <v>0</v>
      </c>
      <c r="T472" s="10">
        <v>23</v>
      </c>
      <c r="U472" s="10">
        <v>89</v>
      </c>
      <c r="V472" s="10">
        <v>77</v>
      </c>
      <c r="W472" s="10">
        <v>7</v>
      </c>
      <c r="X472" s="10">
        <v>6</v>
      </c>
      <c r="Y472" s="10">
        <v>28</v>
      </c>
      <c r="Z472" s="10">
        <v>13</v>
      </c>
      <c r="AA472" s="10">
        <v>19872</v>
      </c>
      <c r="AB472" s="10">
        <v>418</v>
      </c>
      <c r="AC472" s="10">
        <v>277</v>
      </c>
      <c r="AD472" s="10">
        <v>0.66267942999999996</v>
      </c>
      <c r="AE472" s="13">
        <v>20765371.0864258</v>
      </c>
      <c r="AF472" s="12">
        <v>19803.2219913181</v>
      </c>
      <c r="AG472" s="1">
        <f>VLOOKUP(F472,'[1]Sheet 1'!$F$2:$S$557,5,0)</f>
        <v>1103</v>
      </c>
      <c r="AH472" s="1">
        <f>VLOOKUP(F472,'[1]Sheet 1'!$F$2:$S$557,6,0)</f>
        <v>234</v>
      </c>
      <c r="AI472" s="1">
        <f>VLOOKUP(F472,'[1]Sheet 1'!$F$2:$S$557,7,0)</f>
        <v>187</v>
      </c>
      <c r="AJ472" s="1">
        <f>VLOOKUP(F472,'[1]Sheet 1'!$F$2:$S$557,8,0)</f>
        <v>296</v>
      </c>
      <c r="AK472" s="1">
        <f>VLOOKUP(F472,'[1]Sheet 1'!$F$2:$S$557,9,0)</f>
        <v>80</v>
      </c>
      <c r="AL472" s="1">
        <f>VLOOKUP(F472,'[1]Sheet 1'!$F$2:$S$557,10,0)</f>
        <v>176</v>
      </c>
      <c r="AM472" s="1">
        <f>VLOOKUP(F472,'[1]Sheet 1'!$F$2:$S$557,11,0)</f>
        <v>107</v>
      </c>
      <c r="AN472" s="1">
        <f>VLOOKUP(F472,'[1]Sheet 1'!$F$2:$S$557,12,0)</f>
        <v>23</v>
      </c>
      <c r="AO472" s="1">
        <f>VLOOKUP(F472,'[1]Sheet 1'!$F$2:$S$557,13,0)</f>
        <v>0.15956482</v>
      </c>
      <c r="AP472" s="1">
        <f>VLOOKUP(F472,'[1]Sheet 1'!$F$2:$S$557,14,0)</f>
        <v>9.7008159999999996E-2</v>
      </c>
      <c r="AQ472" s="1">
        <f>VLOOKUP(F472,'[2]Sheet 1'!$F$2:$Q$557,5,0)</f>
        <v>1397</v>
      </c>
      <c r="AR472" s="1">
        <f>VLOOKUP(F472,'[2]Sheet 1'!$F$2:$Q$557,6,0)</f>
        <v>885</v>
      </c>
      <c r="AS472" s="1">
        <f>VLOOKUP(F472,'[2]Sheet 1'!$F$2:$Q$557,7,0)</f>
        <v>885</v>
      </c>
      <c r="AT472" s="1">
        <f>VLOOKUP(F472,'[2]Sheet 1'!$F$2:$Q$557,8,0)</f>
        <v>734</v>
      </c>
      <c r="AU472" s="1">
        <f>VLOOKUP(F472,'[2]Sheet 1'!$F$2:$Q$557,9,0)</f>
        <v>151</v>
      </c>
      <c r="AV472" s="1">
        <f>VLOOKUP(F472,'[2]Sheet 1'!$F$2:$Q$557,10,0)</f>
        <v>0</v>
      </c>
      <c r="AW472" s="1">
        <f>VLOOKUP(F472,'[2]Sheet 1'!$F$2:$Q$557,11,0)</f>
        <v>512</v>
      </c>
      <c r="AX472" s="1">
        <f>VLOOKUP(F472,'[2]Sheet 1'!$F$2:$Q$557,12,0)</f>
        <v>0.10808876000000001</v>
      </c>
      <c r="AY472" s="1">
        <f>VLOOKUP(F472,'[3]Sheet 1'!$F$2:$AD$557,5,0)</f>
        <v>35.203047300000001</v>
      </c>
      <c r="AZ472" s="1">
        <f>VLOOKUP(F472,'[3]Sheet 1'!$F$2:$AD$557,6,0)</f>
        <v>-80.876099199999999</v>
      </c>
      <c r="BA472" s="1">
        <f>VLOOKUP(F472,'[3]Sheet 1'!$F$2:$AD$557,7,0)</f>
        <v>1204</v>
      </c>
      <c r="BB472" s="1">
        <f>VLOOKUP(F472,'[3]Sheet 1'!$F$2:$AD$557,8,0)</f>
        <v>29</v>
      </c>
      <c r="BC472" s="1">
        <f>VLOOKUP(F472,'[3]Sheet 1'!$F$2:$AD$557,9,0)</f>
        <v>1119</v>
      </c>
      <c r="BD472" s="1">
        <f>VLOOKUP(F472,'[3]Sheet 1'!$F$2:$AD$557,10,0)</f>
        <v>7</v>
      </c>
      <c r="BE472" s="1">
        <f>VLOOKUP(F472,'[3]Sheet 1'!$F$2:$AD$557,11,0)</f>
        <v>2</v>
      </c>
      <c r="BF472" s="1">
        <f>VLOOKUP(F472,'[3]Sheet 1'!$F$2:$AD$557,12,0)</f>
        <v>0</v>
      </c>
      <c r="BG472" s="1">
        <f>VLOOKUP(F472,'[3]Sheet 1'!$F$2:$AD$557,13,0)</f>
        <v>31</v>
      </c>
      <c r="BH472" s="1">
        <f>VLOOKUP(F472,'[3]Sheet 1'!$F$2:$AD$557,14,0)</f>
        <v>16</v>
      </c>
      <c r="BI472" s="1">
        <f>VLOOKUP(F472,'[3]Sheet 1'!$F$2:$AD$557,15,0)</f>
        <v>60</v>
      </c>
      <c r="BJ472" s="1">
        <f>VLOOKUP(F472,'[3]Sheet 1'!$F$2:$AD$557,16,0)</f>
        <v>492</v>
      </c>
      <c r="BK472" s="1">
        <f>VLOOKUP(F472,'[3]Sheet 1'!$F$2:$AD$557,17,0)</f>
        <v>473</v>
      </c>
      <c r="BL472" s="1">
        <f>VLOOKUP(F472,'[3]Sheet 1'!$F$2:$AD$557,18,0)</f>
        <v>19</v>
      </c>
      <c r="BM472" s="1">
        <f>VLOOKUP(F472,'[3]Sheet 1'!$F$2:$AD$557,19,0)</f>
        <v>0.96138210999999996</v>
      </c>
      <c r="BN472" s="1">
        <f>VLOOKUP(F472,'[3]Sheet 1'!$F$2:$AD$557,20,0)</f>
        <v>2.4086369999999999E-2</v>
      </c>
      <c r="BO472" s="1">
        <f>VLOOKUP(F472,'[3]Sheet 1'!$F$2:$AD$557,21,0)</f>
        <v>0.92940199000000001</v>
      </c>
      <c r="BP472" s="1">
        <f>VLOOKUP(F472,'[3]Sheet 1'!$F$2:$AD$557,22,0)</f>
        <v>1.6611200000000001E-3</v>
      </c>
      <c r="BQ472" s="1">
        <f>VLOOKUP(F472,'[3]Sheet 1'!$F$2:$AD$557,23,0)</f>
        <v>4.9833879999999997E-2</v>
      </c>
      <c r="BR472" s="1">
        <f>VLOOKUP(F472,'[3]Sheet 1'!$F$2:$AD$557,24,0)</f>
        <v>1616.42158952</v>
      </c>
      <c r="BS472" s="1">
        <f>VLOOKUP(F472,'[3]Sheet 1'!$F$2:$AD$557,25,0)</f>
        <v>0.74485517999999995</v>
      </c>
    </row>
    <row r="473" spans="1:71" ht="20" customHeight="1" x14ac:dyDescent="0.15">
      <c r="A473" s="8">
        <v>2136</v>
      </c>
      <c r="B473" s="9">
        <v>37</v>
      </c>
      <c r="C473" s="10">
        <v>119</v>
      </c>
      <c r="D473" s="10">
        <v>3600</v>
      </c>
      <c r="E473" s="10">
        <v>1</v>
      </c>
      <c r="F473" s="10">
        <v>371190036001</v>
      </c>
      <c r="G473" s="11" t="s">
        <v>35</v>
      </c>
      <c r="H473" s="10">
        <v>16337</v>
      </c>
      <c r="I473" s="11" t="s">
        <v>509</v>
      </c>
      <c r="J473" s="10">
        <v>540</v>
      </c>
      <c r="K473" s="10">
        <v>20</v>
      </c>
      <c r="L473" s="10">
        <v>8</v>
      </c>
      <c r="M473" s="10">
        <v>0</v>
      </c>
      <c r="N473" s="10">
        <v>0</v>
      </c>
      <c r="O473" s="10">
        <v>40</v>
      </c>
      <c r="P473" s="10">
        <v>10</v>
      </c>
      <c r="Q473" s="10">
        <v>21</v>
      </c>
      <c r="R473" s="10">
        <v>8</v>
      </c>
      <c r="S473" s="10">
        <v>22</v>
      </c>
      <c r="T473" s="10">
        <v>25</v>
      </c>
      <c r="U473" s="10">
        <v>65</v>
      </c>
      <c r="V473" s="10">
        <v>82</v>
      </c>
      <c r="W473" s="10">
        <v>64</v>
      </c>
      <c r="X473" s="10">
        <v>19</v>
      </c>
      <c r="Y473" s="10">
        <v>92</v>
      </c>
      <c r="Z473" s="10">
        <v>64</v>
      </c>
      <c r="AA473" s="10">
        <v>91591</v>
      </c>
      <c r="AB473" s="10">
        <v>220</v>
      </c>
      <c r="AC473" s="10">
        <v>0</v>
      </c>
      <c r="AD473" s="10">
        <v>0</v>
      </c>
      <c r="AE473" s="10">
        <v>5002749.7821044903</v>
      </c>
      <c r="AF473" s="12">
        <v>10854.392348618499</v>
      </c>
      <c r="AG473" s="1">
        <f>VLOOKUP(F473,'[1]Sheet 1'!$F$2:$S$557,5,0)</f>
        <v>935</v>
      </c>
      <c r="AH473" s="1">
        <f>VLOOKUP(F473,'[1]Sheet 1'!$F$2:$S$557,6,0)</f>
        <v>56</v>
      </c>
      <c r="AI473" s="1">
        <f>VLOOKUP(F473,'[1]Sheet 1'!$F$2:$S$557,7,0)</f>
        <v>140</v>
      </c>
      <c r="AJ473" s="1">
        <f>VLOOKUP(F473,'[1]Sheet 1'!$F$2:$S$557,8,0)</f>
        <v>115</v>
      </c>
      <c r="AK473" s="1">
        <f>VLOOKUP(F473,'[1]Sheet 1'!$F$2:$S$557,9,0)</f>
        <v>131</v>
      </c>
      <c r="AL473" s="1">
        <f>VLOOKUP(F473,'[1]Sheet 1'!$F$2:$S$557,10,0)</f>
        <v>277</v>
      </c>
      <c r="AM473" s="1">
        <f>VLOOKUP(F473,'[1]Sheet 1'!$F$2:$S$557,11,0)</f>
        <v>187</v>
      </c>
      <c r="AN473" s="1">
        <f>VLOOKUP(F473,'[1]Sheet 1'!$F$2:$S$557,12,0)</f>
        <v>29</v>
      </c>
      <c r="AO473" s="1">
        <f>VLOOKUP(F473,'[1]Sheet 1'!$F$2:$S$557,13,0)</f>
        <v>0.29625667999999999</v>
      </c>
      <c r="AP473" s="1">
        <f>VLOOKUP(F473,'[1]Sheet 1'!$F$2:$S$557,14,0)</f>
        <v>0.2</v>
      </c>
      <c r="AQ473" s="1">
        <f>VLOOKUP(F473,'[2]Sheet 1'!$F$2:$Q$557,5,0)</f>
        <v>1102</v>
      </c>
      <c r="AR473" s="1">
        <f>VLOOKUP(F473,'[2]Sheet 1'!$F$2:$Q$557,6,0)</f>
        <v>853</v>
      </c>
      <c r="AS473" s="1">
        <f>VLOOKUP(F473,'[2]Sheet 1'!$F$2:$Q$557,7,0)</f>
        <v>853</v>
      </c>
      <c r="AT473" s="1">
        <f>VLOOKUP(F473,'[2]Sheet 1'!$F$2:$Q$557,8,0)</f>
        <v>840</v>
      </c>
      <c r="AU473" s="1">
        <f>VLOOKUP(F473,'[2]Sheet 1'!$F$2:$Q$557,9,0)</f>
        <v>13</v>
      </c>
      <c r="AV473" s="1">
        <f>VLOOKUP(F473,'[2]Sheet 1'!$F$2:$Q$557,10,0)</f>
        <v>0</v>
      </c>
      <c r="AW473" s="1">
        <f>VLOOKUP(F473,'[2]Sheet 1'!$F$2:$Q$557,11,0)</f>
        <v>249</v>
      </c>
      <c r="AX473" s="1">
        <f>VLOOKUP(F473,'[2]Sheet 1'!$F$2:$Q$557,12,0)</f>
        <v>1.179673E-2</v>
      </c>
      <c r="AY473" s="1">
        <f>VLOOKUP(F473,'[3]Sheet 1'!$F$2:$AD$557,5,0)</f>
        <v>35.216832500000002</v>
      </c>
      <c r="AZ473" s="1">
        <f>VLOOKUP(F473,'[3]Sheet 1'!$F$2:$AD$557,6,0)</f>
        <v>-80.862784199999993</v>
      </c>
      <c r="BA473" s="1">
        <f>VLOOKUP(F473,'[3]Sheet 1'!$F$2:$AD$557,7,0)</f>
        <v>594</v>
      </c>
      <c r="BB473" s="1">
        <f>VLOOKUP(F473,'[3]Sheet 1'!$F$2:$AD$557,8,0)</f>
        <v>212</v>
      </c>
      <c r="BC473" s="1">
        <f>VLOOKUP(F473,'[3]Sheet 1'!$F$2:$AD$557,9,0)</f>
        <v>372</v>
      </c>
      <c r="BD473" s="1">
        <f>VLOOKUP(F473,'[3]Sheet 1'!$F$2:$AD$557,10,0)</f>
        <v>0</v>
      </c>
      <c r="BE473" s="1">
        <f>VLOOKUP(F473,'[3]Sheet 1'!$F$2:$AD$557,11,0)</f>
        <v>2</v>
      </c>
      <c r="BF473" s="1">
        <f>VLOOKUP(F473,'[3]Sheet 1'!$F$2:$AD$557,12,0)</f>
        <v>0</v>
      </c>
      <c r="BG473" s="1">
        <f>VLOOKUP(F473,'[3]Sheet 1'!$F$2:$AD$557,13,0)</f>
        <v>3</v>
      </c>
      <c r="BH473" s="1">
        <f>VLOOKUP(F473,'[3]Sheet 1'!$F$2:$AD$557,14,0)</f>
        <v>5</v>
      </c>
      <c r="BI473" s="1">
        <f>VLOOKUP(F473,'[3]Sheet 1'!$F$2:$AD$557,15,0)</f>
        <v>12</v>
      </c>
      <c r="BJ473" s="1">
        <f>VLOOKUP(F473,'[3]Sheet 1'!$F$2:$AD$557,16,0)</f>
        <v>334</v>
      </c>
      <c r="BK473" s="1">
        <f>VLOOKUP(F473,'[3]Sheet 1'!$F$2:$AD$557,17,0)</f>
        <v>262</v>
      </c>
      <c r="BL473" s="1">
        <f>VLOOKUP(F473,'[3]Sheet 1'!$F$2:$AD$557,18,0)</f>
        <v>72</v>
      </c>
      <c r="BM473" s="1">
        <f>VLOOKUP(F473,'[3]Sheet 1'!$F$2:$AD$557,19,0)</f>
        <v>0.78443112999999998</v>
      </c>
      <c r="BN473" s="1">
        <f>VLOOKUP(F473,'[3]Sheet 1'!$F$2:$AD$557,20,0)</f>
        <v>0.35690234999999998</v>
      </c>
      <c r="BO473" s="1">
        <f>VLOOKUP(F473,'[3]Sheet 1'!$F$2:$AD$557,21,0)</f>
        <v>0.62626261999999999</v>
      </c>
      <c r="BP473" s="1">
        <f>VLOOKUP(F473,'[3]Sheet 1'!$F$2:$AD$557,22,0)</f>
        <v>3.3670000000000002E-3</v>
      </c>
      <c r="BQ473" s="1">
        <f>VLOOKUP(F473,'[3]Sheet 1'!$F$2:$AD$557,23,0)</f>
        <v>2.0202020000000001E-2</v>
      </c>
      <c r="BR473" s="1">
        <f>VLOOKUP(F473,'[3]Sheet 1'!$F$2:$AD$557,24,0)</f>
        <v>3310.1331294000001</v>
      </c>
      <c r="BS473" s="1">
        <f>VLOOKUP(F473,'[3]Sheet 1'!$F$2:$AD$557,25,0)</f>
        <v>0.17944897000000001</v>
      </c>
    </row>
    <row r="474" spans="1:71" ht="20" customHeight="1" x14ac:dyDescent="0.15">
      <c r="A474" s="8">
        <v>2137</v>
      </c>
      <c r="B474" s="9">
        <v>37</v>
      </c>
      <c r="C474" s="10">
        <v>119</v>
      </c>
      <c r="D474" s="10">
        <v>5837</v>
      </c>
      <c r="E474" s="10">
        <v>2</v>
      </c>
      <c r="F474" s="10">
        <v>371190058372</v>
      </c>
      <c r="G474" s="11" t="s">
        <v>33</v>
      </c>
      <c r="H474" s="10">
        <v>16557</v>
      </c>
      <c r="I474" s="11" t="s">
        <v>510</v>
      </c>
      <c r="J474" s="10">
        <v>685</v>
      </c>
      <c r="K474" s="10">
        <v>0</v>
      </c>
      <c r="L474" s="10">
        <v>0</v>
      </c>
      <c r="M474" s="10">
        <v>31</v>
      </c>
      <c r="N474" s="10">
        <v>0</v>
      </c>
      <c r="O474" s="10">
        <v>45</v>
      </c>
      <c r="P474" s="10">
        <v>19</v>
      </c>
      <c r="Q474" s="10">
        <v>17</v>
      </c>
      <c r="R474" s="10">
        <v>35</v>
      </c>
      <c r="S474" s="10">
        <v>33</v>
      </c>
      <c r="T474" s="10">
        <v>43</v>
      </c>
      <c r="U474" s="10">
        <v>33</v>
      </c>
      <c r="V474" s="10">
        <v>131</v>
      </c>
      <c r="W474" s="10">
        <v>76</v>
      </c>
      <c r="X474" s="10">
        <v>33</v>
      </c>
      <c r="Y474" s="10">
        <v>94</v>
      </c>
      <c r="Z474" s="10">
        <v>95</v>
      </c>
      <c r="AA474" s="10">
        <v>92039</v>
      </c>
      <c r="AB474" s="10">
        <v>544</v>
      </c>
      <c r="AC474" s="10">
        <v>43</v>
      </c>
      <c r="AD474" s="10">
        <v>7.9044119999999995E-2</v>
      </c>
      <c r="AE474" s="13">
        <v>15888002.6216431</v>
      </c>
      <c r="AF474" s="12">
        <v>18597.620242902802</v>
      </c>
      <c r="AG474" s="1">
        <f>VLOOKUP(F474,'[1]Sheet 1'!$F$2:$S$557,5,0)</f>
        <v>1211</v>
      </c>
      <c r="AH474" s="1">
        <f>VLOOKUP(F474,'[1]Sheet 1'!$F$2:$S$557,6,0)</f>
        <v>33</v>
      </c>
      <c r="AI474" s="1">
        <f>VLOOKUP(F474,'[1]Sheet 1'!$F$2:$S$557,7,0)</f>
        <v>74</v>
      </c>
      <c r="AJ474" s="1">
        <f>VLOOKUP(F474,'[1]Sheet 1'!$F$2:$S$557,8,0)</f>
        <v>147</v>
      </c>
      <c r="AK474" s="1">
        <f>VLOOKUP(F474,'[1]Sheet 1'!$F$2:$S$557,9,0)</f>
        <v>68</v>
      </c>
      <c r="AL474" s="1">
        <f>VLOOKUP(F474,'[1]Sheet 1'!$F$2:$S$557,10,0)</f>
        <v>551</v>
      </c>
      <c r="AM474" s="1">
        <f>VLOOKUP(F474,'[1]Sheet 1'!$F$2:$S$557,11,0)</f>
        <v>278</v>
      </c>
      <c r="AN474" s="1">
        <f>VLOOKUP(F474,'[1]Sheet 1'!$F$2:$S$557,12,0)</f>
        <v>60</v>
      </c>
      <c r="AO474" s="1">
        <f>VLOOKUP(F474,'[1]Sheet 1'!$F$2:$S$557,13,0)</f>
        <v>0.45499587000000002</v>
      </c>
      <c r="AP474" s="1">
        <f>VLOOKUP(F474,'[1]Sheet 1'!$F$2:$S$557,14,0)</f>
        <v>0.22956235</v>
      </c>
      <c r="AQ474" s="1">
        <f>VLOOKUP(F474,'[2]Sheet 1'!$F$2:$Q$557,5,0)</f>
        <v>1355</v>
      </c>
      <c r="AR474" s="1">
        <f>VLOOKUP(F474,'[2]Sheet 1'!$F$2:$Q$557,6,0)</f>
        <v>1116</v>
      </c>
      <c r="AS474" s="1">
        <f>VLOOKUP(F474,'[2]Sheet 1'!$F$2:$Q$557,7,0)</f>
        <v>1116</v>
      </c>
      <c r="AT474" s="1">
        <f>VLOOKUP(F474,'[2]Sheet 1'!$F$2:$Q$557,8,0)</f>
        <v>1083</v>
      </c>
      <c r="AU474" s="1">
        <f>VLOOKUP(F474,'[2]Sheet 1'!$F$2:$Q$557,9,0)</f>
        <v>33</v>
      </c>
      <c r="AV474" s="1">
        <f>VLOOKUP(F474,'[2]Sheet 1'!$F$2:$Q$557,10,0)</f>
        <v>0</v>
      </c>
      <c r="AW474" s="1">
        <f>VLOOKUP(F474,'[2]Sheet 1'!$F$2:$Q$557,11,0)</f>
        <v>239</v>
      </c>
      <c r="AX474" s="1">
        <f>VLOOKUP(F474,'[2]Sheet 1'!$F$2:$Q$557,12,0)</f>
        <v>2.4354239999999999E-2</v>
      </c>
      <c r="AY474" s="1">
        <f>VLOOKUP(F474,'[3]Sheet 1'!$F$2:$AD$557,5,0)</f>
        <v>35.038705399999998</v>
      </c>
      <c r="AZ474" s="1">
        <f>VLOOKUP(F474,'[3]Sheet 1'!$F$2:$AD$557,6,0)</f>
        <v>-80.8427997</v>
      </c>
      <c r="BA474" s="1">
        <f>VLOOKUP(F474,'[3]Sheet 1'!$F$2:$AD$557,7,0)</f>
        <v>1494</v>
      </c>
      <c r="BB474" s="1">
        <f>VLOOKUP(F474,'[3]Sheet 1'!$F$2:$AD$557,8,0)</f>
        <v>1060</v>
      </c>
      <c r="BC474" s="1">
        <f>VLOOKUP(F474,'[3]Sheet 1'!$F$2:$AD$557,9,0)</f>
        <v>153</v>
      </c>
      <c r="BD474" s="1">
        <f>VLOOKUP(F474,'[3]Sheet 1'!$F$2:$AD$557,10,0)</f>
        <v>10</v>
      </c>
      <c r="BE474" s="1">
        <f>VLOOKUP(F474,'[3]Sheet 1'!$F$2:$AD$557,11,0)</f>
        <v>198</v>
      </c>
      <c r="BF474" s="1">
        <f>VLOOKUP(F474,'[3]Sheet 1'!$F$2:$AD$557,12,0)</f>
        <v>1</v>
      </c>
      <c r="BG474" s="1">
        <f>VLOOKUP(F474,'[3]Sheet 1'!$F$2:$AD$557,13,0)</f>
        <v>30</v>
      </c>
      <c r="BH474" s="1">
        <f>VLOOKUP(F474,'[3]Sheet 1'!$F$2:$AD$557,14,0)</f>
        <v>42</v>
      </c>
      <c r="BI474" s="1">
        <f>VLOOKUP(F474,'[3]Sheet 1'!$F$2:$AD$557,15,0)</f>
        <v>113</v>
      </c>
      <c r="BJ474" s="1">
        <f>VLOOKUP(F474,'[3]Sheet 1'!$F$2:$AD$557,16,0)</f>
        <v>664</v>
      </c>
      <c r="BK474" s="1">
        <f>VLOOKUP(F474,'[3]Sheet 1'!$F$2:$AD$557,17,0)</f>
        <v>633</v>
      </c>
      <c r="BL474" s="1">
        <f>VLOOKUP(F474,'[3]Sheet 1'!$F$2:$AD$557,18,0)</f>
        <v>31</v>
      </c>
      <c r="BM474" s="1">
        <f>VLOOKUP(F474,'[3]Sheet 1'!$F$2:$AD$557,19,0)</f>
        <v>0.95331325</v>
      </c>
      <c r="BN474" s="1">
        <f>VLOOKUP(F474,'[3]Sheet 1'!$F$2:$AD$557,20,0)</f>
        <v>0.70950468</v>
      </c>
      <c r="BO474" s="1">
        <f>VLOOKUP(F474,'[3]Sheet 1'!$F$2:$AD$557,21,0)</f>
        <v>0.10240963</v>
      </c>
      <c r="BP474" s="1">
        <f>VLOOKUP(F474,'[3]Sheet 1'!$F$2:$AD$557,22,0)</f>
        <v>0.13253012</v>
      </c>
      <c r="BQ474" s="1">
        <f>VLOOKUP(F474,'[3]Sheet 1'!$F$2:$AD$557,23,0)</f>
        <v>7.5635869999999994E-2</v>
      </c>
      <c r="BR474" s="1">
        <f>VLOOKUP(F474,'[3]Sheet 1'!$F$2:$AD$557,24,0)</f>
        <v>2621.4955900800001</v>
      </c>
      <c r="BS474" s="1">
        <f>VLOOKUP(F474,'[3]Sheet 1'!$F$2:$AD$557,25,0)</f>
        <v>0.56990368000000002</v>
      </c>
    </row>
    <row r="475" spans="1:71" ht="20" customHeight="1" x14ac:dyDescent="0.15">
      <c r="A475" s="8">
        <v>2138</v>
      </c>
      <c r="B475" s="9">
        <v>37</v>
      </c>
      <c r="C475" s="10">
        <v>119</v>
      </c>
      <c r="D475" s="10">
        <v>5404</v>
      </c>
      <c r="E475" s="10">
        <v>1</v>
      </c>
      <c r="F475" s="10">
        <v>371190054041</v>
      </c>
      <c r="G475" s="11" t="s">
        <v>35</v>
      </c>
      <c r="H475" s="10">
        <v>16416</v>
      </c>
      <c r="I475" s="11" t="s">
        <v>511</v>
      </c>
      <c r="J475" s="10">
        <v>1163</v>
      </c>
      <c r="K475" s="10">
        <v>125</v>
      </c>
      <c r="L475" s="10">
        <v>97</v>
      </c>
      <c r="M475" s="10">
        <v>55</v>
      </c>
      <c r="N475" s="10">
        <v>106</v>
      </c>
      <c r="O475" s="10">
        <v>73</v>
      </c>
      <c r="P475" s="10">
        <v>56</v>
      </c>
      <c r="Q475" s="10">
        <v>117</v>
      </c>
      <c r="R475" s="10">
        <v>47</v>
      </c>
      <c r="S475" s="10">
        <v>153</v>
      </c>
      <c r="T475" s="10">
        <v>60</v>
      </c>
      <c r="U475" s="10">
        <v>133</v>
      </c>
      <c r="V475" s="10">
        <v>126</v>
      </c>
      <c r="W475" s="10">
        <v>5</v>
      </c>
      <c r="X475" s="10">
        <v>0</v>
      </c>
      <c r="Y475" s="10">
        <v>0</v>
      </c>
      <c r="Z475" s="10">
        <v>10</v>
      </c>
      <c r="AA475" s="10">
        <v>36687</v>
      </c>
      <c r="AB475" s="10">
        <v>659</v>
      </c>
      <c r="AC475" s="10">
        <v>115</v>
      </c>
      <c r="AD475" s="10">
        <v>0.17450683</v>
      </c>
      <c r="AE475" s="13">
        <v>33902862.6845093</v>
      </c>
      <c r="AF475" s="12">
        <v>29499.522991881298</v>
      </c>
      <c r="AG475" s="1">
        <f>VLOOKUP(F475,'[1]Sheet 1'!$F$2:$S$557,5,0)</f>
        <v>1908</v>
      </c>
      <c r="AH475" s="1">
        <f>VLOOKUP(F475,'[1]Sheet 1'!$F$2:$S$557,6,0)</f>
        <v>275</v>
      </c>
      <c r="AI475" s="1">
        <f>VLOOKUP(F475,'[1]Sheet 1'!$F$2:$S$557,7,0)</f>
        <v>439</v>
      </c>
      <c r="AJ475" s="1">
        <f>VLOOKUP(F475,'[1]Sheet 1'!$F$2:$S$557,8,0)</f>
        <v>803</v>
      </c>
      <c r="AK475" s="1">
        <f>VLOOKUP(F475,'[1]Sheet 1'!$F$2:$S$557,9,0)</f>
        <v>129</v>
      </c>
      <c r="AL475" s="1">
        <f>VLOOKUP(F475,'[1]Sheet 1'!$F$2:$S$557,10,0)</f>
        <v>179</v>
      </c>
      <c r="AM475" s="1">
        <f>VLOOKUP(F475,'[1]Sheet 1'!$F$2:$S$557,11,0)</f>
        <v>72</v>
      </c>
      <c r="AN475" s="1">
        <f>VLOOKUP(F475,'[1]Sheet 1'!$F$2:$S$557,12,0)</f>
        <v>11</v>
      </c>
      <c r="AO475" s="1">
        <f>VLOOKUP(F475,'[1]Sheet 1'!$F$2:$S$557,13,0)</f>
        <v>9.3815510000000005E-2</v>
      </c>
      <c r="AP475" s="1">
        <f>VLOOKUP(F475,'[1]Sheet 1'!$F$2:$S$557,14,0)</f>
        <v>3.7735850000000001E-2</v>
      </c>
      <c r="AQ475" s="1">
        <f>VLOOKUP(F475,'[2]Sheet 1'!$F$2:$Q$557,5,0)</f>
        <v>2246</v>
      </c>
      <c r="AR475" s="1">
        <f>VLOOKUP(F475,'[2]Sheet 1'!$F$2:$Q$557,6,0)</f>
        <v>1326</v>
      </c>
      <c r="AS475" s="1">
        <f>VLOOKUP(F475,'[2]Sheet 1'!$F$2:$Q$557,7,0)</f>
        <v>1326</v>
      </c>
      <c r="AT475" s="1">
        <f>VLOOKUP(F475,'[2]Sheet 1'!$F$2:$Q$557,8,0)</f>
        <v>1153</v>
      </c>
      <c r="AU475" s="1">
        <f>VLOOKUP(F475,'[2]Sheet 1'!$F$2:$Q$557,9,0)</f>
        <v>173</v>
      </c>
      <c r="AV475" s="1">
        <f>VLOOKUP(F475,'[2]Sheet 1'!$F$2:$Q$557,10,0)</f>
        <v>0</v>
      </c>
      <c r="AW475" s="1">
        <f>VLOOKUP(F475,'[2]Sheet 1'!$F$2:$Q$557,11,0)</f>
        <v>920</v>
      </c>
      <c r="AX475" s="1">
        <f>VLOOKUP(F475,'[2]Sheet 1'!$F$2:$Q$557,12,0)</f>
        <v>7.7025819999999995E-2</v>
      </c>
      <c r="AY475" s="1">
        <f>VLOOKUP(F475,'[3]Sheet 1'!$F$2:$AD$557,5,0)</f>
        <v>35.281749699999999</v>
      </c>
      <c r="AZ475" s="1">
        <f>VLOOKUP(F475,'[3]Sheet 1'!$F$2:$AD$557,6,0)</f>
        <v>-80.821360400000003</v>
      </c>
      <c r="BA475" s="1">
        <f>VLOOKUP(F475,'[3]Sheet 1'!$F$2:$AD$557,7,0)</f>
        <v>2707</v>
      </c>
      <c r="BB475" s="1">
        <f>VLOOKUP(F475,'[3]Sheet 1'!$F$2:$AD$557,8,0)</f>
        <v>213</v>
      </c>
      <c r="BC475" s="1">
        <f>VLOOKUP(F475,'[3]Sheet 1'!$F$2:$AD$557,9,0)</f>
        <v>2217</v>
      </c>
      <c r="BD475" s="1">
        <f>VLOOKUP(F475,'[3]Sheet 1'!$F$2:$AD$557,10,0)</f>
        <v>18</v>
      </c>
      <c r="BE475" s="1">
        <f>VLOOKUP(F475,'[3]Sheet 1'!$F$2:$AD$557,11,0)</f>
        <v>59</v>
      </c>
      <c r="BF475" s="1">
        <f>VLOOKUP(F475,'[3]Sheet 1'!$F$2:$AD$557,12,0)</f>
        <v>0</v>
      </c>
      <c r="BG475" s="1">
        <f>VLOOKUP(F475,'[3]Sheet 1'!$F$2:$AD$557,13,0)</f>
        <v>160</v>
      </c>
      <c r="BH475" s="1">
        <f>VLOOKUP(F475,'[3]Sheet 1'!$F$2:$AD$557,14,0)</f>
        <v>40</v>
      </c>
      <c r="BI475" s="1">
        <f>VLOOKUP(F475,'[3]Sheet 1'!$F$2:$AD$557,15,0)</f>
        <v>226</v>
      </c>
      <c r="BJ475" s="1">
        <f>VLOOKUP(F475,'[3]Sheet 1'!$F$2:$AD$557,16,0)</f>
        <v>1091</v>
      </c>
      <c r="BK475" s="1">
        <f>VLOOKUP(F475,'[3]Sheet 1'!$F$2:$AD$557,17,0)</f>
        <v>1017</v>
      </c>
      <c r="BL475" s="1">
        <f>VLOOKUP(F475,'[3]Sheet 1'!$F$2:$AD$557,18,0)</f>
        <v>74</v>
      </c>
      <c r="BM475" s="1">
        <f>VLOOKUP(F475,'[3]Sheet 1'!$F$2:$AD$557,19,0)</f>
        <v>0.93217231</v>
      </c>
      <c r="BN475" s="1">
        <f>VLOOKUP(F475,'[3]Sheet 1'!$F$2:$AD$557,20,0)</f>
        <v>7.8684889999999993E-2</v>
      </c>
      <c r="BO475" s="1">
        <f>VLOOKUP(F475,'[3]Sheet 1'!$F$2:$AD$557,21,0)</f>
        <v>0.81898780000000004</v>
      </c>
      <c r="BP475" s="1">
        <f>VLOOKUP(F475,'[3]Sheet 1'!$F$2:$AD$557,22,0)</f>
        <v>2.179534E-2</v>
      </c>
      <c r="BQ475" s="1">
        <f>VLOOKUP(F475,'[3]Sheet 1'!$F$2:$AD$557,23,0)</f>
        <v>8.3487249999999999E-2</v>
      </c>
      <c r="BR475" s="1">
        <f>VLOOKUP(F475,'[3]Sheet 1'!$F$2:$AD$557,24,0)</f>
        <v>2225.9721917299998</v>
      </c>
      <c r="BS475" s="1">
        <f>VLOOKUP(F475,'[3]Sheet 1'!$F$2:$AD$557,25,0)</f>
        <v>1.2160978499999999</v>
      </c>
    </row>
    <row r="476" spans="1:71" ht="20" customHeight="1" x14ac:dyDescent="0.15">
      <c r="A476" s="8">
        <v>2139</v>
      </c>
      <c r="B476" s="9">
        <v>37</v>
      </c>
      <c r="C476" s="10">
        <v>119</v>
      </c>
      <c r="D476" s="10">
        <v>100</v>
      </c>
      <c r="E476" s="10">
        <v>1</v>
      </c>
      <c r="F476" s="10">
        <v>371190001001</v>
      </c>
      <c r="G476" s="11" t="s">
        <v>35</v>
      </c>
      <c r="H476" s="10">
        <v>16131</v>
      </c>
      <c r="I476" s="11" t="s">
        <v>512</v>
      </c>
      <c r="J476" s="10">
        <v>1032</v>
      </c>
      <c r="K476" s="10">
        <v>66</v>
      </c>
      <c r="L476" s="10">
        <v>0</v>
      </c>
      <c r="M476" s="10">
        <v>17</v>
      </c>
      <c r="N476" s="10">
        <v>0</v>
      </c>
      <c r="O476" s="10">
        <v>53</v>
      </c>
      <c r="P476" s="10">
        <v>0</v>
      </c>
      <c r="Q476" s="10">
        <v>32</v>
      </c>
      <c r="R476" s="10">
        <v>12</v>
      </c>
      <c r="S476" s="10">
        <v>19</v>
      </c>
      <c r="T476" s="10">
        <v>37</v>
      </c>
      <c r="U476" s="10">
        <v>80</v>
      </c>
      <c r="V476" s="10">
        <v>132</v>
      </c>
      <c r="W476" s="10">
        <v>145</v>
      </c>
      <c r="X476" s="10">
        <v>134</v>
      </c>
      <c r="Y476" s="10">
        <v>179</v>
      </c>
      <c r="Z476" s="10">
        <v>126</v>
      </c>
      <c r="AA476" s="10">
        <v>109167</v>
      </c>
      <c r="AB476" s="10">
        <v>127</v>
      </c>
      <c r="AC476" s="10">
        <v>0</v>
      </c>
      <c r="AD476" s="10">
        <v>0</v>
      </c>
      <c r="AE476" s="13">
        <v>5336135.2600707998</v>
      </c>
      <c r="AF476" s="12">
        <v>12595.5180649538</v>
      </c>
      <c r="AG476" s="1">
        <f>VLOOKUP(F476,'[1]Sheet 1'!$F$2:$S$557,5,0)</f>
        <v>1117</v>
      </c>
      <c r="AH476" s="1">
        <f>VLOOKUP(F476,'[1]Sheet 1'!$F$2:$S$557,6,0)</f>
        <v>0</v>
      </c>
      <c r="AI476" s="1">
        <f>VLOOKUP(F476,'[1]Sheet 1'!$F$2:$S$557,7,0)</f>
        <v>51</v>
      </c>
      <c r="AJ476" s="1">
        <f>VLOOKUP(F476,'[1]Sheet 1'!$F$2:$S$557,8,0)</f>
        <v>134</v>
      </c>
      <c r="AK476" s="1">
        <f>VLOOKUP(F476,'[1]Sheet 1'!$F$2:$S$557,9,0)</f>
        <v>57</v>
      </c>
      <c r="AL476" s="1">
        <f>VLOOKUP(F476,'[1]Sheet 1'!$F$2:$S$557,10,0)</f>
        <v>509</v>
      </c>
      <c r="AM476" s="1">
        <f>VLOOKUP(F476,'[1]Sheet 1'!$F$2:$S$557,11,0)</f>
        <v>263</v>
      </c>
      <c r="AN476" s="1">
        <f>VLOOKUP(F476,'[1]Sheet 1'!$F$2:$S$557,12,0)</f>
        <v>103</v>
      </c>
      <c r="AO476" s="1">
        <f>VLOOKUP(F476,'[1]Sheet 1'!$F$2:$S$557,13,0)</f>
        <v>0.45568487000000002</v>
      </c>
      <c r="AP476" s="1">
        <f>VLOOKUP(F476,'[1]Sheet 1'!$F$2:$S$557,14,0)</f>
        <v>0.2354521</v>
      </c>
      <c r="AQ476" s="1">
        <f>VLOOKUP(F476,'[2]Sheet 1'!$F$2:$Q$557,5,0)</f>
        <v>1348</v>
      </c>
      <c r="AR476" s="1">
        <f>VLOOKUP(F476,'[2]Sheet 1'!$F$2:$Q$557,6,0)</f>
        <v>1197</v>
      </c>
      <c r="AS476" s="1">
        <f>VLOOKUP(F476,'[2]Sheet 1'!$F$2:$Q$557,7,0)</f>
        <v>1197</v>
      </c>
      <c r="AT476" s="1">
        <f>VLOOKUP(F476,'[2]Sheet 1'!$F$2:$Q$557,8,0)</f>
        <v>1182</v>
      </c>
      <c r="AU476" s="1">
        <f>VLOOKUP(F476,'[2]Sheet 1'!$F$2:$Q$557,9,0)</f>
        <v>15</v>
      </c>
      <c r="AV476" s="1">
        <f>VLOOKUP(F476,'[2]Sheet 1'!$F$2:$Q$557,10,0)</f>
        <v>0</v>
      </c>
      <c r="AW476" s="1">
        <f>VLOOKUP(F476,'[2]Sheet 1'!$F$2:$Q$557,11,0)</f>
        <v>151</v>
      </c>
      <c r="AX476" s="1">
        <f>VLOOKUP(F476,'[2]Sheet 1'!$F$2:$Q$557,12,0)</f>
        <v>1.11276E-2</v>
      </c>
      <c r="AY476" s="1">
        <f>VLOOKUP(F476,'[3]Sheet 1'!$F$2:$AD$557,5,0)</f>
        <v>35.225589200000002</v>
      </c>
      <c r="AZ476" s="1">
        <f>VLOOKUP(F476,'[3]Sheet 1'!$F$2:$AD$557,6,0)</f>
        <v>-80.849039200000007</v>
      </c>
      <c r="BA476" s="1">
        <f>VLOOKUP(F476,'[3]Sheet 1'!$F$2:$AD$557,7,0)</f>
        <v>334</v>
      </c>
      <c r="BB476" s="1">
        <f>VLOOKUP(F476,'[3]Sheet 1'!$F$2:$AD$557,8,0)</f>
        <v>285</v>
      </c>
      <c r="BC476" s="1">
        <f>VLOOKUP(F476,'[3]Sheet 1'!$F$2:$AD$557,9,0)</f>
        <v>29</v>
      </c>
      <c r="BD476" s="1">
        <f>VLOOKUP(F476,'[3]Sheet 1'!$F$2:$AD$557,10,0)</f>
        <v>0</v>
      </c>
      <c r="BE476" s="1">
        <f>VLOOKUP(F476,'[3]Sheet 1'!$F$2:$AD$557,11,0)</f>
        <v>14</v>
      </c>
      <c r="BF476" s="1">
        <f>VLOOKUP(F476,'[3]Sheet 1'!$F$2:$AD$557,12,0)</f>
        <v>0</v>
      </c>
      <c r="BG476" s="1">
        <f>VLOOKUP(F476,'[3]Sheet 1'!$F$2:$AD$557,13,0)</f>
        <v>0</v>
      </c>
      <c r="BH476" s="1">
        <f>VLOOKUP(F476,'[3]Sheet 1'!$F$2:$AD$557,14,0)</f>
        <v>6</v>
      </c>
      <c r="BI476" s="1">
        <f>VLOOKUP(F476,'[3]Sheet 1'!$F$2:$AD$557,15,0)</f>
        <v>16</v>
      </c>
      <c r="BJ476" s="1">
        <f>VLOOKUP(F476,'[3]Sheet 1'!$F$2:$AD$557,16,0)</f>
        <v>326</v>
      </c>
      <c r="BK476" s="1">
        <f>VLOOKUP(F476,'[3]Sheet 1'!$F$2:$AD$557,17,0)</f>
        <v>236</v>
      </c>
      <c r="BL476" s="1">
        <f>VLOOKUP(F476,'[3]Sheet 1'!$F$2:$AD$557,18,0)</f>
        <v>90</v>
      </c>
      <c r="BM476" s="1">
        <f>VLOOKUP(F476,'[3]Sheet 1'!$F$2:$AD$557,19,0)</f>
        <v>0.72392637999999998</v>
      </c>
      <c r="BN476" s="1">
        <f>VLOOKUP(F476,'[3]Sheet 1'!$F$2:$AD$557,20,0)</f>
        <v>0.85329341000000003</v>
      </c>
      <c r="BO476" s="1">
        <f>VLOOKUP(F476,'[3]Sheet 1'!$F$2:$AD$557,21,0)</f>
        <v>8.6826340000000002E-2</v>
      </c>
      <c r="BP476" s="1">
        <f>VLOOKUP(F476,'[3]Sheet 1'!$F$2:$AD$557,22,0)</f>
        <v>4.1916160000000001E-2</v>
      </c>
      <c r="BQ476" s="1">
        <f>VLOOKUP(F476,'[3]Sheet 1'!$F$2:$AD$557,23,0)</f>
        <v>4.7904189999999999E-2</v>
      </c>
      <c r="BR476" s="1">
        <f>VLOOKUP(F476,'[3]Sheet 1'!$F$2:$AD$557,24,0)</f>
        <v>1744.96790448</v>
      </c>
      <c r="BS476" s="1">
        <f>VLOOKUP(F476,'[3]Sheet 1'!$F$2:$AD$557,25,0)</f>
        <v>0.19140752999999999</v>
      </c>
    </row>
    <row r="477" spans="1:71" ht="20" customHeight="1" x14ac:dyDescent="0.15">
      <c r="A477" s="8">
        <v>2140</v>
      </c>
      <c r="B477" s="9">
        <v>37</v>
      </c>
      <c r="C477" s="10">
        <v>119</v>
      </c>
      <c r="D477" s="10">
        <v>1922</v>
      </c>
      <c r="E477" s="10">
        <v>2</v>
      </c>
      <c r="F477" s="10">
        <v>371190019222</v>
      </c>
      <c r="G477" s="11" t="s">
        <v>33</v>
      </c>
      <c r="H477" s="10">
        <v>16228</v>
      </c>
      <c r="I477" s="11" t="s">
        <v>513</v>
      </c>
      <c r="J477" s="10">
        <v>958</v>
      </c>
      <c r="K477" s="10">
        <v>49</v>
      </c>
      <c r="L477" s="10">
        <v>29</v>
      </c>
      <c r="M477" s="10">
        <v>24</v>
      </c>
      <c r="N477" s="10">
        <v>38</v>
      </c>
      <c r="O477" s="10">
        <v>132</v>
      </c>
      <c r="P477" s="10">
        <v>57</v>
      </c>
      <c r="Q477" s="10">
        <v>64</v>
      </c>
      <c r="R477" s="10">
        <v>34</v>
      </c>
      <c r="S477" s="10">
        <v>45</v>
      </c>
      <c r="T477" s="10">
        <v>132</v>
      </c>
      <c r="U477" s="10">
        <v>132</v>
      </c>
      <c r="V477" s="10">
        <v>116</v>
      </c>
      <c r="W477" s="10">
        <v>31</v>
      </c>
      <c r="X477" s="10">
        <v>55</v>
      </c>
      <c r="Y477" s="10">
        <v>20</v>
      </c>
      <c r="Z477" s="10">
        <v>0</v>
      </c>
      <c r="AA477" s="10">
        <v>50921</v>
      </c>
      <c r="AB477" s="10">
        <v>730</v>
      </c>
      <c r="AC477" s="10">
        <v>124</v>
      </c>
      <c r="AD477" s="10">
        <v>0.16986301000000001</v>
      </c>
      <c r="AE477" s="13">
        <v>25476033.0829468</v>
      </c>
      <c r="AF477" s="12">
        <v>30831.3201680977</v>
      </c>
      <c r="AG477" s="1">
        <f>VLOOKUP(F477,'[1]Sheet 1'!$F$2:$S$557,5,0)</f>
        <v>1744</v>
      </c>
      <c r="AH477" s="1">
        <f>VLOOKUP(F477,'[1]Sheet 1'!$F$2:$S$557,6,0)</f>
        <v>231</v>
      </c>
      <c r="AI477" s="1">
        <f>VLOOKUP(F477,'[1]Sheet 1'!$F$2:$S$557,7,0)</f>
        <v>499</v>
      </c>
      <c r="AJ477" s="1">
        <f>VLOOKUP(F477,'[1]Sheet 1'!$F$2:$S$557,8,0)</f>
        <v>517</v>
      </c>
      <c r="AK477" s="1">
        <f>VLOOKUP(F477,'[1]Sheet 1'!$F$2:$S$557,9,0)</f>
        <v>182</v>
      </c>
      <c r="AL477" s="1">
        <f>VLOOKUP(F477,'[1]Sheet 1'!$F$2:$S$557,10,0)</f>
        <v>179</v>
      </c>
      <c r="AM477" s="1">
        <f>VLOOKUP(F477,'[1]Sheet 1'!$F$2:$S$557,11,0)</f>
        <v>104</v>
      </c>
      <c r="AN477" s="1">
        <f>VLOOKUP(F477,'[1]Sheet 1'!$F$2:$S$557,12,0)</f>
        <v>32</v>
      </c>
      <c r="AO477" s="1">
        <f>VLOOKUP(F477,'[1]Sheet 1'!$F$2:$S$557,13,0)</f>
        <v>0.10263761</v>
      </c>
      <c r="AP477" s="1">
        <f>VLOOKUP(F477,'[1]Sheet 1'!$F$2:$S$557,14,0)</f>
        <v>5.9633029999999997E-2</v>
      </c>
      <c r="AQ477" s="1">
        <f>VLOOKUP(F477,'[2]Sheet 1'!$F$2:$Q$557,5,0)</f>
        <v>2100</v>
      </c>
      <c r="AR477" s="1">
        <f>VLOOKUP(F477,'[2]Sheet 1'!$F$2:$Q$557,6,0)</f>
        <v>1295</v>
      </c>
      <c r="AS477" s="1">
        <f>VLOOKUP(F477,'[2]Sheet 1'!$F$2:$Q$557,7,0)</f>
        <v>1295</v>
      </c>
      <c r="AT477" s="1">
        <f>VLOOKUP(F477,'[2]Sheet 1'!$F$2:$Q$557,8,0)</f>
        <v>1180</v>
      </c>
      <c r="AU477" s="1">
        <f>VLOOKUP(F477,'[2]Sheet 1'!$F$2:$Q$557,9,0)</f>
        <v>115</v>
      </c>
      <c r="AV477" s="1">
        <f>VLOOKUP(F477,'[2]Sheet 1'!$F$2:$Q$557,10,0)</f>
        <v>0</v>
      </c>
      <c r="AW477" s="1">
        <f>VLOOKUP(F477,'[2]Sheet 1'!$F$2:$Q$557,11,0)</f>
        <v>805</v>
      </c>
      <c r="AX477" s="1">
        <f>VLOOKUP(F477,'[2]Sheet 1'!$F$2:$Q$557,12,0)</f>
        <v>5.4761900000000002E-2</v>
      </c>
      <c r="AY477" s="1">
        <f>VLOOKUP(F477,'[3]Sheet 1'!$F$2:$AD$557,5,0)</f>
        <v>35.215614000000002</v>
      </c>
      <c r="AZ477" s="1">
        <f>VLOOKUP(F477,'[3]Sheet 1'!$F$2:$AD$557,6,0)</f>
        <v>-80.696137399999998</v>
      </c>
      <c r="BA477" s="1">
        <f>VLOOKUP(F477,'[3]Sheet 1'!$F$2:$AD$557,7,0)</f>
        <v>2518</v>
      </c>
      <c r="BB477" s="1">
        <f>VLOOKUP(F477,'[3]Sheet 1'!$F$2:$AD$557,8,0)</f>
        <v>764</v>
      </c>
      <c r="BC477" s="1">
        <f>VLOOKUP(F477,'[3]Sheet 1'!$F$2:$AD$557,9,0)</f>
        <v>1251</v>
      </c>
      <c r="BD477" s="1">
        <f>VLOOKUP(F477,'[3]Sheet 1'!$F$2:$AD$557,10,0)</f>
        <v>25</v>
      </c>
      <c r="BE477" s="1">
        <f>VLOOKUP(F477,'[3]Sheet 1'!$F$2:$AD$557,11,0)</f>
        <v>68</v>
      </c>
      <c r="BF477" s="1">
        <f>VLOOKUP(F477,'[3]Sheet 1'!$F$2:$AD$557,12,0)</f>
        <v>1</v>
      </c>
      <c r="BG477" s="1">
        <f>VLOOKUP(F477,'[3]Sheet 1'!$F$2:$AD$557,13,0)</f>
        <v>302</v>
      </c>
      <c r="BH477" s="1">
        <f>VLOOKUP(F477,'[3]Sheet 1'!$F$2:$AD$557,14,0)</f>
        <v>107</v>
      </c>
      <c r="BI477" s="1">
        <f>VLOOKUP(F477,'[3]Sheet 1'!$F$2:$AD$557,15,0)</f>
        <v>592</v>
      </c>
      <c r="BJ477" s="1">
        <f>VLOOKUP(F477,'[3]Sheet 1'!$F$2:$AD$557,16,0)</f>
        <v>910</v>
      </c>
      <c r="BK477" s="1">
        <f>VLOOKUP(F477,'[3]Sheet 1'!$F$2:$AD$557,17,0)</f>
        <v>840</v>
      </c>
      <c r="BL477" s="1">
        <f>VLOOKUP(F477,'[3]Sheet 1'!$F$2:$AD$557,18,0)</f>
        <v>70</v>
      </c>
      <c r="BM477" s="1">
        <f>VLOOKUP(F477,'[3]Sheet 1'!$F$2:$AD$557,19,0)</f>
        <v>0.92307691999999997</v>
      </c>
      <c r="BN477" s="1">
        <f>VLOOKUP(F477,'[3]Sheet 1'!$F$2:$AD$557,20,0)</f>
        <v>0.3034154</v>
      </c>
      <c r="BO477" s="1">
        <f>VLOOKUP(F477,'[3]Sheet 1'!$F$2:$AD$557,21,0)</f>
        <v>0.49682287000000003</v>
      </c>
      <c r="BP477" s="1">
        <f>VLOOKUP(F477,'[3]Sheet 1'!$F$2:$AD$557,22,0)</f>
        <v>2.700555E-2</v>
      </c>
      <c r="BQ477" s="1">
        <f>VLOOKUP(F477,'[3]Sheet 1'!$F$2:$AD$557,23,0)</f>
        <v>0.23510722000000001</v>
      </c>
      <c r="BR477" s="1">
        <f>VLOOKUP(F477,'[3]Sheet 1'!$F$2:$AD$557,24,0)</f>
        <v>2755.44508541</v>
      </c>
      <c r="BS477" s="1">
        <f>VLOOKUP(F477,'[3]Sheet 1'!$F$2:$AD$557,25,0)</f>
        <v>0.91382695000000003</v>
      </c>
    </row>
    <row r="478" spans="1:71" ht="20" customHeight="1" x14ac:dyDescent="0.15">
      <c r="A478" s="8">
        <v>2141</v>
      </c>
      <c r="B478" s="9">
        <v>37</v>
      </c>
      <c r="C478" s="10">
        <v>119</v>
      </c>
      <c r="D478" s="10">
        <v>1000</v>
      </c>
      <c r="E478" s="10">
        <v>2</v>
      </c>
      <c r="F478" s="10">
        <v>371190010002</v>
      </c>
      <c r="G478" s="11" t="s">
        <v>33</v>
      </c>
      <c r="H478" s="10">
        <v>16150</v>
      </c>
      <c r="I478" s="11" t="s">
        <v>514</v>
      </c>
      <c r="J478" s="10">
        <v>272</v>
      </c>
      <c r="K478" s="10">
        <v>29</v>
      </c>
      <c r="L478" s="10">
        <v>0</v>
      </c>
      <c r="M478" s="10">
        <v>14</v>
      </c>
      <c r="N478" s="10">
        <v>0</v>
      </c>
      <c r="O478" s="10">
        <v>0</v>
      </c>
      <c r="P478" s="10">
        <v>10</v>
      </c>
      <c r="Q478" s="10">
        <v>18</v>
      </c>
      <c r="R478" s="10">
        <v>0</v>
      </c>
      <c r="S478" s="10">
        <v>8</v>
      </c>
      <c r="T478" s="10">
        <v>0</v>
      </c>
      <c r="U478" s="10">
        <v>16</v>
      </c>
      <c r="V478" s="10">
        <v>10</v>
      </c>
      <c r="W478" s="10">
        <v>61</v>
      </c>
      <c r="X478" s="10">
        <v>13</v>
      </c>
      <c r="Y478" s="10">
        <v>21</v>
      </c>
      <c r="Z478" s="10">
        <v>72</v>
      </c>
      <c r="AA478" s="10">
        <v>115926</v>
      </c>
      <c r="AB478" s="10">
        <v>80</v>
      </c>
      <c r="AC478" s="10">
        <v>0</v>
      </c>
      <c r="AD478" s="10">
        <v>0</v>
      </c>
      <c r="AE478" s="10">
        <v>4170230.93395996</v>
      </c>
      <c r="AF478" s="17">
        <v>8698.5732580555905</v>
      </c>
      <c r="AG478" s="1">
        <f>VLOOKUP(F478,'[1]Sheet 1'!$F$2:$S$557,5,0)</f>
        <v>443</v>
      </c>
      <c r="AH478" s="1">
        <f>VLOOKUP(F478,'[1]Sheet 1'!$F$2:$S$557,6,0)</f>
        <v>23</v>
      </c>
      <c r="AI478" s="1">
        <f>VLOOKUP(F478,'[1]Sheet 1'!$F$2:$S$557,7,0)</f>
        <v>0</v>
      </c>
      <c r="AJ478" s="1">
        <f>VLOOKUP(F478,'[1]Sheet 1'!$F$2:$S$557,8,0)</f>
        <v>66</v>
      </c>
      <c r="AK478" s="1">
        <f>VLOOKUP(F478,'[1]Sheet 1'!$F$2:$S$557,9,0)</f>
        <v>18</v>
      </c>
      <c r="AL478" s="1">
        <f>VLOOKUP(F478,'[1]Sheet 1'!$F$2:$S$557,10,0)</f>
        <v>191</v>
      </c>
      <c r="AM478" s="1">
        <f>VLOOKUP(F478,'[1]Sheet 1'!$F$2:$S$557,11,0)</f>
        <v>82</v>
      </c>
      <c r="AN478" s="1">
        <f>VLOOKUP(F478,'[1]Sheet 1'!$F$2:$S$557,12,0)</f>
        <v>63</v>
      </c>
      <c r="AO478" s="1">
        <f>VLOOKUP(F478,'[1]Sheet 1'!$F$2:$S$557,13,0)</f>
        <v>0.43115123999999999</v>
      </c>
      <c r="AP478" s="1">
        <f>VLOOKUP(F478,'[1]Sheet 1'!$F$2:$S$557,14,0)</f>
        <v>0.18510157999999999</v>
      </c>
      <c r="AQ478" s="1">
        <f>VLOOKUP(F478,'[2]Sheet 1'!$F$2:$Q$557,5,0)</f>
        <v>457</v>
      </c>
      <c r="AR478" s="1">
        <f>VLOOKUP(F478,'[2]Sheet 1'!$F$2:$Q$557,6,0)</f>
        <v>363</v>
      </c>
      <c r="AS478" s="1">
        <f>VLOOKUP(F478,'[2]Sheet 1'!$F$2:$Q$557,7,0)</f>
        <v>363</v>
      </c>
      <c r="AT478" s="1">
        <f>VLOOKUP(F478,'[2]Sheet 1'!$F$2:$Q$557,8,0)</f>
        <v>353</v>
      </c>
      <c r="AU478" s="1">
        <f>VLOOKUP(F478,'[2]Sheet 1'!$F$2:$Q$557,9,0)</f>
        <v>10</v>
      </c>
      <c r="AV478" s="1">
        <f>VLOOKUP(F478,'[2]Sheet 1'!$F$2:$Q$557,10,0)</f>
        <v>0</v>
      </c>
      <c r="AW478" s="1">
        <f>VLOOKUP(F478,'[2]Sheet 1'!$F$2:$Q$557,11,0)</f>
        <v>94</v>
      </c>
      <c r="AX478" s="1">
        <f>VLOOKUP(F478,'[2]Sheet 1'!$F$2:$Q$557,12,0)</f>
        <v>2.188184E-2</v>
      </c>
      <c r="AY478" s="1">
        <f>VLOOKUP(F478,'[3]Sheet 1'!$F$2:$AD$557,5,0)</f>
        <v>35.222134599999997</v>
      </c>
      <c r="AZ478" s="1">
        <f>VLOOKUP(F478,'[3]Sheet 1'!$F$2:$AD$557,6,0)</f>
        <v>-80.806194000000005</v>
      </c>
      <c r="BA478" s="1">
        <f>VLOOKUP(F478,'[3]Sheet 1'!$F$2:$AD$557,7,0)</f>
        <v>617</v>
      </c>
      <c r="BB478" s="1">
        <f>VLOOKUP(F478,'[3]Sheet 1'!$F$2:$AD$557,8,0)</f>
        <v>505</v>
      </c>
      <c r="BC478" s="1">
        <f>VLOOKUP(F478,'[3]Sheet 1'!$F$2:$AD$557,9,0)</f>
        <v>63</v>
      </c>
      <c r="BD478" s="1">
        <f>VLOOKUP(F478,'[3]Sheet 1'!$F$2:$AD$557,10,0)</f>
        <v>1</v>
      </c>
      <c r="BE478" s="1">
        <f>VLOOKUP(F478,'[3]Sheet 1'!$F$2:$AD$557,11,0)</f>
        <v>10</v>
      </c>
      <c r="BF478" s="1">
        <f>VLOOKUP(F478,'[3]Sheet 1'!$F$2:$AD$557,12,0)</f>
        <v>0</v>
      </c>
      <c r="BG478" s="1">
        <f>VLOOKUP(F478,'[3]Sheet 1'!$F$2:$AD$557,13,0)</f>
        <v>17</v>
      </c>
      <c r="BH478" s="1">
        <f>VLOOKUP(F478,'[3]Sheet 1'!$F$2:$AD$557,14,0)</f>
        <v>21</v>
      </c>
      <c r="BI478" s="1">
        <f>VLOOKUP(F478,'[3]Sheet 1'!$F$2:$AD$557,15,0)</f>
        <v>27</v>
      </c>
      <c r="BJ478" s="1">
        <f>VLOOKUP(F478,'[3]Sheet 1'!$F$2:$AD$557,16,0)</f>
        <v>348</v>
      </c>
      <c r="BK478" s="1">
        <f>VLOOKUP(F478,'[3]Sheet 1'!$F$2:$AD$557,17,0)</f>
        <v>318</v>
      </c>
      <c r="BL478" s="1">
        <f>VLOOKUP(F478,'[3]Sheet 1'!$F$2:$AD$557,18,0)</f>
        <v>30</v>
      </c>
      <c r="BM478" s="1">
        <f>VLOOKUP(F478,'[3]Sheet 1'!$F$2:$AD$557,19,0)</f>
        <v>0.91379310000000002</v>
      </c>
      <c r="BN478" s="1">
        <f>VLOOKUP(F478,'[3]Sheet 1'!$F$2:$AD$557,20,0)</f>
        <v>0.81847649</v>
      </c>
      <c r="BO478" s="1">
        <f>VLOOKUP(F478,'[3]Sheet 1'!$F$2:$AD$557,21,0)</f>
        <v>0.10210696</v>
      </c>
      <c r="BP478" s="1">
        <f>VLOOKUP(F478,'[3]Sheet 1'!$F$2:$AD$557,22,0)</f>
        <v>1.6207450000000002E-2</v>
      </c>
      <c r="BQ478" s="1">
        <f>VLOOKUP(F478,'[3]Sheet 1'!$F$2:$AD$557,23,0)</f>
        <v>4.376012E-2</v>
      </c>
      <c r="BR478" s="1">
        <f>VLOOKUP(F478,'[3]Sheet 1'!$F$2:$AD$557,24,0)</f>
        <v>4124.7050075699999</v>
      </c>
      <c r="BS478" s="1">
        <f>VLOOKUP(F478,'[3]Sheet 1'!$F$2:$AD$557,25,0)</f>
        <v>0.14958645000000001</v>
      </c>
    </row>
    <row r="479" spans="1:71" ht="20" customHeight="1" x14ac:dyDescent="0.15">
      <c r="A479" s="8">
        <v>2142</v>
      </c>
      <c r="B479" s="9">
        <v>37</v>
      </c>
      <c r="C479" s="10">
        <v>119</v>
      </c>
      <c r="D479" s="10">
        <v>5831</v>
      </c>
      <c r="E479" s="10">
        <v>2</v>
      </c>
      <c r="F479" s="10">
        <v>371190058312</v>
      </c>
      <c r="G479" s="11" t="s">
        <v>33</v>
      </c>
      <c r="H479" s="10">
        <v>16545</v>
      </c>
      <c r="I479" s="11" t="s">
        <v>515</v>
      </c>
      <c r="J479" s="10">
        <v>921</v>
      </c>
      <c r="K479" s="10">
        <v>52</v>
      </c>
      <c r="L479" s="10">
        <v>11</v>
      </c>
      <c r="M479" s="10">
        <v>22</v>
      </c>
      <c r="N479" s="10">
        <v>16</v>
      </c>
      <c r="O479" s="10">
        <v>72</v>
      </c>
      <c r="P479" s="10">
        <v>16</v>
      </c>
      <c r="Q479" s="10">
        <v>13</v>
      </c>
      <c r="R479" s="10">
        <v>33</v>
      </c>
      <c r="S479" s="10">
        <v>47</v>
      </c>
      <c r="T479" s="10">
        <v>153</v>
      </c>
      <c r="U479" s="10">
        <v>151</v>
      </c>
      <c r="V479" s="10">
        <v>144</v>
      </c>
      <c r="W479" s="10">
        <v>61</v>
      </c>
      <c r="X479" s="10">
        <v>29</v>
      </c>
      <c r="Y479" s="10">
        <v>50</v>
      </c>
      <c r="Z479" s="10">
        <v>51</v>
      </c>
      <c r="AA479" s="10">
        <v>63481</v>
      </c>
      <c r="AB479" s="10">
        <v>353</v>
      </c>
      <c r="AC479" s="10">
        <v>27</v>
      </c>
      <c r="AD479" s="10">
        <v>7.6487250000000007E-2</v>
      </c>
      <c r="AE479" s="13">
        <v>11151712.060913101</v>
      </c>
      <c r="AF479" s="12">
        <v>15171.9185929655</v>
      </c>
      <c r="AG479" s="1">
        <f>VLOOKUP(F479,'[1]Sheet 1'!$F$2:$S$557,5,0)</f>
        <v>1256</v>
      </c>
      <c r="AH479" s="1">
        <f>VLOOKUP(F479,'[1]Sheet 1'!$F$2:$S$557,6,0)</f>
        <v>0</v>
      </c>
      <c r="AI479" s="1">
        <f>VLOOKUP(F479,'[1]Sheet 1'!$F$2:$S$557,7,0)</f>
        <v>178</v>
      </c>
      <c r="AJ479" s="1">
        <f>VLOOKUP(F479,'[1]Sheet 1'!$F$2:$S$557,8,0)</f>
        <v>177</v>
      </c>
      <c r="AK479" s="1">
        <f>VLOOKUP(F479,'[1]Sheet 1'!$F$2:$S$557,9,0)</f>
        <v>157</v>
      </c>
      <c r="AL479" s="1">
        <f>VLOOKUP(F479,'[1]Sheet 1'!$F$2:$S$557,10,0)</f>
        <v>552</v>
      </c>
      <c r="AM479" s="1">
        <f>VLOOKUP(F479,'[1]Sheet 1'!$F$2:$S$557,11,0)</f>
        <v>181</v>
      </c>
      <c r="AN479" s="1">
        <f>VLOOKUP(F479,'[1]Sheet 1'!$F$2:$S$557,12,0)</f>
        <v>11</v>
      </c>
      <c r="AO479" s="1">
        <f>VLOOKUP(F479,'[1]Sheet 1'!$F$2:$S$557,13,0)</f>
        <v>0.43949044999999998</v>
      </c>
      <c r="AP479" s="1">
        <f>VLOOKUP(F479,'[1]Sheet 1'!$F$2:$S$557,14,0)</f>
        <v>0.14410828000000001</v>
      </c>
      <c r="AQ479" s="1">
        <f>VLOOKUP(F479,'[2]Sheet 1'!$F$2:$Q$557,5,0)</f>
        <v>1616</v>
      </c>
      <c r="AR479" s="1">
        <f>VLOOKUP(F479,'[2]Sheet 1'!$F$2:$Q$557,6,0)</f>
        <v>1325</v>
      </c>
      <c r="AS479" s="1">
        <f>VLOOKUP(F479,'[2]Sheet 1'!$F$2:$Q$557,7,0)</f>
        <v>1325</v>
      </c>
      <c r="AT479" s="1">
        <f>VLOOKUP(F479,'[2]Sheet 1'!$F$2:$Q$557,8,0)</f>
        <v>1291</v>
      </c>
      <c r="AU479" s="1">
        <f>VLOOKUP(F479,'[2]Sheet 1'!$F$2:$Q$557,9,0)</f>
        <v>34</v>
      </c>
      <c r="AV479" s="1">
        <f>VLOOKUP(F479,'[2]Sheet 1'!$F$2:$Q$557,10,0)</f>
        <v>0</v>
      </c>
      <c r="AW479" s="1">
        <f>VLOOKUP(F479,'[2]Sheet 1'!$F$2:$Q$557,11,0)</f>
        <v>291</v>
      </c>
      <c r="AX479" s="1">
        <f>VLOOKUP(F479,'[2]Sheet 1'!$F$2:$Q$557,12,0)</f>
        <v>2.1039599999999999E-2</v>
      </c>
      <c r="AY479" s="1">
        <f>VLOOKUP(F479,'[3]Sheet 1'!$F$2:$AD$557,5,0)</f>
        <v>35.082517299999999</v>
      </c>
      <c r="AZ479" s="1">
        <f>VLOOKUP(F479,'[3]Sheet 1'!$F$2:$AD$557,6,0)</f>
        <v>-80.841975099999999</v>
      </c>
      <c r="BA479" s="1">
        <f>VLOOKUP(F479,'[3]Sheet 1'!$F$2:$AD$557,7,0)</f>
        <v>1937</v>
      </c>
      <c r="BB479" s="1">
        <f>VLOOKUP(F479,'[3]Sheet 1'!$F$2:$AD$557,8,0)</f>
        <v>1454</v>
      </c>
      <c r="BC479" s="1">
        <f>VLOOKUP(F479,'[3]Sheet 1'!$F$2:$AD$557,9,0)</f>
        <v>231</v>
      </c>
      <c r="BD479" s="1">
        <f>VLOOKUP(F479,'[3]Sheet 1'!$F$2:$AD$557,10,0)</f>
        <v>8</v>
      </c>
      <c r="BE479" s="1">
        <f>VLOOKUP(F479,'[3]Sheet 1'!$F$2:$AD$557,11,0)</f>
        <v>109</v>
      </c>
      <c r="BF479" s="1">
        <f>VLOOKUP(F479,'[3]Sheet 1'!$F$2:$AD$557,12,0)</f>
        <v>0</v>
      </c>
      <c r="BG479" s="1">
        <f>VLOOKUP(F479,'[3]Sheet 1'!$F$2:$AD$557,13,0)</f>
        <v>72</v>
      </c>
      <c r="BH479" s="1">
        <f>VLOOKUP(F479,'[3]Sheet 1'!$F$2:$AD$557,14,0)</f>
        <v>63</v>
      </c>
      <c r="BI479" s="1">
        <f>VLOOKUP(F479,'[3]Sheet 1'!$F$2:$AD$557,15,0)</f>
        <v>222</v>
      </c>
      <c r="BJ479" s="1">
        <f>VLOOKUP(F479,'[3]Sheet 1'!$F$2:$AD$557,16,0)</f>
        <v>1149</v>
      </c>
      <c r="BK479" s="1">
        <f>VLOOKUP(F479,'[3]Sheet 1'!$F$2:$AD$557,17,0)</f>
        <v>1096</v>
      </c>
      <c r="BL479" s="1">
        <f>VLOOKUP(F479,'[3]Sheet 1'!$F$2:$AD$557,18,0)</f>
        <v>53</v>
      </c>
      <c r="BM479" s="1">
        <f>VLOOKUP(F479,'[3]Sheet 1'!$F$2:$AD$557,19,0)</f>
        <v>0.95387292999999995</v>
      </c>
      <c r="BN479" s="1">
        <f>VLOOKUP(F479,'[3]Sheet 1'!$F$2:$AD$557,20,0)</f>
        <v>0.75064531999999995</v>
      </c>
      <c r="BO479" s="1">
        <f>VLOOKUP(F479,'[3]Sheet 1'!$F$2:$AD$557,21,0)</f>
        <v>0.11925658</v>
      </c>
      <c r="BP479" s="1">
        <f>VLOOKUP(F479,'[3]Sheet 1'!$F$2:$AD$557,22,0)</f>
        <v>5.6272580000000003E-2</v>
      </c>
      <c r="BQ479" s="1">
        <f>VLOOKUP(F479,'[3]Sheet 1'!$F$2:$AD$557,23,0)</f>
        <v>0.11461022</v>
      </c>
      <c r="BR479" s="1">
        <f>VLOOKUP(F479,'[3]Sheet 1'!$F$2:$AD$557,24,0)</f>
        <v>4842.3470860300004</v>
      </c>
      <c r="BS479" s="1">
        <f>VLOOKUP(F479,'[3]Sheet 1'!$F$2:$AD$557,25,0)</f>
        <v>0.40001262999999998</v>
      </c>
    </row>
    <row r="480" spans="1:71" ht="20" customHeight="1" x14ac:dyDescent="0.15">
      <c r="A480" s="8">
        <v>2143</v>
      </c>
      <c r="B480" s="9">
        <v>37</v>
      </c>
      <c r="C480" s="10">
        <v>119</v>
      </c>
      <c r="D480" s="10">
        <v>2904</v>
      </c>
      <c r="E480" s="10">
        <v>2</v>
      </c>
      <c r="F480" s="10">
        <v>371190029042</v>
      </c>
      <c r="G480" s="11" t="s">
        <v>33</v>
      </c>
      <c r="H480" s="10">
        <v>16270</v>
      </c>
      <c r="I480" s="11" t="s">
        <v>516</v>
      </c>
      <c r="J480" s="10">
        <v>517</v>
      </c>
      <c r="K480" s="10">
        <v>0</v>
      </c>
      <c r="L480" s="10">
        <v>0</v>
      </c>
      <c r="M480" s="10">
        <v>42</v>
      </c>
      <c r="N480" s="10">
        <v>0</v>
      </c>
      <c r="O480" s="10">
        <v>0</v>
      </c>
      <c r="P480" s="10">
        <v>13</v>
      </c>
      <c r="Q480" s="10">
        <v>0</v>
      </c>
      <c r="R480" s="10">
        <v>0</v>
      </c>
      <c r="S480" s="10">
        <v>0</v>
      </c>
      <c r="T480" s="10">
        <v>0</v>
      </c>
      <c r="U480" s="10">
        <v>150</v>
      </c>
      <c r="V480" s="10">
        <v>17</v>
      </c>
      <c r="W480" s="10">
        <v>142</v>
      </c>
      <c r="X480" s="10">
        <v>48</v>
      </c>
      <c r="Y480" s="10">
        <v>26</v>
      </c>
      <c r="Z480" s="10">
        <v>79</v>
      </c>
      <c r="AA480" s="10">
        <v>105729</v>
      </c>
      <c r="AB480" s="10">
        <v>452</v>
      </c>
      <c r="AC480" s="10">
        <v>59</v>
      </c>
      <c r="AD480" s="10">
        <v>0.13053097</v>
      </c>
      <c r="AE480" s="13">
        <v>12950110.1721802</v>
      </c>
      <c r="AF480" s="12">
        <v>15649.262085804699</v>
      </c>
      <c r="AG480" s="1">
        <f>VLOOKUP(F480,'[1]Sheet 1'!$F$2:$S$557,5,0)</f>
        <v>1069</v>
      </c>
      <c r="AH480" s="1">
        <f>VLOOKUP(F480,'[1]Sheet 1'!$F$2:$S$557,6,0)</f>
        <v>191</v>
      </c>
      <c r="AI480" s="1">
        <f>VLOOKUP(F480,'[1]Sheet 1'!$F$2:$S$557,7,0)</f>
        <v>110</v>
      </c>
      <c r="AJ480" s="1">
        <f>VLOOKUP(F480,'[1]Sheet 1'!$F$2:$S$557,8,0)</f>
        <v>56</v>
      </c>
      <c r="AK480" s="1">
        <f>VLOOKUP(F480,'[1]Sheet 1'!$F$2:$S$557,9,0)</f>
        <v>44</v>
      </c>
      <c r="AL480" s="1">
        <f>VLOOKUP(F480,'[1]Sheet 1'!$F$2:$S$557,10,0)</f>
        <v>298</v>
      </c>
      <c r="AM480" s="1">
        <f>VLOOKUP(F480,'[1]Sheet 1'!$F$2:$S$557,11,0)</f>
        <v>240</v>
      </c>
      <c r="AN480" s="1">
        <f>VLOOKUP(F480,'[1]Sheet 1'!$F$2:$S$557,12,0)</f>
        <v>130</v>
      </c>
      <c r="AO480" s="1">
        <f>VLOOKUP(F480,'[1]Sheet 1'!$F$2:$S$557,13,0)</f>
        <v>0.27876519999999999</v>
      </c>
      <c r="AP480" s="1">
        <f>VLOOKUP(F480,'[1]Sheet 1'!$F$2:$S$557,14,0)</f>
        <v>0.22450888999999999</v>
      </c>
      <c r="AQ480" s="1">
        <f>VLOOKUP(F480,'[2]Sheet 1'!$F$2:$Q$557,5,0)</f>
        <v>1171</v>
      </c>
      <c r="AR480" s="1">
        <f>VLOOKUP(F480,'[2]Sheet 1'!$F$2:$Q$557,6,0)</f>
        <v>732</v>
      </c>
      <c r="AS480" s="1">
        <f>VLOOKUP(F480,'[2]Sheet 1'!$F$2:$Q$557,7,0)</f>
        <v>732</v>
      </c>
      <c r="AT480" s="1">
        <f>VLOOKUP(F480,'[2]Sheet 1'!$F$2:$Q$557,8,0)</f>
        <v>714</v>
      </c>
      <c r="AU480" s="1">
        <f>VLOOKUP(F480,'[2]Sheet 1'!$F$2:$Q$557,9,0)</f>
        <v>18</v>
      </c>
      <c r="AV480" s="1">
        <f>VLOOKUP(F480,'[2]Sheet 1'!$F$2:$Q$557,10,0)</f>
        <v>0</v>
      </c>
      <c r="AW480" s="1">
        <f>VLOOKUP(F480,'[2]Sheet 1'!$F$2:$Q$557,11,0)</f>
        <v>439</v>
      </c>
      <c r="AX480" s="1">
        <f>VLOOKUP(F480,'[2]Sheet 1'!$F$2:$Q$557,12,0)</f>
        <v>1.537148E-2</v>
      </c>
      <c r="AY480" s="1">
        <f>VLOOKUP(F480,'[3]Sheet 1'!$F$2:$AD$557,5,0)</f>
        <v>35.1526906</v>
      </c>
      <c r="AZ480" s="1">
        <f>VLOOKUP(F480,'[3]Sheet 1'!$F$2:$AD$557,6,0)</f>
        <v>-80.803972599999994</v>
      </c>
      <c r="BA480" s="1">
        <f>VLOOKUP(F480,'[3]Sheet 1'!$F$2:$AD$557,7,0)</f>
        <v>1928</v>
      </c>
      <c r="BB480" s="1">
        <f>VLOOKUP(F480,'[3]Sheet 1'!$F$2:$AD$557,8,0)</f>
        <v>1250</v>
      </c>
      <c r="BC480" s="1">
        <f>VLOOKUP(F480,'[3]Sheet 1'!$F$2:$AD$557,9,0)</f>
        <v>318</v>
      </c>
      <c r="BD480" s="1">
        <f>VLOOKUP(F480,'[3]Sheet 1'!$F$2:$AD$557,10,0)</f>
        <v>6</v>
      </c>
      <c r="BE480" s="1">
        <f>VLOOKUP(F480,'[3]Sheet 1'!$F$2:$AD$557,11,0)</f>
        <v>250</v>
      </c>
      <c r="BF480" s="1">
        <f>VLOOKUP(F480,'[3]Sheet 1'!$F$2:$AD$557,12,0)</f>
        <v>3</v>
      </c>
      <c r="BG480" s="1">
        <f>VLOOKUP(F480,'[3]Sheet 1'!$F$2:$AD$557,13,0)</f>
        <v>54</v>
      </c>
      <c r="BH480" s="1">
        <f>VLOOKUP(F480,'[3]Sheet 1'!$F$2:$AD$557,14,0)</f>
        <v>47</v>
      </c>
      <c r="BI480" s="1">
        <f>VLOOKUP(F480,'[3]Sheet 1'!$F$2:$AD$557,15,0)</f>
        <v>184</v>
      </c>
      <c r="BJ480" s="1">
        <f>VLOOKUP(F480,'[3]Sheet 1'!$F$2:$AD$557,16,0)</f>
        <v>787</v>
      </c>
      <c r="BK480" s="1">
        <f>VLOOKUP(F480,'[3]Sheet 1'!$F$2:$AD$557,17,0)</f>
        <v>741</v>
      </c>
      <c r="BL480" s="1">
        <f>VLOOKUP(F480,'[3]Sheet 1'!$F$2:$AD$557,18,0)</f>
        <v>46</v>
      </c>
      <c r="BM480" s="1">
        <f>VLOOKUP(F480,'[3]Sheet 1'!$F$2:$AD$557,19,0)</f>
        <v>0.94155018999999995</v>
      </c>
      <c r="BN480" s="1">
        <f>VLOOKUP(F480,'[3]Sheet 1'!$F$2:$AD$557,20,0)</f>
        <v>0.64834024000000001</v>
      </c>
      <c r="BO480" s="1">
        <f>VLOOKUP(F480,'[3]Sheet 1'!$F$2:$AD$557,21,0)</f>
        <v>0.16493774999999999</v>
      </c>
      <c r="BP480" s="1">
        <f>VLOOKUP(F480,'[3]Sheet 1'!$F$2:$AD$557,22,0)</f>
        <v>0.12966804000000001</v>
      </c>
      <c r="BQ480" s="1">
        <f>VLOOKUP(F480,'[3]Sheet 1'!$F$2:$AD$557,23,0)</f>
        <v>9.5435679999999995E-2</v>
      </c>
      <c r="BR480" s="1">
        <f>VLOOKUP(F480,'[3]Sheet 1'!$F$2:$AD$557,24,0)</f>
        <v>4150.5095294299999</v>
      </c>
      <c r="BS480" s="1">
        <f>VLOOKUP(F480,'[3]Sheet 1'!$F$2:$AD$557,25,0)</f>
        <v>0.46452127999999998</v>
      </c>
    </row>
    <row r="481" spans="1:71" ht="20" customHeight="1" x14ac:dyDescent="0.15">
      <c r="A481" s="8">
        <v>2144</v>
      </c>
      <c r="B481" s="9">
        <v>37</v>
      </c>
      <c r="C481" s="10">
        <v>119</v>
      </c>
      <c r="D481" s="10">
        <v>5839</v>
      </c>
      <c r="E481" s="10">
        <v>1</v>
      </c>
      <c r="F481" s="10">
        <v>371190058391</v>
      </c>
      <c r="G481" s="11" t="s">
        <v>35</v>
      </c>
      <c r="H481" s="10">
        <v>16563</v>
      </c>
      <c r="I481" s="11" t="s">
        <v>517</v>
      </c>
      <c r="J481" s="10">
        <v>1123</v>
      </c>
      <c r="K481" s="10">
        <v>38</v>
      </c>
      <c r="L481" s="10">
        <v>34</v>
      </c>
      <c r="M481" s="10">
        <v>37</v>
      </c>
      <c r="N481" s="10">
        <v>28</v>
      </c>
      <c r="O481" s="10">
        <v>60</v>
      </c>
      <c r="P481" s="10">
        <v>13</v>
      </c>
      <c r="Q481" s="10">
        <v>5</v>
      </c>
      <c r="R481" s="10">
        <v>12</v>
      </c>
      <c r="S481" s="10">
        <v>75</v>
      </c>
      <c r="T481" s="10">
        <v>64</v>
      </c>
      <c r="U481" s="10">
        <v>38</v>
      </c>
      <c r="V481" s="10">
        <v>146</v>
      </c>
      <c r="W481" s="10">
        <v>141</v>
      </c>
      <c r="X481" s="10">
        <v>161</v>
      </c>
      <c r="Y481" s="10">
        <v>181</v>
      </c>
      <c r="Z481" s="10">
        <v>90</v>
      </c>
      <c r="AA481" s="10">
        <v>100449</v>
      </c>
      <c r="AB481" s="10">
        <v>624</v>
      </c>
      <c r="AC481" s="10">
        <v>15</v>
      </c>
      <c r="AD481" s="10">
        <v>2.4038460000000001E-2</v>
      </c>
      <c r="AE481" s="16">
        <v>28923884.869750999</v>
      </c>
      <c r="AF481" s="19">
        <v>29924.776671449999</v>
      </c>
      <c r="AG481" s="1">
        <f>VLOOKUP(F481,'[1]Sheet 1'!$F$2:$S$557,5,0)</f>
        <v>1911</v>
      </c>
      <c r="AH481" s="1">
        <f>VLOOKUP(F481,'[1]Sheet 1'!$F$2:$S$557,6,0)</f>
        <v>43</v>
      </c>
      <c r="AI481" s="1">
        <f>VLOOKUP(F481,'[1]Sheet 1'!$F$2:$S$557,7,0)</f>
        <v>253</v>
      </c>
      <c r="AJ481" s="1">
        <f>VLOOKUP(F481,'[1]Sheet 1'!$F$2:$S$557,8,0)</f>
        <v>425</v>
      </c>
      <c r="AK481" s="1">
        <f>VLOOKUP(F481,'[1]Sheet 1'!$F$2:$S$557,9,0)</f>
        <v>57</v>
      </c>
      <c r="AL481" s="1">
        <f>VLOOKUP(F481,'[1]Sheet 1'!$F$2:$S$557,10,0)</f>
        <v>668</v>
      </c>
      <c r="AM481" s="1">
        <f>VLOOKUP(F481,'[1]Sheet 1'!$F$2:$S$557,11,0)</f>
        <v>252</v>
      </c>
      <c r="AN481" s="1">
        <f>VLOOKUP(F481,'[1]Sheet 1'!$F$2:$S$557,12,0)</f>
        <v>213</v>
      </c>
      <c r="AO481" s="1">
        <f>VLOOKUP(F481,'[1]Sheet 1'!$F$2:$S$557,13,0)</f>
        <v>0.34955521000000001</v>
      </c>
      <c r="AP481" s="1">
        <f>VLOOKUP(F481,'[1]Sheet 1'!$F$2:$S$557,14,0)</f>
        <v>0.13186813</v>
      </c>
      <c r="AQ481" s="1">
        <f>VLOOKUP(F481,'[2]Sheet 1'!$F$2:$Q$557,5,0)</f>
        <v>2255</v>
      </c>
      <c r="AR481" s="1">
        <f>VLOOKUP(F481,'[2]Sheet 1'!$F$2:$Q$557,6,0)</f>
        <v>1809</v>
      </c>
      <c r="AS481" s="1">
        <f>VLOOKUP(F481,'[2]Sheet 1'!$F$2:$Q$557,7,0)</f>
        <v>1809</v>
      </c>
      <c r="AT481" s="1">
        <f>VLOOKUP(F481,'[2]Sheet 1'!$F$2:$Q$557,8,0)</f>
        <v>1670</v>
      </c>
      <c r="AU481" s="1">
        <f>VLOOKUP(F481,'[2]Sheet 1'!$F$2:$Q$557,9,0)</f>
        <v>139</v>
      </c>
      <c r="AV481" s="1">
        <f>VLOOKUP(F481,'[2]Sheet 1'!$F$2:$Q$557,10,0)</f>
        <v>0</v>
      </c>
      <c r="AW481" s="1">
        <f>VLOOKUP(F481,'[2]Sheet 1'!$F$2:$Q$557,11,0)</f>
        <v>446</v>
      </c>
      <c r="AX481" s="1">
        <f>VLOOKUP(F481,'[2]Sheet 1'!$F$2:$Q$557,12,0)</f>
        <v>6.1640800000000003E-2</v>
      </c>
      <c r="AY481" s="1">
        <f>VLOOKUP(F481,'[3]Sheet 1'!$F$2:$AD$557,5,0)</f>
        <v>35.071315300000002</v>
      </c>
      <c r="AZ481" s="1">
        <f>VLOOKUP(F481,'[3]Sheet 1'!$F$2:$AD$557,6,0)</f>
        <v>-80.837716599999993</v>
      </c>
      <c r="BA481" s="1">
        <f>VLOOKUP(F481,'[3]Sheet 1'!$F$2:$AD$557,7,0)</f>
        <v>2381</v>
      </c>
      <c r="BB481" s="1">
        <f>VLOOKUP(F481,'[3]Sheet 1'!$F$2:$AD$557,8,0)</f>
        <v>1893</v>
      </c>
      <c r="BC481" s="1">
        <f>VLOOKUP(F481,'[3]Sheet 1'!$F$2:$AD$557,9,0)</f>
        <v>246</v>
      </c>
      <c r="BD481" s="1">
        <f>VLOOKUP(F481,'[3]Sheet 1'!$F$2:$AD$557,10,0)</f>
        <v>4</v>
      </c>
      <c r="BE481" s="1">
        <f>VLOOKUP(F481,'[3]Sheet 1'!$F$2:$AD$557,11,0)</f>
        <v>143</v>
      </c>
      <c r="BF481" s="1">
        <f>VLOOKUP(F481,'[3]Sheet 1'!$F$2:$AD$557,12,0)</f>
        <v>1</v>
      </c>
      <c r="BG481" s="1">
        <f>VLOOKUP(F481,'[3]Sheet 1'!$F$2:$AD$557,13,0)</f>
        <v>43</v>
      </c>
      <c r="BH481" s="1">
        <f>VLOOKUP(F481,'[3]Sheet 1'!$F$2:$AD$557,14,0)</f>
        <v>51</v>
      </c>
      <c r="BI481" s="1">
        <f>VLOOKUP(F481,'[3]Sheet 1'!$F$2:$AD$557,15,0)</f>
        <v>122</v>
      </c>
      <c r="BJ481" s="1">
        <f>VLOOKUP(F481,'[3]Sheet 1'!$F$2:$AD$557,16,0)</f>
        <v>1126</v>
      </c>
      <c r="BK481" s="1">
        <f>VLOOKUP(F481,'[3]Sheet 1'!$F$2:$AD$557,17,0)</f>
        <v>1051</v>
      </c>
      <c r="BL481" s="1">
        <f>VLOOKUP(F481,'[3]Sheet 1'!$F$2:$AD$557,18,0)</f>
        <v>75</v>
      </c>
      <c r="BM481" s="1">
        <f>VLOOKUP(F481,'[3]Sheet 1'!$F$2:$AD$557,19,0)</f>
        <v>0.93339253</v>
      </c>
      <c r="BN481" s="1">
        <f>VLOOKUP(F481,'[3]Sheet 1'!$F$2:$AD$557,20,0)</f>
        <v>0.79504408999999998</v>
      </c>
      <c r="BO481" s="1">
        <f>VLOOKUP(F481,'[3]Sheet 1'!$F$2:$AD$557,21,0)</f>
        <v>0.10331793</v>
      </c>
      <c r="BP481" s="1">
        <f>VLOOKUP(F481,'[3]Sheet 1'!$F$2:$AD$557,22,0)</f>
        <v>6.0058790000000001E-2</v>
      </c>
      <c r="BQ481" s="1">
        <f>VLOOKUP(F481,'[3]Sheet 1'!$F$2:$AD$557,23,0)</f>
        <v>5.1238970000000002E-2</v>
      </c>
      <c r="BR481" s="1">
        <f>VLOOKUP(F481,'[3]Sheet 1'!$F$2:$AD$557,24,0)</f>
        <v>2294.9361889900001</v>
      </c>
      <c r="BS481" s="1">
        <f>VLOOKUP(F481,'[3]Sheet 1'!$F$2:$AD$557,25,0)</f>
        <v>1.0375016100000001</v>
      </c>
    </row>
    <row r="482" spans="1:71" ht="20" customHeight="1" x14ac:dyDescent="0.15">
      <c r="A482" s="8">
        <v>2145</v>
      </c>
      <c r="B482" s="9">
        <v>37</v>
      </c>
      <c r="C482" s="10">
        <v>119</v>
      </c>
      <c r="D482" s="10">
        <v>2800</v>
      </c>
      <c r="E482" s="10">
        <v>3</v>
      </c>
      <c r="F482" s="10">
        <v>371190028003</v>
      </c>
      <c r="G482" s="11" t="s">
        <v>44</v>
      </c>
      <c r="H482" s="10">
        <v>16265</v>
      </c>
      <c r="I482" s="11" t="s">
        <v>518</v>
      </c>
      <c r="J482" s="10">
        <v>680</v>
      </c>
      <c r="K482" s="10">
        <v>12</v>
      </c>
      <c r="L482" s="10">
        <v>22</v>
      </c>
      <c r="M482" s="10">
        <v>13</v>
      </c>
      <c r="N482" s="10">
        <v>12</v>
      </c>
      <c r="O482" s="10">
        <v>9</v>
      </c>
      <c r="P482" s="10">
        <v>0</v>
      </c>
      <c r="Q482" s="10">
        <v>32</v>
      </c>
      <c r="R482" s="10">
        <v>19</v>
      </c>
      <c r="S482" s="10">
        <v>0</v>
      </c>
      <c r="T482" s="10">
        <v>39</v>
      </c>
      <c r="U482" s="10">
        <v>33</v>
      </c>
      <c r="V482" s="10">
        <v>48</v>
      </c>
      <c r="W482" s="10">
        <v>61</v>
      </c>
      <c r="X482" s="10">
        <v>19</v>
      </c>
      <c r="Y482" s="10">
        <v>18</v>
      </c>
      <c r="Z482" s="10">
        <v>343</v>
      </c>
      <c r="AA482" s="10">
        <v>203036</v>
      </c>
      <c r="AB482" s="10">
        <v>477</v>
      </c>
      <c r="AC482" s="10">
        <v>0</v>
      </c>
      <c r="AD482" s="10">
        <v>0</v>
      </c>
      <c r="AE482" s="13">
        <v>10613331.3994751</v>
      </c>
      <c r="AF482" s="12">
        <v>14199.659415240199</v>
      </c>
      <c r="AG482" s="1">
        <f>VLOOKUP(F482,'[1]Sheet 1'!$F$2:$S$557,5,0)</f>
        <v>1148</v>
      </c>
      <c r="AH482" s="1">
        <f>VLOOKUP(F482,'[1]Sheet 1'!$F$2:$S$557,6,0)</f>
        <v>0</v>
      </c>
      <c r="AI482" s="1">
        <f>VLOOKUP(F482,'[1]Sheet 1'!$F$2:$S$557,7,0)</f>
        <v>12</v>
      </c>
      <c r="AJ482" s="1">
        <f>VLOOKUP(F482,'[1]Sheet 1'!$F$2:$S$557,8,0)</f>
        <v>107</v>
      </c>
      <c r="AK482" s="1">
        <f>VLOOKUP(F482,'[1]Sheet 1'!$F$2:$S$557,9,0)</f>
        <v>52</v>
      </c>
      <c r="AL482" s="1">
        <f>VLOOKUP(F482,'[1]Sheet 1'!$F$2:$S$557,10,0)</f>
        <v>527</v>
      </c>
      <c r="AM482" s="1">
        <f>VLOOKUP(F482,'[1]Sheet 1'!$F$2:$S$557,11,0)</f>
        <v>226</v>
      </c>
      <c r="AN482" s="1">
        <f>VLOOKUP(F482,'[1]Sheet 1'!$F$2:$S$557,12,0)</f>
        <v>224</v>
      </c>
      <c r="AO482" s="1">
        <f>VLOOKUP(F482,'[1]Sheet 1'!$F$2:$S$557,13,0)</f>
        <v>0.45905922999999998</v>
      </c>
      <c r="AP482" s="1">
        <f>VLOOKUP(F482,'[1]Sheet 1'!$F$2:$S$557,14,0)</f>
        <v>0.19686411000000001</v>
      </c>
      <c r="AQ482" s="1">
        <f>VLOOKUP(F482,'[2]Sheet 1'!$F$2:$Q$557,5,0)</f>
        <v>1292</v>
      </c>
      <c r="AR482" s="1">
        <f>VLOOKUP(F482,'[2]Sheet 1'!$F$2:$Q$557,6,0)</f>
        <v>745</v>
      </c>
      <c r="AS482" s="1">
        <f>VLOOKUP(F482,'[2]Sheet 1'!$F$2:$Q$557,7,0)</f>
        <v>745</v>
      </c>
      <c r="AT482" s="1">
        <f>VLOOKUP(F482,'[2]Sheet 1'!$F$2:$Q$557,8,0)</f>
        <v>722</v>
      </c>
      <c r="AU482" s="1">
        <f>VLOOKUP(F482,'[2]Sheet 1'!$F$2:$Q$557,9,0)</f>
        <v>23</v>
      </c>
      <c r="AV482" s="1">
        <f>VLOOKUP(F482,'[2]Sheet 1'!$F$2:$Q$557,10,0)</f>
        <v>0</v>
      </c>
      <c r="AW482" s="1">
        <f>VLOOKUP(F482,'[2]Sheet 1'!$F$2:$Q$557,11,0)</f>
        <v>547</v>
      </c>
      <c r="AX482" s="1">
        <f>VLOOKUP(F482,'[2]Sheet 1'!$F$2:$Q$557,12,0)</f>
        <v>1.7801859999999999E-2</v>
      </c>
      <c r="AY482" s="1">
        <f>VLOOKUP(F482,'[3]Sheet 1'!$F$2:$AD$557,5,0)</f>
        <v>35.196780099999998</v>
      </c>
      <c r="AZ482" s="1">
        <f>VLOOKUP(F482,'[3]Sheet 1'!$F$2:$AD$557,6,0)</f>
        <v>-80.821838799999995</v>
      </c>
      <c r="BA482" s="1">
        <f>VLOOKUP(F482,'[3]Sheet 1'!$F$2:$AD$557,7,0)</f>
        <v>1547</v>
      </c>
      <c r="BB482" s="1">
        <f>VLOOKUP(F482,'[3]Sheet 1'!$F$2:$AD$557,8,0)</f>
        <v>1523</v>
      </c>
      <c r="BC482" s="1">
        <f>VLOOKUP(F482,'[3]Sheet 1'!$F$2:$AD$557,9,0)</f>
        <v>6</v>
      </c>
      <c r="BD482" s="1">
        <f>VLOOKUP(F482,'[3]Sheet 1'!$F$2:$AD$557,10,0)</f>
        <v>0</v>
      </c>
      <c r="BE482" s="1">
        <f>VLOOKUP(F482,'[3]Sheet 1'!$F$2:$AD$557,11,0)</f>
        <v>3</v>
      </c>
      <c r="BF482" s="1">
        <f>VLOOKUP(F482,'[3]Sheet 1'!$F$2:$AD$557,12,0)</f>
        <v>0</v>
      </c>
      <c r="BG482" s="1">
        <f>VLOOKUP(F482,'[3]Sheet 1'!$F$2:$AD$557,13,0)</f>
        <v>5</v>
      </c>
      <c r="BH482" s="1">
        <f>VLOOKUP(F482,'[3]Sheet 1'!$F$2:$AD$557,14,0)</f>
        <v>10</v>
      </c>
      <c r="BI482" s="1">
        <f>VLOOKUP(F482,'[3]Sheet 1'!$F$2:$AD$557,15,0)</f>
        <v>20</v>
      </c>
      <c r="BJ482" s="1">
        <f>VLOOKUP(F482,'[3]Sheet 1'!$F$2:$AD$557,16,0)</f>
        <v>745</v>
      </c>
      <c r="BK482" s="1">
        <f>VLOOKUP(F482,'[3]Sheet 1'!$F$2:$AD$557,17,0)</f>
        <v>670</v>
      </c>
      <c r="BL482" s="1">
        <f>VLOOKUP(F482,'[3]Sheet 1'!$F$2:$AD$557,18,0)</f>
        <v>75</v>
      </c>
      <c r="BM482" s="1">
        <f>VLOOKUP(F482,'[3]Sheet 1'!$F$2:$AD$557,19,0)</f>
        <v>0.89932884999999996</v>
      </c>
      <c r="BN482" s="1">
        <f>VLOOKUP(F482,'[3]Sheet 1'!$F$2:$AD$557,20,0)</f>
        <v>0.98448610000000003</v>
      </c>
      <c r="BO482" s="1">
        <f>VLOOKUP(F482,'[3]Sheet 1'!$F$2:$AD$557,21,0)</f>
        <v>3.8784700000000002E-3</v>
      </c>
      <c r="BP482" s="1">
        <f>VLOOKUP(F482,'[3]Sheet 1'!$F$2:$AD$557,22,0)</f>
        <v>1.9392299999999999E-3</v>
      </c>
      <c r="BQ482" s="1">
        <f>VLOOKUP(F482,'[3]Sheet 1'!$F$2:$AD$557,23,0)</f>
        <v>1.2928240000000001E-2</v>
      </c>
      <c r="BR482" s="1">
        <f>VLOOKUP(F482,'[3]Sheet 1'!$F$2:$AD$557,24,0)</f>
        <v>4063.55746636</v>
      </c>
      <c r="BS482" s="1">
        <f>VLOOKUP(F482,'[3]Sheet 1'!$F$2:$AD$557,25,0)</f>
        <v>0.38070090000000001</v>
      </c>
    </row>
    <row r="483" spans="1:71" ht="20" customHeight="1" x14ac:dyDescent="0.15">
      <c r="A483" s="8">
        <v>2146</v>
      </c>
      <c r="B483" s="9">
        <v>37</v>
      </c>
      <c r="C483" s="10">
        <v>119</v>
      </c>
      <c r="D483" s="10">
        <v>3400</v>
      </c>
      <c r="E483" s="10">
        <v>4</v>
      </c>
      <c r="F483" s="10">
        <v>371190034004</v>
      </c>
      <c r="G483" s="11" t="s">
        <v>40</v>
      </c>
      <c r="H483" s="10">
        <v>16334</v>
      </c>
      <c r="I483" s="11" t="s">
        <v>519</v>
      </c>
      <c r="J483" s="10">
        <v>513</v>
      </c>
      <c r="K483" s="10">
        <v>44</v>
      </c>
      <c r="L483" s="10">
        <v>33</v>
      </c>
      <c r="M483" s="10">
        <v>12</v>
      </c>
      <c r="N483" s="10">
        <v>26</v>
      </c>
      <c r="O483" s="10">
        <v>0</v>
      </c>
      <c r="P483" s="10">
        <v>0</v>
      </c>
      <c r="Q483" s="10">
        <v>0</v>
      </c>
      <c r="R483" s="10">
        <v>0</v>
      </c>
      <c r="S483" s="10">
        <v>0</v>
      </c>
      <c r="T483" s="10">
        <v>49</v>
      </c>
      <c r="U483" s="10">
        <v>53</v>
      </c>
      <c r="V483" s="10">
        <v>22</v>
      </c>
      <c r="W483" s="10">
        <v>90</v>
      </c>
      <c r="X483" s="10">
        <v>0</v>
      </c>
      <c r="Y483" s="10">
        <v>50</v>
      </c>
      <c r="Z483" s="10">
        <v>134</v>
      </c>
      <c r="AA483" s="10">
        <v>110393</v>
      </c>
      <c r="AB483" s="10">
        <v>204</v>
      </c>
      <c r="AC483" s="10">
        <v>17</v>
      </c>
      <c r="AD483" s="10">
        <v>8.3333329999999997E-2</v>
      </c>
      <c r="AE483" s="10">
        <v>7636640.93994141</v>
      </c>
      <c r="AF483" s="12">
        <v>15535.125687142299</v>
      </c>
      <c r="AG483" s="1">
        <f>VLOOKUP(F483,'[1]Sheet 1'!$F$2:$S$557,5,0)</f>
        <v>852</v>
      </c>
      <c r="AH483" s="1">
        <f>VLOOKUP(F483,'[1]Sheet 1'!$F$2:$S$557,6,0)</f>
        <v>45</v>
      </c>
      <c r="AI483" s="1">
        <f>VLOOKUP(F483,'[1]Sheet 1'!$F$2:$S$557,7,0)</f>
        <v>61</v>
      </c>
      <c r="AJ483" s="1">
        <f>VLOOKUP(F483,'[1]Sheet 1'!$F$2:$S$557,8,0)</f>
        <v>95</v>
      </c>
      <c r="AK483" s="1">
        <f>VLOOKUP(F483,'[1]Sheet 1'!$F$2:$S$557,9,0)</f>
        <v>29</v>
      </c>
      <c r="AL483" s="1">
        <f>VLOOKUP(F483,'[1]Sheet 1'!$F$2:$S$557,10,0)</f>
        <v>340</v>
      </c>
      <c r="AM483" s="1">
        <f>VLOOKUP(F483,'[1]Sheet 1'!$F$2:$S$557,11,0)</f>
        <v>215</v>
      </c>
      <c r="AN483" s="1">
        <f>VLOOKUP(F483,'[1]Sheet 1'!$F$2:$S$557,12,0)</f>
        <v>67</v>
      </c>
      <c r="AO483" s="1">
        <f>VLOOKUP(F483,'[1]Sheet 1'!$F$2:$S$557,13,0)</f>
        <v>0.39906102999999998</v>
      </c>
      <c r="AP483" s="1">
        <f>VLOOKUP(F483,'[1]Sheet 1'!$F$2:$S$557,14,0)</f>
        <v>0.25234741999999999</v>
      </c>
      <c r="AQ483" s="1">
        <f>VLOOKUP(F483,'[2]Sheet 1'!$F$2:$Q$557,5,0)</f>
        <v>871</v>
      </c>
      <c r="AR483" s="1">
        <f>VLOOKUP(F483,'[2]Sheet 1'!$F$2:$Q$557,6,0)</f>
        <v>698</v>
      </c>
      <c r="AS483" s="1">
        <f>VLOOKUP(F483,'[2]Sheet 1'!$F$2:$Q$557,7,0)</f>
        <v>698</v>
      </c>
      <c r="AT483" s="1">
        <f>VLOOKUP(F483,'[2]Sheet 1'!$F$2:$Q$557,8,0)</f>
        <v>698</v>
      </c>
      <c r="AU483" s="1">
        <f>VLOOKUP(F483,'[2]Sheet 1'!$F$2:$Q$557,9,0)</f>
        <v>0</v>
      </c>
      <c r="AV483" s="1">
        <f>VLOOKUP(F483,'[2]Sheet 1'!$F$2:$Q$557,10,0)</f>
        <v>0</v>
      </c>
      <c r="AW483" s="1">
        <f>VLOOKUP(F483,'[2]Sheet 1'!$F$2:$Q$557,11,0)</f>
        <v>173</v>
      </c>
      <c r="AX483" s="1">
        <f>VLOOKUP(F483,'[2]Sheet 1'!$F$2:$Q$557,12,0)</f>
        <v>0</v>
      </c>
      <c r="AY483" s="1">
        <f>VLOOKUP(F483,'[3]Sheet 1'!$F$2:$AD$557,5,0)</f>
        <v>35.202864099999999</v>
      </c>
      <c r="AZ483" s="1">
        <f>VLOOKUP(F483,'[3]Sheet 1'!$F$2:$AD$557,6,0)</f>
        <v>-80.859030500000003</v>
      </c>
      <c r="BA483" s="1">
        <f>VLOOKUP(F483,'[3]Sheet 1'!$F$2:$AD$557,7,0)</f>
        <v>867</v>
      </c>
      <c r="BB483" s="1">
        <f>VLOOKUP(F483,'[3]Sheet 1'!$F$2:$AD$557,8,0)</f>
        <v>785</v>
      </c>
      <c r="BC483" s="1">
        <f>VLOOKUP(F483,'[3]Sheet 1'!$F$2:$AD$557,9,0)</f>
        <v>36</v>
      </c>
      <c r="BD483" s="1">
        <f>VLOOKUP(F483,'[3]Sheet 1'!$F$2:$AD$557,10,0)</f>
        <v>10</v>
      </c>
      <c r="BE483" s="1">
        <f>VLOOKUP(F483,'[3]Sheet 1'!$F$2:$AD$557,11,0)</f>
        <v>23</v>
      </c>
      <c r="BF483" s="1">
        <f>VLOOKUP(F483,'[3]Sheet 1'!$F$2:$AD$557,12,0)</f>
        <v>1</v>
      </c>
      <c r="BG483" s="1">
        <f>VLOOKUP(F483,'[3]Sheet 1'!$F$2:$AD$557,13,0)</f>
        <v>2</v>
      </c>
      <c r="BH483" s="1">
        <f>VLOOKUP(F483,'[3]Sheet 1'!$F$2:$AD$557,14,0)</f>
        <v>10</v>
      </c>
      <c r="BI483" s="1">
        <f>VLOOKUP(F483,'[3]Sheet 1'!$F$2:$AD$557,15,0)</f>
        <v>17</v>
      </c>
      <c r="BJ483" s="1">
        <f>VLOOKUP(F483,'[3]Sheet 1'!$F$2:$AD$557,16,0)</f>
        <v>605</v>
      </c>
      <c r="BK483" s="1">
        <f>VLOOKUP(F483,'[3]Sheet 1'!$F$2:$AD$557,17,0)</f>
        <v>478</v>
      </c>
      <c r="BL483" s="1">
        <f>VLOOKUP(F483,'[3]Sheet 1'!$F$2:$AD$557,18,0)</f>
        <v>127</v>
      </c>
      <c r="BM483" s="1">
        <f>VLOOKUP(F483,'[3]Sheet 1'!$F$2:$AD$557,19,0)</f>
        <v>0.79008263999999995</v>
      </c>
      <c r="BN483" s="1">
        <f>VLOOKUP(F483,'[3]Sheet 1'!$F$2:$AD$557,20,0)</f>
        <v>0.90542098999999998</v>
      </c>
      <c r="BO483" s="1">
        <f>VLOOKUP(F483,'[3]Sheet 1'!$F$2:$AD$557,21,0)</f>
        <v>4.1522490000000002E-2</v>
      </c>
      <c r="BP483" s="1">
        <f>VLOOKUP(F483,'[3]Sheet 1'!$F$2:$AD$557,22,0)</f>
        <v>2.652825E-2</v>
      </c>
      <c r="BQ483" s="1">
        <f>VLOOKUP(F483,'[3]Sheet 1'!$F$2:$AD$557,23,0)</f>
        <v>1.9607840000000001E-2</v>
      </c>
      <c r="BR483" s="1">
        <f>VLOOKUP(F483,'[3]Sheet 1'!$F$2:$AD$557,24,0)</f>
        <v>3165.07879989</v>
      </c>
      <c r="BS483" s="1">
        <f>VLOOKUP(F483,'[3]Sheet 1'!$F$2:$AD$557,25,0)</f>
        <v>0.27392682000000002</v>
      </c>
    </row>
    <row r="484" spans="1:71" ht="20" customHeight="1" x14ac:dyDescent="0.15">
      <c r="A484" s="8">
        <v>2147</v>
      </c>
      <c r="B484" s="9">
        <v>37</v>
      </c>
      <c r="C484" s="10">
        <v>119</v>
      </c>
      <c r="D484" s="10">
        <v>6208</v>
      </c>
      <c r="E484" s="10">
        <v>1</v>
      </c>
      <c r="F484" s="10">
        <v>371190062081</v>
      </c>
      <c r="G484" s="11" t="s">
        <v>35</v>
      </c>
      <c r="H484" s="10">
        <v>16647</v>
      </c>
      <c r="I484" s="11" t="s">
        <v>520</v>
      </c>
      <c r="J484" s="10">
        <v>1373</v>
      </c>
      <c r="K484" s="10">
        <v>32</v>
      </c>
      <c r="L484" s="10">
        <v>34</v>
      </c>
      <c r="M484" s="10">
        <v>16</v>
      </c>
      <c r="N484" s="10">
        <v>19</v>
      </c>
      <c r="O484" s="10">
        <v>10</v>
      </c>
      <c r="P484" s="10">
        <v>16</v>
      </c>
      <c r="Q484" s="10">
        <v>75</v>
      </c>
      <c r="R484" s="10">
        <v>67</v>
      </c>
      <c r="S484" s="10">
        <v>21</v>
      </c>
      <c r="T484" s="10">
        <v>136</v>
      </c>
      <c r="U484" s="10">
        <v>218</v>
      </c>
      <c r="V484" s="10">
        <v>223</v>
      </c>
      <c r="W484" s="10">
        <v>179</v>
      </c>
      <c r="X484" s="10">
        <v>108</v>
      </c>
      <c r="Y484" s="10">
        <v>86</v>
      </c>
      <c r="Z484" s="10">
        <v>133</v>
      </c>
      <c r="AA484" s="10">
        <v>77168</v>
      </c>
      <c r="AB484" s="10">
        <v>799</v>
      </c>
      <c r="AC484" s="10">
        <v>21</v>
      </c>
      <c r="AD484" s="10">
        <v>2.628285E-2</v>
      </c>
      <c r="AE484" s="13">
        <v>36294776.977050804</v>
      </c>
      <c r="AF484" s="14">
        <v>25051.862398958001</v>
      </c>
      <c r="AG484" s="1">
        <f>VLOOKUP(F484,'[1]Sheet 1'!$F$2:$S$557,5,0)</f>
        <v>2206</v>
      </c>
      <c r="AH484" s="1">
        <f>VLOOKUP(F484,'[1]Sheet 1'!$F$2:$S$557,6,0)</f>
        <v>19</v>
      </c>
      <c r="AI484" s="1">
        <f>VLOOKUP(F484,'[1]Sheet 1'!$F$2:$S$557,7,0)</f>
        <v>284</v>
      </c>
      <c r="AJ484" s="1">
        <f>VLOOKUP(F484,'[1]Sheet 1'!$F$2:$S$557,8,0)</f>
        <v>396</v>
      </c>
      <c r="AK484" s="1">
        <f>VLOOKUP(F484,'[1]Sheet 1'!$F$2:$S$557,9,0)</f>
        <v>286</v>
      </c>
      <c r="AL484" s="1">
        <f>VLOOKUP(F484,'[1]Sheet 1'!$F$2:$S$557,10,0)</f>
        <v>810</v>
      </c>
      <c r="AM484" s="1">
        <f>VLOOKUP(F484,'[1]Sheet 1'!$F$2:$S$557,11,0)</f>
        <v>367</v>
      </c>
      <c r="AN484" s="1">
        <f>VLOOKUP(F484,'[1]Sheet 1'!$F$2:$S$557,12,0)</f>
        <v>44</v>
      </c>
      <c r="AO484" s="1">
        <f>VLOOKUP(F484,'[1]Sheet 1'!$F$2:$S$557,13,0)</f>
        <v>0.36718042000000001</v>
      </c>
      <c r="AP484" s="1">
        <f>VLOOKUP(F484,'[1]Sheet 1'!$F$2:$S$557,14,0)</f>
        <v>0.16636445999999999</v>
      </c>
      <c r="AQ484" s="1">
        <f>VLOOKUP(F484,'[2]Sheet 1'!$F$2:$Q$557,5,0)</f>
        <v>2483</v>
      </c>
      <c r="AR484" s="1">
        <f>VLOOKUP(F484,'[2]Sheet 1'!$F$2:$Q$557,6,0)</f>
        <v>1986</v>
      </c>
      <c r="AS484" s="1">
        <f>VLOOKUP(F484,'[2]Sheet 1'!$F$2:$Q$557,7,0)</f>
        <v>1986</v>
      </c>
      <c r="AT484" s="1">
        <f>VLOOKUP(F484,'[2]Sheet 1'!$F$2:$Q$557,8,0)</f>
        <v>1936</v>
      </c>
      <c r="AU484" s="1">
        <f>VLOOKUP(F484,'[2]Sheet 1'!$F$2:$Q$557,9,0)</f>
        <v>50</v>
      </c>
      <c r="AV484" s="1">
        <f>VLOOKUP(F484,'[2]Sheet 1'!$F$2:$Q$557,10,0)</f>
        <v>0</v>
      </c>
      <c r="AW484" s="1">
        <f>VLOOKUP(F484,'[2]Sheet 1'!$F$2:$Q$557,11,0)</f>
        <v>497</v>
      </c>
      <c r="AX484" s="1">
        <f>VLOOKUP(F484,'[2]Sheet 1'!$F$2:$Q$557,12,0)</f>
        <v>2.0136930000000001E-2</v>
      </c>
      <c r="AY484" s="1">
        <f>VLOOKUP(F484,'[3]Sheet 1'!$F$2:$AD$557,5,0)</f>
        <v>35.473383900000002</v>
      </c>
      <c r="AZ484" s="1">
        <f>VLOOKUP(F484,'[3]Sheet 1'!$F$2:$AD$557,6,0)</f>
        <v>-80.881341599999999</v>
      </c>
      <c r="BA484" s="1">
        <f>VLOOKUP(F484,'[3]Sheet 1'!$F$2:$AD$557,7,0)</f>
        <v>2476</v>
      </c>
      <c r="BB484" s="1">
        <f>VLOOKUP(F484,'[3]Sheet 1'!$F$2:$AD$557,8,0)</f>
        <v>2177</v>
      </c>
      <c r="BC484" s="1">
        <f>VLOOKUP(F484,'[3]Sheet 1'!$F$2:$AD$557,9,0)</f>
        <v>122</v>
      </c>
      <c r="BD484" s="1">
        <f>VLOOKUP(F484,'[3]Sheet 1'!$F$2:$AD$557,10,0)</f>
        <v>4</v>
      </c>
      <c r="BE484" s="1">
        <f>VLOOKUP(F484,'[3]Sheet 1'!$F$2:$AD$557,11,0)</f>
        <v>64</v>
      </c>
      <c r="BF484" s="1">
        <f>VLOOKUP(F484,'[3]Sheet 1'!$F$2:$AD$557,12,0)</f>
        <v>1</v>
      </c>
      <c r="BG484" s="1">
        <f>VLOOKUP(F484,'[3]Sheet 1'!$F$2:$AD$557,13,0)</f>
        <v>79</v>
      </c>
      <c r="BH484" s="1">
        <f>VLOOKUP(F484,'[3]Sheet 1'!$F$2:$AD$557,14,0)</f>
        <v>29</v>
      </c>
      <c r="BI484" s="1">
        <f>VLOOKUP(F484,'[3]Sheet 1'!$F$2:$AD$557,15,0)</f>
        <v>173</v>
      </c>
      <c r="BJ484" s="1">
        <f>VLOOKUP(F484,'[3]Sheet 1'!$F$2:$AD$557,16,0)</f>
        <v>1286</v>
      </c>
      <c r="BK484" s="1">
        <f>VLOOKUP(F484,'[3]Sheet 1'!$F$2:$AD$557,17,0)</f>
        <v>1201</v>
      </c>
      <c r="BL484" s="1">
        <f>VLOOKUP(F484,'[3]Sheet 1'!$F$2:$AD$557,18,0)</f>
        <v>85</v>
      </c>
      <c r="BM484" s="1">
        <f>VLOOKUP(F484,'[3]Sheet 1'!$F$2:$AD$557,19,0)</f>
        <v>0.93390357000000002</v>
      </c>
      <c r="BN484" s="1">
        <f>VLOOKUP(F484,'[3]Sheet 1'!$F$2:$AD$557,20,0)</f>
        <v>0.87924071000000004</v>
      </c>
      <c r="BO484" s="1">
        <f>VLOOKUP(F484,'[3]Sheet 1'!$F$2:$AD$557,21,0)</f>
        <v>4.9273020000000001E-2</v>
      </c>
      <c r="BP484" s="1">
        <f>VLOOKUP(F484,'[3]Sheet 1'!$F$2:$AD$557,22,0)</f>
        <v>2.5848139999999999E-2</v>
      </c>
      <c r="BQ484" s="1">
        <f>VLOOKUP(F484,'[3]Sheet 1'!$F$2:$AD$557,23,0)</f>
        <v>6.9870749999999995E-2</v>
      </c>
      <c r="BR484" s="1">
        <f>VLOOKUP(F484,'[3]Sheet 1'!$F$2:$AD$557,24,0)</f>
        <v>1901.8416536699999</v>
      </c>
      <c r="BS484" s="1">
        <f>VLOOKUP(F484,'[3]Sheet 1'!$F$2:$AD$557,25,0)</f>
        <v>1.3018959699999999</v>
      </c>
    </row>
    <row r="485" spans="1:71" ht="20" customHeight="1" x14ac:dyDescent="0.15">
      <c r="A485" s="8">
        <v>2148</v>
      </c>
      <c r="B485" s="9">
        <v>37</v>
      </c>
      <c r="C485" s="10">
        <v>119</v>
      </c>
      <c r="D485" s="10">
        <v>3802</v>
      </c>
      <c r="E485" s="10">
        <v>2</v>
      </c>
      <c r="F485" s="10">
        <v>371190038022</v>
      </c>
      <c r="G485" s="11" t="s">
        <v>33</v>
      </c>
      <c r="H485" s="10">
        <v>16344</v>
      </c>
      <c r="I485" s="11" t="s">
        <v>521</v>
      </c>
      <c r="J485" s="10">
        <v>881</v>
      </c>
      <c r="K485" s="10">
        <v>233</v>
      </c>
      <c r="L485" s="10">
        <v>20</v>
      </c>
      <c r="M485" s="10">
        <v>70</v>
      </c>
      <c r="N485" s="10">
        <v>96</v>
      </c>
      <c r="O485" s="10">
        <v>105</v>
      </c>
      <c r="P485" s="10">
        <v>59</v>
      </c>
      <c r="Q485" s="10">
        <v>65</v>
      </c>
      <c r="R485" s="10">
        <v>37</v>
      </c>
      <c r="S485" s="10">
        <v>35</v>
      </c>
      <c r="T485" s="10">
        <v>19</v>
      </c>
      <c r="U485" s="10">
        <v>22</v>
      </c>
      <c r="V485" s="10">
        <v>59</v>
      </c>
      <c r="W485" s="10">
        <v>41</v>
      </c>
      <c r="X485" s="10">
        <v>20</v>
      </c>
      <c r="Y485" s="10">
        <v>0</v>
      </c>
      <c r="Z485" s="10">
        <v>0</v>
      </c>
      <c r="AA485" s="10">
        <v>25881</v>
      </c>
      <c r="AB485" s="10">
        <v>481</v>
      </c>
      <c r="AC485" s="10">
        <v>217</v>
      </c>
      <c r="AD485" s="10">
        <v>0.45114345</v>
      </c>
      <c r="AE485" s="13">
        <v>27874966.770385701</v>
      </c>
      <c r="AF485" s="14">
        <v>30659.803721361</v>
      </c>
      <c r="AG485" s="1">
        <f>VLOOKUP(F485,'[1]Sheet 1'!$F$2:$S$557,5,0)</f>
        <v>1573</v>
      </c>
      <c r="AH485" s="1">
        <f>VLOOKUP(F485,'[1]Sheet 1'!$F$2:$S$557,6,0)</f>
        <v>477</v>
      </c>
      <c r="AI485" s="1">
        <f>VLOOKUP(F485,'[1]Sheet 1'!$F$2:$S$557,7,0)</f>
        <v>584</v>
      </c>
      <c r="AJ485" s="1">
        <f>VLOOKUP(F485,'[1]Sheet 1'!$F$2:$S$557,8,0)</f>
        <v>401</v>
      </c>
      <c r="AK485" s="1">
        <f>VLOOKUP(F485,'[1]Sheet 1'!$F$2:$S$557,9,0)</f>
        <v>28</v>
      </c>
      <c r="AL485" s="1">
        <f>VLOOKUP(F485,'[1]Sheet 1'!$F$2:$S$557,10,0)</f>
        <v>41</v>
      </c>
      <c r="AM485" s="1">
        <f>VLOOKUP(F485,'[1]Sheet 1'!$F$2:$S$557,11,0)</f>
        <v>42</v>
      </c>
      <c r="AN485" s="1">
        <f>VLOOKUP(F485,'[1]Sheet 1'!$F$2:$S$557,12,0)</f>
        <v>0</v>
      </c>
      <c r="AO485" s="1">
        <f>VLOOKUP(F485,'[1]Sheet 1'!$F$2:$S$557,13,0)</f>
        <v>2.6064839999999999E-2</v>
      </c>
      <c r="AP485" s="1">
        <f>VLOOKUP(F485,'[1]Sheet 1'!$F$2:$S$557,14,0)</f>
        <v>2.670057E-2</v>
      </c>
      <c r="AQ485" s="1">
        <f>VLOOKUP(F485,'[2]Sheet 1'!$F$2:$Q$557,5,0)</f>
        <v>1859</v>
      </c>
      <c r="AR485" s="1">
        <f>VLOOKUP(F485,'[2]Sheet 1'!$F$2:$Q$557,6,0)</f>
        <v>1043</v>
      </c>
      <c r="AS485" s="1">
        <f>VLOOKUP(F485,'[2]Sheet 1'!$F$2:$Q$557,7,0)</f>
        <v>1043</v>
      </c>
      <c r="AT485" s="1">
        <f>VLOOKUP(F485,'[2]Sheet 1'!$F$2:$Q$557,8,0)</f>
        <v>880</v>
      </c>
      <c r="AU485" s="1">
        <f>VLOOKUP(F485,'[2]Sheet 1'!$F$2:$Q$557,9,0)</f>
        <v>163</v>
      </c>
      <c r="AV485" s="1">
        <f>VLOOKUP(F485,'[2]Sheet 1'!$F$2:$Q$557,10,0)</f>
        <v>0</v>
      </c>
      <c r="AW485" s="1">
        <f>VLOOKUP(F485,'[2]Sheet 1'!$F$2:$Q$557,11,0)</f>
        <v>816</v>
      </c>
      <c r="AX485" s="1">
        <f>VLOOKUP(F485,'[2]Sheet 1'!$F$2:$Q$557,12,0)</f>
        <v>8.7681549999999997E-2</v>
      </c>
      <c r="AY485" s="1">
        <f>VLOOKUP(F485,'[3]Sheet 1'!$F$2:$AD$557,5,0)</f>
        <v>35.194351699999999</v>
      </c>
      <c r="AZ485" s="1">
        <f>VLOOKUP(F485,'[3]Sheet 1'!$F$2:$AD$557,6,0)</f>
        <v>-80.899230299999999</v>
      </c>
      <c r="BA485" s="1">
        <f>VLOOKUP(F485,'[3]Sheet 1'!$F$2:$AD$557,7,0)</f>
        <v>1891</v>
      </c>
      <c r="BB485" s="1">
        <f>VLOOKUP(F485,'[3]Sheet 1'!$F$2:$AD$557,8,0)</f>
        <v>84</v>
      </c>
      <c r="BC485" s="1">
        <f>VLOOKUP(F485,'[3]Sheet 1'!$F$2:$AD$557,9,0)</f>
        <v>1684</v>
      </c>
      <c r="BD485" s="1">
        <f>VLOOKUP(F485,'[3]Sheet 1'!$F$2:$AD$557,10,0)</f>
        <v>9</v>
      </c>
      <c r="BE485" s="1">
        <f>VLOOKUP(F485,'[3]Sheet 1'!$F$2:$AD$557,11,0)</f>
        <v>3</v>
      </c>
      <c r="BF485" s="1">
        <f>VLOOKUP(F485,'[3]Sheet 1'!$F$2:$AD$557,12,0)</f>
        <v>0</v>
      </c>
      <c r="BG485" s="1">
        <f>VLOOKUP(F485,'[3]Sheet 1'!$F$2:$AD$557,13,0)</f>
        <v>71</v>
      </c>
      <c r="BH485" s="1">
        <f>VLOOKUP(F485,'[3]Sheet 1'!$F$2:$AD$557,14,0)</f>
        <v>40</v>
      </c>
      <c r="BI485" s="1">
        <f>VLOOKUP(F485,'[3]Sheet 1'!$F$2:$AD$557,15,0)</f>
        <v>132</v>
      </c>
      <c r="BJ485" s="1">
        <f>VLOOKUP(F485,'[3]Sheet 1'!$F$2:$AD$557,16,0)</f>
        <v>906</v>
      </c>
      <c r="BK485" s="1">
        <f>VLOOKUP(F485,'[3]Sheet 1'!$F$2:$AD$557,17,0)</f>
        <v>762</v>
      </c>
      <c r="BL485" s="1">
        <f>VLOOKUP(F485,'[3]Sheet 1'!$F$2:$AD$557,18,0)</f>
        <v>144</v>
      </c>
      <c r="BM485" s="1">
        <f>VLOOKUP(F485,'[3]Sheet 1'!$F$2:$AD$557,19,0)</f>
        <v>0.84105960000000002</v>
      </c>
      <c r="BN485" s="1">
        <f>VLOOKUP(F485,'[3]Sheet 1'!$F$2:$AD$557,20,0)</f>
        <v>4.4420939999999999E-2</v>
      </c>
      <c r="BO485" s="1">
        <f>VLOOKUP(F485,'[3]Sheet 1'!$F$2:$AD$557,21,0)</f>
        <v>0.8905341</v>
      </c>
      <c r="BP485" s="1">
        <f>VLOOKUP(F485,'[3]Sheet 1'!$F$2:$AD$557,22,0)</f>
        <v>1.58646E-3</v>
      </c>
      <c r="BQ485" s="1">
        <f>VLOOKUP(F485,'[3]Sheet 1'!$F$2:$AD$557,23,0)</f>
        <v>6.9804329999999998E-2</v>
      </c>
      <c r="BR485" s="1">
        <f>VLOOKUP(F485,'[3]Sheet 1'!$F$2:$AD$557,24,0)</f>
        <v>1891.23291103</v>
      </c>
      <c r="BS485" s="1">
        <f>VLOOKUP(F485,'[3]Sheet 1'!$F$2:$AD$557,25,0)</f>
        <v>0.99987683999999999</v>
      </c>
    </row>
    <row r="486" spans="1:71" ht="20" customHeight="1" x14ac:dyDescent="0.15">
      <c r="A486" s="8">
        <v>2149</v>
      </c>
      <c r="B486" s="9">
        <v>37</v>
      </c>
      <c r="C486" s="10">
        <v>119</v>
      </c>
      <c r="D486" s="10">
        <v>5616</v>
      </c>
      <c r="E486" s="10">
        <v>1</v>
      </c>
      <c r="F486" s="10">
        <v>371190056161</v>
      </c>
      <c r="G486" s="11" t="s">
        <v>35</v>
      </c>
      <c r="H486" s="10">
        <v>16479</v>
      </c>
      <c r="I486" s="11" t="s">
        <v>522</v>
      </c>
      <c r="J486" s="10">
        <v>546</v>
      </c>
      <c r="K486" s="10">
        <v>22</v>
      </c>
      <c r="L486" s="10">
        <v>19</v>
      </c>
      <c r="M486" s="10">
        <v>29</v>
      </c>
      <c r="N486" s="10">
        <v>25</v>
      </c>
      <c r="O486" s="10">
        <v>17</v>
      </c>
      <c r="P486" s="10">
        <v>39</v>
      </c>
      <c r="Q486" s="10">
        <v>33</v>
      </c>
      <c r="R486" s="10">
        <v>58</v>
      </c>
      <c r="S486" s="10">
        <v>26</v>
      </c>
      <c r="T486" s="10">
        <v>58</v>
      </c>
      <c r="U486" s="10">
        <v>63</v>
      </c>
      <c r="V486" s="10">
        <v>96</v>
      </c>
      <c r="W486" s="10">
        <v>38</v>
      </c>
      <c r="X486" s="10">
        <v>12</v>
      </c>
      <c r="Y486" s="10">
        <v>7</v>
      </c>
      <c r="Z486" s="10">
        <v>4</v>
      </c>
      <c r="AA486" s="10">
        <v>50391</v>
      </c>
      <c r="AB486" s="10">
        <v>374</v>
      </c>
      <c r="AC486" s="10">
        <v>54</v>
      </c>
      <c r="AD486" s="10">
        <v>0.14438503</v>
      </c>
      <c r="AE486" s="13">
        <v>83116264.061340302</v>
      </c>
      <c r="AF486" s="12">
        <v>42045.1727429206</v>
      </c>
      <c r="AG486" s="1">
        <f>VLOOKUP(F486,'[1]Sheet 1'!$F$2:$S$557,5,0)</f>
        <v>936</v>
      </c>
      <c r="AH486" s="1">
        <f>VLOOKUP(F486,'[1]Sheet 1'!$F$2:$S$557,6,0)</f>
        <v>234</v>
      </c>
      <c r="AI486" s="1">
        <f>VLOOKUP(F486,'[1]Sheet 1'!$F$2:$S$557,7,0)</f>
        <v>187</v>
      </c>
      <c r="AJ486" s="1">
        <f>VLOOKUP(F486,'[1]Sheet 1'!$F$2:$S$557,8,0)</f>
        <v>208</v>
      </c>
      <c r="AK486" s="1">
        <f>VLOOKUP(F486,'[1]Sheet 1'!$F$2:$S$557,9,0)</f>
        <v>43</v>
      </c>
      <c r="AL486" s="1">
        <f>VLOOKUP(F486,'[1]Sheet 1'!$F$2:$S$557,10,0)</f>
        <v>152</v>
      </c>
      <c r="AM486" s="1">
        <f>VLOOKUP(F486,'[1]Sheet 1'!$F$2:$S$557,11,0)</f>
        <v>100</v>
      </c>
      <c r="AN486" s="1">
        <f>VLOOKUP(F486,'[1]Sheet 1'!$F$2:$S$557,12,0)</f>
        <v>12</v>
      </c>
      <c r="AO486" s="1">
        <f>VLOOKUP(F486,'[1]Sheet 1'!$F$2:$S$557,13,0)</f>
        <v>0.16239316000000001</v>
      </c>
      <c r="AP486" s="1">
        <f>VLOOKUP(F486,'[1]Sheet 1'!$F$2:$S$557,14,0)</f>
        <v>0.10683761</v>
      </c>
      <c r="AQ486" s="1">
        <f>VLOOKUP(F486,'[2]Sheet 1'!$F$2:$Q$557,5,0)</f>
        <v>1164</v>
      </c>
      <c r="AR486" s="1">
        <f>VLOOKUP(F486,'[2]Sheet 1'!$F$2:$Q$557,6,0)</f>
        <v>960</v>
      </c>
      <c r="AS486" s="1">
        <f>VLOOKUP(F486,'[2]Sheet 1'!$F$2:$Q$557,7,0)</f>
        <v>960</v>
      </c>
      <c r="AT486" s="1">
        <f>VLOOKUP(F486,'[2]Sheet 1'!$F$2:$Q$557,8,0)</f>
        <v>837</v>
      </c>
      <c r="AU486" s="1">
        <f>VLOOKUP(F486,'[2]Sheet 1'!$F$2:$Q$557,9,0)</f>
        <v>123</v>
      </c>
      <c r="AV486" s="1">
        <f>VLOOKUP(F486,'[2]Sheet 1'!$F$2:$Q$557,10,0)</f>
        <v>0</v>
      </c>
      <c r="AW486" s="1">
        <f>VLOOKUP(F486,'[2]Sheet 1'!$F$2:$Q$557,11,0)</f>
        <v>204</v>
      </c>
      <c r="AX486" s="1">
        <f>VLOOKUP(F486,'[2]Sheet 1'!$F$2:$Q$557,12,0)</f>
        <v>0.1056701</v>
      </c>
      <c r="AY486" s="1">
        <f>VLOOKUP(F486,'[3]Sheet 1'!$F$2:$AD$557,5,0)</f>
        <v>35.264278599999997</v>
      </c>
      <c r="AZ486" s="1">
        <f>VLOOKUP(F486,'[3]Sheet 1'!$F$2:$AD$557,6,0)</f>
        <v>-80.707990699999996</v>
      </c>
      <c r="BA486" s="1">
        <f>VLOOKUP(F486,'[3]Sheet 1'!$F$2:$AD$557,7,0)</f>
        <v>1761</v>
      </c>
      <c r="BB486" s="1">
        <f>VLOOKUP(F486,'[3]Sheet 1'!$F$2:$AD$557,8,0)</f>
        <v>652</v>
      </c>
      <c r="BC486" s="1">
        <f>VLOOKUP(F486,'[3]Sheet 1'!$F$2:$AD$557,9,0)</f>
        <v>693</v>
      </c>
      <c r="BD486" s="1">
        <f>VLOOKUP(F486,'[3]Sheet 1'!$F$2:$AD$557,10,0)</f>
        <v>7</v>
      </c>
      <c r="BE486" s="1">
        <f>VLOOKUP(F486,'[3]Sheet 1'!$F$2:$AD$557,11,0)</f>
        <v>43</v>
      </c>
      <c r="BF486" s="1">
        <f>VLOOKUP(F486,'[3]Sheet 1'!$F$2:$AD$557,12,0)</f>
        <v>1</v>
      </c>
      <c r="BG486" s="1">
        <f>VLOOKUP(F486,'[3]Sheet 1'!$F$2:$AD$557,13,0)</f>
        <v>302</v>
      </c>
      <c r="BH486" s="1">
        <f>VLOOKUP(F486,'[3]Sheet 1'!$F$2:$AD$557,14,0)</f>
        <v>63</v>
      </c>
      <c r="BI486" s="1">
        <f>VLOOKUP(F486,'[3]Sheet 1'!$F$2:$AD$557,15,0)</f>
        <v>523</v>
      </c>
      <c r="BJ486" s="1">
        <f>VLOOKUP(F486,'[3]Sheet 1'!$F$2:$AD$557,16,0)</f>
        <v>630</v>
      </c>
      <c r="BK486" s="1">
        <f>VLOOKUP(F486,'[3]Sheet 1'!$F$2:$AD$557,17,0)</f>
        <v>587</v>
      </c>
      <c r="BL486" s="1">
        <f>VLOOKUP(F486,'[3]Sheet 1'!$F$2:$AD$557,18,0)</f>
        <v>43</v>
      </c>
      <c r="BM486" s="1">
        <f>VLOOKUP(F486,'[3]Sheet 1'!$F$2:$AD$557,19,0)</f>
        <v>0.93174603</v>
      </c>
      <c r="BN486" s="1">
        <f>VLOOKUP(F486,'[3]Sheet 1'!$F$2:$AD$557,20,0)</f>
        <v>0.37024416999999998</v>
      </c>
      <c r="BO486" s="1">
        <f>VLOOKUP(F486,'[3]Sheet 1'!$F$2:$AD$557,21,0)</f>
        <v>0.3935264</v>
      </c>
      <c r="BP486" s="1">
        <f>VLOOKUP(F486,'[3]Sheet 1'!$F$2:$AD$557,22,0)</f>
        <v>2.4417939999999999E-2</v>
      </c>
      <c r="BQ486" s="1">
        <f>VLOOKUP(F486,'[3]Sheet 1'!$F$2:$AD$557,23,0)</f>
        <v>0.29699034000000002</v>
      </c>
      <c r="BR486" s="1">
        <f>VLOOKUP(F486,'[3]Sheet 1'!$F$2:$AD$557,24,0)</f>
        <v>590.66492772000004</v>
      </c>
      <c r="BS486" s="1">
        <f>VLOOKUP(F486,'[3]Sheet 1'!$F$2:$AD$557,25,0)</f>
        <v>2.9813857499999998</v>
      </c>
    </row>
    <row r="487" spans="1:71" ht="20" customHeight="1" x14ac:dyDescent="0.15">
      <c r="A487" s="8">
        <v>2150</v>
      </c>
      <c r="B487" s="9">
        <v>37</v>
      </c>
      <c r="C487" s="10">
        <v>119</v>
      </c>
      <c r="D487" s="10">
        <v>6209</v>
      </c>
      <c r="E487" s="10">
        <v>2</v>
      </c>
      <c r="F487" s="10">
        <v>371190062092</v>
      </c>
      <c r="G487" s="11" t="s">
        <v>33</v>
      </c>
      <c r="H487" s="10">
        <v>16649</v>
      </c>
      <c r="I487" s="11" t="s">
        <v>523</v>
      </c>
      <c r="J487" s="10">
        <v>1050</v>
      </c>
      <c r="K487" s="10">
        <v>37</v>
      </c>
      <c r="L487" s="10">
        <v>11</v>
      </c>
      <c r="M487" s="10">
        <v>39</v>
      </c>
      <c r="N487" s="10">
        <v>9</v>
      </c>
      <c r="O487" s="10">
        <v>18</v>
      </c>
      <c r="P487" s="10">
        <v>32</v>
      </c>
      <c r="Q487" s="10">
        <v>54</v>
      </c>
      <c r="R487" s="10">
        <v>0</v>
      </c>
      <c r="S487" s="10">
        <v>41</v>
      </c>
      <c r="T487" s="10">
        <v>131</v>
      </c>
      <c r="U487" s="10">
        <v>124</v>
      </c>
      <c r="V487" s="10">
        <v>140</v>
      </c>
      <c r="W487" s="10">
        <v>142</v>
      </c>
      <c r="X487" s="10">
        <v>110</v>
      </c>
      <c r="Y487" s="10">
        <v>86</v>
      </c>
      <c r="Z487" s="10">
        <v>76</v>
      </c>
      <c r="AA487" s="10">
        <v>81098</v>
      </c>
      <c r="AB487" s="10">
        <v>409</v>
      </c>
      <c r="AC487" s="10">
        <v>14</v>
      </c>
      <c r="AD487" s="10">
        <v>3.4229830000000003E-2</v>
      </c>
      <c r="AE487" s="10">
        <v>6579187.2517089797</v>
      </c>
      <c r="AF487" s="12">
        <v>12768.600471387301</v>
      </c>
      <c r="AG487" s="1">
        <f>VLOOKUP(F487,'[1]Sheet 1'!$F$2:$S$557,5,0)</f>
        <v>1492</v>
      </c>
      <c r="AH487" s="1">
        <f>VLOOKUP(F487,'[1]Sheet 1'!$F$2:$S$557,6,0)</f>
        <v>19</v>
      </c>
      <c r="AI487" s="1">
        <f>VLOOKUP(F487,'[1]Sheet 1'!$F$2:$S$557,7,0)</f>
        <v>134</v>
      </c>
      <c r="AJ487" s="1">
        <f>VLOOKUP(F487,'[1]Sheet 1'!$F$2:$S$557,8,0)</f>
        <v>347</v>
      </c>
      <c r="AK487" s="1">
        <f>VLOOKUP(F487,'[1]Sheet 1'!$F$2:$S$557,9,0)</f>
        <v>84</v>
      </c>
      <c r="AL487" s="1">
        <f>VLOOKUP(F487,'[1]Sheet 1'!$F$2:$S$557,10,0)</f>
        <v>714</v>
      </c>
      <c r="AM487" s="1">
        <f>VLOOKUP(F487,'[1]Sheet 1'!$F$2:$S$557,11,0)</f>
        <v>185</v>
      </c>
      <c r="AN487" s="1">
        <f>VLOOKUP(F487,'[1]Sheet 1'!$F$2:$S$557,12,0)</f>
        <v>9</v>
      </c>
      <c r="AO487" s="1">
        <f>VLOOKUP(F487,'[1]Sheet 1'!$F$2:$S$557,13,0)</f>
        <v>0.47855228</v>
      </c>
      <c r="AP487" s="1">
        <f>VLOOKUP(F487,'[1]Sheet 1'!$F$2:$S$557,14,0)</f>
        <v>0.12399464</v>
      </c>
      <c r="AQ487" s="1">
        <f>VLOOKUP(F487,'[2]Sheet 1'!$F$2:$Q$557,5,0)</f>
        <v>1637</v>
      </c>
      <c r="AR487" s="1">
        <f>VLOOKUP(F487,'[2]Sheet 1'!$F$2:$Q$557,6,0)</f>
        <v>1346</v>
      </c>
      <c r="AS487" s="1">
        <f>VLOOKUP(F487,'[2]Sheet 1'!$F$2:$Q$557,7,0)</f>
        <v>1346</v>
      </c>
      <c r="AT487" s="1">
        <f>VLOOKUP(F487,'[2]Sheet 1'!$F$2:$Q$557,8,0)</f>
        <v>1304</v>
      </c>
      <c r="AU487" s="1">
        <f>VLOOKUP(F487,'[2]Sheet 1'!$F$2:$Q$557,9,0)</f>
        <v>42</v>
      </c>
      <c r="AV487" s="1">
        <f>VLOOKUP(F487,'[2]Sheet 1'!$F$2:$Q$557,10,0)</f>
        <v>0</v>
      </c>
      <c r="AW487" s="1">
        <f>VLOOKUP(F487,'[2]Sheet 1'!$F$2:$Q$557,11,0)</f>
        <v>291</v>
      </c>
      <c r="AX487" s="1">
        <f>VLOOKUP(F487,'[2]Sheet 1'!$F$2:$Q$557,12,0)</f>
        <v>2.5656689999999999E-2</v>
      </c>
      <c r="AY487" s="1">
        <f>VLOOKUP(F487,'[3]Sheet 1'!$F$2:$AD$557,5,0)</f>
        <v>35.447627300000001</v>
      </c>
      <c r="AZ487" s="1">
        <f>VLOOKUP(F487,'[3]Sheet 1'!$F$2:$AD$557,6,0)</f>
        <v>-80.887724599999999</v>
      </c>
      <c r="BA487" s="1">
        <f>VLOOKUP(F487,'[3]Sheet 1'!$F$2:$AD$557,7,0)</f>
        <v>1500</v>
      </c>
      <c r="BB487" s="1">
        <f>VLOOKUP(F487,'[3]Sheet 1'!$F$2:$AD$557,8,0)</f>
        <v>1259</v>
      </c>
      <c r="BC487" s="1">
        <f>VLOOKUP(F487,'[3]Sheet 1'!$F$2:$AD$557,9,0)</f>
        <v>150</v>
      </c>
      <c r="BD487" s="1">
        <f>VLOOKUP(F487,'[3]Sheet 1'!$F$2:$AD$557,10,0)</f>
        <v>1</v>
      </c>
      <c r="BE487" s="1">
        <f>VLOOKUP(F487,'[3]Sheet 1'!$F$2:$AD$557,11,0)</f>
        <v>55</v>
      </c>
      <c r="BF487" s="1">
        <f>VLOOKUP(F487,'[3]Sheet 1'!$F$2:$AD$557,12,0)</f>
        <v>0</v>
      </c>
      <c r="BG487" s="1">
        <f>VLOOKUP(F487,'[3]Sheet 1'!$F$2:$AD$557,13,0)</f>
        <v>16</v>
      </c>
      <c r="BH487" s="1">
        <f>VLOOKUP(F487,'[3]Sheet 1'!$F$2:$AD$557,14,0)</f>
        <v>19</v>
      </c>
      <c r="BI487" s="1">
        <f>VLOOKUP(F487,'[3]Sheet 1'!$F$2:$AD$557,15,0)</f>
        <v>65</v>
      </c>
      <c r="BJ487" s="1">
        <f>VLOOKUP(F487,'[3]Sheet 1'!$F$2:$AD$557,16,0)</f>
        <v>960</v>
      </c>
      <c r="BK487" s="1">
        <f>VLOOKUP(F487,'[3]Sheet 1'!$F$2:$AD$557,17,0)</f>
        <v>882</v>
      </c>
      <c r="BL487" s="1">
        <f>VLOOKUP(F487,'[3]Sheet 1'!$F$2:$AD$557,18,0)</f>
        <v>78</v>
      </c>
      <c r="BM487" s="1">
        <f>VLOOKUP(F487,'[3]Sheet 1'!$F$2:$AD$557,19,0)</f>
        <v>0.91874999999999996</v>
      </c>
      <c r="BN487" s="1">
        <f>VLOOKUP(F487,'[3]Sheet 1'!$F$2:$AD$557,20,0)</f>
        <v>0.83933332999999999</v>
      </c>
      <c r="BO487" s="1">
        <f>VLOOKUP(F487,'[3]Sheet 1'!$F$2:$AD$557,21,0)</f>
        <v>0.1</v>
      </c>
      <c r="BP487" s="1">
        <f>VLOOKUP(F487,'[3]Sheet 1'!$F$2:$AD$557,22,0)</f>
        <v>3.6666659999999997E-2</v>
      </c>
      <c r="BQ487" s="1">
        <f>VLOOKUP(F487,'[3]Sheet 1'!$F$2:$AD$557,23,0)</f>
        <v>4.3333330000000003E-2</v>
      </c>
      <c r="BR487" s="1">
        <f>VLOOKUP(F487,'[3]Sheet 1'!$F$2:$AD$557,24,0)</f>
        <v>6356.0437052899997</v>
      </c>
      <c r="BS487" s="1">
        <f>VLOOKUP(F487,'[3]Sheet 1'!$F$2:$AD$557,25,0)</f>
        <v>0.23599585000000001</v>
      </c>
    </row>
    <row r="488" spans="1:71" ht="20" customHeight="1" x14ac:dyDescent="0.15">
      <c r="A488" s="8">
        <v>2151</v>
      </c>
      <c r="B488" s="9">
        <v>37</v>
      </c>
      <c r="C488" s="10">
        <v>119</v>
      </c>
      <c r="D488" s="10">
        <v>3102</v>
      </c>
      <c r="E488" s="10">
        <v>2</v>
      </c>
      <c r="F488" s="10">
        <v>371190031022</v>
      </c>
      <c r="G488" s="11" t="s">
        <v>33</v>
      </c>
      <c r="H488" s="10">
        <v>16308</v>
      </c>
      <c r="I488" s="11" t="s">
        <v>524</v>
      </c>
      <c r="J488" s="10">
        <v>463</v>
      </c>
      <c r="K488" s="10">
        <v>14</v>
      </c>
      <c r="L488" s="10">
        <v>0</v>
      </c>
      <c r="M488" s="10">
        <v>10</v>
      </c>
      <c r="N488" s="10">
        <v>0</v>
      </c>
      <c r="O488" s="10">
        <v>43</v>
      </c>
      <c r="P488" s="10">
        <v>0</v>
      </c>
      <c r="Q488" s="10">
        <v>17</v>
      </c>
      <c r="R488" s="10">
        <v>14</v>
      </c>
      <c r="S488" s="10">
        <v>0</v>
      </c>
      <c r="T488" s="10">
        <v>64</v>
      </c>
      <c r="U488" s="10">
        <v>58</v>
      </c>
      <c r="V488" s="10">
        <v>58</v>
      </c>
      <c r="W488" s="10">
        <v>115</v>
      </c>
      <c r="X488" s="10">
        <v>16</v>
      </c>
      <c r="Y488" s="10">
        <v>44</v>
      </c>
      <c r="Z488" s="10">
        <v>10</v>
      </c>
      <c r="AA488" s="10">
        <v>76797</v>
      </c>
      <c r="AB488" s="10">
        <v>377</v>
      </c>
      <c r="AC488" s="10">
        <v>0</v>
      </c>
      <c r="AD488" s="10">
        <v>0</v>
      </c>
      <c r="AE488" s="10">
        <v>8633780.0737304706</v>
      </c>
      <c r="AF488" s="12">
        <v>14018.449386915599</v>
      </c>
      <c r="AG488" s="1">
        <f>VLOOKUP(F488,'[1]Sheet 1'!$F$2:$S$557,5,0)</f>
        <v>783</v>
      </c>
      <c r="AH488" s="1">
        <f>VLOOKUP(F488,'[1]Sheet 1'!$F$2:$S$557,6,0)</f>
        <v>42</v>
      </c>
      <c r="AI488" s="1">
        <f>VLOOKUP(F488,'[1]Sheet 1'!$F$2:$S$557,7,0)</f>
        <v>73</v>
      </c>
      <c r="AJ488" s="1">
        <f>VLOOKUP(F488,'[1]Sheet 1'!$F$2:$S$557,8,0)</f>
        <v>138</v>
      </c>
      <c r="AK488" s="1">
        <f>VLOOKUP(F488,'[1]Sheet 1'!$F$2:$S$557,9,0)</f>
        <v>36</v>
      </c>
      <c r="AL488" s="1">
        <f>VLOOKUP(F488,'[1]Sheet 1'!$F$2:$S$557,10,0)</f>
        <v>319</v>
      </c>
      <c r="AM488" s="1">
        <f>VLOOKUP(F488,'[1]Sheet 1'!$F$2:$S$557,11,0)</f>
        <v>99</v>
      </c>
      <c r="AN488" s="1">
        <f>VLOOKUP(F488,'[1]Sheet 1'!$F$2:$S$557,12,0)</f>
        <v>76</v>
      </c>
      <c r="AO488" s="1">
        <f>VLOOKUP(F488,'[1]Sheet 1'!$F$2:$S$557,13,0)</f>
        <v>0.40740741000000003</v>
      </c>
      <c r="AP488" s="1">
        <f>VLOOKUP(F488,'[1]Sheet 1'!$F$2:$S$557,14,0)</f>
        <v>0.12643678</v>
      </c>
      <c r="AQ488" s="1">
        <f>VLOOKUP(F488,'[2]Sheet 1'!$F$2:$Q$557,5,0)</f>
        <v>896</v>
      </c>
      <c r="AR488" s="1">
        <f>VLOOKUP(F488,'[2]Sheet 1'!$F$2:$Q$557,6,0)</f>
        <v>724</v>
      </c>
      <c r="AS488" s="1">
        <f>VLOOKUP(F488,'[2]Sheet 1'!$F$2:$Q$557,7,0)</f>
        <v>724</v>
      </c>
      <c r="AT488" s="1">
        <f>VLOOKUP(F488,'[2]Sheet 1'!$F$2:$Q$557,8,0)</f>
        <v>724</v>
      </c>
      <c r="AU488" s="1">
        <f>VLOOKUP(F488,'[2]Sheet 1'!$F$2:$Q$557,9,0)</f>
        <v>0</v>
      </c>
      <c r="AV488" s="1">
        <f>VLOOKUP(F488,'[2]Sheet 1'!$F$2:$Q$557,10,0)</f>
        <v>0</v>
      </c>
      <c r="AW488" s="1">
        <f>VLOOKUP(F488,'[2]Sheet 1'!$F$2:$Q$557,11,0)</f>
        <v>172</v>
      </c>
      <c r="AX488" s="1">
        <f>VLOOKUP(F488,'[2]Sheet 1'!$F$2:$Q$557,12,0)</f>
        <v>0</v>
      </c>
      <c r="AY488" s="1">
        <f>VLOOKUP(F488,'[3]Sheet 1'!$F$2:$AD$557,5,0)</f>
        <v>35.156741799999999</v>
      </c>
      <c r="AZ488" s="1">
        <f>VLOOKUP(F488,'[3]Sheet 1'!$F$2:$AD$557,6,0)</f>
        <v>-80.868324799999996</v>
      </c>
      <c r="BA488" s="1">
        <f>VLOOKUP(F488,'[3]Sheet 1'!$F$2:$AD$557,7,0)</f>
        <v>1050</v>
      </c>
      <c r="BB488" s="1">
        <f>VLOOKUP(F488,'[3]Sheet 1'!$F$2:$AD$557,8,0)</f>
        <v>870</v>
      </c>
      <c r="BC488" s="1">
        <f>VLOOKUP(F488,'[3]Sheet 1'!$F$2:$AD$557,9,0)</f>
        <v>56</v>
      </c>
      <c r="BD488" s="1">
        <f>VLOOKUP(F488,'[3]Sheet 1'!$F$2:$AD$557,10,0)</f>
        <v>0</v>
      </c>
      <c r="BE488" s="1">
        <f>VLOOKUP(F488,'[3]Sheet 1'!$F$2:$AD$557,11,0)</f>
        <v>44</v>
      </c>
      <c r="BF488" s="1">
        <f>VLOOKUP(F488,'[3]Sheet 1'!$F$2:$AD$557,12,0)</f>
        <v>1</v>
      </c>
      <c r="BG488" s="1">
        <f>VLOOKUP(F488,'[3]Sheet 1'!$F$2:$AD$557,13,0)</f>
        <v>73</v>
      </c>
      <c r="BH488" s="1">
        <f>VLOOKUP(F488,'[3]Sheet 1'!$F$2:$AD$557,14,0)</f>
        <v>6</v>
      </c>
      <c r="BI488" s="1">
        <f>VLOOKUP(F488,'[3]Sheet 1'!$F$2:$AD$557,15,0)</f>
        <v>122</v>
      </c>
      <c r="BJ488" s="1">
        <f>VLOOKUP(F488,'[3]Sheet 1'!$F$2:$AD$557,16,0)</f>
        <v>519</v>
      </c>
      <c r="BK488" s="1">
        <f>VLOOKUP(F488,'[3]Sheet 1'!$F$2:$AD$557,17,0)</f>
        <v>491</v>
      </c>
      <c r="BL488" s="1">
        <f>VLOOKUP(F488,'[3]Sheet 1'!$F$2:$AD$557,18,0)</f>
        <v>28</v>
      </c>
      <c r="BM488" s="1">
        <f>VLOOKUP(F488,'[3]Sheet 1'!$F$2:$AD$557,19,0)</f>
        <v>0.94605008999999995</v>
      </c>
      <c r="BN488" s="1">
        <f>VLOOKUP(F488,'[3]Sheet 1'!$F$2:$AD$557,20,0)</f>
        <v>0.82857141999999995</v>
      </c>
      <c r="BO488" s="1">
        <f>VLOOKUP(F488,'[3]Sheet 1'!$F$2:$AD$557,21,0)</f>
        <v>5.3333329999999998E-2</v>
      </c>
      <c r="BP488" s="1">
        <f>VLOOKUP(F488,'[3]Sheet 1'!$F$2:$AD$557,22,0)</f>
        <v>4.1904759999999999E-2</v>
      </c>
      <c r="BQ488" s="1">
        <f>VLOOKUP(F488,'[3]Sheet 1'!$F$2:$AD$557,23,0)</f>
        <v>0.11619047</v>
      </c>
      <c r="BR488" s="1">
        <f>VLOOKUP(F488,'[3]Sheet 1'!$F$2:$AD$557,24,0)</f>
        <v>3390.4409052800002</v>
      </c>
      <c r="BS488" s="1">
        <f>VLOOKUP(F488,'[3]Sheet 1'!$F$2:$AD$557,25,0)</f>
        <v>0.30969423000000001</v>
      </c>
    </row>
    <row r="489" spans="1:71" ht="20" customHeight="1" x14ac:dyDescent="0.15">
      <c r="A489" s="8">
        <v>2152</v>
      </c>
      <c r="B489" s="9">
        <v>37</v>
      </c>
      <c r="C489" s="10">
        <v>119</v>
      </c>
      <c r="D489" s="10">
        <v>1701</v>
      </c>
      <c r="E489" s="10">
        <v>2</v>
      </c>
      <c r="F489" s="10">
        <v>371190017012</v>
      </c>
      <c r="G489" s="11" t="s">
        <v>33</v>
      </c>
      <c r="H489" s="10">
        <v>16187</v>
      </c>
      <c r="I489" s="11" t="s">
        <v>525</v>
      </c>
      <c r="J489" s="10">
        <v>1005</v>
      </c>
      <c r="K489" s="10">
        <v>111</v>
      </c>
      <c r="L489" s="10">
        <v>83</v>
      </c>
      <c r="M489" s="10">
        <v>111</v>
      </c>
      <c r="N489" s="10">
        <v>78</v>
      </c>
      <c r="O489" s="10">
        <v>121</v>
      </c>
      <c r="P489" s="10">
        <v>55</v>
      </c>
      <c r="Q489" s="10">
        <v>61</v>
      </c>
      <c r="R489" s="10">
        <v>103</v>
      </c>
      <c r="S489" s="10">
        <v>85</v>
      </c>
      <c r="T489" s="10">
        <v>30</v>
      </c>
      <c r="U489" s="10">
        <v>63</v>
      </c>
      <c r="V489" s="10">
        <v>78</v>
      </c>
      <c r="W489" s="10">
        <v>0</v>
      </c>
      <c r="X489" s="10">
        <v>17</v>
      </c>
      <c r="Y489" s="10">
        <v>9</v>
      </c>
      <c r="Z489" s="10">
        <v>0</v>
      </c>
      <c r="AA489" s="10">
        <v>29926</v>
      </c>
      <c r="AB489" s="10">
        <v>537</v>
      </c>
      <c r="AC489" s="10">
        <v>280</v>
      </c>
      <c r="AD489" s="10">
        <v>0.52141526999999999</v>
      </c>
      <c r="AE489" s="10">
        <v>4314205.5585327102</v>
      </c>
      <c r="AF489" s="17">
        <v>9663.3764876207406</v>
      </c>
      <c r="AG489" s="1">
        <f>VLOOKUP(F489,'[1]Sheet 1'!$F$2:$S$557,5,0)</f>
        <v>1646</v>
      </c>
      <c r="AH489" s="1">
        <f>VLOOKUP(F489,'[1]Sheet 1'!$F$2:$S$557,6,0)</f>
        <v>641</v>
      </c>
      <c r="AI489" s="1">
        <f>VLOOKUP(F489,'[1]Sheet 1'!$F$2:$S$557,7,0)</f>
        <v>245</v>
      </c>
      <c r="AJ489" s="1">
        <f>VLOOKUP(F489,'[1]Sheet 1'!$F$2:$S$557,8,0)</f>
        <v>277</v>
      </c>
      <c r="AK489" s="1">
        <f>VLOOKUP(F489,'[1]Sheet 1'!$F$2:$S$557,9,0)</f>
        <v>64</v>
      </c>
      <c r="AL489" s="1">
        <f>VLOOKUP(F489,'[1]Sheet 1'!$F$2:$S$557,10,0)</f>
        <v>354</v>
      </c>
      <c r="AM489" s="1">
        <f>VLOOKUP(F489,'[1]Sheet 1'!$F$2:$S$557,11,0)</f>
        <v>49</v>
      </c>
      <c r="AN489" s="1">
        <f>VLOOKUP(F489,'[1]Sheet 1'!$F$2:$S$557,12,0)</f>
        <v>16</v>
      </c>
      <c r="AO489" s="1">
        <f>VLOOKUP(F489,'[1]Sheet 1'!$F$2:$S$557,13,0)</f>
        <v>0.21506682999999999</v>
      </c>
      <c r="AP489" s="1">
        <f>VLOOKUP(F489,'[1]Sheet 1'!$F$2:$S$557,14,0)</f>
        <v>2.9769139999999999E-2</v>
      </c>
      <c r="AQ489" s="1">
        <f>VLOOKUP(F489,'[2]Sheet 1'!$F$2:$Q$557,5,0)</f>
        <v>2181</v>
      </c>
      <c r="AR489" s="1">
        <f>VLOOKUP(F489,'[2]Sheet 1'!$F$2:$Q$557,6,0)</f>
        <v>1565</v>
      </c>
      <c r="AS489" s="1">
        <f>VLOOKUP(F489,'[2]Sheet 1'!$F$2:$Q$557,7,0)</f>
        <v>1565</v>
      </c>
      <c r="AT489" s="1">
        <f>VLOOKUP(F489,'[2]Sheet 1'!$F$2:$Q$557,8,0)</f>
        <v>1489</v>
      </c>
      <c r="AU489" s="1">
        <f>VLOOKUP(F489,'[2]Sheet 1'!$F$2:$Q$557,9,0)</f>
        <v>76</v>
      </c>
      <c r="AV489" s="1">
        <f>VLOOKUP(F489,'[2]Sheet 1'!$F$2:$Q$557,10,0)</f>
        <v>0</v>
      </c>
      <c r="AW489" s="1">
        <f>VLOOKUP(F489,'[2]Sheet 1'!$F$2:$Q$557,11,0)</f>
        <v>616</v>
      </c>
      <c r="AX489" s="1">
        <f>VLOOKUP(F489,'[2]Sheet 1'!$F$2:$Q$557,12,0)</f>
        <v>3.48464E-2</v>
      </c>
      <c r="AY489" s="1">
        <f>VLOOKUP(F489,'[3]Sheet 1'!$F$2:$AD$557,5,0)</f>
        <v>35.214826000000002</v>
      </c>
      <c r="AZ489" s="1">
        <f>VLOOKUP(F489,'[3]Sheet 1'!$F$2:$AD$557,6,0)</f>
        <v>-80.794033400000004</v>
      </c>
      <c r="BA489" s="1">
        <f>VLOOKUP(F489,'[3]Sheet 1'!$F$2:$AD$557,7,0)</f>
        <v>2297</v>
      </c>
      <c r="BB489" s="1">
        <f>VLOOKUP(F489,'[3]Sheet 1'!$F$2:$AD$557,8,0)</f>
        <v>377</v>
      </c>
      <c r="BC489" s="1">
        <f>VLOOKUP(F489,'[3]Sheet 1'!$F$2:$AD$557,9,0)</f>
        <v>939</v>
      </c>
      <c r="BD489" s="1">
        <f>VLOOKUP(F489,'[3]Sheet 1'!$F$2:$AD$557,10,0)</f>
        <v>17</v>
      </c>
      <c r="BE489" s="1">
        <f>VLOOKUP(F489,'[3]Sheet 1'!$F$2:$AD$557,11,0)</f>
        <v>390</v>
      </c>
      <c r="BF489" s="1">
        <f>VLOOKUP(F489,'[3]Sheet 1'!$F$2:$AD$557,12,0)</f>
        <v>2</v>
      </c>
      <c r="BG489" s="1">
        <f>VLOOKUP(F489,'[3]Sheet 1'!$F$2:$AD$557,13,0)</f>
        <v>477</v>
      </c>
      <c r="BH489" s="1">
        <f>VLOOKUP(F489,'[3]Sheet 1'!$F$2:$AD$557,14,0)</f>
        <v>95</v>
      </c>
      <c r="BI489" s="1">
        <f>VLOOKUP(F489,'[3]Sheet 1'!$F$2:$AD$557,15,0)</f>
        <v>717</v>
      </c>
      <c r="BJ489" s="1">
        <f>VLOOKUP(F489,'[3]Sheet 1'!$F$2:$AD$557,16,0)</f>
        <v>997</v>
      </c>
      <c r="BK489" s="1">
        <f>VLOOKUP(F489,'[3]Sheet 1'!$F$2:$AD$557,17,0)</f>
        <v>810</v>
      </c>
      <c r="BL489" s="1">
        <f>VLOOKUP(F489,'[3]Sheet 1'!$F$2:$AD$557,18,0)</f>
        <v>187</v>
      </c>
      <c r="BM489" s="1">
        <f>VLOOKUP(F489,'[3]Sheet 1'!$F$2:$AD$557,19,0)</f>
        <v>0.81243730999999997</v>
      </c>
      <c r="BN489" s="1">
        <f>VLOOKUP(F489,'[3]Sheet 1'!$F$2:$AD$557,20,0)</f>
        <v>0.16412711999999999</v>
      </c>
      <c r="BO489" s="1">
        <f>VLOOKUP(F489,'[3]Sheet 1'!$F$2:$AD$557,21,0)</f>
        <v>0.40879407000000001</v>
      </c>
      <c r="BP489" s="1">
        <f>VLOOKUP(F489,'[3]Sheet 1'!$F$2:$AD$557,22,0)</f>
        <v>0.16978667</v>
      </c>
      <c r="BQ489" s="1">
        <f>VLOOKUP(F489,'[3]Sheet 1'!$F$2:$AD$557,23,0)</f>
        <v>0.31214627</v>
      </c>
      <c r="BR489" s="1">
        <f>VLOOKUP(F489,'[3]Sheet 1'!$F$2:$AD$557,24,0)</f>
        <v>14843.216354190001</v>
      </c>
      <c r="BS489" s="1">
        <f>VLOOKUP(F489,'[3]Sheet 1'!$F$2:$AD$557,25,0)</f>
        <v>0.15475082000000001</v>
      </c>
    </row>
    <row r="490" spans="1:71" ht="20" customHeight="1" x14ac:dyDescent="0.15">
      <c r="A490" s="8">
        <v>2153</v>
      </c>
      <c r="B490" s="9">
        <v>37</v>
      </c>
      <c r="C490" s="10">
        <v>119</v>
      </c>
      <c r="D490" s="10">
        <v>3903</v>
      </c>
      <c r="E490" s="10">
        <v>2</v>
      </c>
      <c r="F490" s="10">
        <v>371190039032</v>
      </c>
      <c r="G490" s="11" t="s">
        <v>33</v>
      </c>
      <c r="H490" s="10">
        <v>16360</v>
      </c>
      <c r="I490" s="11" t="s">
        <v>526</v>
      </c>
      <c r="J490" s="10">
        <v>418</v>
      </c>
      <c r="K490" s="10">
        <v>49</v>
      </c>
      <c r="L490" s="10">
        <v>79</v>
      </c>
      <c r="M490" s="10">
        <v>24</v>
      </c>
      <c r="N490" s="10">
        <v>21</v>
      </c>
      <c r="O490" s="10">
        <v>62</v>
      </c>
      <c r="P490" s="10">
        <v>27</v>
      </c>
      <c r="Q490" s="10">
        <v>40</v>
      </c>
      <c r="R490" s="10">
        <v>31</v>
      </c>
      <c r="S490" s="10">
        <v>21</v>
      </c>
      <c r="T490" s="10">
        <v>34</v>
      </c>
      <c r="U490" s="10">
        <v>15</v>
      </c>
      <c r="V490" s="10">
        <v>0</v>
      </c>
      <c r="W490" s="10">
        <v>0</v>
      </c>
      <c r="X490" s="10">
        <v>0</v>
      </c>
      <c r="Y490" s="10">
        <v>0</v>
      </c>
      <c r="Z490" s="10">
        <v>15</v>
      </c>
      <c r="AA490" s="10">
        <v>28375</v>
      </c>
      <c r="AB490" s="10">
        <v>204</v>
      </c>
      <c r="AC490" s="10">
        <v>92</v>
      </c>
      <c r="AD490" s="10">
        <v>0.45098039000000001</v>
      </c>
      <c r="AE490" s="16">
        <v>28513762.118042</v>
      </c>
      <c r="AF490" s="12">
        <v>30383.903321616701</v>
      </c>
      <c r="AG490" s="1">
        <f>VLOOKUP(F490,'[1]Sheet 1'!$F$2:$S$557,5,0)</f>
        <v>632</v>
      </c>
      <c r="AH490" s="1">
        <f>VLOOKUP(F490,'[1]Sheet 1'!$F$2:$S$557,6,0)</f>
        <v>227</v>
      </c>
      <c r="AI490" s="1">
        <f>VLOOKUP(F490,'[1]Sheet 1'!$F$2:$S$557,7,0)</f>
        <v>152</v>
      </c>
      <c r="AJ490" s="1">
        <f>VLOOKUP(F490,'[1]Sheet 1'!$F$2:$S$557,8,0)</f>
        <v>140</v>
      </c>
      <c r="AK490" s="1">
        <f>VLOOKUP(F490,'[1]Sheet 1'!$F$2:$S$557,9,0)</f>
        <v>16</v>
      </c>
      <c r="AL490" s="1">
        <f>VLOOKUP(F490,'[1]Sheet 1'!$F$2:$S$557,10,0)</f>
        <v>91</v>
      </c>
      <c r="AM490" s="1">
        <f>VLOOKUP(F490,'[1]Sheet 1'!$F$2:$S$557,11,0)</f>
        <v>0</v>
      </c>
      <c r="AN490" s="1">
        <f>VLOOKUP(F490,'[1]Sheet 1'!$F$2:$S$557,12,0)</f>
        <v>6</v>
      </c>
      <c r="AO490" s="1">
        <f>VLOOKUP(F490,'[1]Sheet 1'!$F$2:$S$557,13,0)</f>
        <v>0.14398733999999999</v>
      </c>
      <c r="AP490" s="1">
        <f>VLOOKUP(F490,'[1]Sheet 1'!$F$2:$S$557,14,0)</f>
        <v>0</v>
      </c>
      <c r="AQ490" s="1">
        <f>VLOOKUP(F490,'[2]Sheet 1'!$F$2:$Q$557,5,0)</f>
        <v>768</v>
      </c>
      <c r="AR490" s="1">
        <f>VLOOKUP(F490,'[2]Sheet 1'!$F$2:$Q$557,6,0)</f>
        <v>505</v>
      </c>
      <c r="AS490" s="1">
        <f>VLOOKUP(F490,'[2]Sheet 1'!$F$2:$Q$557,7,0)</f>
        <v>490</v>
      </c>
      <c r="AT490" s="1">
        <f>VLOOKUP(F490,'[2]Sheet 1'!$F$2:$Q$557,8,0)</f>
        <v>448</v>
      </c>
      <c r="AU490" s="1">
        <f>VLOOKUP(F490,'[2]Sheet 1'!$F$2:$Q$557,9,0)</f>
        <v>42</v>
      </c>
      <c r="AV490" s="1">
        <f>VLOOKUP(F490,'[2]Sheet 1'!$F$2:$Q$557,10,0)</f>
        <v>15</v>
      </c>
      <c r="AW490" s="1">
        <f>VLOOKUP(F490,'[2]Sheet 1'!$F$2:$Q$557,11,0)</f>
        <v>263</v>
      </c>
      <c r="AX490" s="1">
        <f>VLOOKUP(F490,'[2]Sheet 1'!$F$2:$Q$557,12,0)</f>
        <v>5.46875E-2</v>
      </c>
      <c r="AY490" s="1">
        <f>VLOOKUP(F490,'[3]Sheet 1'!$F$2:$AD$557,5,0)</f>
        <v>35.216251999999997</v>
      </c>
      <c r="AZ490" s="1">
        <f>VLOOKUP(F490,'[3]Sheet 1'!$F$2:$AD$557,6,0)</f>
        <v>-80.918674899999999</v>
      </c>
      <c r="BA490" s="1">
        <f>VLOOKUP(F490,'[3]Sheet 1'!$F$2:$AD$557,7,0)</f>
        <v>1206</v>
      </c>
      <c r="BB490" s="1">
        <f>VLOOKUP(F490,'[3]Sheet 1'!$F$2:$AD$557,8,0)</f>
        <v>143</v>
      </c>
      <c r="BC490" s="1">
        <f>VLOOKUP(F490,'[3]Sheet 1'!$F$2:$AD$557,9,0)</f>
        <v>836</v>
      </c>
      <c r="BD490" s="1">
        <f>VLOOKUP(F490,'[3]Sheet 1'!$F$2:$AD$557,10,0)</f>
        <v>6</v>
      </c>
      <c r="BE490" s="1">
        <f>VLOOKUP(F490,'[3]Sheet 1'!$F$2:$AD$557,11,0)</f>
        <v>84</v>
      </c>
      <c r="BF490" s="1">
        <f>VLOOKUP(F490,'[3]Sheet 1'!$F$2:$AD$557,12,0)</f>
        <v>18</v>
      </c>
      <c r="BG490" s="1">
        <f>VLOOKUP(F490,'[3]Sheet 1'!$F$2:$AD$557,13,0)</f>
        <v>97</v>
      </c>
      <c r="BH490" s="1">
        <f>VLOOKUP(F490,'[3]Sheet 1'!$F$2:$AD$557,14,0)</f>
        <v>22</v>
      </c>
      <c r="BI490" s="1">
        <f>VLOOKUP(F490,'[3]Sheet 1'!$F$2:$AD$557,15,0)</f>
        <v>144</v>
      </c>
      <c r="BJ490" s="1">
        <f>VLOOKUP(F490,'[3]Sheet 1'!$F$2:$AD$557,16,0)</f>
        <v>491</v>
      </c>
      <c r="BK490" s="1">
        <f>VLOOKUP(F490,'[3]Sheet 1'!$F$2:$AD$557,17,0)</f>
        <v>382</v>
      </c>
      <c r="BL490" s="1">
        <f>VLOOKUP(F490,'[3]Sheet 1'!$F$2:$AD$557,18,0)</f>
        <v>109</v>
      </c>
      <c r="BM490" s="1">
        <f>VLOOKUP(F490,'[3]Sheet 1'!$F$2:$AD$557,19,0)</f>
        <v>0.77800407000000005</v>
      </c>
      <c r="BN490" s="1">
        <f>VLOOKUP(F490,'[3]Sheet 1'!$F$2:$AD$557,20,0)</f>
        <v>0.11857379</v>
      </c>
      <c r="BO490" s="1">
        <f>VLOOKUP(F490,'[3]Sheet 1'!$F$2:$AD$557,21,0)</f>
        <v>0.69320066000000002</v>
      </c>
      <c r="BP490" s="1">
        <f>VLOOKUP(F490,'[3]Sheet 1'!$F$2:$AD$557,22,0)</f>
        <v>6.9651740000000004E-2</v>
      </c>
      <c r="BQ490" s="1">
        <f>VLOOKUP(F490,'[3]Sheet 1'!$F$2:$AD$557,23,0)</f>
        <v>0.11940298000000001</v>
      </c>
      <c r="BR490" s="1">
        <f>VLOOKUP(F490,'[3]Sheet 1'!$F$2:$AD$557,24,0)</f>
        <v>1179.1271186900001</v>
      </c>
      <c r="BS490" s="1">
        <f>VLOOKUP(F490,'[3]Sheet 1'!$F$2:$AD$557,25,0)</f>
        <v>1.0227904800000001</v>
      </c>
    </row>
    <row r="491" spans="1:71" ht="20" customHeight="1" x14ac:dyDescent="0.15">
      <c r="A491" s="8">
        <v>2154</v>
      </c>
      <c r="B491" s="9">
        <v>37</v>
      </c>
      <c r="C491" s="10">
        <v>119</v>
      </c>
      <c r="D491" s="10">
        <v>2003</v>
      </c>
      <c r="E491" s="10">
        <v>1</v>
      </c>
      <c r="F491" s="10">
        <v>371190020031</v>
      </c>
      <c r="G491" s="11" t="s">
        <v>35</v>
      </c>
      <c r="H491" s="10">
        <v>16235</v>
      </c>
      <c r="I491" s="11" t="s">
        <v>527</v>
      </c>
      <c r="J491" s="10">
        <v>588</v>
      </c>
      <c r="K491" s="10">
        <v>0</v>
      </c>
      <c r="L491" s="10">
        <v>28</v>
      </c>
      <c r="M491" s="10">
        <v>31</v>
      </c>
      <c r="N491" s="10">
        <v>12</v>
      </c>
      <c r="O491" s="10">
        <v>0</v>
      </c>
      <c r="P491" s="10">
        <v>0</v>
      </c>
      <c r="Q491" s="10">
        <v>12</v>
      </c>
      <c r="R491" s="10">
        <v>29</v>
      </c>
      <c r="S491" s="10">
        <v>24</v>
      </c>
      <c r="T491" s="10">
        <v>64</v>
      </c>
      <c r="U491" s="10">
        <v>26</v>
      </c>
      <c r="V491" s="10">
        <v>0</v>
      </c>
      <c r="W491" s="10">
        <v>70</v>
      </c>
      <c r="X491" s="10">
        <v>55</v>
      </c>
      <c r="Y491" s="10">
        <v>111</v>
      </c>
      <c r="Z491" s="10">
        <v>126</v>
      </c>
      <c r="AA491" s="10">
        <v>114904</v>
      </c>
      <c r="AB491" s="10">
        <v>337</v>
      </c>
      <c r="AC491" s="10">
        <v>28</v>
      </c>
      <c r="AD491" s="10">
        <v>8.3086049999999995E-2</v>
      </c>
      <c r="AE491" s="13">
        <v>14304001.0789185</v>
      </c>
      <c r="AF491" s="12">
        <v>21519.876964783201</v>
      </c>
      <c r="AG491" s="1">
        <f>VLOOKUP(F491,'[1]Sheet 1'!$F$2:$S$557,5,0)</f>
        <v>1145</v>
      </c>
      <c r="AH491" s="1">
        <f>VLOOKUP(F491,'[1]Sheet 1'!$F$2:$S$557,6,0)</f>
        <v>43</v>
      </c>
      <c r="AI491" s="1">
        <f>VLOOKUP(F491,'[1]Sheet 1'!$F$2:$S$557,7,0)</f>
        <v>62</v>
      </c>
      <c r="AJ491" s="1">
        <f>VLOOKUP(F491,'[1]Sheet 1'!$F$2:$S$557,8,0)</f>
        <v>219</v>
      </c>
      <c r="AK491" s="1">
        <f>VLOOKUP(F491,'[1]Sheet 1'!$F$2:$S$557,9,0)</f>
        <v>70</v>
      </c>
      <c r="AL491" s="1">
        <f>VLOOKUP(F491,'[1]Sheet 1'!$F$2:$S$557,10,0)</f>
        <v>494</v>
      </c>
      <c r="AM491" s="1">
        <f>VLOOKUP(F491,'[1]Sheet 1'!$F$2:$S$557,11,0)</f>
        <v>225</v>
      </c>
      <c r="AN491" s="1">
        <f>VLOOKUP(F491,'[1]Sheet 1'!$F$2:$S$557,12,0)</f>
        <v>32</v>
      </c>
      <c r="AO491" s="1">
        <f>VLOOKUP(F491,'[1]Sheet 1'!$F$2:$S$557,13,0)</f>
        <v>0.43144104999999999</v>
      </c>
      <c r="AP491" s="1">
        <f>VLOOKUP(F491,'[1]Sheet 1'!$F$2:$S$557,14,0)</f>
        <v>0.19650655</v>
      </c>
      <c r="AQ491" s="1">
        <f>VLOOKUP(F491,'[2]Sheet 1'!$F$2:$Q$557,5,0)</f>
        <v>1354</v>
      </c>
      <c r="AR491" s="1">
        <f>VLOOKUP(F491,'[2]Sheet 1'!$F$2:$Q$557,6,0)</f>
        <v>999</v>
      </c>
      <c r="AS491" s="1">
        <f>VLOOKUP(F491,'[2]Sheet 1'!$F$2:$Q$557,7,0)</f>
        <v>999</v>
      </c>
      <c r="AT491" s="1">
        <f>VLOOKUP(F491,'[2]Sheet 1'!$F$2:$Q$557,8,0)</f>
        <v>975</v>
      </c>
      <c r="AU491" s="1">
        <f>VLOOKUP(F491,'[2]Sheet 1'!$F$2:$Q$557,9,0)</f>
        <v>24</v>
      </c>
      <c r="AV491" s="1">
        <f>VLOOKUP(F491,'[2]Sheet 1'!$F$2:$Q$557,10,0)</f>
        <v>0</v>
      </c>
      <c r="AW491" s="1">
        <f>VLOOKUP(F491,'[2]Sheet 1'!$F$2:$Q$557,11,0)</f>
        <v>355</v>
      </c>
      <c r="AX491" s="1">
        <f>VLOOKUP(F491,'[2]Sheet 1'!$F$2:$Q$557,12,0)</f>
        <v>1.772526E-2</v>
      </c>
      <c r="AY491" s="1">
        <f>VLOOKUP(F491,'[3]Sheet 1'!$F$2:$AD$557,5,0)</f>
        <v>35.165660299999999</v>
      </c>
      <c r="AZ491" s="1">
        <f>VLOOKUP(F491,'[3]Sheet 1'!$F$2:$AD$557,6,0)</f>
        <v>-80.763252499999993</v>
      </c>
      <c r="BA491" s="1">
        <f>VLOOKUP(F491,'[3]Sheet 1'!$F$2:$AD$557,7,0)</f>
        <v>1245</v>
      </c>
      <c r="BB491" s="1">
        <f>VLOOKUP(F491,'[3]Sheet 1'!$F$2:$AD$557,8,0)</f>
        <v>1043</v>
      </c>
      <c r="BC491" s="1">
        <f>VLOOKUP(F491,'[3]Sheet 1'!$F$2:$AD$557,9,0)</f>
        <v>128</v>
      </c>
      <c r="BD491" s="1">
        <f>VLOOKUP(F491,'[3]Sheet 1'!$F$2:$AD$557,10,0)</f>
        <v>11</v>
      </c>
      <c r="BE491" s="1">
        <f>VLOOKUP(F491,'[3]Sheet 1'!$F$2:$AD$557,11,0)</f>
        <v>19</v>
      </c>
      <c r="BF491" s="1">
        <f>VLOOKUP(F491,'[3]Sheet 1'!$F$2:$AD$557,12,0)</f>
        <v>0</v>
      </c>
      <c r="BG491" s="1">
        <f>VLOOKUP(F491,'[3]Sheet 1'!$F$2:$AD$557,13,0)</f>
        <v>24</v>
      </c>
      <c r="BH491" s="1">
        <f>VLOOKUP(F491,'[3]Sheet 1'!$F$2:$AD$557,14,0)</f>
        <v>20</v>
      </c>
      <c r="BI491" s="1">
        <f>VLOOKUP(F491,'[3]Sheet 1'!$F$2:$AD$557,15,0)</f>
        <v>58</v>
      </c>
      <c r="BJ491" s="1">
        <f>VLOOKUP(F491,'[3]Sheet 1'!$F$2:$AD$557,16,0)</f>
        <v>522</v>
      </c>
      <c r="BK491" s="1">
        <f>VLOOKUP(F491,'[3]Sheet 1'!$F$2:$AD$557,17,0)</f>
        <v>499</v>
      </c>
      <c r="BL491" s="1">
        <f>VLOOKUP(F491,'[3]Sheet 1'!$F$2:$AD$557,18,0)</f>
        <v>23</v>
      </c>
      <c r="BM491" s="1">
        <f>VLOOKUP(F491,'[3]Sheet 1'!$F$2:$AD$557,19,0)</f>
        <v>0.95593868999999998</v>
      </c>
      <c r="BN491" s="1">
        <f>VLOOKUP(F491,'[3]Sheet 1'!$F$2:$AD$557,20,0)</f>
        <v>0.83775100000000002</v>
      </c>
      <c r="BO491" s="1">
        <f>VLOOKUP(F491,'[3]Sheet 1'!$F$2:$AD$557,21,0)</f>
        <v>0.10281124</v>
      </c>
      <c r="BP491" s="1">
        <f>VLOOKUP(F491,'[3]Sheet 1'!$F$2:$AD$557,22,0)</f>
        <v>1.526104E-2</v>
      </c>
      <c r="BQ491" s="1">
        <f>VLOOKUP(F491,'[3]Sheet 1'!$F$2:$AD$557,23,0)</f>
        <v>4.6586339999999997E-2</v>
      </c>
      <c r="BR491" s="1">
        <f>VLOOKUP(F491,'[3]Sheet 1'!$F$2:$AD$557,24,0)</f>
        <v>2426.4965581800002</v>
      </c>
      <c r="BS491" s="1">
        <f>VLOOKUP(F491,'[3]Sheet 1'!$F$2:$AD$557,25,0)</f>
        <v>0.51308540999999996</v>
      </c>
    </row>
    <row r="492" spans="1:71" ht="20" customHeight="1" x14ac:dyDescent="0.15">
      <c r="A492" s="8">
        <v>2155</v>
      </c>
      <c r="B492" s="9">
        <v>37</v>
      </c>
      <c r="C492" s="10">
        <v>119</v>
      </c>
      <c r="D492" s="10">
        <v>2003</v>
      </c>
      <c r="E492" s="10">
        <v>2</v>
      </c>
      <c r="F492" s="10">
        <v>371190020032</v>
      </c>
      <c r="G492" s="11" t="s">
        <v>33</v>
      </c>
      <c r="H492" s="10">
        <v>16236</v>
      </c>
      <c r="I492" s="11" t="s">
        <v>528</v>
      </c>
      <c r="J492" s="10">
        <v>348</v>
      </c>
      <c r="K492" s="10">
        <v>48</v>
      </c>
      <c r="L492" s="10">
        <v>0</v>
      </c>
      <c r="M492" s="10">
        <v>0</v>
      </c>
      <c r="N492" s="10">
        <v>12</v>
      </c>
      <c r="O492" s="10">
        <v>0</v>
      </c>
      <c r="P492" s="10">
        <v>13</v>
      </c>
      <c r="Q492" s="10">
        <v>12</v>
      </c>
      <c r="R492" s="10">
        <v>12</v>
      </c>
      <c r="S492" s="10">
        <v>0</v>
      </c>
      <c r="T492" s="10">
        <v>0</v>
      </c>
      <c r="U492" s="10">
        <v>24</v>
      </c>
      <c r="V492" s="10">
        <v>51</v>
      </c>
      <c r="W492" s="10">
        <v>34</v>
      </c>
      <c r="X492" s="10">
        <v>41</v>
      </c>
      <c r="Y492" s="10">
        <v>66</v>
      </c>
      <c r="Z492" s="10">
        <v>35</v>
      </c>
      <c r="AA492" s="10">
        <v>107955</v>
      </c>
      <c r="AB492" s="10">
        <v>213</v>
      </c>
      <c r="AC492" s="10">
        <v>10</v>
      </c>
      <c r="AD492" s="10">
        <v>4.6948360000000001E-2</v>
      </c>
      <c r="AE492" s="13">
        <v>10161599.552917499</v>
      </c>
      <c r="AF492" s="12">
        <v>17173.366958378101</v>
      </c>
      <c r="AG492" s="1">
        <f>VLOOKUP(F492,'[1]Sheet 1'!$F$2:$S$557,5,0)</f>
        <v>598</v>
      </c>
      <c r="AH492" s="1">
        <f>VLOOKUP(F492,'[1]Sheet 1'!$F$2:$S$557,6,0)</f>
        <v>19</v>
      </c>
      <c r="AI492" s="1">
        <f>VLOOKUP(F492,'[1]Sheet 1'!$F$2:$S$557,7,0)</f>
        <v>52</v>
      </c>
      <c r="AJ492" s="1">
        <f>VLOOKUP(F492,'[1]Sheet 1'!$F$2:$S$557,8,0)</f>
        <v>58</v>
      </c>
      <c r="AK492" s="1">
        <f>VLOOKUP(F492,'[1]Sheet 1'!$F$2:$S$557,9,0)</f>
        <v>43</v>
      </c>
      <c r="AL492" s="1">
        <f>VLOOKUP(F492,'[1]Sheet 1'!$F$2:$S$557,10,0)</f>
        <v>308</v>
      </c>
      <c r="AM492" s="1">
        <f>VLOOKUP(F492,'[1]Sheet 1'!$F$2:$S$557,11,0)</f>
        <v>106</v>
      </c>
      <c r="AN492" s="1">
        <f>VLOOKUP(F492,'[1]Sheet 1'!$F$2:$S$557,12,0)</f>
        <v>12</v>
      </c>
      <c r="AO492" s="1">
        <f>VLOOKUP(F492,'[1]Sheet 1'!$F$2:$S$557,13,0)</f>
        <v>0.51505016999999997</v>
      </c>
      <c r="AP492" s="1">
        <f>VLOOKUP(F492,'[1]Sheet 1'!$F$2:$S$557,14,0)</f>
        <v>0.17725753</v>
      </c>
      <c r="AQ492" s="1">
        <f>VLOOKUP(F492,'[2]Sheet 1'!$F$2:$Q$557,5,0)</f>
        <v>598</v>
      </c>
      <c r="AR492" s="1">
        <f>VLOOKUP(F492,'[2]Sheet 1'!$F$2:$Q$557,6,0)</f>
        <v>372</v>
      </c>
      <c r="AS492" s="1">
        <f>VLOOKUP(F492,'[2]Sheet 1'!$F$2:$Q$557,7,0)</f>
        <v>372</v>
      </c>
      <c r="AT492" s="1">
        <f>VLOOKUP(F492,'[2]Sheet 1'!$F$2:$Q$557,8,0)</f>
        <v>348</v>
      </c>
      <c r="AU492" s="1">
        <f>VLOOKUP(F492,'[2]Sheet 1'!$F$2:$Q$557,9,0)</f>
        <v>24</v>
      </c>
      <c r="AV492" s="1">
        <f>VLOOKUP(F492,'[2]Sheet 1'!$F$2:$Q$557,10,0)</f>
        <v>0</v>
      </c>
      <c r="AW492" s="1">
        <f>VLOOKUP(F492,'[2]Sheet 1'!$F$2:$Q$557,11,0)</f>
        <v>226</v>
      </c>
      <c r="AX492" s="1">
        <f>VLOOKUP(F492,'[2]Sheet 1'!$F$2:$Q$557,12,0)</f>
        <v>4.0133780000000001E-2</v>
      </c>
      <c r="AY492" s="1">
        <f>VLOOKUP(F492,'[3]Sheet 1'!$F$2:$AD$557,5,0)</f>
        <v>35.161228899999998</v>
      </c>
      <c r="AZ492" s="1">
        <f>VLOOKUP(F492,'[3]Sheet 1'!$F$2:$AD$557,6,0)</f>
        <v>-80.767243100000002</v>
      </c>
      <c r="BA492" s="1">
        <f>VLOOKUP(F492,'[3]Sheet 1'!$F$2:$AD$557,7,0)</f>
        <v>1040</v>
      </c>
      <c r="BB492" s="1">
        <f>VLOOKUP(F492,'[3]Sheet 1'!$F$2:$AD$557,8,0)</f>
        <v>980</v>
      </c>
      <c r="BC492" s="1">
        <f>VLOOKUP(F492,'[3]Sheet 1'!$F$2:$AD$557,9,0)</f>
        <v>35</v>
      </c>
      <c r="BD492" s="1">
        <f>VLOOKUP(F492,'[3]Sheet 1'!$F$2:$AD$557,10,0)</f>
        <v>2</v>
      </c>
      <c r="BE492" s="1">
        <f>VLOOKUP(F492,'[3]Sheet 1'!$F$2:$AD$557,11,0)</f>
        <v>9</v>
      </c>
      <c r="BF492" s="1">
        <f>VLOOKUP(F492,'[3]Sheet 1'!$F$2:$AD$557,12,0)</f>
        <v>0</v>
      </c>
      <c r="BG492" s="1">
        <f>VLOOKUP(F492,'[3]Sheet 1'!$F$2:$AD$557,13,0)</f>
        <v>8</v>
      </c>
      <c r="BH492" s="1">
        <f>VLOOKUP(F492,'[3]Sheet 1'!$F$2:$AD$557,14,0)</f>
        <v>6</v>
      </c>
      <c r="BI492" s="1">
        <f>VLOOKUP(F492,'[3]Sheet 1'!$F$2:$AD$557,15,0)</f>
        <v>30</v>
      </c>
      <c r="BJ492" s="1">
        <f>VLOOKUP(F492,'[3]Sheet 1'!$F$2:$AD$557,16,0)</f>
        <v>447</v>
      </c>
      <c r="BK492" s="1">
        <f>VLOOKUP(F492,'[3]Sheet 1'!$F$2:$AD$557,17,0)</f>
        <v>431</v>
      </c>
      <c r="BL492" s="1">
        <f>VLOOKUP(F492,'[3]Sheet 1'!$F$2:$AD$557,18,0)</f>
        <v>16</v>
      </c>
      <c r="BM492" s="1">
        <f>VLOOKUP(F492,'[3]Sheet 1'!$F$2:$AD$557,19,0)</f>
        <v>0.96420581000000005</v>
      </c>
      <c r="BN492" s="1">
        <f>VLOOKUP(F492,'[3]Sheet 1'!$F$2:$AD$557,20,0)</f>
        <v>0.94230769000000003</v>
      </c>
      <c r="BO492" s="1">
        <f>VLOOKUP(F492,'[3]Sheet 1'!$F$2:$AD$557,21,0)</f>
        <v>3.3653839999999997E-2</v>
      </c>
      <c r="BP492" s="1">
        <f>VLOOKUP(F492,'[3]Sheet 1'!$F$2:$AD$557,22,0)</f>
        <v>8.6538399999999994E-3</v>
      </c>
      <c r="BQ492" s="1">
        <f>VLOOKUP(F492,'[3]Sheet 1'!$F$2:$AD$557,23,0)</f>
        <v>2.8846150000000001E-2</v>
      </c>
      <c r="BR492" s="1">
        <f>VLOOKUP(F492,'[3]Sheet 1'!$F$2:$AD$557,24,0)</f>
        <v>2853.2452195699998</v>
      </c>
      <c r="BS492" s="1">
        <f>VLOOKUP(F492,'[3]Sheet 1'!$F$2:$AD$557,25,0)</f>
        <v>0.36449723000000001</v>
      </c>
    </row>
    <row r="493" spans="1:71" ht="20" customHeight="1" x14ac:dyDescent="0.15">
      <c r="A493" s="8">
        <v>2156</v>
      </c>
      <c r="B493" s="9">
        <v>37</v>
      </c>
      <c r="C493" s="10">
        <v>119</v>
      </c>
      <c r="D493" s="10">
        <v>4100</v>
      </c>
      <c r="E493" s="10">
        <v>4</v>
      </c>
      <c r="F493" s="10">
        <v>371190041004</v>
      </c>
      <c r="G493" s="11" t="s">
        <v>40</v>
      </c>
      <c r="H493" s="10">
        <v>16368</v>
      </c>
      <c r="I493" s="11" t="s">
        <v>529</v>
      </c>
      <c r="J493" s="10">
        <v>257</v>
      </c>
      <c r="K493" s="10">
        <v>58</v>
      </c>
      <c r="L493" s="10">
        <v>32</v>
      </c>
      <c r="M493" s="10">
        <v>31</v>
      </c>
      <c r="N493" s="10">
        <v>42</v>
      </c>
      <c r="O493" s="10">
        <v>16</v>
      </c>
      <c r="P493" s="10">
        <v>26</v>
      </c>
      <c r="Q493" s="10">
        <v>0</v>
      </c>
      <c r="R493" s="10">
        <v>18</v>
      </c>
      <c r="S493" s="10">
        <v>8</v>
      </c>
      <c r="T493" s="10">
        <v>0</v>
      </c>
      <c r="U493" s="10">
        <v>4</v>
      </c>
      <c r="V493" s="10">
        <v>0</v>
      </c>
      <c r="W493" s="10">
        <v>9</v>
      </c>
      <c r="X493" s="10">
        <v>0</v>
      </c>
      <c r="Y493" s="10">
        <v>0</v>
      </c>
      <c r="Z493" s="10">
        <v>13</v>
      </c>
      <c r="AA493" s="10">
        <v>20446</v>
      </c>
      <c r="AB493" s="10">
        <v>152</v>
      </c>
      <c r="AC493" s="10">
        <v>71</v>
      </c>
      <c r="AD493" s="10">
        <v>0.46710526000000002</v>
      </c>
      <c r="AE493" s="10">
        <v>7531339.3144531203</v>
      </c>
      <c r="AF493" s="12">
        <v>12671.9752826072</v>
      </c>
      <c r="AG493" s="1">
        <f>VLOOKUP(F493,'[1]Sheet 1'!$F$2:$S$557,5,0)</f>
        <v>451</v>
      </c>
      <c r="AH493" s="1">
        <f>VLOOKUP(F493,'[1]Sheet 1'!$F$2:$S$557,6,0)</f>
        <v>105</v>
      </c>
      <c r="AI493" s="1">
        <f>VLOOKUP(F493,'[1]Sheet 1'!$F$2:$S$557,7,0)</f>
        <v>174</v>
      </c>
      <c r="AJ493" s="1">
        <f>VLOOKUP(F493,'[1]Sheet 1'!$F$2:$S$557,8,0)</f>
        <v>84</v>
      </c>
      <c r="AK493" s="1">
        <f>VLOOKUP(F493,'[1]Sheet 1'!$F$2:$S$557,9,0)</f>
        <v>38</v>
      </c>
      <c r="AL493" s="1">
        <f>VLOOKUP(F493,'[1]Sheet 1'!$F$2:$S$557,10,0)</f>
        <v>26</v>
      </c>
      <c r="AM493" s="1">
        <f>VLOOKUP(F493,'[1]Sheet 1'!$F$2:$S$557,11,0)</f>
        <v>24</v>
      </c>
      <c r="AN493" s="1">
        <f>VLOOKUP(F493,'[1]Sheet 1'!$F$2:$S$557,12,0)</f>
        <v>0</v>
      </c>
      <c r="AO493" s="1">
        <f>VLOOKUP(F493,'[1]Sheet 1'!$F$2:$S$557,13,0)</f>
        <v>5.764967E-2</v>
      </c>
      <c r="AP493" s="1">
        <f>VLOOKUP(F493,'[1]Sheet 1'!$F$2:$S$557,14,0)</f>
        <v>5.3215079999999998E-2</v>
      </c>
      <c r="AQ493" s="1">
        <f>VLOOKUP(F493,'[2]Sheet 1'!$F$2:$Q$557,5,0)</f>
        <v>607</v>
      </c>
      <c r="AR493" s="1">
        <f>VLOOKUP(F493,'[2]Sheet 1'!$F$2:$Q$557,6,0)</f>
        <v>401</v>
      </c>
      <c r="AS493" s="1">
        <f>VLOOKUP(F493,'[2]Sheet 1'!$F$2:$Q$557,7,0)</f>
        <v>401</v>
      </c>
      <c r="AT493" s="1">
        <f>VLOOKUP(F493,'[2]Sheet 1'!$F$2:$Q$557,8,0)</f>
        <v>283</v>
      </c>
      <c r="AU493" s="1">
        <f>VLOOKUP(F493,'[2]Sheet 1'!$F$2:$Q$557,9,0)</f>
        <v>118</v>
      </c>
      <c r="AV493" s="1">
        <f>VLOOKUP(F493,'[2]Sheet 1'!$F$2:$Q$557,10,0)</f>
        <v>0</v>
      </c>
      <c r="AW493" s="1">
        <f>VLOOKUP(F493,'[2]Sheet 1'!$F$2:$Q$557,11,0)</f>
        <v>206</v>
      </c>
      <c r="AX493" s="1">
        <f>VLOOKUP(F493,'[2]Sheet 1'!$F$2:$Q$557,12,0)</f>
        <v>0.19439867999999999</v>
      </c>
      <c r="AY493" s="1">
        <f>VLOOKUP(F493,'[3]Sheet 1'!$F$2:$AD$557,5,0)</f>
        <v>35.228990600000003</v>
      </c>
      <c r="AZ493" s="1">
        <f>VLOOKUP(F493,'[3]Sheet 1'!$F$2:$AD$557,6,0)</f>
        <v>-80.881005900000005</v>
      </c>
      <c r="BA493" s="1">
        <f>VLOOKUP(F493,'[3]Sheet 1'!$F$2:$AD$557,7,0)</f>
        <v>859</v>
      </c>
      <c r="BB493" s="1">
        <f>VLOOKUP(F493,'[3]Sheet 1'!$F$2:$AD$557,8,0)</f>
        <v>93</v>
      </c>
      <c r="BC493" s="1">
        <f>VLOOKUP(F493,'[3]Sheet 1'!$F$2:$AD$557,9,0)</f>
        <v>725</v>
      </c>
      <c r="BD493" s="1">
        <f>VLOOKUP(F493,'[3]Sheet 1'!$F$2:$AD$557,10,0)</f>
        <v>4</v>
      </c>
      <c r="BE493" s="1">
        <f>VLOOKUP(F493,'[3]Sheet 1'!$F$2:$AD$557,11,0)</f>
        <v>13</v>
      </c>
      <c r="BF493" s="1">
        <f>VLOOKUP(F493,'[3]Sheet 1'!$F$2:$AD$557,12,0)</f>
        <v>0</v>
      </c>
      <c r="BG493" s="1">
        <f>VLOOKUP(F493,'[3]Sheet 1'!$F$2:$AD$557,13,0)</f>
        <v>7</v>
      </c>
      <c r="BH493" s="1">
        <f>VLOOKUP(F493,'[3]Sheet 1'!$F$2:$AD$557,14,0)</f>
        <v>17</v>
      </c>
      <c r="BI493" s="1">
        <f>VLOOKUP(F493,'[3]Sheet 1'!$F$2:$AD$557,15,0)</f>
        <v>17</v>
      </c>
      <c r="BJ493" s="1">
        <f>VLOOKUP(F493,'[3]Sheet 1'!$F$2:$AD$557,16,0)</f>
        <v>376</v>
      </c>
      <c r="BK493" s="1">
        <f>VLOOKUP(F493,'[3]Sheet 1'!$F$2:$AD$557,17,0)</f>
        <v>322</v>
      </c>
      <c r="BL493" s="1">
        <f>VLOOKUP(F493,'[3]Sheet 1'!$F$2:$AD$557,18,0)</f>
        <v>54</v>
      </c>
      <c r="BM493" s="1">
        <f>VLOOKUP(F493,'[3]Sheet 1'!$F$2:$AD$557,19,0)</f>
        <v>0.85638296999999997</v>
      </c>
      <c r="BN493" s="1">
        <f>VLOOKUP(F493,'[3]Sheet 1'!$F$2:$AD$557,20,0)</f>
        <v>0.10826542</v>
      </c>
      <c r="BO493" s="1">
        <f>VLOOKUP(F493,'[3]Sheet 1'!$F$2:$AD$557,21,0)</f>
        <v>0.84400465000000002</v>
      </c>
      <c r="BP493" s="1">
        <f>VLOOKUP(F493,'[3]Sheet 1'!$F$2:$AD$557,22,0)</f>
        <v>1.5133870000000001E-2</v>
      </c>
      <c r="BQ493" s="1">
        <f>VLOOKUP(F493,'[3]Sheet 1'!$F$2:$AD$557,23,0)</f>
        <v>1.9790450000000001E-2</v>
      </c>
      <c r="BR493" s="1">
        <f>VLOOKUP(F493,'[3]Sheet 1'!$F$2:$AD$557,24,0)</f>
        <v>3179.7192778799999</v>
      </c>
      <c r="BS493" s="1">
        <f>VLOOKUP(F493,'[3]Sheet 1'!$F$2:$AD$557,25,0)</f>
        <v>0.27014962999999997</v>
      </c>
    </row>
    <row r="494" spans="1:71" ht="20" customHeight="1" x14ac:dyDescent="0.15">
      <c r="A494" s="8">
        <v>2157</v>
      </c>
      <c r="B494" s="9">
        <v>37</v>
      </c>
      <c r="C494" s="10">
        <v>119</v>
      </c>
      <c r="D494" s="10">
        <v>3204</v>
      </c>
      <c r="E494" s="10">
        <v>1</v>
      </c>
      <c r="F494" s="10">
        <v>371190032041</v>
      </c>
      <c r="G494" s="11" t="s">
        <v>35</v>
      </c>
      <c r="H494" s="10">
        <v>16325</v>
      </c>
      <c r="I494" s="11" t="s">
        <v>530</v>
      </c>
      <c r="J494" s="10">
        <v>535</v>
      </c>
      <c r="K494" s="10">
        <v>10</v>
      </c>
      <c r="L494" s="10">
        <v>0</v>
      </c>
      <c r="M494" s="10">
        <v>10</v>
      </c>
      <c r="N494" s="10">
        <v>9</v>
      </c>
      <c r="O494" s="10">
        <v>0</v>
      </c>
      <c r="P494" s="10">
        <v>8</v>
      </c>
      <c r="Q494" s="10">
        <v>0</v>
      </c>
      <c r="R494" s="10">
        <v>17</v>
      </c>
      <c r="S494" s="10">
        <v>16</v>
      </c>
      <c r="T494" s="10">
        <v>34</v>
      </c>
      <c r="U494" s="10">
        <v>36</v>
      </c>
      <c r="V494" s="10">
        <v>79</v>
      </c>
      <c r="W494" s="10">
        <v>99</v>
      </c>
      <c r="X494" s="10">
        <v>87</v>
      </c>
      <c r="Y494" s="10">
        <v>54</v>
      </c>
      <c r="Z494" s="10">
        <v>76</v>
      </c>
      <c r="AA494" s="10">
        <v>107375</v>
      </c>
      <c r="AB494" s="10">
        <v>174</v>
      </c>
      <c r="AC494" s="10">
        <v>0</v>
      </c>
      <c r="AD494" s="10">
        <v>0</v>
      </c>
      <c r="AE494" s="10">
        <v>6504689.1232299795</v>
      </c>
      <c r="AF494" s="12">
        <v>12432.519408746301</v>
      </c>
      <c r="AG494" s="1">
        <f>VLOOKUP(F494,'[1]Sheet 1'!$F$2:$S$557,5,0)</f>
        <v>845</v>
      </c>
      <c r="AH494" s="1">
        <f>VLOOKUP(F494,'[1]Sheet 1'!$F$2:$S$557,6,0)</f>
        <v>11</v>
      </c>
      <c r="AI494" s="1">
        <f>VLOOKUP(F494,'[1]Sheet 1'!$F$2:$S$557,7,0)</f>
        <v>29</v>
      </c>
      <c r="AJ494" s="1">
        <f>VLOOKUP(F494,'[1]Sheet 1'!$F$2:$S$557,8,0)</f>
        <v>149</v>
      </c>
      <c r="AK494" s="1">
        <f>VLOOKUP(F494,'[1]Sheet 1'!$F$2:$S$557,9,0)</f>
        <v>18</v>
      </c>
      <c r="AL494" s="1">
        <f>VLOOKUP(F494,'[1]Sheet 1'!$F$2:$S$557,10,0)</f>
        <v>416</v>
      </c>
      <c r="AM494" s="1">
        <f>VLOOKUP(F494,'[1]Sheet 1'!$F$2:$S$557,11,0)</f>
        <v>176</v>
      </c>
      <c r="AN494" s="1">
        <f>VLOOKUP(F494,'[1]Sheet 1'!$F$2:$S$557,12,0)</f>
        <v>46</v>
      </c>
      <c r="AO494" s="1">
        <f>VLOOKUP(F494,'[1]Sheet 1'!$F$2:$S$557,13,0)</f>
        <v>0.49230769000000002</v>
      </c>
      <c r="AP494" s="1">
        <f>VLOOKUP(F494,'[1]Sheet 1'!$F$2:$S$557,14,0)</f>
        <v>0.20828401999999999</v>
      </c>
      <c r="AQ494" s="1">
        <f>VLOOKUP(F494,'[2]Sheet 1'!$F$2:$Q$557,5,0)</f>
        <v>906</v>
      </c>
      <c r="AR494" s="1">
        <f>VLOOKUP(F494,'[2]Sheet 1'!$F$2:$Q$557,6,0)</f>
        <v>809</v>
      </c>
      <c r="AS494" s="1">
        <f>VLOOKUP(F494,'[2]Sheet 1'!$F$2:$Q$557,7,0)</f>
        <v>809</v>
      </c>
      <c r="AT494" s="1">
        <f>VLOOKUP(F494,'[2]Sheet 1'!$F$2:$Q$557,8,0)</f>
        <v>809</v>
      </c>
      <c r="AU494" s="1">
        <f>VLOOKUP(F494,'[2]Sheet 1'!$F$2:$Q$557,9,0)</f>
        <v>0</v>
      </c>
      <c r="AV494" s="1">
        <f>VLOOKUP(F494,'[2]Sheet 1'!$F$2:$Q$557,10,0)</f>
        <v>0</v>
      </c>
      <c r="AW494" s="1">
        <f>VLOOKUP(F494,'[2]Sheet 1'!$F$2:$Q$557,11,0)</f>
        <v>97</v>
      </c>
      <c r="AX494" s="1">
        <f>VLOOKUP(F494,'[2]Sheet 1'!$F$2:$Q$557,12,0)</f>
        <v>0</v>
      </c>
      <c r="AY494" s="1">
        <f>VLOOKUP(F494,'[3]Sheet 1'!$F$2:$AD$557,5,0)</f>
        <v>35.1862146</v>
      </c>
      <c r="AZ494" s="1">
        <f>VLOOKUP(F494,'[3]Sheet 1'!$F$2:$AD$557,6,0)</f>
        <v>-80.860797899999994</v>
      </c>
      <c r="BA494" s="1">
        <f>VLOOKUP(F494,'[3]Sheet 1'!$F$2:$AD$557,7,0)</f>
        <v>877</v>
      </c>
      <c r="BB494" s="1">
        <f>VLOOKUP(F494,'[3]Sheet 1'!$F$2:$AD$557,8,0)</f>
        <v>805</v>
      </c>
      <c r="BC494" s="1">
        <f>VLOOKUP(F494,'[3]Sheet 1'!$F$2:$AD$557,9,0)</f>
        <v>31</v>
      </c>
      <c r="BD494" s="1">
        <f>VLOOKUP(F494,'[3]Sheet 1'!$F$2:$AD$557,10,0)</f>
        <v>2</v>
      </c>
      <c r="BE494" s="1">
        <f>VLOOKUP(F494,'[3]Sheet 1'!$F$2:$AD$557,11,0)</f>
        <v>25</v>
      </c>
      <c r="BF494" s="1">
        <f>VLOOKUP(F494,'[3]Sheet 1'!$F$2:$AD$557,12,0)</f>
        <v>0</v>
      </c>
      <c r="BG494" s="1">
        <f>VLOOKUP(F494,'[3]Sheet 1'!$F$2:$AD$557,13,0)</f>
        <v>2</v>
      </c>
      <c r="BH494" s="1">
        <f>VLOOKUP(F494,'[3]Sheet 1'!$F$2:$AD$557,14,0)</f>
        <v>12</v>
      </c>
      <c r="BI494" s="1">
        <f>VLOOKUP(F494,'[3]Sheet 1'!$F$2:$AD$557,15,0)</f>
        <v>17</v>
      </c>
      <c r="BJ494" s="1">
        <f>VLOOKUP(F494,'[3]Sheet 1'!$F$2:$AD$557,16,0)</f>
        <v>535</v>
      </c>
      <c r="BK494" s="1">
        <f>VLOOKUP(F494,'[3]Sheet 1'!$F$2:$AD$557,17,0)</f>
        <v>508</v>
      </c>
      <c r="BL494" s="1">
        <f>VLOOKUP(F494,'[3]Sheet 1'!$F$2:$AD$557,18,0)</f>
        <v>27</v>
      </c>
      <c r="BM494" s="1">
        <f>VLOOKUP(F494,'[3]Sheet 1'!$F$2:$AD$557,19,0)</f>
        <v>0.94953270999999995</v>
      </c>
      <c r="BN494" s="1">
        <f>VLOOKUP(F494,'[3]Sheet 1'!$F$2:$AD$557,20,0)</f>
        <v>0.91790192999999998</v>
      </c>
      <c r="BO494" s="1">
        <f>VLOOKUP(F494,'[3]Sheet 1'!$F$2:$AD$557,21,0)</f>
        <v>3.5347770000000001E-2</v>
      </c>
      <c r="BP494" s="1">
        <f>VLOOKUP(F494,'[3]Sheet 1'!$F$2:$AD$557,22,0)</f>
        <v>2.850627E-2</v>
      </c>
      <c r="BQ494" s="1">
        <f>VLOOKUP(F494,'[3]Sheet 1'!$F$2:$AD$557,23,0)</f>
        <v>1.938426E-2</v>
      </c>
      <c r="BR494" s="1">
        <f>VLOOKUP(F494,'[3]Sheet 1'!$F$2:$AD$557,24,0)</f>
        <v>3758.7278514</v>
      </c>
      <c r="BS494" s="1">
        <f>VLOOKUP(F494,'[3]Sheet 1'!$F$2:$AD$557,25,0)</f>
        <v>0.23332362000000001</v>
      </c>
    </row>
    <row r="495" spans="1:71" ht="20" customHeight="1" x14ac:dyDescent="0.15">
      <c r="A495" s="8">
        <v>2158</v>
      </c>
      <c r="B495" s="9">
        <v>37</v>
      </c>
      <c r="C495" s="10">
        <v>119</v>
      </c>
      <c r="D495" s="10">
        <v>5403</v>
      </c>
      <c r="E495" s="10">
        <v>1</v>
      </c>
      <c r="F495" s="10">
        <v>371190054031</v>
      </c>
      <c r="G495" s="11" t="s">
        <v>35</v>
      </c>
      <c r="H495" s="10">
        <v>16414</v>
      </c>
      <c r="I495" s="11" t="s">
        <v>531</v>
      </c>
      <c r="J495" s="10">
        <v>1054</v>
      </c>
      <c r="K495" s="10">
        <v>69</v>
      </c>
      <c r="L495" s="10">
        <v>76</v>
      </c>
      <c r="M495" s="10">
        <v>107</v>
      </c>
      <c r="N495" s="10">
        <v>40</v>
      </c>
      <c r="O495" s="10">
        <v>91</v>
      </c>
      <c r="P495" s="10">
        <v>30</v>
      </c>
      <c r="Q495" s="10">
        <v>101</v>
      </c>
      <c r="R495" s="10">
        <v>59</v>
      </c>
      <c r="S495" s="10">
        <v>82</v>
      </c>
      <c r="T495" s="10">
        <v>103</v>
      </c>
      <c r="U495" s="10">
        <v>55</v>
      </c>
      <c r="V495" s="10">
        <v>116</v>
      </c>
      <c r="W495" s="10">
        <v>56</v>
      </c>
      <c r="X495" s="10">
        <v>49</v>
      </c>
      <c r="Y495" s="10">
        <v>7</v>
      </c>
      <c r="Z495" s="10">
        <v>13</v>
      </c>
      <c r="AA495" s="10">
        <v>40551</v>
      </c>
      <c r="AB495" s="10">
        <v>621</v>
      </c>
      <c r="AC495" s="10">
        <v>105</v>
      </c>
      <c r="AD495" s="10">
        <v>0.16908213</v>
      </c>
      <c r="AE495" s="13">
        <v>41798885.181762703</v>
      </c>
      <c r="AF495" s="12">
        <v>35905.2275800157</v>
      </c>
      <c r="AG495" s="1">
        <f>VLOOKUP(F495,'[1]Sheet 1'!$F$2:$S$557,5,0)</f>
        <v>1993</v>
      </c>
      <c r="AH495" s="1">
        <f>VLOOKUP(F495,'[1]Sheet 1'!$F$2:$S$557,6,0)</f>
        <v>340</v>
      </c>
      <c r="AI495" s="1">
        <f>VLOOKUP(F495,'[1]Sheet 1'!$F$2:$S$557,7,0)</f>
        <v>529</v>
      </c>
      <c r="AJ495" s="1">
        <f>VLOOKUP(F495,'[1]Sheet 1'!$F$2:$S$557,8,0)</f>
        <v>540</v>
      </c>
      <c r="AK495" s="1">
        <f>VLOOKUP(F495,'[1]Sheet 1'!$F$2:$S$557,9,0)</f>
        <v>149</v>
      </c>
      <c r="AL495" s="1">
        <f>VLOOKUP(F495,'[1]Sheet 1'!$F$2:$S$557,10,0)</f>
        <v>341</v>
      </c>
      <c r="AM495" s="1">
        <f>VLOOKUP(F495,'[1]Sheet 1'!$F$2:$S$557,11,0)</f>
        <v>60</v>
      </c>
      <c r="AN495" s="1">
        <f>VLOOKUP(F495,'[1]Sheet 1'!$F$2:$S$557,12,0)</f>
        <v>34</v>
      </c>
      <c r="AO495" s="1">
        <f>VLOOKUP(F495,'[1]Sheet 1'!$F$2:$S$557,13,0)</f>
        <v>0.17109885</v>
      </c>
      <c r="AP495" s="1">
        <f>VLOOKUP(F495,'[1]Sheet 1'!$F$2:$S$557,14,0)</f>
        <v>3.0105369999999999E-2</v>
      </c>
      <c r="AQ495" s="1">
        <f>VLOOKUP(F495,'[2]Sheet 1'!$F$2:$Q$557,5,0)</f>
        <v>2234</v>
      </c>
      <c r="AR495" s="1">
        <f>VLOOKUP(F495,'[2]Sheet 1'!$F$2:$Q$557,6,0)</f>
        <v>1485</v>
      </c>
      <c r="AS495" s="1">
        <f>VLOOKUP(F495,'[2]Sheet 1'!$F$2:$Q$557,7,0)</f>
        <v>1485</v>
      </c>
      <c r="AT495" s="1">
        <f>VLOOKUP(F495,'[2]Sheet 1'!$F$2:$Q$557,8,0)</f>
        <v>1315</v>
      </c>
      <c r="AU495" s="1">
        <f>VLOOKUP(F495,'[2]Sheet 1'!$F$2:$Q$557,9,0)</f>
        <v>170</v>
      </c>
      <c r="AV495" s="1">
        <f>VLOOKUP(F495,'[2]Sheet 1'!$F$2:$Q$557,10,0)</f>
        <v>0</v>
      </c>
      <c r="AW495" s="1">
        <f>VLOOKUP(F495,'[2]Sheet 1'!$F$2:$Q$557,11,0)</f>
        <v>749</v>
      </c>
      <c r="AX495" s="1">
        <f>VLOOKUP(F495,'[2]Sheet 1'!$F$2:$Q$557,12,0)</f>
        <v>7.6096689999999995E-2</v>
      </c>
      <c r="AY495" s="1">
        <f>VLOOKUP(F495,'[3]Sheet 1'!$F$2:$AD$557,5,0)</f>
        <v>35.304009999999998</v>
      </c>
      <c r="AZ495" s="1">
        <f>VLOOKUP(F495,'[3]Sheet 1'!$F$2:$AD$557,6,0)</f>
        <v>-80.833312100000001</v>
      </c>
      <c r="BA495" s="1">
        <f>VLOOKUP(F495,'[3]Sheet 1'!$F$2:$AD$557,7,0)</f>
        <v>2294</v>
      </c>
      <c r="BB495" s="1">
        <f>VLOOKUP(F495,'[3]Sheet 1'!$F$2:$AD$557,8,0)</f>
        <v>655</v>
      </c>
      <c r="BC495" s="1">
        <f>VLOOKUP(F495,'[3]Sheet 1'!$F$2:$AD$557,9,0)</f>
        <v>1124</v>
      </c>
      <c r="BD495" s="1">
        <f>VLOOKUP(F495,'[3]Sheet 1'!$F$2:$AD$557,10,0)</f>
        <v>31</v>
      </c>
      <c r="BE495" s="1">
        <f>VLOOKUP(F495,'[3]Sheet 1'!$F$2:$AD$557,11,0)</f>
        <v>174</v>
      </c>
      <c r="BF495" s="1">
        <f>VLOOKUP(F495,'[3]Sheet 1'!$F$2:$AD$557,12,0)</f>
        <v>1</v>
      </c>
      <c r="BG495" s="1">
        <f>VLOOKUP(F495,'[3]Sheet 1'!$F$2:$AD$557,13,0)</f>
        <v>266</v>
      </c>
      <c r="BH495" s="1">
        <f>VLOOKUP(F495,'[3]Sheet 1'!$F$2:$AD$557,14,0)</f>
        <v>43</v>
      </c>
      <c r="BI495" s="1">
        <f>VLOOKUP(F495,'[3]Sheet 1'!$F$2:$AD$557,15,0)</f>
        <v>404</v>
      </c>
      <c r="BJ495" s="1">
        <f>VLOOKUP(F495,'[3]Sheet 1'!$F$2:$AD$557,16,0)</f>
        <v>944</v>
      </c>
      <c r="BK495" s="1">
        <f>VLOOKUP(F495,'[3]Sheet 1'!$F$2:$AD$557,17,0)</f>
        <v>830</v>
      </c>
      <c r="BL495" s="1">
        <f>VLOOKUP(F495,'[3]Sheet 1'!$F$2:$AD$557,18,0)</f>
        <v>114</v>
      </c>
      <c r="BM495" s="1">
        <f>VLOOKUP(F495,'[3]Sheet 1'!$F$2:$AD$557,19,0)</f>
        <v>0.87923728000000001</v>
      </c>
      <c r="BN495" s="1">
        <f>VLOOKUP(F495,'[3]Sheet 1'!$F$2:$AD$557,20,0)</f>
        <v>0.28552746000000001</v>
      </c>
      <c r="BO495" s="1">
        <f>VLOOKUP(F495,'[3]Sheet 1'!$F$2:$AD$557,21,0)</f>
        <v>0.48997383999999999</v>
      </c>
      <c r="BP495" s="1">
        <f>VLOOKUP(F495,'[3]Sheet 1'!$F$2:$AD$557,22,0)</f>
        <v>7.5850039999999994E-2</v>
      </c>
      <c r="BQ495" s="1">
        <f>VLOOKUP(F495,'[3]Sheet 1'!$F$2:$AD$557,23,0)</f>
        <v>0.17611159000000001</v>
      </c>
      <c r="BR495" s="1">
        <f>VLOOKUP(F495,'[3]Sheet 1'!$F$2:$AD$557,24,0)</f>
        <v>1530.01811589</v>
      </c>
      <c r="BS495" s="1">
        <f>VLOOKUP(F495,'[3]Sheet 1'!$F$2:$AD$557,25,0)</f>
        <v>1.49932865</v>
      </c>
    </row>
    <row r="496" spans="1:71" ht="20" customHeight="1" x14ac:dyDescent="0.15">
      <c r="A496" s="8">
        <v>2159</v>
      </c>
      <c r="B496" s="9">
        <v>37</v>
      </c>
      <c r="C496" s="10">
        <v>119</v>
      </c>
      <c r="D496" s="10">
        <v>4100</v>
      </c>
      <c r="E496" s="10">
        <v>3</v>
      </c>
      <c r="F496" s="10">
        <v>371190041003</v>
      </c>
      <c r="G496" s="11" t="s">
        <v>44</v>
      </c>
      <c r="H496" s="10">
        <v>16367</v>
      </c>
      <c r="I496" s="11" t="s">
        <v>532</v>
      </c>
      <c r="J496" s="10">
        <v>239</v>
      </c>
      <c r="K496" s="10">
        <v>28</v>
      </c>
      <c r="L496" s="10">
        <v>0</v>
      </c>
      <c r="M496" s="10">
        <v>22</v>
      </c>
      <c r="N496" s="10">
        <v>0</v>
      </c>
      <c r="O496" s="10">
        <v>0</v>
      </c>
      <c r="P496" s="10">
        <v>14</v>
      </c>
      <c r="Q496" s="10">
        <v>8</v>
      </c>
      <c r="R496" s="10">
        <v>0</v>
      </c>
      <c r="S496" s="10">
        <v>20</v>
      </c>
      <c r="T496" s="10">
        <v>15</v>
      </c>
      <c r="U496" s="10">
        <v>8</v>
      </c>
      <c r="V496" s="10">
        <v>65</v>
      </c>
      <c r="W496" s="10">
        <v>16</v>
      </c>
      <c r="X496" s="10">
        <v>25</v>
      </c>
      <c r="Y496" s="10">
        <v>8</v>
      </c>
      <c r="Z496" s="10">
        <v>10</v>
      </c>
      <c r="AA496" s="10">
        <v>78750</v>
      </c>
      <c r="AB496" s="10">
        <v>57</v>
      </c>
      <c r="AC496" s="10">
        <v>27</v>
      </c>
      <c r="AD496" s="10">
        <v>0.47368420999999999</v>
      </c>
      <c r="AE496" s="13">
        <v>14049649.658264199</v>
      </c>
      <c r="AF496" s="12">
        <v>16298.6836118435</v>
      </c>
      <c r="AG496" s="1">
        <f>VLOOKUP(F496,'[1]Sheet 1'!$F$2:$S$557,5,0)</f>
        <v>397</v>
      </c>
      <c r="AH496" s="1">
        <f>VLOOKUP(F496,'[1]Sheet 1'!$F$2:$S$557,6,0)</f>
        <v>58</v>
      </c>
      <c r="AI496" s="1">
        <f>VLOOKUP(F496,'[1]Sheet 1'!$F$2:$S$557,7,0)</f>
        <v>61</v>
      </c>
      <c r="AJ496" s="1">
        <f>VLOOKUP(F496,'[1]Sheet 1'!$F$2:$S$557,8,0)</f>
        <v>66</v>
      </c>
      <c r="AK496" s="1">
        <f>VLOOKUP(F496,'[1]Sheet 1'!$F$2:$S$557,9,0)</f>
        <v>8</v>
      </c>
      <c r="AL496" s="1">
        <f>VLOOKUP(F496,'[1]Sheet 1'!$F$2:$S$557,10,0)</f>
        <v>127</v>
      </c>
      <c r="AM496" s="1">
        <f>VLOOKUP(F496,'[1]Sheet 1'!$F$2:$S$557,11,0)</f>
        <v>77</v>
      </c>
      <c r="AN496" s="1">
        <f>VLOOKUP(F496,'[1]Sheet 1'!$F$2:$S$557,12,0)</f>
        <v>0</v>
      </c>
      <c r="AO496" s="1">
        <f>VLOOKUP(F496,'[1]Sheet 1'!$F$2:$S$557,13,0)</f>
        <v>0.31989923999999997</v>
      </c>
      <c r="AP496" s="1">
        <f>VLOOKUP(F496,'[1]Sheet 1'!$F$2:$S$557,14,0)</f>
        <v>0.19395466</v>
      </c>
      <c r="AQ496" s="1">
        <f>VLOOKUP(F496,'[2]Sheet 1'!$F$2:$Q$557,5,0)</f>
        <v>470</v>
      </c>
      <c r="AR496" s="1">
        <f>VLOOKUP(F496,'[2]Sheet 1'!$F$2:$Q$557,6,0)</f>
        <v>376</v>
      </c>
      <c r="AS496" s="1">
        <f>VLOOKUP(F496,'[2]Sheet 1'!$F$2:$Q$557,7,0)</f>
        <v>376</v>
      </c>
      <c r="AT496" s="1">
        <f>VLOOKUP(F496,'[2]Sheet 1'!$F$2:$Q$557,8,0)</f>
        <v>376</v>
      </c>
      <c r="AU496" s="1">
        <f>VLOOKUP(F496,'[2]Sheet 1'!$F$2:$Q$557,9,0)</f>
        <v>0</v>
      </c>
      <c r="AV496" s="1">
        <f>VLOOKUP(F496,'[2]Sheet 1'!$F$2:$Q$557,10,0)</f>
        <v>0</v>
      </c>
      <c r="AW496" s="1">
        <f>VLOOKUP(F496,'[2]Sheet 1'!$F$2:$Q$557,11,0)</f>
        <v>94</v>
      </c>
      <c r="AX496" s="1">
        <f>VLOOKUP(F496,'[2]Sheet 1'!$F$2:$Q$557,12,0)</f>
        <v>0</v>
      </c>
      <c r="AY496" s="1">
        <f>VLOOKUP(F496,'[3]Sheet 1'!$F$2:$AD$557,5,0)</f>
        <v>35.226748399999998</v>
      </c>
      <c r="AZ496" s="1">
        <f>VLOOKUP(F496,'[3]Sheet 1'!$F$2:$AD$557,6,0)</f>
        <v>-80.871775400000004</v>
      </c>
      <c r="BA496" s="1">
        <f>VLOOKUP(F496,'[3]Sheet 1'!$F$2:$AD$557,7,0)</f>
        <v>135</v>
      </c>
      <c r="BB496" s="1">
        <f>VLOOKUP(F496,'[3]Sheet 1'!$F$2:$AD$557,8,0)</f>
        <v>23</v>
      </c>
      <c r="BC496" s="1">
        <f>VLOOKUP(F496,'[3]Sheet 1'!$F$2:$AD$557,9,0)</f>
        <v>110</v>
      </c>
      <c r="BD496" s="1">
        <f>VLOOKUP(F496,'[3]Sheet 1'!$F$2:$AD$557,10,0)</f>
        <v>0</v>
      </c>
      <c r="BE496" s="1">
        <f>VLOOKUP(F496,'[3]Sheet 1'!$F$2:$AD$557,11,0)</f>
        <v>0</v>
      </c>
      <c r="BF496" s="1">
        <f>VLOOKUP(F496,'[3]Sheet 1'!$F$2:$AD$557,12,0)</f>
        <v>0</v>
      </c>
      <c r="BG496" s="1">
        <f>VLOOKUP(F496,'[3]Sheet 1'!$F$2:$AD$557,13,0)</f>
        <v>2</v>
      </c>
      <c r="BH496" s="1">
        <f>VLOOKUP(F496,'[3]Sheet 1'!$F$2:$AD$557,14,0)</f>
        <v>0</v>
      </c>
      <c r="BI496" s="1">
        <f>VLOOKUP(F496,'[3]Sheet 1'!$F$2:$AD$557,15,0)</f>
        <v>7</v>
      </c>
      <c r="BJ496" s="1">
        <f>VLOOKUP(F496,'[3]Sheet 1'!$F$2:$AD$557,16,0)</f>
        <v>58</v>
      </c>
      <c r="BK496" s="1">
        <f>VLOOKUP(F496,'[3]Sheet 1'!$F$2:$AD$557,17,0)</f>
        <v>52</v>
      </c>
      <c r="BL496" s="1">
        <f>VLOOKUP(F496,'[3]Sheet 1'!$F$2:$AD$557,18,0)</f>
        <v>6</v>
      </c>
      <c r="BM496" s="1">
        <f>VLOOKUP(F496,'[3]Sheet 1'!$F$2:$AD$557,19,0)</f>
        <v>0.89655172000000005</v>
      </c>
      <c r="BN496" s="1">
        <f>VLOOKUP(F496,'[3]Sheet 1'!$F$2:$AD$557,20,0)</f>
        <v>0.17037036999999999</v>
      </c>
      <c r="BO496" s="1">
        <f>VLOOKUP(F496,'[3]Sheet 1'!$F$2:$AD$557,21,0)</f>
        <v>0.81481481</v>
      </c>
      <c r="BP496" s="1">
        <f>VLOOKUP(F496,'[3]Sheet 1'!$F$2:$AD$557,22,0)</f>
        <v>0</v>
      </c>
      <c r="BQ496" s="1">
        <f>VLOOKUP(F496,'[3]Sheet 1'!$F$2:$AD$557,23,0)</f>
        <v>5.1851849999999998E-2</v>
      </c>
      <c r="BR496" s="1">
        <f>VLOOKUP(F496,'[3]Sheet 1'!$F$2:$AD$557,24,0)</f>
        <v>267.87743578999999</v>
      </c>
      <c r="BS496" s="1">
        <f>VLOOKUP(F496,'[3]Sheet 1'!$F$2:$AD$557,25,0)</f>
        <v>0.50396180999999995</v>
      </c>
    </row>
    <row r="497" spans="1:71" ht="20" customHeight="1" x14ac:dyDescent="0.15">
      <c r="A497" s="8">
        <v>2160</v>
      </c>
      <c r="B497" s="9">
        <v>37</v>
      </c>
      <c r="C497" s="10">
        <v>119</v>
      </c>
      <c r="D497" s="10">
        <v>5846</v>
      </c>
      <c r="E497" s="10">
        <v>2</v>
      </c>
      <c r="F497" s="10">
        <v>371190058462</v>
      </c>
      <c r="G497" s="11" t="s">
        <v>33</v>
      </c>
      <c r="H497" s="10">
        <v>16578</v>
      </c>
      <c r="I497" s="11" t="s">
        <v>533</v>
      </c>
      <c r="J497" s="10">
        <v>744</v>
      </c>
      <c r="K497" s="10">
        <v>7</v>
      </c>
      <c r="L497" s="10">
        <v>0</v>
      </c>
      <c r="M497" s="10">
        <v>0</v>
      </c>
      <c r="N497" s="10">
        <v>17</v>
      </c>
      <c r="O497" s="10">
        <v>21</v>
      </c>
      <c r="P497" s="10">
        <v>7</v>
      </c>
      <c r="Q497" s="10">
        <v>0</v>
      </c>
      <c r="R497" s="10">
        <v>0</v>
      </c>
      <c r="S497" s="10">
        <v>0</v>
      </c>
      <c r="T497" s="10">
        <v>30</v>
      </c>
      <c r="U497" s="10">
        <v>22</v>
      </c>
      <c r="V497" s="10">
        <v>38</v>
      </c>
      <c r="W497" s="10">
        <v>54</v>
      </c>
      <c r="X497" s="10">
        <v>46</v>
      </c>
      <c r="Y497" s="10">
        <v>135</v>
      </c>
      <c r="Z497" s="10">
        <v>367</v>
      </c>
      <c r="AA497" s="10">
        <v>198214</v>
      </c>
      <c r="AB497" s="10">
        <v>673</v>
      </c>
      <c r="AC497" s="10">
        <v>19</v>
      </c>
      <c r="AD497" s="13">
        <v>2.8231800000000001E-2</v>
      </c>
      <c r="AE497" s="13">
        <v>27428043.653808601</v>
      </c>
      <c r="AF497" s="14">
        <v>25848.887577336001</v>
      </c>
      <c r="AG497" s="1">
        <f>VLOOKUP(F497,'[1]Sheet 1'!$F$2:$S$557,5,0)</f>
        <v>1498</v>
      </c>
      <c r="AH497" s="1">
        <f>VLOOKUP(F497,'[1]Sheet 1'!$F$2:$S$557,6,0)</f>
        <v>43</v>
      </c>
      <c r="AI497" s="1">
        <f>VLOOKUP(F497,'[1]Sheet 1'!$F$2:$S$557,7,0)</f>
        <v>55</v>
      </c>
      <c r="AJ497" s="1">
        <f>VLOOKUP(F497,'[1]Sheet 1'!$F$2:$S$557,8,0)</f>
        <v>173</v>
      </c>
      <c r="AK497" s="1">
        <f>VLOOKUP(F497,'[1]Sheet 1'!$F$2:$S$557,9,0)</f>
        <v>37</v>
      </c>
      <c r="AL497" s="1">
        <f>VLOOKUP(F497,'[1]Sheet 1'!$F$2:$S$557,10,0)</f>
        <v>752</v>
      </c>
      <c r="AM497" s="1">
        <f>VLOOKUP(F497,'[1]Sheet 1'!$F$2:$S$557,11,0)</f>
        <v>315</v>
      </c>
      <c r="AN497" s="1">
        <f>VLOOKUP(F497,'[1]Sheet 1'!$F$2:$S$557,12,0)</f>
        <v>123</v>
      </c>
      <c r="AO497" s="1">
        <f>VLOOKUP(F497,'[1]Sheet 1'!$F$2:$S$557,13,0)</f>
        <v>0.50200266999999998</v>
      </c>
      <c r="AP497" s="1">
        <f>VLOOKUP(F497,'[1]Sheet 1'!$F$2:$S$557,14,0)</f>
        <v>0.21028036999999999</v>
      </c>
      <c r="AQ497" s="1">
        <f>VLOOKUP(F497,'[2]Sheet 1'!$F$2:$Q$557,5,0)</f>
        <v>1702</v>
      </c>
      <c r="AR497" s="1">
        <f>VLOOKUP(F497,'[2]Sheet 1'!$F$2:$Q$557,6,0)</f>
        <v>1030</v>
      </c>
      <c r="AS497" s="1">
        <f>VLOOKUP(F497,'[2]Sheet 1'!$F$2:$Q$557,7,0)</f>
        <v>1030</v>
      </c>
      <c r="AT497" s="1">
        <f>VLOOKUP(F497,'[2]Sheet 1'!$F$2:$Q$557,8,0)</f>
        <v>955</v>
      </c>
      <c r="AU497" s="1">
        <f>VLOOKUP(F497,'[2]Sheet 1'!$F$2:$Q$557,9,0)</f>
        <v>75</v>
      </c>
      <c r="AV497" s="1">
        <f>VLOOKUP(F497,'[2]Sheet 1'!$F$2:$Q$557,10,0)</f>
        <v>0</v>
      </c>
      <c r="AW497" s="1">
        <f>VLOOKUP(F497,'[2]Sheet 1'!$F$2:$Q$557,11,0)</f>
        <v>672</v>
      </c>
      <c r="AX497" s="1">
        <f>VLOOKUP(F497,'[2]Sheet 1'!$F$2:$Q$557,12,0)</f>
        <v>4.4065800000000002E-2</v>
      </c>
      <c r="AY497" s="1">
        <f>VLOOKUP(F497,'[3]Sheet 1'!$F$2:$AD$557,5,0)</f>
        <v>35.041041999999997</v>
      </c>
      <c r="AZ497" s="1">
        <f>VLOOKUP(F497,'[3]Sheet 1'!$F$2:$AD$557,6,0)</f>
        <v>-80.774265999999997</v>
      </c>
      <c r="BA497" s="1">
        <f>VLOOKUP(F497,'[3]Sheet 1'!$F$2:$AD$557,7,0)</f>
        <v>2335</v>
      </c>
      <c r="BB497" s="1">
        <f>VLOOKUP(F497,'[3]Sheet 1'!$F$2:$AD$557,8,0)</f>
        <v>2005</v>
      </c>
      <c r="BC497" s="1">
        <f>VLOOKUP(F497,'[3]Sheet 1'!$F$2:$AD$557,9,0)</f>
        <v>105</v>
      </c>
      <c r="BD497" s="1">
        <f>VLOOKUP(F497,'[3]Sheet 1'!$F$2:$AD$557,10,0)</f>
        <v>2</v>
      </c>
      <c r="BE497" s="1">
        <f>VLOOKUP(F497,'[3]Sheet 1'!$F$2:$AD$557,11,0)</f>
        <v>177</v>
      </c>
      <c r="BF497" s="1">
        <f>VLOOKUP(F497,'[3]Sheet 1'!$F$2:$AD$557,12,0)</f>
        <v>1</v>
      </c>
      <c r="BG497" s="1">
        <f>VLOOKUP(F497,'[3]Sheet 1'!$F$2:$AD$557,13,0)</f>
        <v>15</v>
      </c>
      <c r="BH497" s="1">
        <f>VLOOKUP(F497,'[3]Sheet 1'!$F$2:$AD$557,14,0)</f>
        <v>30</v>
      </c>
      <c r="BI497" s="1">
        <f>VLOOKUP(F497,'[3]Sheet 1'!$F$2:$AD$557,15,0)</f>
        <v>68</v>
      </c>
      <c r="BJ497" s="1">
        <f>VLOOKUP(F497,'[3]Sheet 1'!$F$2:$AD$557,16,0)</f>
        <v>749</v>
      </c>
      <c r="BK497" s="1">
        <f>VLOOKUP(F497,'[3]Sheet 1'!$F$2:$AD$557,17,0)</f>
        <v>721</v>
      </c>
      <c r="BL497" s="1">
        <f>VLOOKUP(F497,'[3]Sheet 1'!$F$2:$AD$557,18,0)</f>
        <v>28</v>
      </c>
      <c r="BM497" s="1">
        <f>VLOOKUP(F497,'[3]Sheet 1'!$F$2:$AD$557,19,0)</f>
        <v>0.96261682000000004</v>
      </c>
      <c r="BN497" s="1">
        <f>VLOOKUP(F497,'[3]Sheet 1'!$F$2:$AD$557,20,0)</f>
        <v>0.85867236999999996</v>
      </c>
      <c r="BO497" s="1">
        <f>VLOOKUP(F497,'[3]Sheet 1'!$F$2:$AD$557,21,0)</f>
        <v>4.4967880000000002E-2</v>
      </c>
      <c r="BP497" s="1">
        <f>VLOOKUP(F497,'[3]Sheet 1'!$F$2:$AD$557,22,0)</f>
        <v>7.5802990000000001E-2</v>
      </c>
      <c r="BQ497" s="1">
        <f>VLOOKUP(F497,'[3]Sheet 1'!$F$2:$AD$557,23,0)</f>
        <v>2.912205E-2</v>
      </c>
      <c r="BR497" s="1">
        <f>VLOOKUP(F497,'[3]Sheet 1'!$F$2:$AD$557,24,0)</f>
        <v>2373.33961451</v>
      </c>
      <c r="BS497" s="1">
        <f>VLOOKUP(F497,'[3]Sheet 1'!$F$2:$AD$557,25,0)</f>
        <v>0.98384570999999998</v>
      </c>
    </row>
    <row r="498" spans="1:71" ht="20" customHeight="1" x14ac:dyDescent="0.15">
      <c r="A498" s="8">
        <v>2161</v>
      </c>
      <c r="B498" s="9">
        <v>37</v>
      </c>
      <c r="C498" s="10">
        <v>119</v>
      </c>
      <c r="D498" s="10">
        <v>5604</v>
      </c>
      <c r="E498" s="10">
        <v>2</v>
      </c>
      <c r="F498" s="10">
        <v>371190056042</v>
      </c>
      <c r="G498" s="11" t="s">
        <v>33</v>
      </c>
      <c r="H498" s="10">
        <v>16463</v>
      </c>
      <c r="I498" s="11" t="s">
        <v>534</v>
      </c>
      <c r="J498" s="10">
        <v>0</v>
      </c>
      <c r="K498" s="10">
        <v>0</v>
      </c>
      <c r="L498" s="10">
        <v>0</v>
      </c>
      <c r="M498" s="10">
        <v>0</v>
      </c>
      <c r="N498" s="10">
        <v>0</v>
      </c>
      <c r="O498" s="10">
        <v>0</v>
      </c>
      <c r="P498" s="10">
        <v>0</v>
      </c>
      <c r="Q498" s="10">
        <v>0</v>
      </c>
      <c r="R498" s="10">
        <v>0</v>
      </c>
      <c r="S498" s="10">
        <v>0</v>
      </c>
      <c r="T498" s="10">
        <v>0</v>
      </c>
      <c r="U498" s="10">
        <v>0</v>
      </c>
      <c r="V498" s="10">
        <v>0</v>
      </c>
      <c r="W498" s="10">
        <v>0</v>
      </c>
      <c r="X498" s="10">
        <v>0</v>
      </c>
      <c r="Y498" s="10">
        <v>0</v>
      </c>
      <c r="Z498" s="10">
        <v>0</v>
      </c>
      <c r="AA498" s="10">
        <v>0</v>
      </c>
      <c r="AB498" s="10">
        <v>0</v>
      </c>
      <c r="AC498" s="10">
        <v>0</v>
      </c>
      <c r="AD498" s="10">
        <v>0</v>
      </c>
      <c r="AE498" s="10">
        <v>9425896.2149047907</v>
      </c>
      <c r="AF498" s="12">
        <v>12416.3447788959</v>
      </c>
      <c r="AG498" s="1">
        <f>VLOOKUP(F498,'[1]Sheet 1'!$F$2:$S$557,5,0)</f>
        <v>26</v>
      </c>
      <c r="AH498" s="1">
        <f>VLOOKUP(F498,'[1]Sheet 1'!$F$2:$S$557,6,0)</f>
        <v>0</v>
      </c>
      <c r="AI498" s="1">
        <f>VLOOKUP(F498,'[1]Sheet 1'!$F$2:$S$557,7,0)</f>
        <v>6</v>
      </c>
      <c r="AJ498" s="1">
        <f>VLOOKUP(F498,'[1]Sheet 1'!$F$2:$S$557,8,0)</f>
        <v>2</v>
      </c>
      <c r="AK498" s="1">
        <f>VLOOKUP(F498,'[1]Sheet 1'!$F$2:$S$557,9,0)</f>
        <v>11</v>
      </c>
      <c r="AL498" s="1">
        <f>VLOOKUP(F498,'[1]Sheet 1'!$F$2:$S$557,10,0)</f>
        <v>7</v>
      </c>
      <c r="AM498" s="1">
        <f>VLOOKUP(F498,'[1]Sheet 1'!$F$2:$S$557,11,0)</f>
        <v>0</v>
      </c>
      <c r="AN498" s="1">
        <f>VLOOKUP(F498,'[1]Sheet 1'!$F$2:$S$557,12,0)</f>
        <v>0</v>
      </c>
      <c r="AO498" s="1">
        <f>VLOOKUP(F498,'[1]Sheet 1'!$F$2:$S$557,13,0)</f>
        <v>0.26923077000000001</v>
      </c>
      <c r="AP498" s="1">
        <f>VLOOKUP(F498,'[1]Sheet 1'!$F$2:$S$557,14,0)</f>
        <v>0</v>
      </c>
      <c r="AQ498" s="1">
        <f>VLOOKUP(F498,'[2]Sheet 1'!$F$2:$Q$557,5,0)</f>
        <v>2095</v>
      </c>
      <c r="AR498" s="1">
        <f>VLOOKUP(F498,'[2]Sheet 1'!$F$2:$Q$557,6,0)</f>
        <v>886</v>
      </c>
      <c r="AS498" s="1">
        <f>VLOOKUP(F498,'[2]Sheet 1'!$F$2:$Q$557,7,0)</f>
        <v>886</v>
      </c>
      <c r="AT498" s="1">
        <f>VLOOKUP(F498,'[2]Sheet 1'!$F$2:$Q$557,8,0)</f>
        <v>718</v>
      </c>
      <c r="AU498" s="1">
        <f>VLOOKUP(F498,'[2]Sheet 1'!$F$2:$Q$557,9,0)</f>
        <v>168</v>
      </c>
      <c r="AV498" s="1">
        <f>VLOOKUP(F498,'[2]Sheet 1'!$F$2:$Q$557,10,0)</f>
        <v>0</v>
      </c>
      <c r="AW498" s="1">
        <f>VLOOKUP(F498,'[2]Sheet 1'!$F$2:$Q$557,11,0)</f>
        <v>1209</v>
      </c>
      <c r="AX498" s="1">
        <f>VLOOKUP(F498,'[2]Sheet 1'!$F$2:$Q$557,12,0)</f>
        <v>8.0190929999999994E-2</v>
      </c>
      <c r="AY498" s="1">
        <f>VLOOKUP(F498,'[3]Sheet 1'!$F$2:$AD$557,5,0)</f>
        <v>35.305841200000003</v>
      </c>
      <c r="AZ498" s="1">
        <f>VLOOKUP(F498,'[3]Sheet 1'!$F$2:$AD$557,6,0)</f>
        <v>-80.732381500000002</v>
      </c>
      <c r="BA498" s="1">
        <f>VLOOKUP(F498,'[3]Sheet 1'!$F$2:$AD$557,7,0)</f>
        <v>797</v>
      </c>
      <c r="BB498" s="1">
        <f>VLOOKUP(F498,'[3]Sheet 1'!$F$2:$AD$557,8,0)</f>
        <v>553</v>
      </c>
      <c r="BC498" s="1">
        <f>VLOOKUP(F498,'[3]Sheet 1'!$F$2:$AD$557,9,0)</f>
        <v>168</v>
      </c>
      <c r="BD498" s="1">
        <f>VLOOKUP(F498,'[3]Sheet 1'!$F$2:$AD$557,10,0)</f>
        <v>3</v>
      </c>
      <c r="BE498" s="1">
        <f>VLOOKUP(F498,'[3]Sheet 1'!$F$2:$AD$557,11,0)</f>
        <v>37</v>
      </c>
      <c r="BF498" s="1">
        <f>VLOOKUP(F498,'[3]Sheet 1'!$F$2:$AD$557,12,0)</f>
        <v>1</v>
      </c>
      <c r="BG498" s="1">
        <f>VLOOKUP(F498,'[3]Sheet 1'!$F$2:$AD$557,13,0)</f>
        <v>14</v>
      </c>
      <c r="BH498" s="1">
        <f>VLOOKUP(F498,'[3]Sheet 1'!$F$2:$AD$557,14,0)</f>
        <v>21</v>
      </c>
      <c r="BI498" s="1">
        <f>VLOOKUP(F498,'[3]Sheet 1'!$F$2:$AD$557,15,0)</f>
        <v>41</v>
      </c>
      <c r="BJ498" s="1">
        <f>VLOOKUP(F498,'[3]Sheet 1'!$F$2:$AD$557,16,0)</f>
        <v>0</v>
      </c>
      <c r="BK498" s="1">
        <f>VLOOKUP(F498,'[3]Sheet 1'!$F$2:$AD$557,17,0)</f>
        <v>0</v>
      </c>
      <c r="BL498" s="1">
        <f>VLOOKUP(F498,'[3]Sheet 1'!$F$2:$AD$557,18,0)</f>
        <v>0</v>
      </c>
      <c r="BM498" s="1">
        <f>VLOOKUP(F498,'[3]Sheet 1'!$F$2:$AD$557,19,0)</f>
        <v>0</v>
      </c>
      <c r="BN498" s="1">
        <f>VLOOKUP(F498,'[3]Sheet 1'!$F$2:$AD$557,20,0)</f>
        <v>0.69385193999999994</v>
      </c>
      <c r="BO498" s="1">
        <f>VLOOKUP(F498,'[3]Sheet 1'!$F$2:$AD$557,21,0)</f>
        <v>0.21079046000000001</v>
      </c>
      <c r="BP498" s="1">
        <f>VLOOKUP(F498,'[3]Sheet 1'!$F$2:$AD$557,22,0)</f>
        <v>4.6424090000000001E-2</v>
      </c>
      <c r="BQ498" s="1">
        <f>VLOOKUP(F498,'[3]Sheet 1'!$F$2:$AD$557,23,0)</f>
        <v>5.1442910000000001E-2</v>
      </c>
      <c r="BR498" s="1">
        <f>VLOOKUP(F498,'[3]Sheet 1'!$F$2:$AD$557,24,0)</f>
        <v>2357.23832511</v>
      </c>
      <c r="BS498" s="1">
        <f>VLOOKUP(F498,'[3]Sheet 1'!$F$2:$AD$557,25,0)</f>
        <v>0.33810751</v>
      </c>
    </row>
    <row r="499" spans="1:71" ht="20" customHeight="1" x14ac:dyDescent="0.15">
      <c r="A499" s="8">
        <v>2162</v>
      </c>
      <c r="B499" s="9">
        <v>37</v>
      </c>
      <c r="C499" s="10">
        <v>119</v>
      </c>
      <c r="D499" s="10">
        <v>5521</v>
      </c>
      <c r="E499" s="10">
        <v>3</v>
      </c>
      <c r="F499" s="10">
        <v>371190055213</v>
      </c>
      <c r="G499" s="11" t="s">
        <v>44</v>
      </c>
      <c r="H499" s="10">
        <v>16449</v>
      </c>
      <c r="I499" s="11" t="s">
        <v>535</v>
      </c>
      <c r="J499" s="10">
        <v>1867</v>
      </c>
      <c r="K499" s="10">
        <v>90</v>
      </c>
      <c r="L499" s="10">
        <v>29</v>
      </c>
      <c r="M499" s="10">
        <v>42</v>
      </c>
      <c r="N499" s="10">
        <v>0</v>
      </c>
      <c r="O499" s="10">
        <v>73</v>
      </c>
      <c r="P499" s="10">
        <v>111</v>
      </c>
      <c r="Q499" s="10">
        <v>83</v>
      </c>
      <c r="R499" s="10">
        <v>87</v>
      </c>
      <c r="S499" s="10">
        <v>231</v>
      </c>
      <c r="T499" s="10">
        <v>206</v>
      </c>
      <c r="U499" s="10">
        <v>162</v>
      </c>
      <c r="V499" s="10">
        <v>324</v>
      </c>
      <c r="W499" s="10">
        <v>127</v>
      </c>
      <c r="X499" s="10">
        <v>172</v>
      </c>
      <c r="Y499" s="10">
        <v>81</v>
      </c>
      <c r="Z499" s="10">
        <v>49</v>
      </c>
      <c r="AA499" s="10">
        <v>58844</v>
      </c>
      <c r="AB499" s="10">
        <v>1024</v>
      </c>
      <c r="AC499" s="10">
        <v>100</v>
      </c>
      <c r="AD499" s="10">
        <v>9.765625E-2</v>
      </c>
      <c r="AE499" s="13">
        <v>66306549.927185103</v>
      </c>
      <c r="AF499" s="12">
        <v>32627.421513144302</v>
      </c>
      <c r="AG499" s="1">
        <f>VLOOKUP(F499,'[1]Sheet 1'!$F$2:$S$557,5,0)</f>
        <v>2877</v>
      </c>
      <c r="AH499" s="1">
        <f>VLOOKUP(F499,'[1]Sheet 1'!$F$2:$S$557,6,0)</f>
        <v>61</v>
      </c>
      <c r="AI499" s="1">
        <f>VLOOKUP(F499,'[1]Sheet 1'!$F$2:$S$557,7,0)</f>
        <v>479</v>
      </c>
      <c r="AJ499" s="1">
        <f>VLOOKUP(F499,'[1]Sheet 1'!$F$2:$S$557,8,0)</f>
        <v>760</v>
      </c>
      <c r="AK499" s="1">
        <f>VLOOKUP(F499,'[1]Sheet 1'!$F$2:$S$557,9,0)</f>
        <v>248</v>
      </c>
      <c r="AL499" s="1">
        <f>VLOOKUP(F499,'[1]Sheet 1'!$F$2:$S$557,10,0)</f>
        <v>861</v>
      </c>
      <c r="AM499" s="1">
        <f>VLOOKUP(F499,'[1]Sheet 1'!$F$2:$S$557,11,0)</f>
        <v>365</v>
      </c>
      <c r="AN499" s="1">
        <f>VLOOKUP(F499,'[1]Sheet 1'!$F$2:$S$557,12,0)</f>
        <v>103</v>
      </c>
      <c r="AO499" s="1">
        <f>VLOOKUP(F499,'[1]Sheet 1'!$F$2:$S$557,13,0)</f>
        <v>0.29927007</v>
      </c>
      <c r="AP499" s="1">
        <f>VLOOKUP(F499,'[1]Sheet 1'!$F$2:$S$557,14,0)</f>
        <v>0.12686827000000001</v>
      </c>
      <c r="AQ499" s="1">
        <f>VLOOKUP(F499,'[2]Sheet 1'!$F$2:$Q$557,5,0)</f>
        <v>3541</v>
      </c>
      <c r="AR499" s="1">
        <f>VLOOKUP(F499,'[2]Sheet 1'!$F$2:$Q$557,6,0)</f>
        <v>2679</v>
      </c>
      <c r="AS499" s="1">
        <f>VLOOKUP(F499,'[2]Sheet 1'!$F$2:$Q$557,7,0)</f>
        <v>2661</v>
      </c>
      <c r="AT499" s="1">
        <f>VLOOKUP(F499,'[2]Sheet 1'!$F$2:$Q$557,8,0)</f>
        <v>2574</v>
      </c>
      <c r="AU499" s="1">
        <f>VLOOKUP(F499,'[2]Sheet 1'!$F$2:$Q$557,9,0)</f>
        <v>87</v>
      </c>
      <c r="AV499" s="1">
        <f>VLOOKUP(F499,'[2]Sheet 1'!$F$2:$Q$557,10,0)</f>
        <v>18</v>
      </c>
      <c r="AW499" s="1">
        <f>VLOOKUP(F499,'[2]Sheet 1'!$F$2:$Q$557,11,0)</f>
        <v>862</v>
      </c>
      <c r="AX499" s="1">
        <f>VLOOKUP(F499,'[2]Sheet 1'!$F$2:$Q$557,12,0)</f>
        <v>2.456933E-2</v>
      </c>
      <c r="AY499" s="1">
        <f>VLOOKUP(F499,'[3]Sheet 1'!$F$2:$AD$557,5,0)</f>
        <v>35.347321399999998</v>
      </c>
      <c r="AZ499" s="1">
        <f>VLOOKUP(F499,'[3]Sheet 1'!$F$2:$AD$557,6,0)</f>
        <v>-80.716545400000001</v>
      </c>
      <c r="BA499" s="1">
        <f>VLOOKUP(F499,'[3]Sheet 1'!$F$2:$AD$557,7,0)</f>
        <v>3350</v>
      </c>
      <c r="BB499" s="1">
        <f>VLOOKUP(F499,'[3]Sheet 1'!$F$2:$AD$557,8,0)</f>
        <v>1377</v>
      </c>
      <c r="BC499" s="1">
        <f>VLOOKUP(F499,'[3]Sheet 1'!$F$2:$AD$557,9,0)</f>
        <v>1515</v>
      </c>
      <c r="BD499" s="1">
        <f>VLOOKUP(F499,'[3]Sheet 1'!$F$2:$AD$557,10,0)</f>
        <v>25</v>
      </c>
      <c r="BE499" s="1">
        <f>VLOOKUP(F499,'[3]Sheet 1'!$F$2:$AD$557,11,0)</f>
        <v>233</v>
      </c>
      <c r="BF499" s="1">
        <f>VLOOKUP(F499,'[3]Sheet 1'!$F$2:$AD$557,12,0)</f>
        <v>0</v>
      </c>
      <c r="BG499" s="1">
        <f>VLOOKUP(F499,'[3]Sheet 1'!$F$2:$AD$557,13,0)</f>
        <v>108</v>
      </c>
      <c r="BH499" s="1">
        <f>VLOOKUP(F499,'[3]Sheet 1'!$F$2:$AD$557,14,0)</f>
        <v>92</v>
      </c>
      <c r="BI499" s="1">
        <f>VLOOKUP(F499,'[3]Sheet 1'!$F$2:$AD$557,15,0)</f>
        <v>258</v>
      </c>
      <c r="BJ499" s="1">
        <f>VLOOKUP(F499,'[3]Sheet 1'!$F$2:$AD$557,16,0)</f>
        <v>1380</v>
      </c>
      <c r="BK499" s="1">
        <f>VLOOKUP(F499,'[3]Sheet 1'!$F$2:$AD$557,17,0)</f>
        <v>1281</v>
      </c>
      <c r="BL499" s="1">
        <f>VLOOKUP(F499,'[3]Sheet 1'!$F$2:$AD$557,18,0)</f>
        <v>99</v>
      </c>
      <c r="BM499" s="1">
        <f>VLOOKUP(F499,'[3]Sheet 1'!$F$2:$AD$557,19,0)</f>
        <v>0.92826085999999997</v>
      </c>
      <c r="BN499" s="1">
        <f>VLOOKUP(F499,'[3]Sheet 1'!$F$2:$AD$557,20,0)</f>
        <v>0.41104477</v>
      </c>
      <c r="BO499" s="1">
        <f>VLOOKUP(F499,'[3]Sheet 1'!$F$2:$AD$557,21,0)</f>
        <v>0.4522388</v>
      </c>
      <c r="BP499" s="1">
        <f>VLOOKUP(F499,'[3]Sheet 1'!$F$2:$AD$557,22,0)</f>
        <v>6.9552230000000007E-2</v>
      </c>
      <c r="BQ499" s="1">
        <f>VLOOKUP(F499,'[3]Sheet 1'!$F$2:$AD$557,23,0)</f>
        <v>7.7014920000000001E-2</v>
      </c>
      <c r="BR499" s="1">
        <f>VLOOKUP(F499,'[3]Sheet 1'!$F$2:$AD$557,24,0)</f>
        <v>1408.49799876</v>
      </c>
      <c r="BS499" s="1">
        <f>VLOOKUP(F499,'[3]Sheet 1'!$F$2:$AD$557,25,0)</f>
        <v>2.3784201299999999</v>
      </c>
    </row>
    <row r="500" spans="1:71" ht="20" customHeight="1" x14ac:dyDescent="0.15">
      <c r="A500" s="8">
        <v>2163</v>
      </c>
      <c r="B500" s="9">
        <v>37</v>
      </c>
      <c r="C500" s="10">
        <v>119</v>
      </c>
      <c r="D500" s="10">
        <v>1100</v>
      </c>
      <c r="E500" s="10">
        <v>2</v>
      </c>
      <c r="F500" s="10">
        <v>371190011002</v>
      </c>
      <c r="G500" s="11" t="s">
        <v>33</v>
      </c>
      <c r="H500" s="10">
        <v>16153</v>
      </c>
      <c r="I500" s="11" t="s">
        <v>536</v>
      </c>
      <c r="J500" s="10">
        <v>684</v>
      </c>
      <c r="K500" s="10">
        <v>18</v>
      </c>
      <c r="L500" s="10">
        <v>6</v>
      </c>
      <c r="M500" s="10">
        <v>36</v>
      </c>
      <c r="N500" s="10">
        <v>4</v>
      </c>
      <c r="O500" s="10">
        <v>21</v>
      </c>
      <c r="P500" s="10">
        <v>15</v>
      </c>
      <c r="Q500" s="10">
        <v>6</v>
      </c>
      <c r="R500" s="10">
        <v>31</v>
      </c>
      <c r="S500" s="10">
        <v>9</v>
      </c>
      <c r="T500" s="10">
        <v>10</v>
      </c>
      <c r="U500" s="10">
        <v>66</v>
      </c>
      <c r="V500" s="10">
        <v>94</v>
      </c>
      <c r="W500" s="10">
        <v>85</v>
      </c>
      <c r="X500" s="10">
        <v>64</v>
      </c>
      <c r="Y500" s="10">
        <v>50</v>
      </c>
      <c r="Z500" s="10">
        <v>169</v>
      </c>
      <c r="AA500" s="10">
        <v>106563</v>
      </c>
      <c r="AB500" s="10">
        <v>361</v>
      </c>
      <c r="AC500" s="10">
        <v>42</v>
      </c>
      <c r="AD500" s="10">
        <v>0.11634348999999999</v>
      </c>
      <c r="AE500" s="13">
        <v>10187298.341430699</v>
      </c>
      <c r="AF500" s="12">
        <v>13482.8965565238</v>
      </c>
      <c r="AG500" s="1">
        <f>VLOOKUP(F500,'[1]Sheet 1'!$F$2:$S$557,5,0)</f>
        <v>1094</v>
      </c>
      <c r="AH500" s="1">
        <f>VLOOKUP(F500,'[1]Sheet 1'!$F$2:$S$557,6,0)</f>
        <v>44</v>
      </c>
      <c r="AI500" s="1">
        <f>VLOOKUP(F500,'[1]Sheet 1'!$F$2:$S$557,7,0)</f>
        <v>77</v>
      </c>
      <c r="AJ500" s="1">
        <f>VLOOKUP(F500,'[1]Sheet 1'!$F$2:$S$557,8,0)</f>
        <v>101</v>
      </c>
      <c r="AK500" s="1">
        <f>VLOOKUP(F500,'[1]Sheet 1'!$F$2:$S$557,9,0)</f>
        <v>6</v>
      </c>
      <c r="AL500" s="1">
        <f>VLOOKUP(F500,'[1]Sheet 1'!$F$2:$S$557,10,0)</f>
        <v>448</v>
      </c>
      <c r="AM500" s="1">
        <f>VLOOKUP(F500,'[1]Sheet 1'!$F$2:$S$557,11,0)</f>
        <v>276</v>
      </c>
      <c r="AN500" s="1">
        <f>VLOOKUP(F500,'[1]Sheet 1'!$F$2:$S$557,12,0)</f>
        <v>142</v>
      </c>
      <c r="AO500" s="1">
        <f>VLOOKUP(F500,'[1]Sheet 1'!$F$2:$S$557,13,0)</f>
        <v>0.40950639999999999</v>
      </c>
      <c r="AP500" s="1">
        <f>VLOOKUP(F500,'[1]Sheet 1'!$F$2:$S$557,14,0)</f>
        <v>0.25228518999999999</v>
      </c>
      <c r="AQ500" s="1">
        <f>VLOOKUP(F500,'[2]Sheet 1'!$F$2:$Q$557,5,0)</f>
        <v>1181</v>
      </c>
      <c r="AR500" s="1">
        <f>VLOOKUP(F500,'[2]Sheet 1'!$F$2:$Q$557,6,0)</f>
        <v>999</v>
      </c>
      <c r="AS500" s="1">
        <f>VLOOKUP(F500,'[2]Sheet 1'!$F$2:$Q$557,7,0)</f>
        <v>999</v>
      </c>
      <c r="AT500" s="1">
        <f>VLOOKUP(F500,'[2]Sheet 1'!$F$2:$Q$557,8,0)</f>
        <v>992</v>
      </c>
      <c r="AU500" s="1">
        <f>VLOOKUP(F500,'[2]Sheet 1'!$F$2:$Q$557,9,0)</f>
        <v>7</v>
      </c>
      <c r="AV500" s="1">
        <f>VLOOKUP(F500,'[2]Sheet 1'!$F$2:$Q$557,10,0)</f>
        <v>0</v>
      </c>
      <c r="AW500" s="1">
        <f>VLOOKUP(F500,'[2]Sheet 1'!$F$2:$Q$557,11,0)</f>
        <v>182</v>
      </c>
      <c r="AX500" s="1">
        <f>VLOOKUP(F500,'[2]Sheet 1'!$F$2:$Q$557,12,0)</f>
        <v>5.9271799999999998E-3</v>
      </c>
      <c r="AY500" s="1">
        <f>VLOOKUP(F500,'[3]Sheet 1'!$F$2:$AD$557,5,0)</f>
        <v>35.211774200000001</v>
      </c>
      <c r="AZ500" s="1">
        <f>VLOOKUP(F500,'[3]Sheet 1'!$F$2:$AD$557,6,0)</f>
        <v>-80.808496300000002</v>
      </c>
      <c r="BA500" s="1">
        <f>VLOOKUP(F500,'[3]Sheet 1'!$F$2:$AD$557,7,0)</f>
        <v>1263</v>
      </c>
      <c r="BB500" s="1">
        <f>VLOOKUP(F500,'[3]Sheet 1'!$F$2:$AD$557,8,0)</f>
        <v>1164</v>
      </c>
      <c r="BC500" s="1">
        <f>VLOOKUP(F500,'[3]Sheet 1'!$F$2:$AD$557,9,0)</f>
        <v>52</v>
      </c>
      <c r="BD500" s="1">
        <f>VLOOKUP(F500,'[3]Sheet 1'!$F$2:$AD$557,10,0)</f>
        <v>2</v>
      </c>
      <c r="BE500" s="1">
        <f>VLOOKUP(F500,'[3]Sheet 1'!$F$2:$AD$557,11,0)</f>
        <v>14</v>
      </c>
      <c r="BF500" s="1">
        <f>VLOOKUP(F500,'[3]Sheet 1'!$F$2:$AD$557,12,0)</f>
        <v>0</v>
      </c>
      <c r="BG500" s="1">
        <f>VLOOKUP(F500,'[3]Sheet 1'!$F$2:$AD$557,13,0)</f>
        <v>10</v>
      </c>
      <c r="BH500" s="1">
        <f>VLOOKUP(F500,'[3]Sheet 1'!$F$2:$AD$557,14,0)</f>
        <v>21</v>
      </c>
      <c r="BI500" s="1">
        <f>VLOOKUP(F500,'[3]Sheet 1'!$F$2:$AD$557,15,0)</f>
        <v>35</v>
      </c>
      <c r="BJ500" s="1">
        <f>VLOOKUP(F500,'[3]Sheet 1'!$F$2:$AD$557,16,0)</f>
        <v>681</v>
      </c>
      <c r="BK500" s="1">
        <f>VLOOKUP(F500,'[3]Sheet 1'!$F$2:$AD$557,17,0)</f>
        <v>627</v>
      </c>
      <c r="BL500" s="1">
        <f>VLOOKUP(F500,'[3]Sheet 1'!$F$2:$AD$557,18,0)</f>
        <v>54</v>
      </c>
      <c r="BM500" s="1">
        <f>VLOOKUP(F500,'[3]Sheet 1'!$F$2:$AD$557,19,0)</f>
        <v>0.92070483999999997</v>
      </c>
      <c r="BN500" s="1">
        <f>VLOOKUP(F500,'[3]Sheet 1'!$F$2:$AD$557,20,0)</f>
        <v>0.92161519999999997</v>
      </c>
      <c r="BO500" s="1">
        <f>VLOOKUP(F500,'[3]Sheet 1'!$F$2:$AD$557,21,0)</f>
        <v>4.1171810000000003E-2</v>
      </c>
      <c r="BP500" s="1">
        <f>VLOOKUP(F500,'[3]Sheet 1'!$F$2:$AD$557,22,0)</f>
        <v>1.1084709999999999E-2</v>
      </c>
      <c r="BQ500" s="1">
        <f>VLOOKUP(F500,'[3]Sheet 1'!$F$2:$AD$557,23,0)</f>
        <v>2.771179E-2</v>
      </c>
      <c r="BR500" s="1">
        <f>VLOOKUP(F500,'[3]Sheet 1'!$F$2:$AD$557,24,0)</f>
        <v>3456.3059716399998</v>
      </c>
      <c r="BS500" s="1">
        <f>VLOOKUP(F500,'[3]Sheet 1'!$F$2:$AD$557,25,0)</f>
        <v>0.36541902999999998</v>
      </c>
    </row>
    <row r="501" spans="1:71" ht="20" customHeight="1" x14ac:dyDescent="0.15">
      <c r="A501" s="8">
        <v>2164</v>
      </c>
      <c r="B501" s="9">
        <v>37</v>
      </c>
      <c r="C501" s="10">
        <v>119</v>
      </c>
      <c r="D501" s="10">
        <v>1914</v>
      </c>
      <c r="E501" s="10">
        <v>1</v>
      </c>
      <c r="F501" s="10">
        <v>371190019141</v>
      </c>
      <c r="G501" s="11" t="s">
        <v>35</v>
      </c>
      <c r="H501" s="10">
        <v>16207</v>
      </c>
      <c r="I501" s="11" t="s">
        <v>537</v>
      </c>
      <c r="J501" s="10">
        <v>599</v>
      </c>
      <c r="K501" s="10">
        <v>89</v>
      </c>
      <c r="L501" s="10">
        <v>46</v>
      </c>
      <c r="M501" s="10">
        <v>53</v>
      </c>
      <c r="N501" s="10">
        <v>81</v>
      </c>
      <c r="O501" s="10">
        <v>69</v>
      </c>
      <c r="P501" s="10">
        <v>21</v>
      </c>
      <c r="Q501" s="10">
        <v>22</v>
      </c>
      <c r="R501" s="10">
        <v>36</v>
      </c>
      <c r="S501" s="10">
        <v>6</v>
      </c>
      <c r="T501" s="10">
        <v>89</v>
      </c>
      <c r="U501" s="10">
        <v>7</v>
      </c>
      <c r="V501" s="10">
        <v>37</v>
      </c>
      <c r="W501" s="10">
        <v>43</v>
      </c>
      <c r="X501" s="10">
        <v>0</v>
      </c>
      <c r="Y501" s="10">
        <v>0</v>
      </c>
      <c r="Z501" s="10">
        <v>0</v>
      </c>
      <c r="AA501" s="10">
        <v>26466</v>
      </c>
      <c r="AB501" s="10">
        <v>420</v>
      </c>
      <c r="AC501" s="10">
        <v>203</v>
      </c>
      <c r="AD501" s="10">
        <v>0.48333333000000001</v>
      </c>
      <c r="AE501" s="13">
        <v>21957347.447448701</v>
      </c>
      <c r="AF501" s="12">
        <v>25961.646395081501</v>
      </c>
      <c r="AG501" s="1">
        <f>VLOOKUP(F501,'[1]Sheet 1'!$F$2:$S$557,5,0)</f>
        <v>896</v>
      </c>
      <c r="AH501" s="1">
        <f>VLOOKUP(F501,'[1]Sheet 1'!$F$2:$S$557,6,0)</f>
        <v>254</v>
      </c>
      <c r="AI501" s="1">
        <f>VLOOKUP(F501,'[1]Sheet 1'!$F$2:$S$557,7,0)</f>
        <v>201</v>
      </c>
      <c r="AJ501" s="1">
        <f>VLOOKUP(F501,'[1]Sheet 1'!$F$2:$S$557,8,0)</f>
        <v>202</v>
      </c>
      <c r="AK501" s="1">
        <f>VLOOKUP(F501,'[1]Sheet 1'!$F$2:$S$557,9,0)</f>
        <v>26</v>
      </c>
      <c r="AL501" s="1">
        <f>VLOOKUP(F501,'[1]Sheet 1'!$F$2:$S$557,10,0)</f>
        <v>183</v>
      </c>
      <c r="AM501" s="1">
        <f>VLOOKUP(F501,'[1]Sheet 1'!$F$2:$S$557,11,0)</f>
        <v>30</v>
      </c>
      <c r="AN501" s="1">
        <f>VLOOKUP(F501,'[1]Sheet 1'!$F$2:$S$557,12,0)</f>
        <v>0</v>
      </c>
      <c r="AO501" s="1">
        <f>VLOOKUP(F501,'[1]Sheet 1'!$F$2:$S$557,13,0)</f>
        <v>0.20424107</v>
      </c>
      <c r="AP501" s="1">
        <f>VLOOKUP(F501,'[1]Sheet 1'!$F$2:$S$557,14,0)</f>
        <v>3.3482140000000001E-2</v>
      </c>
      <c r="AQ501" s="1">
        <f>VLOOKUP(F501,'[2]Sheet 1'!$F$2:$Q$557,5,0)</f>
        <v>1185</v>
      </c>
      <c r="AR501" s="1">
        <f>VLOOKUP(F501,'[2]Sheet 1'!$F$2:$Q$557,6,0)</f>
        <v>800</v>
      </c>
      <c r="AS501" s="1">
        <f>VLOOKUP(F501,'[2]Sheet 1'!$F$2:$Q$557,7,0)</f>
        <v>800</v>
      </c>
      <c r="AT501" s="1">
        <f>VLOOKUP(F501,'[2]Sheet 1'!$F$2:$Q$557,8,0)</f>
        <v>783</v>
      </c>
      <c r="AU501" s="1">
        <f>VLOOKUP(F501,'[2]Sheet 1'!$F$2:$Q$557,9,0)</f>
        <v>17</v>
      </c>
      <c r="AV501" s="1">
        <f>VLOOKUP(F501,'[2]Sheet 1'!$F$2:$Q$557,10,0)</f>
        <v>0</v>
      </c>
      <c r="AW501" s="1">
        <f>VLOOKUP(F501,'[2]Sheet 1'!$F$2:$Q$557,11,0)</f>
        <v>385</v>
      </c>
      <c r="AX501" s="1">
        <f>VLOOKUP(F501,'[2]Sheet 1'!$F$2:$Q$557,12,0)</f>
        <v>1.4345989999999999E-2</v>
      </c>
      <c r="AY501" s="1">
        <f>VLOOKUP(F501,'[3]Sheet 1'!$F$2:$AD$557,5,0)</f>
        <v>35.184646000000001</v>
      </c>
      <c r="AZ501" s="1">
        <f>VLOOKUP(F501,'[3]Sheet 1'!$F$2:$AD$557,6,0)</f>
        <v>-80.765298099999995</v>
      </c>
      <c r="BA501" s="1">
        <f>VLOOKUP(F501,'[3]Sheet 1'!$F$2:$AD$557,7,0)</f>
        <v>2017</v>
      </c>
      <c r="BB501" s="1">
        <f>VLOOKUP(F501,'[3]Sheet 1'!$F$2:$AD$557,8,0)</f>
        <v>706</v>
      </c>
      <c r="BC501" s="1">
        <f>VLOOKUP(F501,'[3]Sheet 1'!$F$2:$AD$557,9,0)</f>
        <v>836</v>
      </c>
      <c r="BD501" s="1">
        <f>VLOOKUP(F501,'[3]Sheet 1'!$F$2:$AD$557,10,0)</f>
        <v>13</v>
      </c>
      <c r="BE501" s="1">
        <f>VLOOKUP(F501,'[3]Sheet 1'!$F$2:$AD$557,11,0)</f>
        <v>38</v>
      </c>
      <c r="BF501" s="1">
        <f>VLOOKUP(F501,'[3]Sheet 1'!$F$2:$AD$557,12,0)</f>
        <v>4</v>
      </c>
      <c r="BG501" s="1">
        <f>VLOOKUP(F501,'[3]Sheet 1'!$F$2:$AD$557,13,0)</f>
        <v>335</v>
      </c>
      <c r="BH501" s="1">
        <f>VLOOKUP(F501,'[3]Sheet 1'!$F$2:$AD$557,14,0)</f>
        <v>85</v>
      </c>
      <c r="BI501" s="1">
        <f>VLOOKUP(F501,'[3]Sheet 1'!$F$2:$AD$557,15,0)</f>
        <v>756</v>
      </c>
      <c r="BJ501" s="1">
        <f>VLOOKUP(F501,'[3]Sheet 1'!$F$2:$AD$557,16,0)</f>
        <v>958</v>
      </c>
      <c r="BK501" s="1">
        <f>VLOOKUP(F501,'[3]Sheet 1'!$F$2:$AD$557,17,0)</f>
        <v>731</v>
      </c>
      <c r="BL501" s="1">
        <f>VLOOKUP(F501,'[3]Sheet 1'!$F$2:$AD$557,18,0)</f>
        <v>227</v>
      </c>
      <c r="BM501" s="1">
        <f>VLOOKUP(F501,'[3]Sheet 1'!$F$2:$AD$557,19,0)</f>
        <v>0.76304801</v>
      </c>
      <c r="BN501" s="1">
        <f>VLOOKUP(F501,'[3]Sheet 1'!$F$2:$AD$557,20,0)</f>
        <v>0.35002477999999998</v>
      </c>
      <c r="BO501" s="1">
        <f>VLOOKUP(F501,'[3]Sheet 1'!$F$2:$AD$557,21,0)</f>
        <v>0.41447694000000002</v>
      </c>
      <c r="BP501" s="1">
        <f>VLOOKUP(F501,'[3]Sheet 1'!$F$2:$AD$557,22,0)</f>
        <v>1.883986E-2</v>
      </c>
      <c r="BQ501" s="1">
        <f>VLOOKUP(F501,'[3]Sheet 1'!$F$2:$AD$557,23,0)</f>
        <v>0.37481407999999999</v>
      </c>
      <c r="BR501" s="1">
        <f>VLOOKUP(F501,'[3]Sheet 1'!$F$2:$AD$557,24,0)</f>
        <v>2560.90735567</v>
      </c>
      <c r="BS501" s="1">
        <f>VLOOKUP(F501,'[3]Sheet 1'!$F$2:$AD$557,25,0)</f>
        <v>0.78761146000000004</v>
      </c>
    </row>
    <row r="502" spans="1:71" ht="20" customHeight="1" x14ac:dyDescent="0.15">
      <c r="A502" s="8">
        <v>2165</v>
      </c>
      <c r="B502" s="9">
        <v>37</v>
      </c>
      <c r="C502" s="10">
        <v>119</v>
      </c>
      <c r="D502" s="10">
        <v>5841</v>
      </c>
      <c r="E502" s="10">
        <v>2</v>
      </c>
      <c r="F502" s="10">
        <v>371190058412</v>
      </c>
      <c r="G502" s="11" t="s">
        <v>33</v>
      </c>
      <c r="H502" s="10">
        <v>16566</v>
      </c>
      <c r="I502" s="11" t="s">
        <v>538</v>
      </c>
      <c r="J502" s="10">
        <v>398</v>
      </c>
      <c r="K502" s="10">
        <v>0</v>
      </c>
      <c r="L502" s="10">
        <v>0</v>
      </c>
      <c r="M502" s="10">
        <v>21</v>
      </c>
      <c r="N502" s="10">
        <v>0</v>
      </c>
      <c r="O502" s="10">
        <v>18</v>
      </c>
      <c r="P502" s="10">
        <v>0</v>
      </c>
      <c r="Q502" s="10">
        <v>0</v>
      </c>
      <c r="R502" s="10">
        <v>64</v>
      </c>
      <c r="S502" s="10">
        <v>0</v>
      </c>
      <c r="T502" s="10">
        <v>30</v>
      </c>
      <c r="U502" s="10">
        <v>74</v>
      </c>
      <c r="V502" s="10">
        <v>74</v>
      </c>
      <c r="W502" s="10">
        <v>28</v>
      </c>
      <c r="X502" s="10">
        <v>23</v>
      </c>
      <c r="Y502" s="10">
        <v>19</v>
      </c>
      <c r="Z502" s="10">
        <v>47</v>
      </c>
      <c r="AA502" s="10">
        <v>69630</v>
      </c>
      <c r="AB502" s="10">
        <v>314</v>
      </c>
      <c r="AC502" s="10">
        <v>43</v>
      </c>
      <c r="AD502" s="10">
        <v>0.13694268000000001</v>
      </c>
      <c r="AE502" s="10">
        <v>3574727.4544677702</v>
      </c>
      <c r="AF502" s="12">
        <v>11485.6262987311</v>
      </c>
      <c r="AG502" s="1">
        <f>VLOOKUP(F502,'[1]Sheet 1'!$F$2:$S$557,5,0)</f>
        <v>606</v>
      </c>
      <c r="AH502" s="1">
        <f>VLOOKUP(F502,'[1]Sheet 1'!$F$2:$S$557,6,0)</f>
        <v>0</v>
      </c>
      <c r="AI502" s="1">
        <f>VLOOKUP(F502,'[1]Sheet 1'!$F$2:$S$557,7,0)</f>
        <v>31</v>
      </c>
      <c r="AJ502" s="1">
        <f>VLOOKUP(F502,'[1]Sheet 1'!$F$2:$S$557,8,0)</f>
        <v>121</v>
      </c>
      <c r="AK502" s="1">
        <f>VLOOKUP(F502,'[1]Sheet 1'!$F$2:$S$557,9,0)</f>
        <v>139</v>
      </c>
      <c r="AL502" s="1">
        <f>VLOOKUP(F502,'[1]Sheet 1'!$F$2:$S$557,10,0)</f>
        <v>160</v>
      </c>
      <c r="AM502" s="1">
        <f>VLOOKUP(F502,'[1]Sheet 1'!$F$2:$S$557,11,0)</f>
        <v>121</v>
      </c>
      <c r="AN502" s="1">
        <f>VLOOKUP(F502,'[1]Sheet 1'!$F$2:$S$557,12,0)</f>
        <v>34</v>
      </c>
      <c r="AO502" s="1">
        <f>VLOOKUP(F502,'[1]Sheet 1'!$F$2:$S$557,13,0)</f>
        <v>0.26402639999999999</v>
      </c>
      <c r="AP502" s="1">
        <f>VLOOKUP(F502,'[1]Sheet 1'!$F$2:$S$557,14,0)</f>
        <v>0.19966997</v>
      </c>
      <c r="AQ502" s="1">
        <f>VLOOKUP(F502,'[2]Sheet 1'!$F$2:$Q$557,5,0)</f>
        <v>606</v>
      </c>
      <c r="AR502" s="1">
        <f>VLOOKUP(F502,'[2]Sheet 1'!$F$2:$Q$557,6,0)</f>
        <v>552</v>
      </c>
      <c r="AS502" s="1">
        <f>VLOOKUP(F502,'[2]Sheet 1'!$F$2:$Q$557,7,0)</f>
        <v>552</v>
      </c>
      <c r="AT502" s="1">
        <f>VLOOKUP(F502,'[2]Sheet 1'!$F$2:$Q$557,8,0)</f>
        <v>538</v>
      </c>
      <c r="AU502" s="1">
        <f>VLOOKUP(F502,'[2]Sheet 1'!$F$2:$Q$557,9,0)</f>
        <v>14</v>
      </c>
      <c r="AV502" s="1">
        <f>VLOOKUP(F502,'[2]Sheet 1'!$F$2:$Q$557,10,0)</f>
        <v>0</v>
      </c>
      <c r="AW502" s="1">
        <f>VLOOKUP(F502,'[2]Sheet 1'!$F$2:$Q$557,11,0)</f>
        <v>54</v>
      </c>
      <c r="AX502" s="1">
        <f>VLOOKUP(F502,'[2]Sheet 1'!$F$2:$Q$557,12,0)</f>
        <v>2.3102310000000001E-2</v>
      </c>
      <c r="AY502" s="1">
        <f>VLOOKUP(F502,'[3]Sheet 1'!$F$2:$AD$557,5,0)</f>
        <v>35.052835000000002</v>
      </c>
      <c r="AZ502" s="1">
        <f>VLOOKUP(F502,'[3]Sheet 1'!$F$2:$AD$557,6,0)</f>
        <v>-80.838172099999994</v>
      </c>
      <c r="BA502" s="1">
        <f>VLOOKUP(F502,'[3]Sheet 1'!$F$2:$AD$557,7,0)</f>
        <v>956</v>
      </c>
      <c r="BB502" s="1">
        <f>VLOOKUP(F502,'[3]Sheet 1'!$F$2:$AD$557,8,0)</f>
        <v>585</v>
      </c>
      <c r="BC502" s="1">
        <f>VLOOKUP(F502,'[3]Sheet 1'!$F$2:$AD$557,9,0)</f>
        <v>194</v>
      </c>
      <c r="BD502" s="1">
        <f>VLOOKUP(F502,'[3]Sheet 1'!$F$2:$AD$557,10,0)</f>
        <v>0</v>
      </c>
      <c r="BE502" s="1">
        <f>VLOOKUP(F502,'[3]Sheet 1'!$F$2:$AD$557,11,0)</f>
        <v>78</v>
      </c>
      <c r="BF502" s="1">
        <f>VLOOKUP(F502,'[3]Sheet 1'!$F$2:$AD$557,12,0)</f>
        <v>0</v>
      </c>
      <c r="BG502" s="1">
        <f>VLOOKUP(F502,'[3]Sheet 1'!$F$2:$AD$557,13,0)</f>
        <v>70</v>
      </c>
      <c r="BH502" s="1">
        <f>VLOOKUP(F502,'[3]Sheet 1'!$F$2:$AD$557,14,0)</f>
        <v>29</v>
      </c>
      <c r="BI502" s="1">
        <f>VLOOKUP(F502,'[3]Sheet 1'!$F$2:$AD$557,15,0)</f>
        <v>124</v>
      </c>
      <c r="BJ502" s="1">
        <f>VLOOKUP(F502,'[3]Sheet 1'!$F$2:$AD$557,16,0)</f>
        <v>453</v>
      </c>
      <c r="BK502" s="1">
        <f>VLOOKUP(F502,'[3]Sheet 1'!$F$2:$AD$557,17,0)</f>
        <v>423</v>
      </c>
      <c r="BL502" s="1">
        <f>VLOOKUP(F502,'[3]Sheet 1'!$F$2:$AD$557,18,0)</f>
        <v>30</v>
      </c>
      <c r="BM502" s="1">
        <f>VLOOKUP(F502,'[3]Sheet 1'!$F$2:$AD$557,19,0)</f>
        <v>0.93377482999999994</v>
      </c>
      <c r="BN502" s="1">
        <f>VLOOKUP(F502,'[3]Sheet 1'!$F$2:$AD$557,20,0)</f>
        <v>0.61192468</v>
      </c>
      <c r="BO502" s="1">
        <f>VLOOKUP(F502,'[3]Sheet 1'!$F$2:$AD$557,21,0)</f>
        <v>0.20292887000000001</v>
      </c>
      <c r="BP502" s="1">
        <f>VLOOKUP(F502,'[3]Sheet 1'!$F$2:$AD$557,22,0)</f>
        <v>8.1589949999999994E-2</v>
      </c>
      <c r="BQ502" s="1">
        <f>VLOOKUP(F502,'[3]Sheet 1'!$F$2:$AD$557,23,0)</f>
        <v>0.12970710999999999</v>
      </c>
      <c r="BR502" s="1">
        <f>VLOOKUP(F502,'[3]Sheet 1'!$F$2:$AD$557,24,0)</f>
        <v>7455.6031841900003</v>
      </c>
      <c r="BS502" s="1">
        <f>VLOOKUP(F502,'[3]Sheet 1'!$F$2:$AD$557,25,0)</f>
        <v>0.1282257</v>
      </c>
    </row>
    <row r="503" spans="1:71" ht="20" customHeight="1" x14ac:dyDescent="0.15">
      <c r="A503" s="8">
        <v>2166</v>
      </c>
      <c r="B503" s="9">
        <v>37</v>
      </c>
      <c r="C503" s="10">
        <v>119</v>
      </c>
      <c r="D503" s="10">
        <v>5823</v>
      </c>
      <c r="E503" s="10">
        <v>3</v>
      </c>
      <c r="F503" s="10">
        <v>371190058233</v>
      </c>
      <c r="G503" s="11" t="s">
        <v>44</v>
      </c>
      <c r="H503" s="10">
        <v>16529</v>
      </c>
      <c r="I503" s="11" t="s">
        <v>539</v>
      </c>
      <c r="J503" s="10">
        <v>780</v>
      </c>
      <c r="K503" s="10">
        <v>80</v>
      </c>
      <c r="L503" s="10">
        <v>0</v>
      </c>
      <c r="M503" s="10">
        <v>0</v>
      </c>
      <c r="N503" s="10">
        <v>0</v>
      </c>
      <c r="O503" s="10">
        <v>24</v>
      </c>
      <c r="P503" s="10">
        <v>9</v>
      </c>
      <c r="Q503" s="10">
        <v>16</v>
      </c>
      <c r="R503" s="10">
        <v>76</v>
      </c>
      <c r="S503" s="10">
        <v>29</v>
      </c>
      <c r="T503" s="10">
        <v>33</v>
      </c>
      <c r="U503" s="10">
        <v>28</v>
      </c>
      <c r="V503" s="10">
        <v>147</v>
      </c>
      <c r="W503" s="10">
        <v>57</v>
      </c>
      <c r="X503" s="10">
        <v>97</v>
      </c>
      <c r="Y503" s="10">
        <v>60</v>
      </c>
      <c r="Z503" s="10">
        <v>124</v>
      </c>
      <c r="AA503" s="10">
        <v>91061</v>
      </c>
      <c r="AB503" s="10">
        <v>450</v>
      </c>
      <c r="AC503" s="10">
        <v>72</v>
      </c>
      <c r="AD503" s="10">
        <v>0.16</v>
      </c>
      <c r="AE503" s="13">
        <v>17691299.513549801</v>
      </c>
      <c r="AF503" s="12">
        <v>18656.353287346501</v>
      </c>
      <c r="AG503" s="1">
        <f>VLOOKUP(F503,'[1]Sheet 1'!$F$2:$S$557,5,0)</f>
        <v>1272</v>
      </c>
      <c r="AH503" s="1">
        <f>VLOOKUP(F503,'[1]Sheet 1'!$F$2:$S$557,6,0)</f>
        <v>81</v>
      </c>
      <c r="AI503" s="1">
        <f>VLOOKUP(F503,'[1]Sheet 1'!$F$2:$S$557,7,0)</f>
        <v>148</v>
      </c>
      <c r="AJ503" s="1">
        <f>VLOOKUP(F503,'[1]Sheet 1'!$F$2:$S$557,8,0)</f>
        <v>174</v>
      </c>
      <c r="AK503" s="1">
        <f>VLOOKUP(F503,'[1]Sheet 1'!$F$2:$S$557,9,0)</f>
        <v>26</v>
      </c>
      <c r="AL503" s="1">
        <f>VLOOKUP(F503,'[1]Sheet 1'!$F$2:$S$557,10,0)</f>
        <v>584</v>
      </c>
      <c r="AM503" s="1">
        <f>VLOOKUP(F503,'[1]Sheet 1'!$F$2:$S$557,11,0)</f>
        <v>172</v>
      </c>
      <c r="AN503" s="1">
        <f>VLOOKUP(F503,'[1]Sheet 1'!$F$2:$S$557,12,0)</f>
        <v>87</v>
      </c>
      <c r="AO503" s="1">
        <f>VLOOKUP(F503,'[1]Sheet 1'!$F$2:$S$557,13,0)</f>
        <v>0.45911950000000001</v>
      </c>
      <c r="AP503" s="1">
        <f>VLOOKUP(F503,'[1]Sheet 1'!$F$2:$S$557,14,0)</f>
        <v>0.13522012999999999</v>
      </c>
      <c r="AQ503" s="1">
        <f>VLOOKUP(F503,'[2]Sheet 1'!$F$2:$Q$557,5,0)</f>
        <v>1445</v>
      </c>
      <c r="AR503" s="1">
        <f>VLOOKUP(F503,'[2]Sheet 1'!$F$2:$Q$557,6,0)</f>
        <v>1038</v>
      </c>
      <c r="AS503" s="1">
        <f>VLOOKUP(F503,'[2]Sheet 1'!$F$2:$Q$557,7,0)</f>
        <v>1038</v>
      </c>
      <c r="AT503" s="1">
        <f>VLOOKUP(F503,'[2]Sheet 1'!$F$2:$Q$557,8,0)</f>
        <v>1038</v>
      </c>
      <c r="AU503" s="1">
        <f>VLOOKUP(F503,'[2]Sheet 1'!$F$2:$Q$557,9,0)</f>
        <v>0</v>
      </c>
      <c r="AV503" s="1">
        <f>VLOOKUP(F503,'[2]Sheet 1'!$F$2:$Q$557,10,0)</f>
        <v>0</v>
      </c>
      <c r="AW503" s="1">
        <f>VLOOKUP(F503,'[2]Sheet 1'!$F$2:$Q$557,11,0)</f>
        <v>407</v>
      </c>
      <c r="AX503" s="1">
        <f>VLOOKUP(F503,'[2]Sheet 1'!$F$2:$Q$557,12,0)</f>
        <v>0</v>
      </c>
      <c r="AY503" s="1">
        <f>VLOOKUP(F503,'[3]Sheet 1'!$F$2:$AD$557,5,0)</f>
        <v>35.077306</v>
      </c>
      <c r="AZ503" s="1">
        <f>VLOOKUP(F503,'[3]Sheet 1'!$F$2:$AD$557,6,0)</f>
        <v>-80.734936099999999</v>
      </c>
      <c r="BA503" s="1">
        <f>VLOOKUP(F503,'[3]Sheet 1'!$F$2:$AD$557,7,0)</f>
        <v>2372</v>
      </c>
      <c r="BB503" s="1">
        <f>VLOOKUP(F503,'[3]Sheet 1'!$F$2:$AD$557,8,0)</f>
        <v>1894</v>
      </c>
      <c r="BC503" s="1">
        <f>VLOOKUP(F503,'[3]Sheet 1'!$F$2:$AD$557,9,0)</f>
        <v>178</v>
      </c>
      <c r="BD503" s="1">
        <f>VLOOKUP(F503,'[3]Sheet 1'!$F$2:$AD$557,10,0)</f>
        <v>7</v>
      </c>
      <c r="BE503" s="1">
        <f>VLOOKUP(F503,'[3]Sheet 1'!$F$2:$AD$557,11,0)</f>
        <v>230</v>
      </c>
      <c r="BF503" s="1">
        <f>VLOOKUP(F503,'[3]Sheet 1'!$F$2:$AD$557,12,0)</f>
        <v>0</v>
      </c>
      <c r="BG503" s="1">
        <f>VLOOKUP(F503,'[3]Sheet 1'!$F$2:$AD$557,13,0)</f>
        <v>26</v>
      </c>
      <c r="BH503" s="1">
        <f>VLOOKUP(F503,'[3]Sheet 1'!$F$2:$AD$557,14,0)</f>
        <v>37</v>
      </c>
      <c r="BI503" s="1">
        <f>VLOOKUP(F503,'[3]Sheet 1'!$F$2:$AD$557,15,0)</f>
        <v>188</v>
      </c>
      <c r="BJ503" s="1">
        <f>VLOOKUP(F503,'[3]Sheet 1'!$F$2:$AD$557,16,0)</f>
        <v>899</v>
      </c>
      <c r="BK503" s="1">
        <f>VLOOKUP(F503,'[3]Sheet 1'!$F$2:$AD$557,17,0)</f>
        <v>874</v>
      </c>
      <c r="BL503" s="1">
        <f>VLOOKUP(F503,'[3]Sheet 1'!$F$2:$AD$557,18,0)</f>
        <v>25</v>
      </c>
      <c r="BM503" s="1">
        <f>VLOOKUP(F503,'[3]Sheet 1'!$F$2:$AD$557,19,0)</f>
        <v>0.97219131999999997</v>
      </c>
      <c r="BN503" s="1">
        <f>VLOOKUP(F503,'[3]Sheet 1'!$F$2:$AD$557,20,0)</f>
        <v>0.79848229000000004</v>
      </c>
      <c r="BO503" s="1">
        <f>VLOOKUP(F503,'[3]Sheet 1'!$F$2:$AD$557,21,0)</f>
        <v>7.5042150000000002E-2</v>
      </c>
      <c r="BP503" s="1">
        <f>VLOOKUP(F503,'[3]Sheet 1'!$F$2:$AD$557,22,0)</f>
        <v>9.6964579999999995E-2</v>
      </c>
      <c r="BQ503" s="1">
        <f>VLOOKUP(F503,'[3]Sheet 1'!$F$2:$AD$557,23,0)</f>
        <v>7.9258010000000004E-2</v>
      </c>
      <c r="BR503" s="1">
        <f>VLOOKUP(F503,'[3]Sheet 1'!$F$2:$AD$557,24,0)</f>
        <v>3737.85789768</v>
      </c>
      <c r="BS503" s="1">
        <f>VLOOKUP(F503,'[3]Sheet 1'!$F$2:$AD$557,25,0)</f>
        <v>0.63458806000000001</v>
      </c>
    </row>
    <row r="504" spans="1:71" ht="20" customHeight="1" x14ac:dyDescent="0.15">
      <c r="A504" s="8">
        <v>2167</v>
      </c>
      <c r="B504" s="9">
        <v>37</v>
      </c>
      <c r="C504" s="10">
        <v>119</v>
      </c>
      <c r="D504" s="10">
        <v>6106</v>
      </c>
      <c r="E504" s="10">
        <v>1</v>
      </c>
      <c r="F504" s="10">
        <v>371190061061</v>
      </c>
      <c r="G504" s="11" t="s">
        <v>35</v>
      </c>
      <c r="H504" s="10">
        <v>16633</v>
      </c>
      <c r="I504" s="11" t="s">
        <v>540</v>
      </c>
      <c r="J504" s="10">
        <v>1038</v>
      </c>
      <c r="K504" s="10">
        <v>23</v>
      </c>
      <c r="L504" s="10">
        <v>24</v>
      </c>
      <c r="M504" s="10">
        <v>0</v>
      </c>
      <c r="N504" s="10">
        <v>7</v>
      </c>
      <c r="O504" s="10">
        <v>16</v>
      </c>
      <c r="P504" s="10">
        <v>76</v>
      </c>
      <c r="Q504" s="10">
        <v>114</v>
      </c>
      <c r="R504" s="10">
        <v>33</v>
      </c>
      <c r="S504" s="10">
        <v>123</v>
      </c>
      <c r="T504" s="10">
        <v>124</v>
      </c>
      <c r="U504" s="10">
        <v>88</v>
      </c>
      <c r="V504" s="10">
        <v>96</v>
      </c>
      <c r="W504" s="10">
        <v>130</v>
      </c>
      <c r="X504" s="10">
        <v>73</v>
      </c>
      <c r="Y504" s="10">
        <v>101</v>
      </c>
      <c r="Z504" s="10">
        <v>10</v>
      </c>
      <c r="AA504" s="10">
        <v>59403</v>
      </c>
      <c r="AB504" s="10">
        <v>668</v>
      </c>
      <c r="AC504" s="10">
        <v>0</v>
      </c>
      <c r="AD504" s="10">
        <v>0</v>
      </c>
      <c r="AE504" s="13">
        <v>18487593.6675415</v>
      </c>
      <c r="AF504" s="12">
        <v>19233.882424929601</v>
      </c>
      <c r="AG504" s="1">
        <f>VLOOKUP(F504,'[1]Sheet 1'!$F$2:$S$557,5,0)</f>
        <v>1805</v>
      </c>
      <c r="AH504" s="1">
        <f>VLOOKUP(F504,'[1]Sheet 1'!$F$2:$S$557,6,0)</f>
        <v>113</v>
      </c>
      <c r="AI504" s="1">
        <f>VLOOKUP(F504,'[1]Sheet 1'!$F$2:$S$557,7,0)</f>
        <v>180</v>
      </c>
      <c r="AJ504" s="1">
        <f>VLOOKUP(F504,'[1]Sheet 1'!$F$2:$S$557,8,0)</f>
        <v>366</v>
      </c>
      <c r="AK504" s="1">
        <f>VLOOKUP(F504,'[1]Sheet 1'!$F$2:$S$557,9,0)</f>
        <v>272</v>
      </c>
      <c r="AL504" s="1">
        <f>VLOOKUP(F504,'[1]Sheet 1'!$F$2:$S$557,10,0)</f>
        <v>662</v>
      </c>
      <c r="AM504" s="1">
        <f>VLOOKUP(F504,'[1]Sheet 1'!$F$2:$S$557,11,0)</f>
        <v>166</v>
      </c>
      <c r="AN504" s="1">
        <f>VLOOKUP(F504,'[1]Sheet 1'!$F$2:$S$557,12,0)</f>
        <v>46</v>
      </c>
      <c r="AO504" s="1">
        <f>VLOOKUP(F504,'[1]Sheet 1'!$F$2:$S$557,13,0)</f>
        <v>0.366759</v>
      </c>
      <c r="AP504" s="1">
        <f>VLOOKUP(F504,'[1]Sheet 1'!$F$2:$S$557,14,0)</f>
        <v>9.1966759999999995E-2</v>
      </c>
      <c r="AQ504" s="1">
        <f>VLOOKUP(F504,'[2]Sheet 1'!$F$2:$Q$557,5,0)</f>
        <v>2331</v>
      </c>
      <c r="AR504" s="1">
        <f>VLOOKUP(F504,'[2]Sheet 1'!$F$2:$Q$557,6,0)</f>
        <v>1808</v>
      </c>
      <c r="AS504" s="1">
        <f>VLOOKUP(F504,'[2]Sheet 1'!$F$2:$Q$557,7,0)</f>
        <v>1808</v>
      </c>
      <c r="AT504" s="1">
        <f>VLOOKUP(F504,'[2]Sheet 1'!$F$2:$Q$557,8,0)</f>
        <v>1741</v>
      </c>
      <c r="AU504" s="1">
        <f>VLOOKUP(F504,'[2]Sheet 1'!$F$2:$Q$557,9,0)</f>
        <v>67</v>
      </c>
      <c r="AV504" s="1">
        <f>VLOOKUP(F504,'[2]Sheet 1'!$F$2:$Q$557,10,0)</f>
        <v>0</v>
      </c>
      <c r="AW504" s="1">
        <f>VLOOKUP(F504,'[2]Sheet 1'!$F$2:$Q$557,11,0)</f>
        <v>523</v>
      </c>
      <c r="AX504" s="1">
        <f>VLOOKUP(F504,'[2]Sheet 1'!$F$2:$Q$557,12,0)</f>
        <v>2.8743029999999999E-2</v>
      </c>
      <c r="AY504" s="1">
        <f>VLOOKUP(F504,'[3]Sheet 1'!$F$2:$AD$557,5,0)</f>
        <v>35.348770299999998</v>
      </c>
      <c r="AZ504" s="1">
        <f>VLOOKUP(F504,'[3]Sheet 1'!$F$2:$AD$557,6,0)</f>
        <v>-80.871887999999998</v>
      </c>
      <c r="BA504" s="1">
        <f>VLOOKUP(F504,'[3]Sheet 1'!$F$2:$AD$557,7,0)</f>
        <v>2273</v>
      </c>
      <c r="BB504" s="1">
        <f>VLOOKUP(F504,'[3]Sheet 1'!$F$2:$AD$557,8,0)</f>
        <v>1278</v>
      </c>
      <c r="BC504" s="1">
        <f>VLOOKUP(F504,'[3]Sheet 1'!$F$2:$AD$557,9,0)</f>
        <v>811</v>
      </c>
      <c r="BD504" s="1">
        <f>VLOOKUP(F504,'[3]Sheet 1'!$F$2:$AD$557,10,0)</f>
        <v>12</v>
      </c>
      <c r="BE504" s="1">
        <f>VLOOKUP(F504,'[3]Sheet 1'!$F$2:$AD$557,11,0)</f>
        <v>51</v>
      </c>
      <c r="BF504" s="1">
        <f>VLOOKUP(F504,'[3]Sheet 1'!$F$2:$AD$557,12,0)</f>
        <v>0</v>
      </c>
      <c r="BG504" s="1">
        <f>VLOOKUP(F504,'[3]Sheet 1'!$F$2:$AD$557,13,0)</f>
        <v>60</v>
      </c>
      <c r="BH504" s="1">
        <f>VLOOKUP(F504,'[3]Sheet 1'!$F$2:$AD$557,14,0)</f>
        <v>61</v>
      </c>
      <c r="BI504" s="1">
        <f>VLOOKUP(F504,'[3]Sheet 1'!$F$2:$AD$557,15,0)</f>
        <v>159</v>
      </c>
      <c r="BJ504" s="1">
        <f>VLOOKUP(F504,'[3]Sheet 1'!$F$2:$AD$557,16,0)</f>
        <v>944</v>
      </c>
      <c r="BK504" s="1">
        <f>VLOOKUP(F504,'[3]Sheet 1'!$F$2:$AD$557,17,0)</f>
        <v>902</v>
      </c>
      <c r="BL504" s="1">
        <f>VLOOKUP(F504,'[3]Sheet 1'!$F$2:$AD$557,18,0)</f>
        <v>42</v>
      </c>
      <c r="BM504" s="1">
        <f>VLOOKUP(F504,'[3]Sheet 1'!$F$2:$AD$557,19,0)</f>
        <v>0.95550847000000005</v>
      </c>
      <c r="BN504" s="1">
        <f>VLOOKUP(F504,'[3]Sheet 1'!$F$2:$AD$557,20,0)</f>
        <v>0.56225252000000003</v>
      </c>
      <c r="BO504" s="1">
        <f>VLOOKUP(F504,'[3]Sheet 1'!$F$2:$AD$557,21,0)</f>
        <v>0.35679717999999999</v>
      </c>
      <c r="BP504" s="1">
        <f>VLOOKUP(F504,'[3]Sheet 1'!$F$2:$AD$557,22,0)</f>
        <v>2.24373E-2</v>
      </c>
      <c r="BQ504" s="1">
        <f>VLOOKUP(F504,'[3]Sheet 1'!$F$2:$AD$557,23,0)</f>
        <v>6.9951600000000003E-2</v>
      </c>
      <c r="BR504" s="1">
        <f>VLOOKUP(F504,'[3]Sheet 1'!$F$2:$AD$557,24,0)</f>
        <v>3427.5745133300002</v>
      </c>
      <c r="BS504" s="1">
        <f>VLOOKUP(F504,'[3]Sheet 1'!$F$2:$AD$557,25,0)</f>
        <v>0.66315115000000002</v>
      </c>
    </row>
    <row r="505" spans="1:71" ht="20" customHeight="1" x14ac:dyDescent="0.15">
      <c r="A505" s="8">
        <v>2168</v>
      </c>
      <c r="B505" s="9">
        <v>37</v>
      </c>
      <c r="C505" s="10">
        <v>119</v>
      </c>
      <c r="D505" s="10">
        <v>5305</v>
      </c>
      <c r="E505" s="10">
        <v>2</v>
      </c>
      <c r="F505" s="10">
        <v>371190053052</v>
      </c>
      <c r="G505" s="11" t="s">
        <v>33</v>
      </c>
      <c r="H505" s="10">
        <v>16403</v>
      </c>
      <c r="I505" s="11" t="s">
        <v>541</v>
      </c>
      <c r="J505" s="10">
        <v>596</v>
      </c>
      <c r="K505" s="10">
        <v>41</v>
      </c>
      <c r="L505" s="10">
        <v>66</v>
      </c>
      <c r="M505" s="10">
        <v>44</v>
      </c>
      <c r="N505" s="10">
        <v>49</v>
      </c>
      <c r="O505" s="10">
        <v>95</v>
      </c>
      <c r="P505" s="10">
        <v>48</v>
      </c>
      <c r="Q505" s="10">
        <v>10</v>
      </c>
      <c r="R505" s="10">
        <v>43</v>
      </c>
      <c r="S505" s="10">
        <v>33</v>
      </c>
      <c r="T505" s="10">
        <v>43</v>
      </c>
      <c r="U505" s="10">
        <v>27</v>
      </c>
      <c r="V505" s="10">
        <v>56</v>
      </c>
      <c r="W505" s="10">
        <v>16</v>
      </c>
      <c r="X505" s="10">
        <v>15</v>
      </c>
      <c r="Y505" s="10">
        <v>10</v>
      </c>
      <c r="Z505" s="10">
        <v>0</v>
      </c>
      <c r="AA505" s="10">
        <v>30214</v>
      </c>
      <c r="AB505" s="10">
        <v>381</v>
      </c>
      <c r="AC505" s="10">
        <v>88</v>
      </c>
      <c r="AD505" s="10">
        <v>0.23097113</v>
      </c>
      <c r="AE505" s="10">
        <v>7936387.7451171903</v>
      </c>
      <c r="AF505" s="12">
        <v>13506.517279743101</v>
      </c>
      <c r="AG505" s="1">
        <f>VLOOKUP(F505,'[1]Sheet 1'!$F$2:$S$557,5,0)</f>
        <v>1209</v>
      </c>
      <c r="AH505" s="1">
        <f>VLOOKUP(F505,'[1]Sheet 1'!$F$2:$S$557,6,0)</f>
        <v>260</v>
      </c>
      <c r="AI505" s="1">
        <f>VLOOKUP(F505,'[1]Sheet 1'!$F$2:$S$557,7,0)</f>
        <v>312</v>
      </c>
      <c r="AJ505" s="1">
        <f>VLOOKUP(F505,'[1]Sheet 1'!$F$2:$S$557,8,0)</f>
        <v>419</v>
      </c>
      <c r="AK505" s="1">
        <f>VLOOKUP(F505,'[1]Sheet 1'!$F$2:$S$557,9,0)</f>
        <v>71</v>
      </c>
      <c r="AL505" s="1">
        <f>VLOOKUP(F505,'[1]Sheet 1'!$F$2:$S$557,10,0)</f>
        <v>135</v>
      </c>
      <c r="AM505" s="1">
        <f>VLOOKUP(F505,'[1]Sheet 1'!$F$2:$S$557,11,0)</f>
        <v>12</v>
      </c>
      <c r="AN505" s="1">
        <f>VLOOKUP(F505,'[1]Sheet 1'!$F$2:$S$557,12,0)</f>
        <v>0</v>
      </c>
      <c r="AO505" s="1">
        <f>VLOOKUP(F505,'[1]Sheet 1'!$F$2:$S$557,13,0)</f>
        <v>0.11166253</v>
      </c>
      <c r="AP505" s="1">
        <f>VLOOKUP(F505,'[1]Sheet 1'!$F$2:$S$557,14,0)</f>
        <v>9.9255599999999999E-3</v>
      </c>
      <c r="AQ505" s="1">
        <f>VLOOKUP(F505,'[2]Sheet 1'!$F$2:$Q$557,5,0)</f>
        <v>1344</v>
      </c>
      <c r="AR505" s="1">
        <f>VLOOKUP(F505,'[2]Sheet 1'!$F$2:$Q$557,6,0)</f>
        <v>736</v>
      </c>
      <c r="AS505" s="1">
        <f>VLOOKUP(F505,'[2]Sheet 1'!$F$2:$Q$557,7,0)</f>
        <v>736</v>
      </c>
      <c r="AT505" s="1">
        <f>VLOOKUP(F505,'[2]Sheet 1'!$F$2:$Q$557,8,0)</f>
        <v>655</v>
      </c>
      <c r="AU505" s="1">
        <f>VLOOKUP(F505,'[2]Sheet 1'!$F$2:$Q$557,9,0)</f>
        <v>81</v>
      </c>
      <c r="AV505" s="1">
        <f>VLOOKUP(F505,'[2]Sheet 1'!$F$2:$Q$557,10,0)</f>
        <v>0</v>
      </c>
      <c r="AW505" s="1">
        <f>VLOOKUP(F505,'[2]Sheet 1'!$F$2:$Q$557,11,0)</f>
        <v>608</v>
      </c>
      <c r="AX505" s="1">
        <f>VLOOKUP(F505,'[2]Sheet 1'!$F$2:$Q$557,12,0)</f>
        <v>6.0267859999999999E-2</v>
      </c>
      <c r="AY505" s="1">
        <f>VLOOKUP(F505,'[3]Sheet 1'!$F$2:$AD$557,5,0)</f>
        <v>35.271641299999999</v>
      </c>
      <c r="AZ505" s="1">
        <f>VLOOKUP(F505,'[3]Sheet 1'!$F$2:$AD$557,6,0)</f>
        <v>-80.786520699999997</v>
      </c>
      <c r="BA505" s="1">
        <f>VLOOKUP(F505,'[3]Sheet 1'!$F$2:$AD$557,7,0)</f>
        <v>1814</v>
      </c>
      <c r="BB505" s="1">
        <f>VLOOKUP(F505,'[3]Sheet 1'!$F$2:$AD$557,8,0)</f>
        <v>141</v>
      </c>
      <c r="BC505" s="1">
        <f>VLOOKUP(F505,'[3]Sheet 1'!$F$2:$AD$557,9,0)</f>
        <v>1210</v>
      </c>
      <c r="BD505" s="1">
        <f>VLOOKUP(F505,'[3]Sheet 1'!$F$2:$AD$557,10,0)</f>
        <v>1</v>
      </c>
      <c r="BE505" s="1">
        <f>VLOOKUP(F505,'[3]Sheet 1'!$F$2:$AD$557,11,0)</f>
        <v>10</v>
      </c>
      <c r="BF505" s="1">
        <f>VLOOKUP(F505,'[3]Sheet 1'!$F$2:$AD$557,12,0)</f>
        <v>16</v>
      </c>
      <c r="BG505" s="1">
        <f>VLOOKUP(F505,'[3]Sheet 1'!$F$2:$AD$557,13,0)</f>
        <v>406</v>
      </c>
      <c r="BH505" s="1">
        <f>VLOOKUP(F505,'[3]Sheet 1'!$F$2:$AD$557,14,0)</f>
        <v>30</v>
      </c>
      <c r="BI505" s="1">
        <f>VLOOKUP(F505,'[3]Sheet 1'!$F$2:$AD$557,15,0)</f>
        <v>494</v>
      </c>
      <c r="BJ505" s="1">
        <f>VLOOKUP(F505,'[3]Sheet 1'!$F$2:$AD$557,16,0)</f>
        <v>670</v>
      </c>
      <c r="BK505" s="1">
        <f>VLOOKUP(F505,'[3]Sheet 1'!$F$2:$AD$557,17,0)</f>
        <v>590</v>
      </c>
      <c r="BL505" s="1">
        <f>VLOOKUP(F505,'[3]Sheet 1'!$F$2:$AD$557,18,0)</f>
        <v>80</v>
      </c>
      <c r="BM505" s="1">
        <f>VLOOKUP(F505,'[3]Sheet 1'!$F$2:$AD$557,19,0)</f>
        <v>0.88059701000000001</v>
      </c>
      <c r="BN505" s="1">
        <f>VLOOKUP(F505,'[3]Sheet 1'!$F$2:$AD$557,20,0)</f>
        <v>7.7728770000000003E-2</v>
      </c>
      <c r="BO505" s="1">
        <f>VLOOKUP(F505,'[3]Sheet 1'!$F$2:$AD$557,21,0)</f>
        <v>0.66703416999999998</v>
      </c>
      <c r="BP505" s="1">
        <f>VLOOKUP(F505,'[3]Sheet 1'!$F$2:$AD$557,22,0)</f>
        <v>5.5126699999999999E-3</v>
      </c>
      <c r="BQ505" s="1">
        <f>VLOOKUP(F505,'[3]Sheet 1'!$F$2:$AD$557,23,0)</f>
        <v>0.27232634999999999</v>
      </c>
      <c r="BR505" s="1">
        <f>VLOOKUP(F505,'[3]Sheet 1'!$F$2:$AD$557,24,0)</f>
        <v>6372.0950745999999</v>
      </c>
      <c r="BS505" s="1">
        <f>VLOOKUP(F505,'[3]Sheet 1'!$F$2:$AD$557,25,0)</f>
        <v>0.28467873999999999</v>
      </c>
    </row>
    <row r="506" spans="1:71" ht="20" customHeight="1" x14ac:dyDescent="0.15">
      <c r="A506" s="8">
        <v>2169</v>
      </c>
      <c r="B506" s="9">
        <v>37</v>
      </c>
      <c r="C506" s="10">
        <v>119</v>
      </c>
      <c r="D506" s="10">
        <v>3006</v>
      </c>
      <c r="E506" s="10">
        <v>2</v>
      </c>
      <c r="F506" s="10">
        <v>371190030062</v>
      </c>
      <c r="G506" s="11" t="s">
        <v>33</v>
      </c>
      <c r="H506" s="10">
        <v>16280</v>
      </c>
      <c r="I506" s="11" t="s">
        <v>542</v>
      </c>
      <c r="J506" s="10">
        <v>1286</v>
      </c>
      <c r="K506" s="10">
        <v>18</v>
      </c>
      <c r="L506" s="10">
        <v>73</v>
      </c>
      <c r="M506" s="10">
        <v>53</v>
      </c>
      <c r="N506" s="10">
        <v>38</v>
      </c>
      <c r="O506" s="10">
        <v>66</v>
      </c>
      <c r="P506" s="10">
        <v>20</v>
      </c>
      <c r="Q506" s="10">
        <v>51</v>
      </c>
      <c r="R506" s="10">
        <v>29</v>
      </c>
      <c r="S506" s="10">
        <v>41</v>
      </c>
      <c r="T506" s="10">
        <v>117</v>
      </c>
      <c r="U506" s="10">
        <v>167</v>
      </c>
      <c r="V506" s="10">
        <v>171</v>
      </c>
      <c r="W506" s="10">
        <v>186</v>
      </c>
      <c r="X506" s="10">
        <v>60</v>
      </c>
      <c r="Y506" s="10">
        <v>39</v>
      </c>
      <c r="Z506" s="10">
        <v>157</v>
      </c>
      <c r="AA506" s="10">
        <v>69630</v>
      </c>
      <c r="AB506" s="10">
        <v>671</v>
      </c>
      <c r="AC506" s="10">
        <v>32</v>
      </c>
      <c r="AD506" s="10">
        <v>4.7690009999999998E-2</v>
      </c>
      <c r="AE506" s="18">
        <v>15341029.80896</v>
      </c>
      <c r="AF506" s="12">
        <v>22363.650874238399</v>
      </c>
      <c r="AG506" s="1">
        <f>VLOOKUP(F506,'[1]Sheet 1'!$F$2:$S$557,5,0)</f>
        <v>2170</v>
      </c>
      <c r="AH506" s="1">
        <f>VLOOKUP(F506,'[1]Sheet 1'!$F$2:$S$557,6,0)</f>
        <v>35</v>
      </c>
      <c r="AI506" s="1">
        <f>VLOOKUP(F506,'[1]Sheet 1'!$F$2:$S$557,7,0)</f>
        <v>172</v>
      </c>
      <c r="AJ506" s="1">
        <f>VLOOKUP(F506,'[1]Sheet 1'!$F$2:$S$557,8,0)</f>
        <v>332</v>
      </c>
      <c r="AK506" s="1">
        <f>VLOOKUP(F506,'[1]Sheet 1'!$F$2:$S$557,9,0)</f>
        <v>155</v>
      </c>
      <c r="AL506" s="1">
        <f>VLOOKUP(F506,'[1]Sheet 1'!$F$2:$S$557,10,0)</f>
        <v>866</v>
      </c>
      <c r="AM506" s="1">
        <f>VLOOKUP(F506,'[1]Sheet 1'!$F$2:$S$557,11,0)</f>
        <v>485</v>
      </c>
      <c r="AN506" s="1">
        <f>VLOOKUP(F506,'[1]Sheet 1'!$F$2:$S$557,12,0)</f>
        <v>125</v>
      </c>
      <c r="AO506" s="1">
        <f>VLOOKUP(F506,'[1]Sheet 1'!$F$2:$S$557,13,0)</f>
        <v>0.39907833999999998</v>
      </c>
      <c r="AP506" s="1">
        <f>VLOOKUP(F506,'[1]Sheet 1'!$F$2:$S$557,14,0)</f>
        <v>0.22350229999999999</v>
      </c>
      <c r="AQ506" s="1">
        <f>VLOOKUP(F506,'[2]Sheet 1'!$F$2:$Q$557,5,0)</f>
        <v>2250</v>
      </c>
      <c r="AR506" s="1">
        <f>VLOOKUP(F506,'[2]Sheet 1'!$F$2:$Q$557,6,0)</f>
        <v>1652</v>
      </c>
      <c r="AS506" s="1">
        <f>VLOOKUP(F506,'[2]Sheet 1'!$F$2:$Q$557,7,0)</f>
        <v>1635</v>
      </c>
      <c r="AT506" s="1">
        <f>VLOOKUP(F506,'[2]Sheet 1'!$F$2:$Q$557,8,0)</f>
        <v>1583</v>
      </c>
      <c r="AU506" s="1">
        <f>VLOOKUP(F506,'[2]Sheet 1'!$F$2:$Q$557,9,0)</f>
        <v>52</v>
      </c>
      <c r="AV506" s="1">
        <f>VLOOKUP(F506,'[2]Sheet 1'!$F$2:$Q$557,10,0)</f>
        <v>17</v>
      </c>
      <c r="AW506" s="1">
        <f>VLOOKUP(F506,'[2]Sheet 1'!$F$2:$Q$557,11,0)</f>
        <v>598</v>
      </c>
      <c r="AX506" s="1">
        <f>VLOOKUP(F506,'[2]Sheet 1'!$F$2:$Q$557,12,0)</f>
        <v>2.3111110000000001E-2</v>
      </c>
      <c r="AY506" s="1">
        <f>VLOOKUP(F506,'[3]Sheet 1'!$F$2:$AD$557,5,0)</f>
        <v>35.1285569</v>
      </c>
      <c r="AZ506" s="1">
        <f>VLOOKUP(F506,'[3]Sheet 1'!$F$2:$AD$557,6,0)</f>
        <v>-80.830837700000004</v>
      </c>
      <c r="BA506" s="1">
        <f>VLOOKUP(F506,'[3]Sheet 1'!$F$2:$AD$557,7,0)</f>
        <v>2331</v>
      </c>
      <c r="BB506" s="1">
        <f>VLOOKUP(F506,'[3]Sheet 1'!$F$2:$AD$557,8,0)</f>
        <v>2027</v>
      </c>
      <c r="BC506" s="1">
        <f>VLOOKUP(F506,'[3]Sheet 1'!$F$2:$AD$557,9,0)</f>
        <v>172</v>
      </c>
      <c r="BD506" s="1">
        <f>VLOOKUP(F506,'[3]Sheet 1'!$F$2:$AD$557,10,0)</f>
        <v>6</v>
      </c>
      <c r="BE506" s="1">
        <f>VLOOKUP(F506,'[3]Sheet 1'!$F$2:$AD$557,11,0)</f>
        <v>64</v>
      </c>
      <c r="BF506" s="1">
        <f>VLOOKUP(F506,'[3]Sheet 1'!$F$2:$AD$557,12,0)</f>
        <v>0</v>
      </c>
      <c r="BG506" s="1">
        <f>VLOOKUP(F506,'[3]Sheet 1'!$F$2:$AD$557,13,0)</f>
        <v>23</v>
      </c>
      <c r="BH506" s="1">
        <f>VLOOKUP(F506,'[3]Sheet 1'!$F$2:$AD$557,14,0)</f>
        <v>39</v>
      </c>
      <c r="BI506" s="1">
        <f>VLOOKUP(F506,'[3]Sheet 1'!$F$2:$AD$557,15,0)</f>
        <v>92</v>
      </c>
      <c r="BJ506" s="1">
        <f>VLOOKUP(F506,'[3]Sheet 1'!$F$2:$AD$557,16,0)</f>
        <v>1328</v>
      </c>
      <c r="BK506" s="1">
        <f>VLOOKUP(F506,'[3]Sheet 1'!$F$2:$AD$557,17,0)</f>
        <v>1205</v>
      </c>
      <c r="BL506" s="1">
        <f>VLOOKUP(F506,'[3]Sheet 1'!$F$2:$AD$557,18,0)</f>
        <v>123</v>
      </c>
      <c r="BM506" s="1">
        <f>VLOOKUP(F506,'[3]Sheet 1'!$F$2:$AD$557,19,0)</f>
        <v>0.90737950999999994</v>
      </c>
      <c r="BN506" s="1">
        <f>VLOOKUP(F506,'[3]Sheet 1'!$F$2:$AD$557,20,0)</f>
        <v>0.86958385999999999</v>
      </c>
      <c r="BO506" s="1">
        <f>VLOOKUP(F506,'[3]Sheet 1'!$F$2:$AD$557,21,0)</f>
        <v>7.3788069999999997E-2</v>
      </c>
      <c r="BP506" s="1">
        <f>VLOOKUP(F506,'[3]Sheet 1'!$F$2:$AD$557,22,0)</f>
        <v>2.7456020000000001E-2</v>
      </c>
      <c r="BQ506" s="1">
        <f>VLOOKUP(F506,'[3]Sheet 1'!$F$2:$AD$557,23,0)</f>
        <v>3.9468030000000001E-2</v>
      </c>
      <c r="BR506" s="1">
        <f>VLOOKUP(F506,'[3]Sheet 1'!$F$2:$AD$557,24,0)</f>
        <v>4235.9964653799998</v>
      </c>
      <c r="BS506" s="1">
        <f>VLOOKUP(F506,'[3]Sheet 1'!$F$2:$AD$557,25,0)</f>
        <v>0.55028374000000002</v>
      </c>
    </row>
    <row r="507" spans="1:71" ht="20" customHeight="1" x14ac:dyDescent="0.15">
      <c r="A507" s="8">
        <v>2170</v>
      </c>
      <c r="B507" s="9">
        <v>37</v>
      </c>
      <c r="C507" s="10">
        <v>119</v>
      </c>
      <c r="D507" s="10">
        <v>2904</v>
      </c>
      <c r="E507" s="10">
        <v>5</v>
      </c>
      <c r="F507" s="10">
        <v>371190029045</v>
      </c>
      <c r="G507" s="11" t="s">
        <v>88</v>
      </c>
      <c r="H507" s="10">
        <v>16273</v>
      </c>
      <c r="I507" s="11" t="s">
        <v>543</v>
      </c>
      <c r="J507" s="10">
        <v>573</v>
      </c>
      <c r="K507" s="10">
        <v>38</v>
      </c>
      <c r="L507" s="10">
        <v>35</v>
      </c>
      <c r="M507" s="10">
        <v>0</v>
      </c>
      <c r="N507" s="10">
        <v>23</v>
      </c>
      <c r="O507" s="10">
        <v>0</v>
      </c>
      <c r="P507" s="10">
        <v>18</v>
      </c>
      <c r="Q507" s="10">
        <v>31</v>
      </c>
      <c r="R507" s="10">
        <v>45</v>
      </c>
      <c r="S507" s="10">
        <v>18</v>
      </c>
      <c r="T507" s="10">
        <v>19</v>
      </c>
      <c r="U507" s="10">
        <v>71</v>
      </c>
      <c r="V507" s="10">
        <v>17</v>
      </c>
      <c r="W507" s="10">
        <v>46</v>
      </c>
      <c r="X507" s="10">
        <v>129</v>
      </c>
      <c r="Y507" s="10">
        <v>26</v>
      </c>
      <c r="Z507" s="10">
        <v>57</v>
      </c>
      <c r="AA507" s="10">
        <v>74468</v>
      </c>
      <c r="AB507" s="10">
        <v>317</v>
      </c>
      <c r="AC507" s="10">
        <v>0</v>
      </c>
      <c r="AD507" s="10">
        <v>0</v>
      </c>
      <c r="AE507" s="13">
        <v>14257479.006591801</v>
      </c>
      <c r="AF507" s="12">
        <v>18680.703846068402</v>
      </c>
      <c r="AG507" s="1">
        <f>VLOOKUP(F507,'[1]Sheet 1'!$F$2:$S$557,5,0)</f>
        <v>885</v>
      </c>
      <c r="AH507" s="1">
        <f>VLOOKUP(F507,'[1]Sheet 1'!$F$2:$S$557,6,0)</f>
        <v>53</v>
      </c>
      <c r="AI507" s="1">
        <f>VLOOKUP(F507,'[1]Sheet 1'!$F$2:$S$557,7,0)</f>
        <v>94</v>
      </c>
      <c r="AJ507" s="1">
        <f>VLOOKUP(F507,'[1]Sheet 1'!$F$2:$S$557,8,0)</f>
        <v>109</v>
      </c>
      <c r="AK507" s="1">
        <f>VLOOKUP(F507,'[1]Sheet 1'!$F$2:$S$557,9,0)</f>
        <v>14</v>
      </c>
      <c r="AL507" s="1">
        <f>VLOOKUP(F507,'[1]Sheet 1'!$F$2:$S$557,10,0)</f>
        <v>340</v>
      </c>
      <c r="AM507" s="1">
        <f>VLOOKUP(F507,'[1]Sheet 1'!$F$2:$S$557,11,0)</f>
        <v>209</v>
      </c>
      <c r="AN507" s="1">
        <f>VLOOKUP(F507,'[1]Sheet 1'!$F$2:$S$557,12,0)</f>
        <v>66</v>
      </c>
      <c r="AO507" s="1">
        <f>VLOOKUP(F507,'[1]Sheet 1'!$F$2:$S$557,13,0)</f>
        <v>0.38418078999999999</v>
      </c>
      <c r="AP507" s="1">
        <f>VLOOKUP(F507,'[1]Sheet 1'!$F$2:$S$557,14,0)</f>
        <v>0.23615818999999999</v>
      </c>
      <c r="AQ507" s="1">
        <f>VLOOKUP(F507,'[2]Sheet 1'!$F$2:$Q$557,5,0)</f>
        <v>934</v>
      </c>
      <c r="AR507" s="1">
        <f>VLOOKUP(F507,'[2]Sheet 1'!$F$2:$Q$557,6,0)</f>
        <v>410</v>
      </c>
      <c r="AS507" s="1">
        <f>VLOOKUP(F507,'[2]Sheet 1'!$F$2:$Q$557,7,0)</f>
        <v>410</v>
      </c>
      <c r="AT507" s="1">
        <f>VLOOKUP(F507,'[2]Sheet 1'!$F$2:$Q$557,8,0)</f>
        <v>410</v>
      </c>
      <c r="AU507" s="1">
        <f>VLOOKUP(F507,'[2]Sheet 1'!$F$2:$Q$557,9,0)</f>
        <v>0</v>
      </c>
      <c r="AV507" s="1">
        <f>VLOOKUP(F507,'[2]Sheet 1'!$F$2:$Q$557,10,0)</f>
        <v>0</v>
      </c>
      <c r="AW507" s="1">
        <f>VLOOKUP(F507,'[2]Sheet 1'!$F$2:$Q$557,11,0)</f>
        <v>524</v>
      </c>
      <c r="AX507" s="1">
        <f>VLOOKUP(F507,'[2]Sheet 1'!$F$2:$Q$557,12,0)</f>
        <v>0</v>
      </c>
      <c r="AY507" s="1">
        <f>VLOOKUP(F507,'[3]Sheet 1'!$F$2:$AD$557,5,0)</f>
        <v>35.1361518</v>
      </c>
      <c r="AZ507" s="1">
        <f>VLOOKUP(F507,'[3]Sheet 1'!$F$2:$AD$557,6,0)</f>
        <v>-80.785055299999996</v>
      </c>
      <c r="BA507" s="1">
        <f>VLOOKUP(F507,'[3]Sheet 1'!$F$2:$AD$557,7,0)</f>
        <v>1328</v>
      </c>
      <c r="BB507" s="1">
        <f>VLOOKUP(F507,'[3]Sheet 1'!$F$2:$AD$557,8,0)</f>
        <v>1134</v>
      </c>
      <c r="BC507" s="1">
        <f>VLOOKUP(F507,'[3]Sheet 1'!$F$2:$AD$557,9,0)</f>
        <v>159</v>
      </c>
      <c r="BD507" s="1">
        <f>VLOOKUP(F507,'[3]Sheet 1'!$F$2:$AD$557,10,0)</f>
        <v>1</v>
      </c>
      <c r="BE507" s="1">
        <f>VLOOKUP(F507,'[3]Sheet 1'!$F$2:$AD$557,11,0)</f>
        <v>16</v>
      </c>
      <c r="BF507" s="1">
        <f>VLOOKUP(F507,'[3]Sheet 1'!$F$2:$AD$557,12,0)</f>
        <v>0</v>
      </c>
      <c r="BG507" s="1">
        <f>VLOOKUP(F507,'[3]Sheet 1'!$F$2:$AD$557,13,0)</f>
        <v>8</v>
      </c>
      <c r="BH507" s="1">
        <f>VLOOKUP(F507,'[3]Sheet 1'!$F$2:$AD$557,14,0)</f>
        <v>10</v>
      </c>
      <c r="BI507" s="1">
        <f>VLOOKUP(F507,'[3]Sheet 1'!$F$2:$AD$557,15,0)</f>
        <v>36</v>
      </c>
      <c r="BJ507" s="1">
        <f>VLOOKUP(F507,'[3]Sheet 1'!$F$2:$AD$557,16,0)</f>
        <v>704</v>
      </c>
      <c r="BK507" s="1">
        <f>VLOOKUP(F507,'[3]Sheet 1'!$F$2:$AD$557,17,0)</f>
        <v>645</v>
      </c>
      <c r="BL507" s="1">
        <f>VLOOKUP(F507,'[3]Sheet 1'!$F$2:$AD$557,18,0)</f>
        <v>59</v>
      </c>
      <c r="BM507" s="1">
        <f>VLOOKUP(F507,'[3]Sheet 1'!$F$2:$AD$557,19,0)</f>
        <v>0.91619318000000005</v>
      </c>
      <c r="BN507" s="1">
        <f>VLOOKUP(F507,'[3]Sheet 1'!$F$2:$AD$557,20,0)</f>
        <v>0.85391565999999997</v>
      </c>
      <c r="BO507" s="1">
        <f>VLOOKUP(F507,'[3]Sheet 1'!$F$2:$AD$557,21,0)</f>
        <v>0.11972890999999999</v>
      </c>
      <c r="BP507" s="1">
        <f>VLOOKUP(F507,'[3]Sheet 1'!$F$2:$AD$557,22,0)</f>
        <v>1.204819E-2</v>
      </c>
      <c r="BQ507" s="1">
        <f>VLOOKUP(F507,'[3]Sheet 1'!$F$2:$AD$557,23,0)</f>
        <v>2.7108429999999999E-2</v>
      </c>
      <c r="BR507" s="1">
        <f>VLOOKUP(F507,'[3]Sheet 1'!$F$2:$AD$557,24,0)</f>
        <v>2596.7084549900001</v>
      </c>
      <c r="BS507" s="1">
        <f>VLOOKUP(F507,'[3]Sheet 1'!$F$2:$AD$557,25,0)</f>
        <v>0.51141667000000002</v>
      </c>
    </row>
    <row r="508" spans="1:71" ht="20" customHeight="1" x14ac:dyDescent="0.15">
      <c r="A508" s="8">
        <v>2171</v>
      </c>
      <c r="B508" s="9">
        <v>37</v>
      </c>
      <c r="C508" s="10">
        <v>119</v>
      </c>
      <c r="D508" s="10">
        <v>3108</v>
      </c>
      <c r="E508" s="10">
        <v>2</v>
      </c>
      <c r="F508" s="10">
        <v>371190031082</v>
      </c>
      <c r="G508" s="11" t="s">
        <v>33</v>
      </c>
      <c r="H508" s="10">
        <v>16318</v>
      </c>
      <c r="I508" s="11" t="s">
        <v>544</v>
      </c>
      <c r="J508" s="10">
        <v>767</v>
      </c>
      <c r="K508" s="10">
        <v>40</v>
      </c>
      <c r="L508" s="10">
        <v>7</v>
      </c>
      <c r="M508" s="10">
        <v>45</v>
      </c>
      <c r="N508" s="10">
        <v>81</v>
      </c>
      <c r="O508" s="10">
        <v>58</v>
      </c>
      <c r="P508" s="10">
        <v>25</v>
      </c>
      <c r="Q508" s="10">
        <v>15</v>
      </c>
      <c r="R508" s="10">
        <v>35</v>
      </c>
      <c r="S508" s="10">
        <v>14</v>
      </c>
      <c r="T508" s="10">
        <v>27</v>
      </c>
      <c r="U508" s="10">
        <v>90</v>
      </c>
      <c r="V508" s="10">
        <v>123</v>
      </c>
      <c r="W508" s="10">
        <v>115</v>
      </c>
      <c r="X508" s="10">
        <v>35</v>
      </c>
      <c r="Y508" s="10">
        <v>28</v>
      </c>
      <c r="Z508" s="10">
        <v>29</v>
      </c>
      <c r="AA508" s="10">
        <v>63646</v>
      </c>
      <c r="AB508" s="10">
        <v>489</v>
      </c>
      <c r="AC508" s="10">
        <v>68</v>
      </c>
      <c r="AD508" s="13">
        <v>0.1390593</v>
      </c>
      <c r="AE508" s="13">
        <v>12572436.8253174</v>
      </c>
      <c r="AF508" s="12">
        <v>14729.231795011699</v>
      </c>
      <c r="AG508" s="1">
        <f>VLOOKUP(F508,'[1]Sheet 1'!$F$2:$S$557,5,0)</f>
        <v>1434</v>
      </c>
      <c r="AH508" s="1">
        <f>VLOOKUP(F508,'[1]Sheet 1'!$F$2:$S$557,6,0)</f>
        <v>348</v>
      </c>
      <c r="AI508" s="1">
        <f>VLOOKUP(F508,'[1]Sheet 1'!$F$2:$S$557,7,0)</f>
        <v>337</v>
      </c>
      <c r="AJ508" s="1">
        <f>VLOOKUP(F508,'[1]Sheet 1'!$F$2:$S$557,8,0)</f>
        <v>304</v>
      </c>
      <c r="AK508" s="1">
        <f>VLOOKUP(F508,'[1]Sheet 1'!$F$2:$S$557,9,0)</f>
        <v>92</v>
      </c>
      <c r="AL508" s="1">
        <f>VLOOKUP(F508,'[1]Sheet 1'!$F$2:$S$557,10,0)</f>
        <v>265</v>
      </c>
      <c r="AM508" s="1">
        <f>VLOOKUP(F508,'[1]Sheet 1'!$F$2:$S$557,11,0)</f>
        <v>31</v>
      </c>
      <c r="AN508" s="1">
        <f>VLOOKUP(F508,'[1]Sheet 1'!$F$2:$S$557,12,0)</f>
        <v>57</v>
      </c>
      <c r="AO508" s="1">
        <f>VLOOKUP(F508,'[1]Sheet 1'!$F$2:$S$557,13,0)</f>
        <v>0.18479777</v>
      </c>
      <c r="AP508" s="1">
        <f>VLOOKUP(F508,'[1]Sheet 1'!$F$2:$S$557,14,0)</f>
        <v>2.1617850000000001E-2</v>
      </c>
      <c r="AQ508" s="1">
        <f>VLOOKUP(F508,'[2]Sheet 1'!$F$2:$Q$557,5,0)</f>
        <v>1787</v>
      </c>
      <c r="AR508" s="1">
        <f>VLOOKUP(F508,'[2]Sheet 1'!$F$2:$Q$557,6,0)</f>
        <v>1415</v>
      </c>
      <c r="AS508" s="1">
        <f>VLOOKUP(F508,'[2]Sheet 1'!$F$2:$Q$557,7,0)</f>
        <v>1415</v>
      </c>
      <c r="AT508" s="1">
        <f>VLOOKUP(F508,'[2]Sheet 1'!$F$2:$Q$557,8,0)</f>
        <v>1397</v>
      </c>
      <c r="AU508" s="1">
        <f>VLOOKUP(F508,'[2]Sheet 1'!$F$2:$Q$557,9,0)</f>
        <v>18</v>
      </c>
      <c r="AV508" s="1">
        <f>VLOOKUP(F508,'[2]Sheet 1'!$F$2:$Q$557,10,0)</f>
        <v>0</v>
      </c>
      <c r="AW508" s="1">
        <f>VLOOKUP(F508,'[2]Sheet 1'!$F$2:$Q$557,11,0)</f>
        <v>372</v>
      </c>
      <c r="AX508" s="1">
        <f>VLOOKUP(F508,'[2]Sheet 1'!$F$2:$Q$557,12,0)</f>
        <v>1.007275E-2</v>
      </c>
      <c r="AY508" s="1">
        <f>VLOOKUP(F508,'[3]Sheet 1'!$F$2:$AD$557,5,0)</f>
        <v>35.131396600000002</v>
      </c>
      <c r="AZ508" s="1">
        <f>VLOOKUP(F508,'[3]Sheet 1'!$F$2:$AD$557,6,0)</f>
        <v>-80.870373299999997</v>
      </c>
      <c r="BA508" s="1">
        <f>VLOOKUP(F508,'[3]Sheet 1'!$F$2:$AD$557,7,0)</f>
        <v>1945</v>
      </c>
      <c r="BB508" s="1">
        <f>VLOOKUP(F508,'[3]Sheet 1'!$F$2:$AD$557,8,0)</f>
        <v>1109</v>
      </c>
      <c r="BC508" s="1">
        <f>VLOOKUP(F508,'[3]Sheet 1'!$F$2:$AD$557,9,0)</f>
        <v>339</v>
      </c>
      <c r="BD508" s="1">
        <f>VLOOKUP(F508,'[3]Sheet 1'!$F$2:$AD$557,10,0)</f>
        <v>4</v>
      </c>
      <c r="BE508" s="1">
        <f>VLOOKUP(F508,'[3]Sheet 1'!$F$2:$AD$557,11,0)</f>
        <v>91</v>
      </c>
      <c r="BF508" s="1">
        <f>VLOOKUP(F508,'[3]Sheet 1'!$F$2:$AD$557,12,0)</f>
        <v>0</v>
      </c>
      <c r="BG508" s="1">
        <f>VLOOKUP(F508,'[3]Sheet 1'!$F$2:$AD$557,13,0)</f>
        <v>311</v>
      </c>
      <c r="BH508" s="1">
        <f>VLOOKUP(F508,'[3]Sheet 1'!$F$2:$AD$557,14,0)</f>
        <v>91</v>
      </c>
      <c r="BI508" s="1">
        <f>VLOOKUP(F508,'[3]Sheet 1'!$F$2:$AD$557,15,0)</f>
        <v>629</v>
      </c>
      <c r="BJ508" s="1">
        <f>VLOOKUP(F508,'[3]Sheet 1'!$F$2:$AD$557,16,0)</f>
        <v>777</v>
      </c>
      <c r="BK508" s="1">
        <f>VLOOKUP(F508,'[3]Sheet 1'!$F$2:$AD$557,17,0)</f>
        <v>725</v>
      </c>
      <c r="BL508" s="1">
        <f>VLOOKUP(F508,'[3]Sheet 1'!$F$2:$AD$557,18,0)</f>
        <v>52</v>
      </c>
      <c r="BM508" s="1">
        <f>VLOOKUP(F508,'[3]Sheet 1'!$F$2:$AD$557,19,0)</f>
        <v>0.93307593</v>
      </c>
      <c r="BN508" s="1">
        <f>VLOOKUP(F508,'[3]Sheet 1'!$F$2:$AD$557,20,0)</f>
        <v>0.57017994000000005</v>
      </c>
      <c r="BO508" s="1">
        <f>VLOOKUP(F508,'[3]Sheet 1'!$F$2:$AD$557,21,0)</f>
        <v>0.17429305</v>
      </c>
      <c r="BP508" s="1">
        <f>VLOOKUP(F508,'[3]Sheet 1'!$F$2:$AD$557,22,0)</f>
        <v>4.6786630000000003E-2</v>
      </c>
      <c r="BQ508" s="1">
        <f>VLOOKUP(F508,'[3]Sheet 1'!$F$2:$AD$557,23,0)</f>
        <v>0.32339330999999999</v>
      </c>
      <c r="BR508" s="1">
        <f>VLOOKUP(F508,'[3]Sheet 1'!$F$2:$AD$557,24,0)</f>
        <v>4312.8861425900004</v>
      </c>
      <c r="BS508" s="1">
        <f>VLOOKUP(F508,'[3]Sheet 1'!$F$2:$AD$557,25,0)</f>
        <v>0.45097410999999998</v>
      </c>
    </row>
    <row r="509" spans="1:71" ht="20" customHeight="1" x14ac:dyDescent="0.15">
      <c r="A509" s="8">
        <v>2172</v>
      </c>
      <c r="B509" s="9">
        <v>37</v>
      </c>
      <c r="C509" s="10">
        <v>119</v>
      </c>
      <c r="D509" s="10">
        <v>5826</v>
      </c>
      <c r="E509" s="10">
        <v>1</v>
      </c>
      <c r="F509" s="10">
        <v>371190058261</v>
      </c>
      <c r="G509" s="11" t="s">
        <v>35</v>
      </c>
      <c r="H509" s="10">
        <v>16534</v>
      </c>
      <c r="I509" s="11" t="s">
        <v>545</v>
      </c>
      <c r="J509" s="10">
        <v>233</v>
      </c>
      <c r="K509" s="10">
        <v>9</v>
      </c>
      <c r="L509" s="10">
        <v>8</v>
      </c>
      <c r="M509" s="10">
        <v>18</v>
      </c>
      <c r="N509" s="10">
        <v>0</v>
      </c>
      <c r="O509" s="10">
        <v>7</v>
      </c>
      <c r="P509" s="10">
        <v>15</v>
      </c>
      <c r="Q509" s="10">
        <v>0</v>
      </c>
      <c r="R509" s="10">
        <v>0</v>
      </c>
      <c r="S509" s="10">
        <v>20</v>
      </c>
      <c r="T509" s="10">
        <v>21</v>
      </c>
      <c r="U509" s="10">
        <v>49</v>
      </c>
      <c r="V509" s="10">
        <v>31</v>
      </c>
      <c r="W509" s="10">
        <v>47</v>
      </c>
      <c r="X509" s="10">
        <v>0</v>
      </c>
      <c r="Y509" s="10">
        <v>0</v>
      </c>
      <c r="Z509" s="10">
        <v>8</v>
      </c>
      <c r="AA509" s="10">
        <v>66691</v>
      </c>
      <c r="AB509" s="10">
        <v>153</v>
      </c>
      <c r="AC509" s="10">
        <v>9</v>
      </c>
      <c r="AD509" s="10">
        <v>5.8823529999999999E-2</v>
      </c>
      <c r="AE509" s="16">
        <v>20144837.769104</v>
      </c>
      <c r="AF509" s="12">
        <v>18271.264015326498</v>
      </c>
      <c r="AG509" s="1">
        <f>VLOOKUP(F509,'[1]Sheet 1'!$F$2:$S$557,5,0)</f>
        <v>458</v>
      </c>
      <c r="AH509" s="1">
        <f>VLOOKUP(F509,'[1]Sheet 1'!$F$2:$S$557,6,0)</f>
        <v>16</v>
      </c>
      <c r="AI509" s="1">
        <f>VLOOKUP(F509,'[1]Sheet 1'!$F$2:$S$557,7,0)</f>
        <v>95</v>
      </c>
      <c r="AJ509" s="1">
        <f>VLOOKUP(F509,'[1]Sheet 1'!$F$2:$S$557,8,0)</f>
        <v>96</v>
      </c>
      <c r="AK509" s="1">
        <f>VLOOKUP(F509,'[1]Sheet 1'!$F$2:$S$557,9,0)</f>
        <v>64</v>
      </c>
      <c r="AL509" s="1">
        <f>VLOOKUP(F509,'[1]Sheet 1'!$F$2:$S$557,10,0)</f>
        <v>138</v>
      </c>
      <c r="AM509" s="1">
        <f>VLOOKUP(F509,'[1]Sheet 1'!$F$2:$S$557,11,0)</f>
        <v>49</v>
      </c>
      <c r="AN509" s="1">
        <f>VLOOKUP(F509,'[1]Sheet 1'!$F$2:$S$557,12,0)</f>
        <v>0</v>
      </c>
      <c r="AO509" s="1">
        <f>VLOOKUP(F509,'[1]Sheet 1'!$F$2:$S$557,13,0)</f>
        <v>0.30131004</v>
      </c>
      <c r="AP509" s="1">
        <f>VLOOKUP(F509,'[1]Sheet 1'!$F$2:$S$557,14,0)</f>
        <v>0.1069869</v>
      </c>
      <c r="AQ509" s="1">
        <f>VLOOKUP(F509,'[2]Sheet 1'!$F$2:$Q$557,5,0)</f>
        <v>579</v>
      </c>
      <c r="AR509" s="1">
        <f>VLOOKUP(F509,'[2]Sheet 1'!$F$2:$Q$557,6,0)</f>
        <v>436</v>
      </c>
      <c r="AS509" s="1">
        <f>VLOOKUP(F509,'[2]Sheet 1'!$F$2:$Q$557,7,0)</f>
        <v>436</v>
      </c>
      <c r="AT509" s="1">
        <f>VLOOKUP(F509,'[2]Sheet 1'!$F$2:$Q$557,8,0)</f>
        <v>424</v>
      </c>
      <c r="AU509" s="1">
        <f>VLOOKUP(F509,'[2]Sheet 1'!$F$2:$Q$557,9,0)</f>
        <v>12</v>
      </c>
      <c r="AV509" s="1">
        <f>VLOOKUP(F509,'[2]Sheet 1'!$F$2:$Q$557,10,0)</f>
        <v>0</v>
      </c>
      <c r="AW509" s="1">
        <f>VLOOKUP(F509,'[2]Sheet 1'!$F$2:$Q$557,11,0)</f>
        <v>143</v>
      </c>
      <c r="AX509" s="1">
        <f>VLOOKUP(F509,'[2]Sheet 1'!$F$2:$Q$557,12,0)</f>
        <v>2.072539E-2</v>
      </c>
      <c r="AY509" s="1">
        <f>VLOOKUP(F509,'[3]Sheet 1'!$F$2:$AD$557,5,0)</f>
        <v>35.081385599999997</v>
      </c>
      <c r="AZ509" s="1">
        <f>VLOOKUP(F509,'[3]Sheet 1'!$F$2:$AD$557,6,0)</f>
        <v>-80.876628100000005</v>
      </c>
      <c r="BA509" s="1">
        <f>VLOOKUP(F509,'[3]Sheet 1'!$F$2:$AD$557,7,0)</f>
        <v>704</v>
      </c>
      <c r="BB509" s="1">
        <f>VLOOKUP(F509,'[3]Sheet 1'!$F$2:$AD$557,8,0)</f>
        <v>448</v>
      </c>
      <c r="BC509" s="1">
        <f>VLOOKUP(F509,'[3]Sheet 1'!$F$2:$AD$557,9,0)</f>
        <v>97</v>
      </c>
      <c r="BD509" s="1">
        <f>VLOOKUP(F509,'[3]Sheet 1'!$F$2:$AD$557,10,0)</f>
        <v>1</v>
      </c>
      <c r="BE509" s="1">
        <f>VLOOKUP(F509,'[3]Sheet 1'!$F$2:$AD$557,11,0)</f>
        <v>7</v>
      </c>
      <c r="BF509" s="1">
        <f>VLOOKUP(F509,'[3]Sheet 1'!$F$2:$AD$557,12,0)</f>
        <v>0</v>
      </c>
      <c r="BG509" s="1">
        <f>VLOOKUP(F509,'[3]Sheet 1'!$F$2:$AD$557,13,0)</f>
        <v>116</v>
      </c>
      <c r="BH509" s="1">
        <f>VLOOKUP(F509,'[3]Sheet 1'!$F$2:$AD$557,14,0)</f>
        <v>35</v>
      </c>
      <c r="BI509" s="1">
        <f>VLOOKUP(F509,'[3]Sheet 1'!$F$2:$AD$557,15,0)</f>
        <v>222</v>
      </c>
      <c r="BJ509" s="1">
        <f>VLOOKUP(F509,'[3]Sheet 1'!$F$2:$AD$557,16,0)</f>
        <v>275</v>
      </c>
      <c r="BK509" s="1">
        <f>VLOOKUP(F509,'[3]Sheet 1'!$F$2:$AD$557,17,0)</f>
        <v>263</v>
      </c>
      <c r="BL509" s="1">
        <f>VLOOKUP(F509,'[3]Sheet 1'!$F$2:$AD$557,18,0)</f>
        <v>12</v>
      </c>
      <c r="BM509" s="1">
        <f>VLOOKUP(F509,'[3]Sheet 1'!$F$2:$AD$557,19,0)</f>
        <v>0.95636363000000002</v>
      </c>
      <c r="BN509" s="1">
        <f>VLOOKUP(F509,'[3]Sheet 1'!$F$2:$AD$557,20,0)</f>
        <v>0.63636362999999996</v>
      </c>
      <c r="BO509" s="1">
        <f>VLOOKUP(F509,'[3]Sheet 1'!$F$2:$AD$557,21,0)</f>
        <v>0.13778409</v>
      </c>
      <c r="BP509" s="1">
        <f>VLOOKUP(F509,'[3]Sheet 1'!$F$2:$AD$557,22,0)</f>
        <v>9.9431799999999994E-3</v>
      </c>
      <c r="BQ509" s="1">
        <f>VLOOKUP(F509,'[3]Sheet 1'!$F$2:$AD$557,23,0)</f>
        <v>0.31534089999999998</v>
      </c>
      <c r="BR509" s="1">
        <f>VLOOKUP(F509,'[3]Sheet 1'!$F$2:$AD$557,24,0)</f>
        <v>974.26414370999998</v>
      </c>
      <c r="BS509" s="1">
        <f>VLOOKUP(F509,'[3]Sheet 1'!$F$2:$AD$557,25,0)</f>
        <v>0.72259664000000001</v>
      </c>
    </row>
    <row r="510" spans="1:71" ht="20" customHeight="1" x14ac:dyDescent="0.15">
      <c r="A510" s="8">
        <v>2173</v>
      </c>
      <c r="B510" s="9">
        <v>37</v>
      </c>
      <c r="C510" s="10">
        <v>119</v>
      </c>
      <c r="D510" s="10">
        <v>5824</v>
      </c>
      <c r="E510" s="10">
        <v>1</v>
      </c>
      <c r="F510" s="10">
        <v>371190058241</v>
      </c>
      <c r="G510" s="11" t="s">
        <v>35</v>
      </c>
      <c r="H510" s="10">
        <v>16531</v>
      </c>
      <c r="I510" s="11" t="s">
        <v>546</v>
      </c>
      <c r="J510" s="10">
        <v>1268</v>
      </c>
      <c r="K510" s="10">
        <v>12</v>
      </c>
      <c r="L510" s="10">
        <v>72</v>
      </c>
      <c r="M510" s="10">
        <v>72</v>
      </c>
      <c r="N510" s="10">
        <v>48</v>
      </c>
      <c r="O510" s="10">
        <v>110</v>
      </c>
      <c r="P510" s="10">
        <v>41</v>
      </c>
      <c r="Q510" s="10">
        <v>95</v>
      </c>
      <c r="R510" s="10">
        <v>51</v>
      </c>
      <c r="S510" s="10">
        <v>6</v>
      </c>
      <c r="T510" s="10">
        <v>65</v>
      </c>
      <c r="U510" s="10">
        <v>159</v>
      </c>
      <c r="V510" s="10">
        <v>226</v>
      </c>
      <c r="W510" s="10">
        <v>104</v>
      </c>
      <c r="X510" s="10">
        <v>47</v>
      </c>
      <c r="Y510" s="10">
        <v>40</v>
      </c>
      <c r="Z510" s="10">
        <v>120</v>
      </c>
      <c r="AA510" s="10">
        <v>62880</v>
      </c>
      <c r="AB510" s="10">
        <v>923</v>
      </c>
      <c r="AC510" s="10">
        <v>143</v>
      </c>
      <c r="AD510" s="10">
        <v>0.15492958000000001</v>
      </c>
      <c r="AE510" s="18">
        <v>159959570.35552999</v>
      </c>
      <c r="AF510" s="14">
        <v>63849.382309686</v>
      </c>
      <c r="AG510" s="1">
        <f>VLOOKUP(F510,'[1]Sheet 1'!$F$2:$S$557,5,0)</f>
        <v>2559</v>
      </c>
      <c r="AH510" s="1">
        <f>VLOOKUP(F510,'[1]Sheet 1'!$F$2:$S$557,6,0)</f>
        <v>601</v>
      </c>
      <c r="AI510" s="1">
        <f>VLOOKUP(F510,'[1]Sheet 1'!$F$2:$S$557,7,0)</f>
        <v>655</v>
      </c>
      <c r="AJ510" s="1">
        <f>VLOOKUP(F510,'[1]Sheet 1'!$F$2:$S$557,8,0)</f>
        <v>453</v>
      </c>
      <c r="AK510" s="1">
        <f>VLOOKUP(F510,'[1]Sheet 1'!$F$2:$S$557,9,0)</f>
        <v>149</v>
      </c>
      <c r="AL510" s="1">
        <f>VLOOKUP(F510,'[1]Sheet 1'!$F$2:$S$557,10,0)</f>
        <v>504</v>
      </c>
      <c r="AM510" s="1">
        <f>VLOOKUP(F510,'[1]Sheet 1'!$F$2:$S$557,11,0)</f>
        <v>137</v>
      </c>
      <c r="AN510" s="1">
        <f>VLOOKUP(F510,'[1]Sheet 1'!$F$2:$S$557,12,0)</f>
        <v>60</v>
      </c>
      <c r="AO510" s="1">
        <f>VLOOKUP(F510,'[1]Sheet 1'!$F$2:$S$557,13,0)</f>
        <v>0.19695193</v>
      </c>
      <c r="AP510" s="1">
        <f>VLOOKUP(F510,'[1]Sheet 1'!$F$2:$S$557,14,0)</f>
        <v>5.3536540000000001E-2</v>
      </c>
      <c r="AQ510" s="1">
        <f>VLOOKUP(F510,'[2]Sheet 1'!$F$2:$Q$557,5,0)</f>
        <v>3037</v>
      </c>
      <c r="AR510" s="1">
        <f>VLOOKUP(F510,'[2]Sheet 1'!$F$2:$Q$557,6,0)</f>
        <v>2342</v>
      </c>
      <c r="AS510" s="1">
        <f>VLOOKUP(F510,'[2]Sheet 1'!$F$2:$Q$557,7,0)</f>
        <v>2342</v>
      </c>
      <c r="AT510" s="1">
        <f>VLOOKUP(F510,'[2]Sheet 1'!$F$2:$Q$557,8,0)</f>
        <v>2151</v>
      </c>
      <c r="AU510" s="1">
        <f>VLOOKUP(F510,'[2]Sheet 1'!$F$2:$Q$557,9,0)</f>
        <v>191</v>
      </c>
      <c r="AV510" s="1">
        <f>VLOOKUP(F510,'[2]Sheet 1'!$F$2:$Q$557,10,0)</f>
        <v>0</v>
      </c>
      <c r="AW510" s="1">
        <f>VLOOKUP(F510,'[2]Sheet 1'!$F$2:$Q$557,11,0)</f>
        <v>695</v>
      </c>
      <c r="AX510" s="1">
        <f>VLOOKUP(F510,'[2]Sheet 1'!$F$2:$Q$557,12,0)</f>
        <v>6.2891009999999997E-2</v>
      </c>
      <c r="AY510" s="1">
        <f>VLOOKUP(F510,'[3]Sheet 1'!$F$2:$AD$557,5,0)</f>
        <v>35.108424100000001</v>
      </c>
      <c r="AZ510" s="1">
        <f>VLOOKUP(F510,'[3]Sheet 1'!$F$2:$AD$557,6,0)</f>
        <v>-80.900047099999995</v>
      </c>
      <c r="BA510" s="1">
        <f>VLOOKUP(F510,'[3]Sheet 1'!$F$2:$AD$557,7,0)</f>
        <v>2817</v>
      </c>
      <c r="BB510" s="1">
        <f>VLOOKUP(F510,'[3]Sheet 1'!$F$2:$AD$557,8,0)</f>
        <v>771</v>
      </c>
      <c r="BC510" s="1">
        <f>VLOOKUP(F510,'[3]Sheet 1'!$F$2:$AD$557,9,0)</f>
        <v>1133</v>
      </c>
      <c r="BD510" s="1">
        <f>VLOOKUP(F510,'[3]Sheet 1'!$F$2:$AD$557,10,0)</f>
        <v>44</v>
      </c>
      <c r="BE510" s="1">
        <f>VLOOKUP(F510,'[3]Sheet 1'!$F$2:$AD$557,11,0)</f>
        <v>54</v>
      </c>
      <c r="BF510" s="1">
        <f>VLOOKUP(F510,'[3]Sheet 1'!$F$2:$AD$557,12,0)</f>
        <v>5</v>
      </c>
      <c r="BG510" s="1">
        <f>VLOOKUP(F510,'[3]Sheet 1'!$F$2:$AD$557,13,0)</f>
        <v>705</v>
      </c>
      <c r="BH510" s="1">
        <f>VLOOKUP(F510,'[3]Sheet 1'!$F$2:$AD$557,14,0)</f>
        <v>105</v>
      </c>
      <c r="BI510" s="1">
        <f>VLOOKUP(F510,'[3]Sheet 1'!$F$2:$AD$557,15,0)</f>
        <v>1245</v>
      </c>
      <c r="BJ510" s="1">
        <f>VLOOKUP(F510,'[3]Sheet 1'!$F$2:$AD$557,16,0)</f>
        <v>1035</v>
      </c>
      <c r="BK510" s="1">
        <f>VLOOKUP(F510,'[3]Sheet 1'!$F$2:$AD$557,17,0)</f>
        <v>915</v>
      </c>
      <c r="BL510" s="1">
        <f>VLOOKUP(F510,'[3]Sheet 1'!$F$2:$AD$557,18,0)</f>
        <v>120</v>
      </c>
      <c r="BM510" s="1">
        <f>VLOOKUP(F510,'[3]Sheet 1'!$F$2:$AD$557,19,0)</f>
        <v>0.88405796999999997</v>
      </c>
      <c r="BN510" s="1">
        <f>VLOOKUP(F510,'[3]Sheet 1'!$F$2:$AD$557,20,0)</f>
        <v>0.27369542000000002</v>
      </c>
      <c r="BO510" s="1">
        <f>VLOOKUP(F510,'[3]Sheet 1'!$F$2:$AD$557,21,0)</f>
        <v>0.40220092000000002</v>
      </c>
      <c r="BP510" s="1">
        <f>VLOOKUP(F510,'[3]Sheet 1'!$F$2:$AD$557,22,0)</f>
        <v>1.916932E-2</v>
      </c>
      <c r="BQ510" s="1">
        <f>VLOOKUP(F510,'[3]Sheet 1'!$F$2:$AD$557,23,0)</f>
        <v>0.44195952999999999</v>
      </c>
      <c r="BR510" s="1">
        <f>VLOOKUP(F510,'[3]Sheet 1'!$F$2:$AD$557,24,0)</f>
        <v>490.95813995999998</v>
      </c>
      <c r="BS510" s="1">
        <f>VLOOKUP(F510,'[3]Sheet 1'!$F$2:$AD$557,25,0)</f>
        <v>5.7377600400000004</v>
      </c>
    </row>
    <row r="511" spans="1:71" ht="20" customHeight="1" x14ac:dyDescent="0.15">
      <c r="A511" s="8">
        <v>2174</v>
      </c>
      <c r="B511" s="9">
        <v>37</v>
      </c>
      <c r="C511" s="10">
        <v>119</v>
      </c>
      <c r="D511" s="10">
        <v>6107</v>
      </c>
      <c r="E511" s="10">
        <v>1</v>
      </c>
      <c r="F511" s="10">
        <v>371190061071</v>
      </c>
      <c r="G511" s="11" t="s">
        <v>35</v>
      </c>
      <c r="H511" s="10">
        <v>16635</v>
      </c>
      <c r="I511" s="11" t="s">
        <v>547</v>
      </c>
      <c r="J511" s="10">
        <v>1294</v>
      </c>
      <c r="K511" s="10">
        <v>94</v>
      </c>
      <c r="L511" s="10">
        <v>0</v>
      </c>
      <c r="M511" s="10">
        <v>19</v>
      </c>
      <c r="N511" s="10">
        <v>29</v>
      </c>
      <c r="O511" s="10">
        <v>24</v>
      </c>
      <c r="P511" s="10">
        <v>86</v>
      </c>
      <c r="Q511" s="10">
        <v>99</v>
      </c>
      <c r="R511" s="10">
        <v>90</v>
      </c>
      <c r="S511" s="10">
        <v>47</v>
      </c>
      <c r="T511" s="10">
        <v>45</v>
      </c>
      <c r="U511" s="10">
        <v>270</v>
      </c>
      <c r="V511" s="10">
        <v>97</v>
      </c>
      <c r="W511" s="10">
        <v>124</v>
      </c>
      <c r="X511" s="10">
        <v>110</v>
      </c>
      <c r="Y511" s="10">
        <v>82</v>
      </c>
      <c r="Z511" s="10">
        <v>78</v>
      </c>
      <c r="AA511" s="10">
        <v>64151</v>
      </c>
      <c r="AB511" s="10">
        <v>740</v>
      </c>
      <c r="AC511" s="10">
        <v>69</v>
      </c>
      <c r="AD511" s="10">
        <v>9.3243240000000005E-2</v>
      </c>
      <c r="AE511" s="13">
        <v>36750373.955261201</v>
      </c>
      <c r="AF511" s="14">
        <v>30516.523754475002</v>
      </c>
      <c r="AG511" s="1">
        <f>VLOOKUP(F511,'[1]Sheet 1'!$F$2:$S$557,5,0)</f>
        <v>2142</v>
      </c>
      <c r="AH511" s="1">
        <f>VLOOKUP(F511,'[1]Sheet 1'!$F$2:$S$557,6,0)</f>
        <v>114</v>
      </c>
      <c r="AI511" s="1">
        <f>VLOOKUP(F511,'[1]Sheet 1'!$F$2:$S$557,7,0)</f>
        <v>385</v>
      </c>
      <c r="AJ511" s="1">
        <f>VLOOKUP(F511,'[1]Sheet 1'!$F$2:$S$557,8,0)</f>
        <v>471</v>
      </c>
      <c r="AK511" s="1">
        <f>VLOOKUP(F511,'[1]Sheet 1'!$F$2:$S$557,9,0)</f>
        <v>250</v>
      </c>
      <c r="AL511" s="1">
        <f>VLOOKUP(F511,'[1]Sheet 1'!$F$2:$S$557,10,0)</f>
        <v>698</v>
      </c>
      <c r="AM511" s="1">
        <f>VLOOKUP(F511,'[1]Sheet 1'!$F$2:$S$557,11,0)</f>
        <v>213</v>
      </c>
      <c r="AN511" s="1">
        <f>VLOOKUP(F511,'[1]Sheet 1'!$F$2:$S$557,12,0)</f>
        <v>11</v>
      </c>
      <c r="AO511" s="1">
        <f>VLOOKUP(F511,'[1]Sheet 1'!$F$2:$S$557,13,0)</f>
        <v>0.32586367999999999</v>
      </c>
      <c r="AP511" s="1">
        <f>VLOOKUP(F511,'[1]Sheet 1'!$F$2:$S$557,14,0)</f>
        <v>9.9439780000000005E-2</v>
      </c>
      <c r="AQ511" s="1">
        <f>VLOOKUP(F511,'[2]Sheet 1'!$F$2:$Q$557,5,0)</f>
        <v>2733</v>
      </c>
      <c r="AR511" s="1">
        <f>VLOOKUP(F511,'[2]Sheet 1'!$F$2:$Q$557,6,0)</f>
        <v>2333</v>
      </c>
      <c r="AS511" s="1">
        <f>VLOOKUP(F511,'[2]Sheet 1'!$F$2:$Q$557,7,0)</f>
        <v>2333</v>
      </c>
      <c r="AT511" s="1">
        <f>VLOOKUP(F511,'[2]Sheet 1'!$F$2:$Q$557,8,0)</f>
        <v>2200</v>
      </c>
      <c r="AU511" s="1">
        <f>VLOOKUP(F511,'[2]Sheet 1'!$F$2:$Q$557,9,0)</f>
        <v>133</v>
      </c>
      <c r="AV511" s="1">
        <f>VLOOKUP(F511,'[2]Sheet 1'!$F$2:$Q$557,10,0)</f>
        <v>0</v>
      </c>
      <c r="AW511" s="1">
        <f>VLOOKUP(F511,'[2]Sheet 1'!$F$2:$Q$557,11,0)</f>
        <v>400</v>
      </c>
      <c r="AX511" s="1">
        <f>VLOOKUP(F511,'[2]Sheet 1'!$F$2:$Q$557,12,0)</f>
        <v>4.8664470000000001E-2</v>
      </c>
      <c r="AY511" s="1">
        <f>VLOOKUP(F511,'[3]Sheet 1'!$F$2:$AD$557,5,0)</f>
        <v>35.337147000000002</v>
      </c>
      <c r="AZ511" s="1">
        <f>VLOOKUP(F511,'[3]Sheet 1'!$F$2:$AD$557,6,0)</f>
        <v>-80.866018600000004</v>
      </c>
      <c r="BA511" s="1">
        <f>VLOOKUP(F511,'[3]Sheet 1'!$F$2:$AD$557,7,0)</f>
        <v>2707</v>
      </c>
      <c r="BB511" s="1">
        <f>VLOOKUP(F511,'[3]Sheet 1'!$F$2:$AD$557,8,0)</f>
        <v>887</v>
      </c>
      <c r="BC511" s="1">
        <f>VLOOKUP(F511,'[3]Sheet 1'!$F$2:$AD$557,9,0)</f>
        <v>1404</v>
      </c>
      <c r="BD511" s="1">
        <f>VLOOKUP(F511,'[3]Sheet 1'!$F$2:$AD$557,10,0)</f>
        <v>9</v>
      </c>
      <c r="BE511" s="1">
        <f>VLOOKUP(F511,'[3]Sheet 1'!$F$2:$AD$557,11,0)</f>
        <v>124</v>
      </c>
      <c r="BF511" s="1">
        <f>VLOOKUP(F511,'[3]Sheet 1'!$F$2:$AD$557,12,0)</f>
        <v>0</v>
      </c>
      <c r="BG511" s="1">
        <f>VLOOKUP(F511,'[3]Sheet 1'!$F$2:$AD$557,13,0)</f>
        <v>203</v>
      </c>
      <c r="BH511" s="1">
        <f>VLOOKUP(F511,'[3]Sheet 1'!$F$2:$AD$557,14,0)</f>
        <v>80</v>
      </c>
      <c r="BI511" s="1">
        <f>VLOOKUP(F511,'[3]Sheet 1'!$F$2:$AD$557,15,0)</f>
        <v>443</v>
      </c>
      <c r="BJ511" s="1">
        <f>VLOOKUP(F511,'[3]Sheet 1'!$F$2:$AD$557,16,0)</f>
        <v>1025</v>
      </c>
      <c r="BK511" s="1">
        <f>VLOOKUP(F511,'[3]Sheet 1'!$F$2:$AD$557,17,0)</f>
        <v>959</v>
      </c>
      <c r="BL511" s="1">
        <f>VLOOKUP(F511,'[3]Sheet 1'!$F$2:$AD$557,18,0)</f>
        <v>66</v>
      </c>
      <c r="BM511" s="1">
        <f>VLOOKUP(F511,'[3]Sheet 1'!$F$2:$AD$557,19,0)</f>
        <v>0.93560975000000002</v>
      </c>
      <c r="BN511" s="1">
        <f>VLOOKUP(F511,'[3]Sheet 1'!$F$2:$AD$557,20,0)</f>
        <v>0.32766899999999999</v>
      </c>
      <c r="BO511" s="1">
        <f>VLOOKUP(F511,'[3]Sheet 1'!$F$2:$AD$557,21,0)</f>
        <v>0.51865532999999997</v>
      </c>
      <c r="BP511" s="1">
        <f>VLOOKUP(F511,'[3]Sheet 1'!$F$2:$AD$557,22,0)</f>
        <v>4.580716E-2</v>
      </c>
      <c r="BQ511" s="1">
        <f>VLOOKUP(F511,'[3]Sheet 1'!$F$2:$AD$557,23,0)</f>
        <v>0.16364978999999999</v>
      </c>
      <c r="BR511" s="1">
        <f>VLOOKUP(F511,'[3]Sheet 1'!$F$2:$AD$557,24,0)</f>
        <v>2053.4982361699999</v>
      </c>
      <c r="BS511" s="1">
        <f>VLOOKUP(F511,'[3]Sheet 1'!$F$2:$AD$557,25,0)</f>
        <v>1.3182382800000001</v>
      </c>
    </row>
    <row r="512" spans="1:71" ht="20" customHeight="1" x14ac:dyDescent="0.15">
      <c r="A512" s="8">
        <v>2175</v>
      </c>
      <c r="B512" s="9">
        <v>37</v>
      </c>
      <c r="C512" s="10">
        <v>119</v>
      </c>
      <c r="D512" s="10">
        <v>6213</v>
      </c>
      <c r="E512" s="10">
        <v>1</v>
      </c>
      <c r="F512" s="10">
        <v>371190062131</v>
      </c>
      <c r="G512" s="11" t="s">
        <v>35</v>
      </c>
      <c r="H512" s="10">
        <v>16657</v>
      </c>
      <c r="I512" s="11" t="s">
        <v>548</v>
      </c>
      <c r="J512" s="10">
        <v>1276</v>
      </c>
      <c r="K512" s="10">
        <v>89</v>
      </c>
      <c r="L512" s="10">
        <v>21</v>
      </c>
      <c r="M512" s="10">
        <v>0</v>
      </c>
      <c r="N512" s="10">
        <v>37</v>
      </c>
      <c r="O512" s="10">
        <v>18</v>
      </c>
      <c r="P512" s="10">
        <v>26</v>
      </c>
      <c r="Q512" s="10">
        <v>17</v>
      </c>
      <c r="R512" s="10">
        <v>32</v>
      </c>
      <c r="S512" s="10">
        <v>13</v>
      </c>
      <c r="T512" s="10">
        <v>113</v>
      </c>
      <c r="U512" s="10">
        <v>106</v>
      </c>
      <c r="V512" s="10">
        <v>171</v>
      </c>
      <c r="W512" s="10">
        <v>93</v>
      </c>
      <c r="X512" s="10">
        <v>161</v>
      </c>
      <c r="Y512" s="10">
        <v>90</v>
      </c>
      <c r="Z512" s="10">
        <v>289</v>
      </c>
      <c r="AA512" s="10">
        <v>99107</v>
      </c>
      <c r="AB512" s="10">
        <v>979</v>
      </c>
      <c r="AC512" s="10">
        <v>20</v>
      </c>
      <c r="AD512" s="10">
        <v>2.0429010000000001E-2</v>
      </c>
      <c r="AE512" s="18">
        <v>371863822.04070997</v>
      </c>
      <c r="AF512" s="14">
        <v>115406.32930263699</v>
      </c>
      <c r="AG512" s="1">
        <f>VLOOKUP(F512,'[1]Sheet 1'!$F$2:$S$557,5,0)</f>
        <v>2486</v>
      </c>
      <c r="AH512" s="1">
        <f>VLOOKUP(F512,'[1]Sheet 1'!$F$2:$S$557,6,0)</f>
        <v>106</v>
      </c>
      <c r="AI512" s="1">
        <f>VLOOKUP(F512,'[1]Sheet 1'!$F$2:$S$557,7,0)</f>
        <v>312</v>
      </c>
      <c r="AJ512" s="1">
        <f>VLOOKUP(F512,'[1]Sheet 1'!$F$2:$S$557,8,0)</f>
        <v>483</v>
      </c>
      <c r="AK512" s="1">
        <f>VLOOKUP(F512,'[1]Sheet 1'!$F$2:$S$557,9,0)</f>
        <v>266</v>
      </c>
      <c r="AL512" s="1">
        <f>VLOOKUP(F512,'[1]Sheet 1'!$F$2:$S$557,10,0)</f>
        <v>961</v>
      </c>
      <c r="AM512" s="1">
        <f>VLOOKUP(F512,'[1]Sheet 1'!$F$2:$S$557,11,0)</f>
        <v>358</v>
      </c>
      <c r="AN512" s="1">
        <f>VLOOKUP(F512,'[1]Sheet 1'!$F$2:$S$557,12,0)</f>
        <v>0</v>
      </c>
      <c r="AO512" s="1">
        <f>VLOOKUP(F512,'[1]Sheet 1'!$F$2:$S$557,13,0)</f>
        <v>0.38656476000000001</v>
      </c>
      <c r="AP512" s="1">
        <f>VLOOKUP(F512,'[1]Sheet 1'!$F$2:$S$557,14,0)</f>
        <v>0.14400644000000001</v>
      </c>
      <c r="AQ512" s="1">
        <f>VLOOKUP(F512,'[2]Sheet 1'!$F$2:$Q$557,5,0)</f>
        <v>2804</v>
      </c>
      <c r="AR512" s="1">
        <f>VLOOKUP(F512,'[2]Sheet 1'!$F$2:$Q$557,6,0)</f>
        <v>1934</v>
      </c>
      <c r="AS512" s="1">
        <f>VLOOKUP(F512,'[2]Sheet 1'!$F$2:$Q$557,7,0)</f>
        <v>1934</v>
      </c>
      <c r="AT512" s="1">
        <f>VLOOKUP(F512,'[2]Sheet 1'!$F$2:$Q$557,8,0)</f>
        <v>1854</v>
      </c>
      <c r="AU512" s="1">
        <f>VLOOKUP(F512,'[2]Sheet 1'!$F$2:$Q$557,9,0)</f>
        <v>80</v>
      </c>
      <c r="AV512" s="1">
        <f>VLOOKUP(F512,'[2]Sheet 1'!$F$2:$Q$557,10,0)</f>
        <v>0</v>
      </c>
      <c r="AW512" s="1">
        <f>VLOOKUP(F512,'[2]Sheet 1'!$F$2:$Q$557,11,0)</f>
        <v>870</v>
      </c>
      <c r="AX512" s="1">
        <f>VLOOKUP(F512,'[2]Sheet 1'!$F$2:$Q$557,12,0)</f>
        <v>2.8530670000000001E-2</v>
      </c>
      <c r="AY512" s="1">
        <f>VLOOKUP(F512,'[3]Sheet 1'!$F$2:$AD$557,5,0)</f>
        <v>35.387284100000002</v>
      </c>
      <c r="AZ512" s="1">
        <f>VLOOKUP(F512,'[3]Sheet 1'!$F$2:$AD$557,6,0)</f>
        <v>-80.947625400000007</v>
      </c>
      <c r="BA512" s="1">
        <f>VLOOKUP(F512,'[3]Sheet 1'!$F$2:$AD$557,7,0)</f>
        <v>3414</v>
      </c>
      <c r="BB512" s="1">
        <f>VLOOKUP(F512,'[3]Sheet 1'!$F$2:$AD$557,8,0)</f>
        <v>2832</v>
      </c>
      <c r="BC512" s="1">
        <f>VLOOKUP(F512,'[3]Sheet 1'!$F$2:$AD$557,9,0)</f>
        <v>398</v>
      </c>
      <c r="BD512" s="1">
        <f>VLOOKUP(F512,'[3]Sheet 1'!$F$2:$AD$557,10,0)</f>
        <v>22</v>
      </c>
      <c r="BE512" s="1">
        <f>VLOOKUP(F512,'[3]Sheet 1'!$F$2:$AD$557,11,0)</f>
        <v>72</v>
      </c>
      <c r="BF512" s="1">
        <f>VLOOKUP(F512,'[3]Sheet 1'!$F$2:$AD$557,12,0)</f>
        <v>0</v>
      </c>
      <c r="BG512" s="1">
        <f>VLOOKUP(F512,'[3]Sheet 1'!$F$2:$AD$557,13,0)</f>
        <v>31</v>
      </c>
      <c r="BH512" s="1">
        <f>VLOOKUP(F512,'[3]Sheet 1'!$F$2:$AD$557,14,0)</f>
        <v>59</v>
      </c>
      <c r="BI512" s="1">
        <f>VLOOKUP(F512,'[3]Sheet 1'!$F$2:$AD$557,15,0)</f>
        <v>156</v>
      </c>
      <c r="BJ512" s="1">
        <f>VLOOKUP(F512,'[3]Sheet 1'!$F$2:$AD$557,16,0)</f>
        <v>1197</v>
      </c>
      <c r="BK512" s="1">
        <f>VLOOKUP(F512,'[3]Sheet 1'!$F$2:$AD$557,17,0)</f>
        <v>1137</v>
      </c>
      <c r="BL512" s="1">
        <f>VLOOKUP(F512,'[3]Sheet 1'!$F$2:$AD$557,18,0)</f>
        <v>60</v>
      </c>
      <c r="BM512" s="1">
        <f>VLOOKUP(F512,'[3]Sheet 1'!$F$2:$AD$557,19,0)</f>
        <v>0.94987467999999997</v>
      </c>
      <c r="BN512" s="1">
        <f>VLOOKUP(F512,'[3]Sheet 1'!$F$2:$AD$557,20,0)</f>
        <v>0.82952548000000004</v>
      </c>
      <c r="BO512" s="1">
        <f>VLOOKUP(F512,'[3]Sheet 1'!$F$2:$AD$557,21,0)</f>
        <v>0.11657879</v>
      </c>
      <c r="BP512" s="1">
        <f>VLOOKUP(F512,'[3]Sheet 1'!$F$2:$AD$557,22,0)</f>
        <v>2.1089630000000002E-2</v>
      </c>
      <c r="BQ512" s="1">
        <f>VLOOKUP(F512,'[3]Sheet 1'!$F$2:$AD$557,23,0)</f>
        <v>4.5694199999999997E-2</v>
      </c>
      <c r="BR512" s="1">
        <f>VLOOKUP(F512,'[3]Sheet 1'!$F$2:$AD$557,24,0)</f>
        <v>255.94546155</v>
      </c>
      <c r="BS512" s="1">
        <f>VLOOKUP(F512,'[3]Sheet 1'!$F$2:$AD$557,25,0)</f>
        <v>13.338779199999999</v>
      </c>
    </row>
    <row r="513" spans="1:71" ht="20" customHeight="1" x14ac:dyDescent="0.15">
      <c r="A513" s="8">
        <v>2176</v>
      </c>
      <c r="B513" s="9">
        <v>37</v>
      </c>
      <c r="C513" s="10">
        <v>119</v>
      </c>
      <c r="D513" s="10">
        <v>5712</v>
      </c>
      <c r="E513" s="10">
        <v>1</v>
      </c>
      <c r="F513" s="10">
        <v>371190057121</v>
      </c>
      <c r="G513" s="11" t="s">
        <v>35</v>
      </c>
      <c r="H513" s="10">
        <v>16503</v>
      </c>
      <c r="I513" s="11" t="s">
        <v>549</v>
      </c>
      <c r="J513" s="10">
        <v>915</v>
      </c>
      <c r="K513" s="10">
        <v>0</v>
      </c>
      <c r="L513" s="10">
        <v>0</v>
      </c>
      <c r="M513" s="10">
        <v>19</v>
      </c>
      <c r="N513" s="10">
        <v>50</v>
      </c>
      <c r="O513" s="10">
        <v>10</v>
      </c>
      <c r="P513" s="10">
        <v>41</v>
      </c>
      <c r="Q513" s="10">
        <v>54</v>
      </c>
      <c r="R513" s="10">
        <v>67</v>
      </c>
      <c r="S513" s="10">
        <v>22</v>
      </c>
      <c r="T513" s="10">
        <v>97</v>
      </c>
      <c r="U513" s="10">
        <v>129</v>
      </c>
      <c r="V513" s="10">
        <v>123</v>
      </c>
      <c r="W513" s="10">
        <v>95</v>
      </c>
      <c r="X513" s="10">
        <v>62</v>
      </c>
      <c r="Y513" s="10">
        <v>91</v>
      </c>
      <c r="Z513" s="10">
        <v>55</v>
      </c>
      <c r="AA513" s="10">
        <v>71250</v>
      </c>
      <c r="AB513" s="10">
        <v>762</v>
      </c>
      <c r="AC513" s="10">
        <v>15</v>
      </c>
      <c r="AD513" s="10">
        <v>1.9685040000000001E-2</v>
      </c>
      <c r="AE513" s="13">
        <v>39625054.926452599</v>
      </c>
      <c r="AF513" s="12">
        <v>30062.0197364019</v>
      </c>
      <c r="AG513" s="1">
        <f>VLOOKUP(F513,'[1]Sheet 1'!$F$2:$S$557,5,0)</f>
        <v>1844</v>
      </c>
      <c r="AH513" s="1">
        <f>VLOOKUP(F513,'[1]Sheet 1'!$F$2:$S$557,6,0)</f>
        <v>121</v>
      </c>
      <c r="AI513" s="1">
        <f>VLOOKUP(F513,'[1]Sheet 1'!$F$2:$S$557,7,0)</f>
        <v>320</v>
      </c>
      <c r="AJ513" s="1">
        <f>VLOOKUP(F513,'[1]Sheet 1'!$F$2:$S$557,8,0)</f>
        <v>551</v>
      </c>
      <c r="AK513" s="1">
        <f>VLOOKUP(F513,'[1]Sheet 1'!$F$2:$S$557,9,0)</f>
        <v>119</v>
      </c>
      <c r="AL513" s="1">
        <f>VLOOKUP(F513,'[1]Sheet 1'!$F$2:$S$557,10,0)</f>
        <v>473</v>
      </c>
      <c r="AM513" s="1">
        <f>VLOOKUP(F513,'[1]Sheet 1'!$F$2:$S$557,11,0)</f>
        <v>260</v>
      </c>
      <c r="AN513" s="1">
        <f>VLOOKUP(F513,'[1]Sheet 1'!$F$2:$S$557,12,0)</f>
        <v>0</v>
      </c>
      <c r="AO513" s="1">
        <f>VLOOKUP(F513,'[1]Sheet 1'!$F$2:$S$557,13,0)</f>
        <v>0.25650759000000001</v>
      </c>
      <c r="AP513" s="1">
        <f>VLOOKUP(F513,'[1]Sheet 1'!$F$2:$S$557,14,0)</f>
        <v>0.14099782999999999</v>
      </c>
      <c r="AQ513" s="1">
        <f>VLOOKUP(F513,'[2]Sheet 1'!$F$2:$Q$557,5,0)</f>
        <v>2068</v>
      </c>
      <c r="AR513" s="1">
        <f>VLOOKUP(F513,'[2]Sheet 1'!$F$2:$Q$557,6,0)</f>
        <v>1664</v>
      </c>
      <c r="AS513" s="1">
        <f>VLOOKUP(F513,'[2]Sheet 1'!$F$2:$Q$557,7,0)</f>
        <v>1664</v>
      </c>
      <c r="AT513" s="1">
        <f>VLOOKUP(F513,'[2]Sheet 1'!$F$2:$Q$557,8,0)</f>
        <v>1650</v>
      </c>
      <c r="AU513" s="1">
        <f>VLOOKUP(F513,'[2]Sheet 1'!$F$2:$Q$557,9,0)</f>
        <v>14</v>
      </c>
      <c r="AV513" s="1">
        <f>VLOOKUP(F513,'[2]Sheet 1'!$F$2:$Q$557,10,0)</f>
        <v>0</v>
      </c>
      <c r="AW513" s="1">
        <f>VLOOKUP(F513,'[2]Sheet 1'!$F$2:$Q$557,11,0)</f>
        <v>404</v>
      </c>
      <c r="AX513" s="1">
        <f>VLOOKUP(F513,'[2]Sheet 1'!$F$2:$Q$557,12,0)</f>
        <v>6.7698300000000001E-3</v>
      </c>
      <c r="AY513" s="1">
        <f>VLOOKUP(F513,'[3]Sheet 1'!$F$2:$AD$557,5,0)</f>
        <v>35.123887199999999</v>
      </c>
      <c r="AZ513" s="1">
        <f>VLOOKUP(F513,'[3]Sheet 1'!$F$2:$AD$557,6,0)</f>
        <v>-80.684006499999995</v>
      </c>
      <c r="BA513" s="1">
        <f>VLOOKUP(F513,'[3]Sheet 1'!$F$2:$AD$557,7,0)</f>
        <v>2089</v>
      </c>
      <c r="BB513" s="1">
        <f>VLOOKUP(F513,'[3]Sheet 1'!$F$2:$AD$557,8,0)</f>
        <v>1807</v>
      </c>
      <c r="BC513" s="1">
        <f>VLOOKUP(F513,'[3]Sheet 1'!$F$2:$AD$557,9,0)</f>
        <v>146</v>
      </c>
      <c r="BD513" s="1">
        <f>VLOOKUP(F513,'[3]Sheet 1'!$F$2:$AD$557,10,0)</f>
        <v>5</v>
      </c>
      <c r="BE513" s="1">
        <f>VLOOKUP(F513,'[3]Sheet 1'!$F$2:$AD$557,11,0)</f>
        <v>24</v>
      </c>
      <c r="BF513" s="1">
        <f>VLOOKUP(F513,'[3]Sheet 1'!$F$2:$AD$557,12,0)</f>
        <v>2</v>
      </c>
      <c r="BG513" s="1">
        <f>VLOOKUP(F513,'[3]Sheet 1'!$F$2:$AD$557,13,0)</f>
        <v>62</v>
      </c>
      <c r="BH513" s="1">
        <f>VLOOKUP(F513,'[3]Sheet 1'!$F$2:$AD$557,14,0)</f>
        <v>43</v>
      </c>
      <c r="BI513" s="1">
        <f>VLOOKUP(F513,'[3]Sheet 1'!$F$2:$AD$557,15,0)</f>
        <v>156</v>
      </c>
      <c r="BJ513" s="1">
        <f>VLOOKUP(F513,'[3]Sheet 1'!$F$2:$AD$557,16,0)</f>
        <v>823</v>
      </c>
      <c r="BK513" s="1">
        <f>VLOOKUP(F513,'[3]Sheet 1'!$F$2:$AD$557,17,0)</f>
        <v>786</v>
      </c>
      <c r="BL513" s="1">
        <f>VLOOKUP(F513,'[3]Sheet 1'!$F$2:$AD$557,18,0)</f>
        <v>37</v>
      </c>
      <c r="BM513" s="1">
        <f>VLOOKUP(F513,'[3]Sheet 1'!$F$2:$AD$557,19,0)</f>
        <v>0.95504252000000001</v>
      </c>
      <c r="BN513" s="1">
        <f>VLOOKUP(F513,'[3]Sheet 1'!$F$2:$AD$557,20,0)</f>
        <v>0.86500717999999999</v>
      </c>
      <c r="BO513" s="1">
        <f>VLOOKUP(F513,'[3]Sheet 1'!$F$2:$AD$557,21,0)</f>
        <v>6.9889889999999996E-2</v>
      </c>
      <c r="BP513" s="1">
        <f>VLOOKUP(F513,'[3]Sheet 1'!$F$2:$AD$557,22,0)</f>
        <v>1.1488750000000001E-2</v>
      </c>
      <c r="BQ513" s="1">
        <f>VLOOKUP(F513,'[3]Sheet 1'!$F$2:$AD$557,23,0)</f>
        <v>7.4676870000000006E-2</v>
      </c>
      <c r="BR513" s="1">
        <f>VLOOKUP(F513,'[3]Sheet 1'!$F$2:$AD$557,24,0)</f>
        <v>1469.72609063</v>
      </c>
      <c r="BS513" s="1">
        <f>VLOOKUP(F513,'[3]Sheet 1'!$F$2:$AD$557,25,0)</f>
        <v>1.4213532799999999</v>
      </c>
    </row>
    <row r="514" spans="1:71" ht="20" customHeight="1" x14ac:dyDescent="0.15">
      <c r="A514" s="8">
        <v>2177</v>
      </c>
      <c r="B514" s="9">
        <v>37</v>
      </c>
      <c r="C514" s="10">
        <v>119</v>
      </c>
      <c r="D514" s="10">
        <v>5709</v>
      </c>
      <c r="E514" s="10">
        <v>2</v>
      </c>
      <c r="F514" s="10">
        <v>371190057092</v>
      </c>
      <c r="G514" s="11" t="s">
        <v>33</v>
      </c>
      <c r="H514" s="10">
        <v>16497</v>
      </c>
      <c r="I514" s="11" t="s">
        <v>550</v>
      </c>
      <c r="J514" s="10">
        <v>798</v>
      </c>
      <c r="K514" s="10">
        <v>10</v>
      </c>
      <c r="L514" s="10">
        <v>0</v>
      </c>
      <c r="M514" s="10">
        <v>72</v>
      </c>
      <c r="N514" s="10">
        <v>31</v>
      </c>
      <c r="O514" s="10">
        <v>8</v>
      </c>
      <c r="P514" s="10">
        <v>44</v>
      </c>
      <c r="Q514" s="10">
        <v>27</v>
      </c>
      <c r="R514" s="10">
        <v>63</v>
      </c>
      <c r="S514" s="10">
        <v>54</v>
      </c>
      <c r="T514" s="10">
        <v>32</v>
      </c>
      <c r="U514" s="10">
        <v>62</v>
      </c>
      <c r="V514" s="10">
        <v>128</v>
      </c>
      <c r="W514" s="10">
        <v>66</v>
      </c>
      <c r="X514" s="10">
        <v>79</v>
      </c>
      <c r="Y514" s="10">
        <v>50</v>
      </c>
      <c r="Z514" s="10">
        <v>72</v>
      </c>
      <c r="AA514" s="10">
        <v>73889</v>
      </c>
      <c r="AB514" s="10">
        <v>537</v>
      </c>
      <c r="AC514" s="10">
        <v>37</v>
      </c>
      <c r="AD514" s="13">
        <v>6.8901299999999999E-2</v>
      </c>
      <c r="AE514" s="13">
        <v>21959447.218444798</v>
      </c>
      <c r="AF514" s="12">
        <v>22937.771429931901</v>
      </c>
      <c r="AG514" s="1">
        <f>VLOOKUP(F514,'[1]Sheet 1'!$F$2:$S$557,5,0)</f>
        <v>1520</v>
      </c>
      <c r="AH514" s="1">
        <f>VLOOKUP(F514,'[1]Sheet 1'!$F$2:$S$557,6,0)</f>
        <v>39</v>
      </c>
      <c r="AI514" s="1">
        <f>VLOOKUP(F514,'[1]Sheet 1'!$F$2:$S$557,7,0)</f>
        <v>325</v>
      </c>
      <c r="AJ514" s="1">
        <f>VLOOKUP(F514,'[1]Sheet 1'!$F$2:$S$557,8,0)</f>
        <v>206</v>
      </c>
      <c r="AK514" s="1">
        <f>VLOOKUP(F514,'[1]Sheet 1'!$F$2:$S$557,9,0)</f>
        <v>218</v>
      </c>
      <c r="AL514" s="1">
        <f>VLOOKUP(F514,'[1]Sheet 1'!$F$2:$S$557,10,0)</f>
        <v>491</v>
      </c>
      <c r="AM514" s="1">
        <f>VLOOKUP(F514,'[1]Sheet 1'!$F$2:$S$557,11,0)</f>
        <v>162</v>
      </c>
      <c r="AN514" s="1">
        <f>VLOOKUP(F514,'[1]Sheet 1'!$F$2:$S$557,12,0)</f>
        <v>79</v>
      </c>
      <c r="AO514" s="1">
        <f>VLOOKUP(F514,'[1]Sheet 1'!$F$2:$S$557,13,0)</f>
        <v>0.32302631999999998</v>
      </c>
      <c r="AP514" s="1">
        <f>VLOOKUP(F514,'[1]Sheet 1'!$F$2:$S$557,14,0)</f>
        <v>0.10657895000000001</v>
      </c>
      <c r="AQ514" s="1">
        <f>VLOOKUP(F514,'[2]Sheet 1'!$F$2:$Q$557,5,0)</f>
        <v>1800</v>
      </c>
      <c r="AR514" s="1">
        <f>VLOOKUP(F514,'[2]Sheet 1'!$F$2:$Q$557,6,0)</f>
        <v>1286</v>
      </c>
      <c r="AS514" s="1">
        <f>VLOOKUP(F514,'[2]Sheet 1'!$F$2:$Q$557,7,0)</f>
        <v>1286</v>
      </c>
      <c r="AT514" s="1">
        <f>VLOOKUP(F514,'[2]Sheet 1'!$F$2:$Q$557,8,0)</f>
        <v>1199</v>
      </c>
      <c r="AU514" s="1">
        <f>VLOOKUP(F514,'[2]Sheet 1'!$F$2:$Q$557,9,0)</f>
        <v>87</v>
      </c>
      <c r="AV514" s="1">
        <f>VLOOKUP(F514,'[2]Sheet 1'!$F$2:$Q$557,10,0)</f>
        <v>0</v>
      </c>
      <c r="AW514" s="1">
        <f>VLOOKUP(F514,'[2]Sheet 1'!$F$2:$Q$557,11,0)</f>
        <v>514</v>
      </c>
      <c r="AX514" s="1">
        <f>VLOOKUP(F514,'[2]Sheet 1'!$F$2:$Q$557,12,0)</f>
        <v>4.8333330000000001E-2</v>
      </c>
      <c r="AY514" s="1">
        <f>VLOOKUP(F514,'[3]Sheet 1'!$F$2:$AD$557,5,0)</f>
        <v>35.137000100000002</v>
      </c>
      <c r="AZ514" s="1">
        <f>VLOOKUP(F514,'[3]Sheet 1'!$F$2:$AD$557,6,0)</f>
        <v>-80.701837499999996</v>
      </c>
      <c r="BA514" s="1">
        <f>VLOOKUP(F514,'[3]Sheet 1'!$F$2:$AD$557,7,0)</f>
        <v>1982</v>
      </c>
      <c r="BB514" s="1">
        <f>VLOOKUP(F514,'[3]Sheet 1'!$F$2:$AD$557,8,0)</f>
        <v>1476</v>
      </c>
      <c r="BC514" s="1">
        <f>VLOOKUP(F514,'[3]Sheet 1'!$F$2:$AD$557,9,0)</f>
        <v>253</v>
      </c>
      <c r="BD514" s="1">
        <f>VLOOKUP(F514,'[3]Sheet 1'!$F$2:$AD$557,10,0)</f>
        <v>5</v>
      </c>
      <c r="BE514" s="1">
        <f>VLOOKUP(F514,'[3]Sheet 1'!$F$2:$AD$557,11,0)</f>
        <v>86</v>
      </c>
      <c r="BF514" s="1">
        <f>VLOOKUP(F514,'[3]Sheet 1'!$F$2:$AD$557,12,0)</f>
        <v>1</v>
      </c>
      <c r="BG514" s="1">
        <f>VLOOKUP(F514,'[3]Sheet 1'!$F$2:$AD$557,13,0)</f>
        <v>101</v>
      </c>
      <c r="BH514" s="1">
        <f>VLOOKUP(F514,'[3]Sheet 1'!$F$2:$AD$557,14,0)</f>
        <v>60</v>
      </c>
      <c r="BI514" s="1">
        <f>VLOOKUP(F514,'[3]Sheet 1'!$F$2:$AD$557,15,0)</f>
        <v>231</v>
      </c>
      <c r="BJ514" s="1">
        <f>VLOOKUP(F514,'[3]Sheet 1'!$F$2:$AD$557,16,0)</f>
        <v>809</v>
      </c>
      <c r="BK514" s="1">
        <f>VLOOKUP(F514,'[3]Sheet 1'!$F$2:$AD$557,17,0)</f>
        <v>785</v>
      </c>
      <c r="BL514" s="1">
        <f>VLOOKUP(F514,'[3]Sheet 1'!$F$2:$AD$557,18,0)</f>
        <v>24</v>
      </c>
      <c r="BM514" s="1">
        <f>VLOOKUP(F514,'[3]Sheet 1'!$F$2:$AD$557,19,0)</f>
        <v>0.97033373999999994</v>
      </c>
      <c r="BN514" s="1">
        <f>VLOOKUP(F514,'[3]Sheet 1'!$F$2:$AD$557,20,0)</f>
        <v>0.74470232000000003</v>
      </c>
      <c r="BO514" s="1">
        <f>VLOOKUP(F514,'[3]Sheet 1'!$F$2:$AD$557,21,0)</f>
        <v>0.12764882999999999</v>
      </c>
      <c r="BP514" s="1">
        <f>VLOOKUP(F514,'[3]Sheet 1'!$F$2:$AD$557,22,0)</f>
        <v>4.339051E-2</v>
      </c>
      <c r="BQ514" s="1">
        <f>VLOOKUP(F514,'[3]Sheet 1'!$F$2:$AD$557,23,0)</f>
        <v>0.11654894</v>
      </c>
      <c r="BR514" s="1">
        <f>VLOOKUP(F514,'[3]Sheet 1'!$F$2:$AD$557,24,0)</f>
        <v>2516.22854263</v>
      </c>
      <c r="BS514" s="1">
        <f>VLOOKUP(F514,'[3]Sheet 1'!$F$2:$AD$557,25,0)</f>
        <v>0.78768678999999997</v>
      </c>
    </row>
    <row r="515" spans="1:71" ht="20" customHeight="1" x14ac:dyDescent="0.15">
      <c r="A515" s="8">
        <v>2178</v>
      </c>
      <c r="B515" s="9">
        <v>37</v>
      </c>
      <c r="C515" s="10">
        <v>119</v>
      </c>
      <c r="D515" s="10">
        <v>4303</v>
      </c>
      <c r="E515" s="10">
        <v>1</v>
      </c>
      <c r="F515" s="10">
        <v>371190043031</v>
      </c>
      <c r="G515" s="11" t="s">
        <v>35</v>
      </c>
      <c r="H515" s="10">
        <v>16376</v>
      </c>
      <c r="I515" s="11" t="s">
        <v>551</v>
      </c>
      <c r="J515" s="10">
        <v>1042</v>
      </c>
      <c r="K515" s="10">
        <v>50</v>
      </c>
      <c r="L515" s="10">
        <v>13</v>
      </c>
      <c r="M515" s="10">
        <v>29</v>
      </c>
      <c r="N515" s="10">
        <v>47</v>
      </c>
      <c r="O515" s="10">
        <v>118</v>
      </c>
      <c r="P515" s="10">
        <v>89</v>
      </c>
      <c r="Q515" s="10">
        <v>42</v>
      </c>
      <c r="R515" s="10">
        <v>93</v>
      </c>
      <c r="S515" s="10">
        <v>76</v>
      </c>
      <c r="T515" s="10">
        <v>118</v>
      </c>
      <c r="U515" s="10">
        <v>154</v>
      </c>
      <c r="V515" s="10">
        <v>78</v>
      </c>
      <c r="W515" s="10">
        <v>57</v>
      </c>
      <c r="X515" s="10">
        <v>65</v>
      </c>
      <c r="Y515" s="10">
        <v>13</v>
      </c>
      <c r="Z515" s="10">
        <v>0</v>
      </c>
      <c r="AA515" s="10">
        <v>46923</v>
      </c>
      <c r="AB515" s="10">
        <v>671</v>
      </c>
      <c r="AC515" s="10">
        <v>100</v>
      </c>
      <c r="AD515" s="13">
        <v>0.14903130000000001</v>
      </c>
      <c r="AE515" s="13">
        <v>45952486.797912598</v>
      </c>
      <c r="AF515" s="12">
        <v>37691.731017235601</v>
      </c>
      <c r="AG515" s="1">
        <f>VLOOKUP(F515,'[1]Sheet 1'!$F$2:$S$557,5,0)</f>
        <v>1933</v>
      </c>
      <c r="AH515" s="1">
        <f>VLOOKUP(F515,'[1]Sheet 1'!$F$2:$S$557,6,0)</f>
        <v>305</v>
      </c>
      <c r="AI515" s="1">
        <f>VLOOKUP(F515,'[1]Sheet 1'!$F$2:$S$557,7,0)</f>
        <v>571</v>
      </c>
      <c r="AJ515" s="1">
        <f>VLOOKUP(F515,'[1]Sheet 1'!$F$2:$S$557,8,0)</f>
        <v>599</v>
      </c>
      <c r="AK515" s="1">
        <f>VLOOKUP(F515,'[1]Sheet 1'!$F$2:$S$557,9,0)</f>
        <v>156</v>
      </c>
      <c r="AL515" s="1">
        <f>VLOOKUP(F515,'[1]Sheet 1'!$F$2:$S$557,10,0)</f>
        <v>226</v>
      </c>
      <c r="AM515" s="1">
        <f>VLOOKUP(F515,'[1]Sheet 1'!$F$2:$S$557,11,0)</f>
        <v>65</v>
      </c>
      <c r="AN515" s="1">
        <f>VLOOKUP(F515,'[1]Sheet 1'!$F$2:$S$557,12,0)</f>
        <v>11</v>
      </c>
      <c r="AO515" s="1">
        <f>VLOOKUP(F515,'[1]Sheet 1'!$F$2:$S$557,13,0)</f>
        <v>0.11691670999999999</v>
      </c>
      <c r="AP515" s="1">
        <f>VLOOKUP(F515,'[1]Sheet 1'!$F$2:$S$557,14,0)</f>
        <v>3.3626490000000002E-2</v>
      </c>
      <c r="AQ515" s="1">
        <f>VLOOKUP(F515,'[2]Sheet 1'!$F$2:$Q$557,5,0)</f>
        <v>2352</v>
      </c>
      <c r="AR515" s="1">
        <f>VLOOKUP(F515,'[2]Sheet 1'!$F$2:$Q$557,6,0)</f>
        <v>1636</v>
      </c>
      <c r="AS515" s="1">
        <f>VLOOKUP(F515,'[2]Sheet 1'!$F$2:$Q$557,7,0)</f>
        <v>1636</v>
      </c>
      <c r="AT515" s="1">
        <f>VLOOKUP(F515,'[2]Sheet 1'!$F$2:$Q$557,8,0)</f>
        <v>1523</v>
      </c>
      <c r="AU515" s="1">
        <f>VLOOKUP(F515,'[2]Sheet 1'!$F$2:$Q$557,9,0)</f>
        <v>113</v>
      </c>
      <c r="AV515" s="1">
        <f>VLOOKUP(F515,'[2]Sheet 1'!$F$2:$Q$557,10,0)</f>
        <v>0</v>
      </c>
      <c r="AW515" s="1">
        <f>VLOOKUP(F515,'[2]Sheet 1'!$F$2:$Q$557,11,0)</f>
        <v>716</v>
      </c>
      <c r="AX515" s="1">
        <f>VLOOKUP(F515,'[2]Sheet 1'!$F$2:$Q$557,12,0)</f>
        <v>4.8044219999999999E-2</v>
      </c>
      <c r="AY515" s="1">
        <f>VLOOKUP(F515,'[3]Sheet 1'!$F$2:$AD$557,5,0)</f>
        <v>35.255020600000002</v>
      </c>
      <c r="AZ515" s="1">
        <f>VLOOKUP(F515,'[3]Sheet 1'!$F$2:$AD$557,6,0)</f>
        <v>-80.934215499999993</v>
      </c>
      <c r="BA515" s="1">
        <f>VLOOKUP(F515,'[3]Sheet 1'!$F$2:$AD$557,7,0)</f>
        <v>2557</v>
      </c>
      <c r="BB515" s="1">
        <f>VLOOKUP(F515,'[3]Sheet 1'!$F$2:$AD$557,8,0)</f>
        <v>918</v>
      </c>
      <c r="BC515" s="1">
        <f>VLOOKUP(F515,'[3]Sheet 1'!$F$2:$AD$557,9,0)</f>
        <v>1218</v>
      </c>
      <c r="BD515" s="1">
        <f>VLOOKUP(F515,'[3]Sheet 1'!$F$2:$AD$557,10,0)</f>
        <v>28</v>
      </c>
      <c r="BE515" s="1">
        <f>VLOOKUP(F515,'[3]Sheet 1'!$F$2:$AD$557,11,0)</f>
        <v>122</v>
      </c>
      <c r="BF515" s="1">
        <f>VLOOKUP(F515,'[3]Sheet 1'!$F$2:$AD$557,12,0)</f>
        <v>0</v>
      </c>
      <c r="BG515" s="1">
        <f>VLOOKUP(F515,'[3]Sheet 1'!$F$2:$AD$557,13,0)</f>
        <v>214</v>
      </c>
      <c r="BH515" s="1">
        <f>VLOOKUP(F515,'[3]Sheet 1'!$F$2:$AD$557,14,0)</f>
        <v>57</v>
      </c>
      <c r="BI515" s="1">
        <f>VLOOKUP(F515,'[3]Sheet 1'!$F$2:$AD$557,15,0)</f>
        <v>395</v>
      </c>
      <c r="BJ515" s="1">
        <f>VLOOKUP(F515,'[3]Sheet 1'!$F$2:$AD$557,16,0)</f>
        <v>973</v>
      </c>
      <c r="BK515" s="1">
        <f>VLOOKUP(F515,'[3]Sheet 1'!$F$2:$AD$557,17,0)</f>
        <v>905</v>
      </c>
      <c r="BL515" s="1">
        <f>VLOOKUP(F515,'[3]Sheet 1'!$F$2:$AD$557,18,0)</f>
        <v>68</v>
      </c>
      <c r="BM515" s="1">
        <f>VLOOKUP(F515,'[3]Sheet 1'!$F$2:$AD$557,19,0)</f>
        <v>0.93011305</v>
      </c>
      <c r="BN515" s="1">
        <f>VLOOKUP(F515,'[3]Sheet 1'!$F$2:$AD$557,20,0)</f>
        <v>0.35901446999999997</v>
      </c>
      <c r="BO515" s="1">
        <f>VLOOKUP(F515,'[3]Sheet 1'!$F$2:$AD$557,21,0)</f>
        <v>0.47633945999999999</v>
      </c>
      <c r="BP515" s="1">
        <f>VLOOKUP(F515,'[3]Sheet 1'!$F$2:$AD$557,22,0)</f>
        <v>4.7712160000000003E-2</v>
      </c>
      <c r="BQ515" s="1">
        <f>VLOOKUP(F515,'[3]Sheet 1'!$F$2:$AD$557,23,0)</f>
        <v>0.1544779</v>
      </c>
      <c r="BR515" s="1">
        <f>VLOOKUP(F515,'[3]Sheet 1'!$F$2:$AD$557,24,0)</f>
        <v>1551.2777117099999</v>
      </c>
      <c r="BS515" s="1">
        <f>VLOOKUP(F515,'[3]Sheet 1'!$F$2:$AD$557,25,0)</f>
        <v>1.6483186599999999</v>
      </c>
    </row>
    <row r="516" spans="1:71" ht="20" customHeight="1" x14ac:dyDescent="0.15">
      <c r="A516" s="8">
        <v>2179</v>
      </c>
      <c r="B516" s="9">
        <v>37</v>
      </c>
      <c r="C516" s="10">
        <v>119</v>
      </c>
      <c r="D516" s="10">
        <v>1918</v>
      </c>
      <c r="E516" s="10">
        <v>1</v>
      </c>
      <c r="F516" s="10">
        <v>371190019181</v>
      </c>
      <c r="G516" s="11" t="s">
        <v>35</v>
      </c>
      <c r="H516" s="10">
        <v>16217</v>
      </c>
      <c r="I516" s="11" t="s">
        <v>552</v>
      </c>
      <c r="J516" s="10">
        <v>222</v>
      </c>
      <c r="K516" s="10">
        <v>0</v>
      </c>
      <c r="L516" s="10">
        <v>0</v>
      </c>
      <c r="M516" s="10">
        <v>0</v>
      </c>
      <c r="N516" s="10">
        <v>24</v>
      </c>
      <c r="O516" s="10">
        <v>0</v>
      </c>
      <c r="P516" s="10">
        <v>0</v>
      </c>
      <c r="Q516" s="10">
        <v>22</v>
      </c>
      <c r="R516" s="10">
        <v>13</v>
      </c>
      <c r="S516" s="10">
        <v>18</v>
      </c>
      <c r="T516" s="10">
        <v>62</v>
      </c>
      <c r="U516" s="10">
        <v>7</v>
      </c>
      <c r="V516" s="10">
        <v>38</v>
      </c>
      <c r="W516" s="10">
        <v>38</v>
      </c>
      <c r="X516" s="10">
        <v>0</v>
      </c>
      <c r="Y516" s="10">
        <v>0</v>
      </c>
      <c r="Z516" s="10">
        <v>0</v>
      </c>
      <c r="AA516" s="10">
        <v>51635</v>
      </c>
      <c r="AB516" s="10">
        <v>134</v>
      </c>
      <c r="AC516" s="10">
        <v>18</v>
      </c>
      <c r="AD516" s="10">
        <v>0.13432836000000001</v>
      </c>
      <c r="AE516" s="10">
        <v>6493990.6591186495</v>
      </c>
      <c r="AF516" s="12">
        <v>11691.5582155558</v>
      </c>
      <c r="AG516" s="1">
        <f>VLOOKUP(F516,'[1]Sheet 1'!$F$2:$S$557,5,0)</f>
        <v>417</v>
      </c>
      <c r="AH516" s="1">
        <f>VLOOKUP(F516,'[1]Sheet 1'!$F$2:$S$557,6,0)</f>
        <v>32</v>
      </c>
      <c r="AI516" s="1">
        <f>VLOOKUP(F516,'[1]Sheet 1'!$F$2:$S$557,7,0)</f>
        <v>70</v>
      </c>
      <c r="AJ516" s="1">
        <f>VLOOKUP(F516,'[1]Sheet 1'!$F$2:$S$557,8,0)</f>
        <v>134</v>
      </c>
      <c r="AK516" s="1">
        <f>VLOOKUP(F516,'[1]Sheet 1'!$F$2:$S$557,9,0)</f>
        <v>41</v>
      </c>
      <c r="AL516" s="1">
        <f>VLOOKUP(F516,'[1]Sheet 1'!$F$2:$S$557,10,0)</f>
        <v>102</v>
      </c>
      <c r="AM516" s="1">
        <f>VLOOKUP(F516,'[1]Sheet 1'!$F$2:$S$557,11,0)</f>
        <v>30</v>
      </c>
      <c r="AN516" s="1">
        <f>VLOOKUP(F516,'[1]Sheet 1'!$F$2:$S$557,12,0)</f>
        <v>8</v>
      </c>
      <c r="AO516" s="1">
        <f>VLOOKUP(F516,'[1]Sheet 1'!$F$2:$S$557,13,0)</f>
        <v>0.24460431999999999</v>
      </c>
      <c r="AP516" s="1">
        <f>VLOOKUP(F516,'[1]Sheet 1'!$F$2:$S$557,14,0)</f>
        <v>7.1942450000000005E-2</v>
      </c>
      <c r="AQ516" s="1">
        <f>VLOOKUP(F516,'[2]Sheet 1'!$F$2:$Q$557,5,0)</f>
        <v>452</v>
      </c>
      <c r="AR516" s="1">
        <f>VLOOKUP(F516,'[2]Sheet 1'!$F$2:$Q$557,6,0)</f>
        <v>385</v>
      </c>
      <c r="AS516" s="1">
        <f>VLOOKUP(F516,'[2]Sheet 1'!$F$2:$Q$557,7,0)</f>
        <v>385</v>
      </c>
      <c r="AT516" s="1">
        <f>VLOOKUP(F516,'[2]Sheet 1'!$F$2:$Q$557,8,0)</f>
        <v>349</v>
      </c>
      <c r="AU516" s="1">
        <f>VLOOKUP(F516,'[2]Sheet 1'!$F$2:$Q$557,9,0)</f>
        <v>36</v>
      </c>
      <c r="AV516" s="1">
        <f>VLOOKUP(F516,'[2]Sheet 1'!$F$2:$Q$557,10,0)</f>
        <v>0</v>
      </c>
      <c r="AW516" s="1">
        <f>VLOOKUP(F516,'[2]Sheet 1'!$F$2:$Q$557,11,0)</f>
        <v>67</v>
      </c>
      <c r="AX516" s="1">
        <f>VLOOKUP(F516,'[2]Sheet 1'!$F$2:$Q$557,12,0)</f>
        <v>7.9646019999999998E-2</v>
      </c>
      <c r="AY516" s="1">
        <f>VLOOKUP(F516,'[3]Sheet 1'!$F$2:$AD$557,5,0)</f>
        <v>35.196679400000001</v>
      </c>
      <c r="AZ516" s="1">
        <f>VLOOKUP(F516,'[3]Sheet 1'!$F$2:$AD$557,6,0)</f>
        <v>-80.764226699999995</v>
      </c>
      <c r="BA516" s="1">
        <f>VLOOKUP(F516,'[3]Sheet 1'!$F$2:$AD$557,7,0)</f>
        <v>554</v>
      </c>
      <c r="BB516" s="1">
        <f>VLOOKUP(F516,'[3]Sheet 1'!$F$2:$AD$557,8,0)</f>
        <v>284</v>
      </c>
      <c r="BC516" s="1">
        <f>VLOOKUP(F516,'[3]Sheet 1'!$F$2:$AD$557,9,0)</f>
        <v>198</v>
      </c>
      <c r="BD516" s="1">
        <f>VLOOKUP(F516,'[3]Sheet 1'!$F$2:$AD$557,10,0)</f>
        <v>2</v>
      </c>
      <c r="BE516" s="1">
        <f>VLOOKUP(F516,'[3]Sheet 1'!$F$2:$AD$557,11,0)</f>
        <v>4</v>
      </c>
      <c r="BF516" s="1">
        <f>VLOOKUP(F516,'[3]Sheet 1'!$F$2:$AD$557,12,0)</f>
        <v>0</v>
      </c>
      <c r="BG516" s="1">
        <f>VLOOKUP(F516,'[3]Sheet 1'!$F$2:$AD$557,13,0)</f>
        <v>59</v>
      </c>
      <c r="BH516" s="1">
        <f>VLOOKUP(F516,'[3]Sheet 1'!$F$2:$AD$557,14,0)</f>
        <v>7</v>
      </c>
      <c r="BI516" s="1">
        <f>VLOOKUP(F516,'[3]Sheet 1'!$F$2:$AD$557,15,0)</f>
        <v>114</v>
      </c>
      <c r="BJ516" s="1">
        <f>VLOOKUP(F516,'[3]Sheet 1'!$F$2:$AD$557,16,0)</f>
        <v>279</v>
      </c>
      <c r="BK516" s="1">
        <f>VLOOKUP(F516,'[3]Sheet 1'!$F$2:$AD$557,17,0)</f>
        <v>243</v>
      </c>
      <c r="BL516" s="1">
        <f>VLOOKUP(F516,'[3]Sheet 1'!$F$2:$AD$557,18,0)</f>
        <v>36</v>
      </c>
      <c r="BM516" s="1">
        <f>VLOOKUP(F516,'[3]Sheet 1'!$F$2:$AD$557,19,0)</f>
        <v>0.87096773999999999</v>
      </c>
      <c r="BN516" s="1">
        <f>VLOOKUP(F516,'[3]Sheet 1'!$F$2:$AD$557,20,0)</f>
        <v>0.51263537000000003</v>
      </c>
      <c r="BO516" s="1">
        <f>VLOOKUP(F516,'[3]Sheet 1'!$F$2:$AD$557,21,0)</f>
        <v>0.35740072000000001</v>
      </c>
      <c r="BP516" s="1">
        <f>VLOOKUP(F516,'[3]Sheet 1'!$F$2:$AD$557,22,0)</f>
        <v>7.2202100000000003E-3</v>
      </c>
      <c r="BQ516" s="1">
        <f>VLOOKUP(F516,'[3]Sheet 1'!$F$2:$AD$557,23,0)</f>
        <v>0.20577617000000001</v>
      </c>
      <c r="BR516" s="1">
        <f>VLOOKUP(F516,'[3]Sheet 1'!$F$2:$AD$557,24,0)</f>
        <v>2378.29614373</v>
      </c>
      <c r="BS516" s="1">
        <f>VLOOKUP(F516,'[3]Sheet 1'!$F$2:$AD$557,25,0)</f>
        <v>0.23293986999999999</v>
      </c>
    </row>
    <row r="517" spans="1:71" ht="20" customHeight="1" x14ac:dyDescent="0.15">
      <c r="A517" s="8">
        <v>2180</v>
      </c>
      <c r="B517" s="9">
        <v>37</v>
      </c>
      <c r="C517" s="10">
        <v>119</v>
      </c>
      <c r="D517" s="10">
        <v>1400</v>
      </c>
      <c r="E517" s="10">
        <v>2</v>
      </c>
      <c r="F517" s="10">
        <v>371190014002</v>
      </c>
      <c r="G517" s="11" t="s">
        <v>33</v>
      </c>
      <c r="H517" s="10">
        <v>16161</v>
      </c>
      <c r="I517" s="11" t="s">
        <v>553</v>
      </c>
      <c r="J517" s="10">
        <v>760</v>
      </c>
      <c r="K517" s="10">
        <v>31</v>
      </c>
      <c r="L517" s="10">
        <v>23</v>
      </c>
      <c r="M517" s="10">
        <v>12</v>
      </c>
      <c r="N517" s="10">
        <v>18</v>
      </c>
      <c r="O517" s="10">
        <v>38</v>
      </c>
      <c r="P517" s="10">
        <v>33</v>
      </c>
      <c r="Q517" s="10">
        <v>15</v>
      </c>
      <c r="R517" s="10">
        <v>18</v>
      </c>
      <c r="S517" s="10">
        <v>20</v>
      </c>
      <c r="T517" s="10">
        <v>109</v>
      </c>
      <c r="U517" s="10">
        <v>41</v>
      </c>
      <c r="V517" s="10">
        <v>80</v>
      </c>
      <c r="W517" s="10">
        <v>64</v>
      </c>
      <c r="X517" s="10">
        <v>70</v>
      </c>
      <c r="Y517" s="10">
        <v>87</v>
      </c>
      <c r="Z517" s="10">
        <v>101</v>
      </c>
      <c r="AA517" s="10">
        <v>78375</v>
      </c>
      <c r="AB517" s="10">
        <v>273</v>
      </c>
      <c r="AC517" s="10">
        <v>22</v>
      </c>
      <c r="AD517" s="10">
        <v>8.0586080000000004E-2</v>
      </c>
      <c r="AE517" s="13">
        <v>11310060.8994751</v>
      </c>
      <c r="AF517" s="19">
        <v>17806.010144960001</v>
      </c>
      <c r="AG517" s="1">
        <f>VLOOKUP(F517,'[1]Sheet 1'!$F$2:$S$557,5,0)</f>
        <v>1167</v>
      </c>
      <c r="AH517" s="1">
        <f>VLOOKUP(F517,'[1]Sheet 1'!$F$2:$S$557,6,0)</f>
        <v>74</v>
      </c>
      <c r="AI517" s="1">
        <f>VLOOKUP(F517,'[1]Sheet 1'!$F$2:$S$557,7,0)</f>
        <v>199</v>
      </c>
      <c r="AJ517" s="1">
        <f>VLOOKUP(F517,'[1]Sheet 1'!$F$2:$S$557,8,0)</f>
        <v>189</v>
      </c>
      <c r="AK517" s="1">
        <f>VLOOKUP(F517,'[1]Sheet 1'!$F$2:$S$557,9,0)</f>
        <v>54</v>
      </c>
      <c r="AL517" s="1">
        <f>VLOOKUP(F517,'[1]Sheet 1'!$F$2:$S$557,10,0)</f>
        <v>314</v>
      </c>
      <c r="AM517" s="1">
        <f>VLOOKUP(F517,'[1]Sheet 1'!$F$2:$S$557,11,0)</f>
        <v>276</v>
      </c>
      <c r="AN517" s="1">
        <f>VLOOKUP(F517,'[1]Sheet 1'!$F$2:$S$557,12,0)</f>
        <v>61</v>
      </c>
      <c r="AO517" s="1">
        <f>VLOOKUP(F517,'[1]Sheet 1'!$F$2:$S$557,13,0)</f>
        <v>0.26906597999999998</v>
      </c>
      <c r="AP517" s="1">
        <f>VLOOKUP(F517,'[1]Sheet 1'!$F$2:$S$557,14,0)</f>
        <v>0.23650386000000001</v>
      </c>
      <c r="AQ517" s="1">
        <f>VLOOKUP(F517,'[2]Sheet 1'!$F$2:$Q$557,5,0)</f>
        <v>1305</v>
      </c>
      <c r="AR517" s="1">
        <f>VLOOKUP(F517,'[2]Sheet 1'!$F$2:$Q$557,6,0)</f>
        <v>1155</v>
      </c>
      <c r="AS517" s="1">
        <f>VLOOKUP(F517,'[2]Sheet 1'!$F$2:$Q$557,7,0)</f>
        <v>1146</v>
      </c>
      <c r="AT517" s="1">
        <f>VLOOKUP(F517,'[2]Sheet 1'!$F$2:$Q$557,8,0)</f>
        <v>1126</v>
      </c>
      <c r="AU517" s="1">
        <f>VLOOKUP(F517,'[2]Sheet 1'!$F$2:$Q$557,9,0)</f>
        <v>20</v>
      </c>
      <c r="AV517" s="1">
        <f>VLOOKUP(F517,'[2]Sheet 1'!$F$2:$Q$557,10,0)</f>
        <v>9</v>
      </c>
      <c r="AW517" s="1">
        <f>VLOOKUP(F517,'[2]Sheet 1'!$F$2:$Q$557,11,0)</f>
        <v>150</v>
      </c>
      <c r="AX517" s="1">
        <f>VLOOKUP(F517,'[2]Sheet 1'!$F$2:$Q$557,12,0)</f>
        <v>1.532567E-2</v>
      </c>
      <c r="AY517" s="1">
        <f>VLOOKUP(F517,'[3]Sheet 1'!$F$2:$AD$557,5,0)</f>
        <v>35.243716900000003</v>
      </c>
      <c r="AZ517" s="1">
        <f>VLOOKUP(F517,'[3]Sheet 1'!$F$2:$AD$557,6,0)</f>
        <v>-80.802406199999993</v>
      </c>
      <c r="BA517" s="1">
        <f>VLOOKUP(F517,'[3]Sheet 1'!$F$2:$AD$557,7,0)</f>
        <v>1290</v>
      </c>
      <c r="BB517" s="1">
        <f>VLOOKUP(F517,'[3]Sheet 1'!$F$2:$AD$557,8,0)</f>
        <v>982</v>
      </c>
      <c r="BC517" s="1">
        <f>VLOOKUP(F517,'[3]Sheet 1'!$F$2:$AD$557,9,0)</f>
        <v>204</v>
      </c>
      <c r="BD517" s="1">
        <f>VLOOKUP(F517,'[3]Sheet 1'!$F$2:$AD$557,10,0)</f>
        <v>6</v>
      </c>
      <c r="BE517" s="1">
        <f>VLOOKUP(F517,'[3]Sheet 1'!$F$2:$AD$557,11,0)</f>
        <v>49</v>
      </c>
      <c r="BF517" s="1">
        <f>VLOOKUP(F517,'[3]Sheet 1'!$F$2:$AD$557,12,0)</f>
        <v>0</v>
      </c>
      <c r="BG517" s="1">
        <f>VLOOKUP(F517,'[3]Sheet 1'!$F$2:$AD$557,13,0)</f>
        <v>19</v>
      </c>
      <c r="BH517" s="1">
        <f>VLOOKUP(F517,'[3]Sheet 1'!$F$2:$AD$557,14,0)</f>
        <v>30</v>
      </c>
      <c r="BI517" s="1">
        <f>VLOOKUP(F517,'[3]Sheet 1'!$F$2:$AD$557,15,0)</f>
        <v>67</v>
      </c>
      <c r="BJ517" s="1">
        <f>VLOOKUP(F517,'[3]Sheet 1'!$F$2:$AD$557,16,0)</f>
        <v>750</v>
      </c>
      <c r="BK517" s="1">
        <f>VLOOKUP(F517,'[3]Sheet 1'!$F$2:$AD$557,17,0)</f>
        <v>645</v>
      </c>
      <c r="BL517" s="1">
        <f>VLOOKUP(F517,'[3]Sheet 1'!$F$2:$AD$557,18,0)</f>
        <v>105</v>
      </c>
      <c r="BM517" s="1">
        <f>VLOOKUP(F517,'[3]Sheet 1'!$F$2:$AD$557,19,0)</f>
        <v>0.86</v>
      </c>
      <c r="BN517" s="1">
        <f>VLOOKUP(F517,'[3]Sheet 1'!$F$2:$AD$557,20,0)</f>
        <v>0.76124031000000003</v>
      </c>
      <c r="BO517" s="1">
        <f>VLOOKUP(F517,'[3]Sheet 1'!$F$2:$AD$557,21,0)</f>
        <v>0.15813953</v>
      </c>
      <c r="BP517" s="1">
        <f>VLOOKUP(F517,'[3]Sheet 1'!$F$2:$AD$557,22,0)</f>
        <v>3.7984490000000003E-2</v>
      </c>
      <c r="BQ517" s="1">
        <f>VLOOKUP(F517,'[3]Sheet 1'!$F$2:$AD$557,23,0)</f>
        <v>5.1937980000000002E-2</v>
      </c>
      <c r="BR517" s="1">
        <f>VLOOKUP(F517,'[3]Sheet 1'!$F$2:$AD$557,24,0)</f>
        <v>3179.7474858400001</v>
      </c>
      <c r="BS517" s="1">
        <f>VLOOKUP(F517,'[3]Sheet 1'!$F$2:$AD$557,25,0)</f>
        <v>0.40569259000000002</v>
      </c>
    </row>
    <row r="518" spans="1:71" ht="20" customHeight="1" x14ac:dyDescent="0.15">
      <c r="A518" s="8">
        <v>2181</v>
      </c>
      <c r="B518" s="9">
        <v>37</v>
      </c>
      <c r="C518" s="10">
        <v>119</v>
      </c>
      <c r="D518" s="10">
        <v>2500</v>
      </c>
      <c r="E518" s="10">
        <v>2</v>
      </c>
      <c r="F518" s="10">
        <v>371190025002</v>
      </c>
      <c r="G518" s="11" t="s">
        <v>33</v>
      </c>
      <c r="H518" s="10">
        <v>16255</v>
      </c>
      <c r="I518" s="11" t="s">
        <v>554</v>
      </c>
      <c r="J518" s="10">
        <v>370</v>
      </c>
      <c r="K518" s="10">
        <v>16</v>
      </c>
      <c r="L518" s="10">
        <v>10</v>
      </c>
      <c r="M518" s="10">
        <v>5</v>
      </c>
      <c r="N518" s="10">
        <v>0</v>
      </c>
      <c r="O518" s="10">
        <v>24</v>
      </c>
      <c r="P518" s="10">
        <v>14</v>
      </c>
      <c r="Q518" s="10">
        <v>4</v>
      </c>
      <c r="R518" s="10">
        <v>5</v>
      </c>
      <c r="S518" s="10">
        <v>11</v>
      </c>
      <c r="T518" s="10">
        <v>59</v>
      </c>
      <c r="U518" s="10">
        <v>62</v>
      </c>
      <c r="V518" s="10">
        <v>69</v>
      </c>
      <c r="W518" s="10">
        <v>30</v>
      </c>
      <c r="X518" s="10">
        <v>0</v>
      </c>
      <c r="Y518" s="10">
        <v>31</v>
      </c>
      <c r="Z518" s="10">
        <v>30</v>
      </c>
      <c r="AA518" s="10">
        <v>68542</v>
      </c>
      <c r="AB518" s="10">
        <v>78</v>
      </c>
      <c r="AC518" s="10">
        <v>5</v>
      </c>
      <c r="AD518" s="10">
        <v>6.4102560000000003E-2</v>
      </c>
      <c r="AE518" s="13">
        <v>10587047.2651978</v>
      </c>
      <c r="AF518" s="12">
        <v>13404.6590083176</v>
      </c>
      <c r="AG518" s="1">
        <f>VLOOKUP(F518,'[1]Sheet 1'!$F$2:$S$557,5,0)</f>
        <v>468</v>
      </c>
      <c r="AH518" s="1">
        <f>VLOOKUP(F518,'[1]Sheet 1'!$F$2:$S$557,6,0)</f>
        <v>12</v>
      </c>
      <c r="AI518" s="1">
        <f>VLOOKUP(F518,'[1]Sheet 1'!$F$2:$S$557,7,0)</f>
        <v>47</v>
      </c>
      <c r="AJ518" s="1">
        <f>VLOOKUP(F518,'[1]Sheet 1'!$F$2:$S$557,8,0)</f>
        <v>55</v>
      </c>
      <c r="AK518" s="1">
        <f>VLOOKUP(F518,'[1]Sheet 1'!$F$2:$S$557,9,0)</f>
        <v>19</v>
      </c>
      <c r="AL518" s="1">
        <f>VLOOKUP(F518,'[1]Sheet 1'!$F$2:$S$557,10,0)</f>
        <v>209</v>
      </c>
      <c r="AM518" s="1">
        <f>VLOOKUP(F518,'[1]Sheet 1'!$F$2:$S$557,11,0)</f>
        <v>83</v>
      </c>
      <c r="AN518" s="1">
        <f>VLOOKUP(F518,'[1]Sheet 1'!$F$2:$S$557,12,0)</f>
        <v>43</v>
      </c>
      <c r="AO518" s="1">
        <f>VLOOKUP(F518,'[1]Sheet 1'!$F$2:$S$557,13,0)</f>
        <v>0.44658120000000001</v>
      </c>
      <c r="AP518" s="1">
        <f>VLOOKUP(F518,'[1]Sheet 1'!$F$2:$S$557,14,0)</f>
        <v>0.17735043</v>
      </c>
      <c r="AQ518" s="1">
        <f>VLOOKUP(F518,'[2]Sheet 1'!$F$2:$Q$557,5,0)</f>
        <v>560</v>
      </c>
      <c r="AR518" s="1">
        <f>VLOOKUP(F518,'[2]Sheet 1'!$F$2:$Q$557,6,0)</f>
        <v>487</v>
      </c>
      <c r="AS518" s="1">
        <f>VLOOKUP(F518,'[2]Sheet 1'!$F$2:$Q$557,7,0)</f>
        <v>487</v>
      </c>
      <c r="AT518" s="1">
        <f>VLOOKUP(F518,'[2]Sheet 1'!$F$2:$Q$557,8,0)</f>
        <v>476</v>
      </c>
      <c r="AU518" s="1">
        <f>VLOOKUP(F518,'[2]Sheet 1'!$F$2:$Q$557,9,0)</f>
        <v>11</v>
      </c>
      <c r="AV518" s="1">
        <f>VLOOKUP(F518,'[2]Sheet 1'!$F$2:$Q$557,10,0)</f>
        <v>0</v>
      </c>
      <c r="AW518" s="1">
        <f>VLOOKUP(F518,'[2]Sheet 1'!$F$2:$Q$557,11,0)</f>
        <v>73</v>
      </c>
      <c r="AX518" s="1">
        <f>VLOOKUP(F518,'[2]Sheet 1'!$F$2:$Q$557,12,0)</f>
        <v>1.9642860000000002E-2</v>
      </c>
      <c r="AY518" s="1">
        <f>VLOOKUP(F518,'[3]Sheet 1'!$F$2:$AD$557,5,0)</f>
        <v>35.218428000000003</v>
      </c>
      <c r="AZ518" s="1">
        <f>VLOOKUP(F518,'[3]Sheet 1'!$F$2:$AD$557,6,0)</f>
        <v>-80.825811700000003</v>
      </c>
      <c r="BA518" s="1">
        <f>VLOOKUP(F518,'[3]Sheet 1'!$F$2:$AD$557,7,0)</f>
        <v>665</v>
      </c>
      <c r="BB518" s="1">
        <f>VLOOKUP(F518,'[3]Sheet 1'!$F$2:$AD$557,8,0)</f>
        <v>584</v>
      </c>
      <c r="BC518" s="1">
        <f>VLOOKUP(F518,'[3]Sheet 1'!$F$2:$AD$557,9,0)</f>
        <v>53</v>
      </c>
      <c r="BD518" s="1">
        <f>VLOOKUP(F518,'[3]Sheet 1'!$F$2:$AD$557,10,0)</f>
        <v>3</v>
      </c>
      <c r="BE518" s="1">
        <f>VLOOKUP(F518,'[3]Sheet 1'!$F$2:$AD$557,11,0)</f>
        <v>10</v>
      </c>
      <c r="BF518" s="1">
        <f>VLOOKUP(F518,'[3]Sheet 1'!$F$2:$AD$557,12,0)</f>
        <v>0</v>
      </c>
      <c r="BG518" s="1">
        <f>VLOOKUP(F518,'[3]Sheet 1'!$F$2:$AD$557,13,0)</f>
        <v>4</v>
      </c>
      <c r="BH518" s="1">
        <f>VLOOKUP(F518,'[3]Sheet 1'!$F$2:$AD$557,14,0)</f>
        <v>11</v>
      </c>
      <c r="BI518" s="1">
        <f>VLOOKUP(F518,'[3]Sheet 1'!$F$2:$AD$557,15,0)</f>
        <v>19</v>
      </c>
      <c r="BJ518" s="1">
        <f>VLOOKUP(F518,'[3]Sheet 1'!$F$2:$AD$557,16,0)</f>
        <v>367</v>
      </c>
      <c r="BK518" s="1">
        <f>VLOOKUP(F518,'[3]Sheet 1'!$F$2:$AD$557,17,0)</f>
        <v>318</v>
      </c>
      <c r="BL518" s="1">
        <f>VLOOKUP(F518,'[3]Sheet 1'!$F$2:$AD$557,18,0)</f>
        <v>49</v>
      </c>
      <c r="BM518" s="1">
        <f>VLOOKUP(F518,'[3]Sheet 1'!$F$2:$AD$557,19,0)</f>
        <v>0.86648501</v>
      </c>
      <c r="BN518" s="1">
        <f>VLOOKUP(F518,'[3]Sheet 1'!$F$2:$AD$557,20,0)</f>
        <v>0.87819548000000003</v>
      </c>
      <c r="BO518" s="1">
        <f>VLOOKUP(F518,'[3]Sheet 1'!$F$2:$AD$557,21,0)</f>
        <v>7.9699240000000005E-2</v>
      </c>
      <c r="BP518" s="1">
        <f>VLOOKUP(F518,'[3]Sheet 1'!$F$2:$AD$557,22,0)</f>
        <v>1.503759E-2</v>
      </c>
      <c r="BQ518" s="1">
        <f>VLOOKUP(F518,'[3]Sheet 1'!$F$2:$AD$557,23,0)</f>
        <v>2.857142E-2</v>
      </c>
      <c r="BR518" s="1">
        <f>VLOOKUP(F518,'[3]Sheet 1'!$F$2:$AD$557,24,0)</f>
        <v>1751.1149731400001</v>
      </c>
      <c r="BS518" s="1">
        <f>VLOOKUP(F518,'[3]Sheet 1'!$F$2:$AD$557,25,0)</f>
        <v>0.37975804000000002</v>
      </c>
    </row>
    <row r="519" spans="1:71" ht="20" customHeight="1" x14ac:dyDescent="0.15">
      <c r="A519" s="8">
        <v>2182</v>
      </c>
      <c r="B519" s="9">
        <v>37</v>
      </c>
      <c r="C519" s="10">
        <v>119</v>
      </c>
      <c r="D519" s="10">
        <v>6203</v>
      </c>
      <c r="E519" s="10">
        <v>3</v>
      </c>
      <c r="F519" s="10">
        <v>371190062033</v>
      </c>
      <c r="G519" s="11" t="s">
        <v>44</v>
      </c>
      <c r="H519" s="10">
        <v>16642</v>
      </c>
      <c r="I519" s="11" t="s">
        <v>555</v>
      </c>
      <c r="J519" s="10">
        <v>794</v>
      </c>
      <c r="K519" s="10">
        <v>65</v>
      </c>
      <c r="L519" s="10">
        <v>0</v>
      </c>
      <c r="M519" s="10">
        <v>0</v>
      </c>
      <c r="N519" s="10">
        <v>0</v>
      </c>
      <c r="O519" s="10">
        <v>29</v>
      </c>
      <c r="P519" s="10">
        <v>9</v>
      </c>
      <c r="Q519" s="10">
        <v>0</v>
      </c>
      <c r="R519" s="10">
        <v>14</v>
      </c>
      <c r="S519" s="10">
        <v>16</v>
      </c>
      <c r="T519" s="10">
        <v>0</v>
      </c>
      <c r="U519" s="10">
        <v>77</v>
      </c>
      <c r="V519" s="10">
        <v>90</v>
      </c>
      <c r="W519" s="10">
        <v>54</v>
      </c>
      <c r="X519" s="10">
        <v>48</v>
      </c>
      <c r="Y519" s="10">
        <v>150</v>
      </c>
      <c r="Z519" s="10">
        <v>242</v>
      </c>
      <c r="AA519" s="10">
        <v>149167</v>
      </c>
      <c r="AB519" s="10">
        <v>452</v>
      </c>
      <c r="AC519" s="10">
        <v>0</v>
      </c>
      <c r="AD519" s="10">
        <v>0</v>
      </c>
      <c r="AE519" s="13">
        <v>64418036.026367202</v>
      </c>
      <c r="AF519" s="14">
        <v>42435.136192946004</v>
      </c>
      <c r="AG519" s="1">
        <f>VLOOKUP(F519,'[1]Sheet 1'!$F$2:$S$557,5,0)</f>
        <v>1346</v>
      </c>
      <c r="AH519" s="1">
        <f>VLOOKUP(F519,'[1]Sheet 1'!$F$2:$S$557,6,0)</f>
        <v>45</v>
      </c>
      <c r="AI519" s="1">
        <f>VLOOKUP(F519,'[1]Sheet 1'!$F$2:$S$557,7,0)</f>
        <v>96</v>
      </c>
      <c r="AJ519" s="1">
        <f>VLOOKUP(F519,'[1]Sheet 1'!$F$2:$S$557,8,0)</f>
        <v>235</v>
      </c>
      <c r="AK519" s="1">
        <f>VLOOKUP(F519,'[1]Sheet 1'!$F$2:$S$557,9,0)</f>
        <v>114</v>
      </c>
      <c r="AL519" s="1">
        <f>VLOOKUP(F519,'[1]Sheet 1'!$F$2:$S$557,10,0)</f>
        <v>553</v>
      </c>
      <c r="AM519" s="1">
        <f>VLOOKUP(F519,'[1]Sheet 1'!$F$2:$S$557,11,0)</f>
        <v>194</v>
      </c>
      <c r="AN519" s="1">
        <f>VLOOKUP(F519,'[1]Sheet 1'!$F$2:$S$557,12,0)</f>
        <v>109</v>
      </c>
      <c r="AO519" s="1">
        <f>VLOOKUP(F519,'[1]Sheet 1'!$F$2:$S$557,13,0)</f>
        <v>0.41084694999999999</v>
      </c>
      <c r="AP519" s="1">
        <f>VLOOKUP(F519,'[1]Sheet 1'!$F$2:$S$557,14,0)</f>
        <v>0.14413076</v>
      </c>
      <c r="AQ519" s="1">
        <f>VLOOKUP(F519,'[2]Sheet 1'!$F$2:$Q$557,5,0)</f>
        <v>1507</v>
      </c>
      <c r="AR519" s="1">
        <f>VLOOKUP(F519,'[2]Sheet 1'!$F$2:$Q$557,6,0)</f>
        <v>939</v>
      </c>
      <c r="AS519" s="1">
        <f>VLOOKUP(F519,'[2]Sheet 1'!$F$2:$Q$557,7,0)</f>
        <v>939</v>
      </c>
      <c r="AT519" s="1">
        <f>VLOOKUP(F519,'[2]Sheet 1'!$F$2:$Q$557,8,0)</f>
        <v>867</v>
      </c>
      <c r="AU519" s="1">
        <f>VLOOKUP(F519,'[2]Sheet 1'!$F$2:$Q$557,9,0)</f>
        <v>72</v>
      </c>
      <c r="AV519" s="1">
        <f>VLOOKUP(F519,'[2]Sheet 1'!$F$2:$Q$557,10,0)</f>
        <v>0</v>
      </c>
      <c r="AW519" s="1">
        <f>VLOOKUP(F519,'[2]Sheet 1'!$F$2:$Q$557,11,0)</f>
        <v>568</v>
      </c>
      <c r="AX519" s="1">
        <f>VLOOKUP(F519,'[2]Sheet 1'!$F$2:$Q$557,12,0)</f>
        <v>4.777704E-2</v>
      </c>
      <c r="AY519" s="1">
        <f>VLOOKUP(F519,'[3]Sheet 1'!$F$2:$AD$557,5,0)</f>
        <v>35.513451799999999</v>
      </c>
      <c r="AZ519" s="1">
        <f>VLOOKUP(F519,'[3]Sheet 1'!$F$2:$AD$557,6,0)</f>
        <v>-80.890423499999997</v>
      </c>
      <c r="BA519" s="1">
        <f>VLOOKUP(F519,'[3]Sheet 1'!$F$2:$AD$557,7,0)</f>
        <v>1770</v>
      </c>
      <c r="BB519" s="1">
        <f>VLOOKUP(F519,'[3]Sheet 1'!$F$2:$AD$557,8,0)</f>
        <v>1659</v>
      </c>
      <c r="BC519" s="1">
        <f>VLOOKUP(F519,'[3]Sheet 1'!$F$2:$AD$557,9,0)</f>
        <v>36</v>
      </c>
      <c r="BD519" s="1">
        <f>VLOOKUP(F519,'[3]Sheet 1'!$F$2:$AD$557,10,0)</f>
        <v>7</v>
      </c>
      <c r="BE519" s="1">
        <f>VLOOKUP(F519,'[3]Sheet 1'!$F$2:$AD$557,11,0)</f>
        <v>22</v>
      </c>
      <c r="BF519" s="1">
        <f>VLOOKUP(F519,'[3]Sheet 1'!$F$2:$AD$557,12,0)</f>
        <v>0</v>
      </c>
      <c r="BG519" s="1">
        <f>VLOOKUP(F519,'[3]Sheet 1'!$F$2:$AD$557,13,0)</f>
        <v>19</v>
      </c>
      <c r="BH519" s="1">
        <f>VLOOKUP(F519,'[3]Sheet 1'!$F$2:$AD$557,14,0)</f>
        <v>27</v>
      </c>
      <c r="BI519" s="1">
        <f>VLOOKUP(F519,'[3]Sheet 1'!$F$2:$AD$557,15,0)</f>
        <v>56</v>
      </c>
      <c r="BJ519" s="1">
        <f>VLOOKUP(F519,'[3]Sheet 1'!$F$2:$AD$557,16,0)</f>
        <v>1023</v>
      </c>
      <c r="BK519" s="1">
        <f>VLOOKUP(F519,'[3]Sheet 1'!$F$2:$AD$557,17,0)</f>
        <v>780</v>
      </c>
      <c r="BL519" s="1">
        <f>VLOOKUP(F519,'[3]Sheet 1'!$F$2:$AD$557,18,0)</f>
        <v>243</v>
      </c>
      <c r="BM519" s="1">
        <f>VLOOKUP(F519,'[3]Sheet 1'!$F$2:$AD$557,19,0)</f>
        <v>0.76246334000000004</v>
      </c>
      <c r="BN519" s="1">
        <f>VLOOKUP(F519,'[3]Sheet 1'!$F$2:$AD$557,20,0)</f>
        <v>0.93728813</v>
      </c>
      <c r="BO519" s="1">
        <f>VLOOKUP(F519,'[3]Sheet 1'!$F$2:$AD$557,21,0)</f>
        <v>2.033898E-2</v>
      </c>
      <c r="BP519" s="1">
        <f>VLOOKUP(F519,'[3]Sheet 1'!$F$2:$AD$557,22,0)</f>
        <v>1.242937E-2</v>
      </c>
      <c r="BQ519" s="1">
        <f>VLOOKUP(F519,'[3]Sheet 1'!$F$2:$AD$557,23,0)</f>
        <v>3.1638409999999999E-2</v>
      </c>
      <c r="BR519" s="1">
        <f>VLOOKUP(F519,'[3]Sheet 1'!$F$2:$AD$557,24,0)</f>
        <v>766.00856906000001</v>
      </c>
      <c r="BS519" s="1">
        <f>VLOOKUP(F519,'[3]Sheet 1'!$F$2:$AD$557,25,0)</f>
        <v>2.3106791100000001</v>
      </c>
    </row>
    <row r="520" spans="1:71" ht="20" customHeight="1" x14ac:dyDescent="0.15">
      <c r="A520" s="8">
        <v>2183</v>
      </c>
      <c r="B520" s="9">
        <v>37</v>
      </c>
      <c r="C520" s="10">
        <v>119</v>
      </c>
      <c r="D520" s="10">
        <v>5523</v>
      </c>
      <c r="E520" s="10">
        <v>3</v>
      </c>
      <c r="F520" s="10">
        <v>371190055233</v>
      </c>
      <c r="G520" s="11" t="s">
        <v>44</v>
      </c>
      <c r="H520" s="10">
        <v>16455</v>
      </c>
      <c r="I520" s="11" t="s">
        <v>556</v>
      </c>
      <c r="J520" s="10">
        <v>980</v>
      </c>
      <c r="K520" s="10">
        <v>126</v>
      </c>
      <c r="L520" s="10">
        <v>10</v>
      </c>
      <c r="M520" s="10">
        <v>86</v>
      </c>
      <c r="N520" s="10">
        <v>54</v>
      </c>
      <c r="O520" s="10">
        <v>0</v>
      </c>
      <c r="P520" s="10">
        <v>13</v>
      </c>
      <c r="Q520" s="10">
        <v>0</v>
      </c>
      <c r="R520" s="10">
        <v>51</v>
      </c>
      <c r="S520" s="10">
        <v>71</v>
      </c>
      <c r="T520" s="10">
        <v>113</v>
      </c>
      <c r="U520" s="10">
        <v>137</v>
      </c>
      <c r="V520" s="10">
        <v>240</v>
      </c>
      <c r="W520" s="10">
        <v>54</v>
      </c>
      <c r="X520" s="10">
        <v>20</v>
      </c>
      <c r="Y520" s="10">
        <v>5</v>
      </c>
      <c r="Z520" s="10">
        <v>0</v>
      </c>
      <c r="AA520" s="10">
        <v>58333</v>
      </c>
      <c r="AB520" s="10">
        <v>540</v>
      </c>
      <c r="AC520" s="10">
        <v>38</v>
      </c>
      <c r="AD520" s="10">
        <v>7.0370370000000002E-2</v>
      </c>
      <c r="AE520" s="13">
        <v>15749260.8823853</v>
      </c>
      <c r="AF520" s="12">
        <v>17166.698959928301</v>
      </c>
      <c r="AG520" s="1">
        <f>VLOOKUP(F520,'[1]Sheet 1'!$F$2:$S$557,5,0)</f>
        <v>1235</v>
      </c>
      <c r="AH520" s="1">
        <f>VLOOKUP(F520,'[1]Sheet 1'!$F$2:$S$557,6,0)</f>
        <v>55</v>
      </c>
      <c r="AI520" s="1">
        <f>VLOOKUP(F520,'[1]Sheet 1'!$F$2:$S$557,7,0)</f>
        <v>51</v>
      </c>
      <c r="AJ520" s="1">
        <f>VLOOKUP(F520,'[1]Sheet 1'!$F$2:$S$557,8,0)</f>
        <v>141</v>
      </c>
      <c r="AK520" s="1">
        <f>VLOOKUP(F520,'[1]Sheet 1'!$F$2:$S$557,9,0)</f>
        <v>31</v>
      </c>
      <c r="AL520" s="1">
        <f>VLOOKUP(F520,'[1]Sheet 1'!$F$2:$S$557,10,0)</f>
        <v>671</v>
      </c>
      <c r="AM520" s="1">
        <f>VLOOKUP(F520,'[1]Sheet 1'!$F$2:$S$557,11,0)</f>
        <v>173</v>
      </c>
      <c r="AN520" s="1">
        <f>VLOOKUP(F520,'[1]Sheet 1'!$F$2:$S$557,12,0)</f>
        <v>113</v>
      </c>
      <c r="AO520" s="1">
        <f>VLOOKUP(F520,'[1]Sheet 1'!$F$2:$S$557,13,0)</f>
        <v>0.54331984</v>
      </c>
      <c r="AP520" s="1">
        <f>VLOOKUP(F520,'[1]Sheet 1'!$F$2:$S$557,14,0)</f>
        <v>0.14008097</v>
      </c>
      <c r="AQ520" s="1">
        <f>VLOOKUP(F520,'[2]Sheet 1'!$F$2:$Q$557,5,0)</f>
        <v>1745</v>
      </c>
      <c r="AR520" s="1">
        <f>VLOOKUP(F520,'[2]Sheet 1'!$F$2:$Q$557,6,0)</f>
        <v>1142</v>
      </c>
      <c r="AS520" s="1">
        <f>VLOOKUP(F520,'[2]Sheet 1'!$F$2:$Q$557,7,0)</f>
        <v>1142</v>
      </c>
      <c r="AT520" s="1">
        <f>VLOOKUP(F520,'[2]Sheet 1'!$F$2:$Q$557,8,0)</f>
        <v>1123</v>
      </c>
      <c r="AU520" s="1">
        <f>VLOOKUP(F520,'[2]Sheet 1'!$F$2:$Q$557,9,0)</f>
        <v>19</v>
      </c>
      <c r="AV520" s="1">
        <f>VLOOKUP(F520,'[2]Sheet 1'!$F$2:$Q$557,10,0)</f>
        <v>0</v>
      </c>
      <c r="AW520" s="1">
        <f>VLOOKUP(F520,'[2]Sheet 1'!$F$2:$Q$557,11,0)</f>
        <v>603</v>
      </c>
      <c r="AX520" s="1">
        <f>VLOOKUP(F520,'[2]Sheet 1'!$F$2:$Q$557,12,0)</f>
        <v>1.088825E-2</v>
      </c>
      <c r="AY520" s="1">
        <f>VLOOKUP(F520,'[3]Sheet 1'!$F$2:$AD$557,5,0)</f>
        <v>35.322061499999997</v>
      </c>
      <c r="AZ520" s="1">
        <f>VLOOKUP(F520,'[3]Sheet 1'!$F$2:$AD$557,6,0)</f>
        <v>-80.739980599999996</v>
      </c>
      <c r="BA520" s="1">
        <f>VLOOKUP(F520,'[3]Sheet 1'!$F$2:$AD$557,7,0)</f>
        <v>1638</v>
      </c>
      <c r="BB520" s="1">
        <f>VLOOKUP(F520,'[3]Sheet 1'!$F$2:$AD$557,8,0)</f>
        <v>870</v>
      </c>
      <c r="BC520" s="1">
        <f>VLOOKUP(F520,'[3]Sheet 1'!$F$2:$AD$557,9,0)</f>
        <v>422</v>
      </c>
      <c r="BD520" s="1">
        <f>VLOOKUP(F520,'[3]Sheet 1'!$F$2:$AD$557,10,0)</f>
        <v>7</v>
      </c>
      <c r="BE520" s="1">
        <f>VLOOKUP(F520,'[3]Sheet 1'!$F$2:$AD$557,11,0)</f>
        <v>257</v>
      </c>
      <c r="BF520" s="1">
        <f>VLOOKUP(F520,'[3]Sheet 1'!$F$2:$AD$557,12,0)</f>
        <v>1</v>
      </c>
      <c r="BG520" s="1">
        <f>VLOOKUP(F520,'[3]Sheet 1'!$F$2:$AD$557,13,0)</f>
        <v>16</v>
      </c>
      <c r="BH520" s="1">
        <f>VLOOKUP(F520,'[3]Sheet 1'!$F$2:$AD$557,14,0)</f>
        <v>65</v>
      </c>
      <c r="BI520" s="1">
        <f>VLOOKUP(F520,'[3]Sheet 1'!$F$2:$AD$557,15,0)</f>
        <v>60</v>
      </c>
      <c r="BJ520" s="1">
        <f>VLOOKUP(F520,'[3]Sheet 1'!$F$2:$AD$557,16,0)</f>
        <v>981</v>
      </c>
      <c r="BK520" s="1">
        <f>VLOOKUP(F520,'[3]Sheet 1'!$F$2:$AD$557,17,0)</f>
        <v>898</v>
      </c>
      <c r="BL520" s="1">
        <f>VLOOKUP(F520,'[3]Sheet 1'!$F$2:$AD$557,18,0)</f>
        <v>83</v>
      </c>
      <c r="BM520" s="1">
        <f>VLOOKUP(F520,'[3]Sheet 1'!$F$2:$AD$557,19,0)</f>
        <v>0.91539245000000002</v>
      </c>
      <c r="BN520" s="1">
        <f>VLOOKUP(F520,'[3]Sheet 1'!$F$2:$AD$557,20,0)</f>
        <v>0.53113553000000002</v>
      </c>
      <c r="BO520" s="1">
        <f>VLOOKUP(F520,'[3]Sheet 1'!$F$2:$AD$557,21,0)</f>
        <v>0.25763124999999998</v>
      </c>
      <c r="BP520" s="1">
        <f>VLOOKUP(F520,'[3]Sheet 1'!$F$2:$AD$557,22,0)</f>
        <v>0.15689865</v>
      </c>
      <c r="BQ520" s="1">
        <f>VLOOKUP(F520,'[3]Sheet 1'!$F$2:$AD$557,23,0)</f>
        <v>3.6630030000000001E-2</v>
      </c>
      <c r="BR520" s="1">
        <f>VLOOKUP(F520,'[3]Sheet 1'!$F$2:$AD$557,24,0)</f>
        <v>2899.4897202799998</v>
      </c>
      <c r="BS520" s="1">
        <f>VLOOKUP(F520,'[3]Sheet 1'!$F$2:$AD$557,25,0)</f>
        <v>0.56492697999999997</v>
      </c>
    </row>
    <row r="521" spans="1:71" ht="20" customHeight="1" x14ac:dyDescent="0.15">
      <c r="A521" s="8">
        <v>2184</v>
      </c>
      <c r="B521" s="9">
        <v>37</v>
      </c>
      <c r="C521" s="10">
        <v>119</v>
      </c>
      <c r="D521" s="10">
        <v>5512</v>
      </c>
      <c r="E521" s="10">
        <v>3</v>
      </c>
      <c r="F521" s="10">
        <v>371190055123</v>
      </c>
      <c r="G521" s="11" t="s">
        <v>44</v>
      </c>
      <c r="H521" s="10">
        <v>16430</v>
      </c>
      <c r="I521" s="11" t="s">
        <v>557</v>
      </c>
      <c r="J521" s="10">
        <v>1147</v>
      </c>
      <c r="K521" s="10">
        <v>21</v>
      </c>
      <c r="L521" s="10">
        <v>62</v>
      </c>
      <c r="M521" s="10">
        <v>123</v>
      </c>
      <c r="N521" s="10">
        <v>22</v>
      </c>
      <c r="O521" s="10">
        <v>35</v>
      </c>
      <c r="P521" s="10">
        <v>40</v>
      </c>
      <c r="Q521" s="10">
        <v>97</v>
      </c>
      <c r="R521" s="10">
        <v>85</v>
      </c>
      <c r="S521" s="10">
        <v>36</v>
      </c>
      <c r="T521" s="10">
        <v>91</v>
      </c>
      <c r="U521" s="10">
        <v>247</v>
      </c>
      <c r="V521" s="10">
        <v>108</v>
      </c>
      <c r="W521" s="10">
        <v>141</v>
      </c>
      <c r="X521" s="10">
        <v>19</v>
      </c>
      <c r="Y521" s="10">
        <v>20</v>
      </c>
      <c r="Z521" s="10">
        <v>0</v>
      </c>
      <c r="AA521" s="10">
        <v>56023</v>
      </c>
      <c r="AB521" s="10">
        <v>792</v>
      </c>
      <c r="AC521" s="10">
        <v>87</v>
      </c>
      <c r="AD521" s="10">
        <v>0.10984848</v>
      </c>
      <c r="AE521" s="13">
        <v>18970804.575683601</v>
      </c>
      <c r="AF521" s="12">
        <v>21298.439221722601</v>
      </c>
      <c r="AG521" s="1">
        <f>VLOOKUP(F521,'[1]Sheet 1'!$F$2:$S$557,5,0)</f>
        <v>1899</v>
      </c>
      <c r="AH521" s="1">
        <f>VLOOKUP(F521,'[1]Sheet 1'!$F$2:$S$557,6,0)</f>
        <v>247</v>
      </c>
      <c r="AI521" s="1">
        <f>VLOOKUP(F521,'[1]Sheet 1'!$F$2:$S$557,7,0)</f>
        <v>488</v>
      </c>
      <c r="AJ521" s="1">
        <f>VLOOKUP(F521,'[1]Sheet 1'!$F$2:$S$557,8,0)</f>
        <v>510</v>
      </c>
      <c r="AK521" s="1">
        <f>VLOOKUP(F521,'[1]Sheet 1'!$F$2:$S$557,9,0)</f>
        <v>185</v>
      </c>
      <c r="AL521" s="1">
        <f>VLOOKUP(F521,'[1]Sheet 1'!$F$2:$S$557,10,0)</f>
        <v>400</v>
      </c>
      <c r="AM521" s="1">
        <f>VLOOKUP(F521,'[1]Sheet 1'!$F$2:$S$557,11,0)</f>
        <v>51</v>
      </c>
      <c r="AN521" s="1">
        <f>VLOOKUP(F521,'[1]Sheet 1'!$F$2:$S$557,12,0)</f>
        <v>18</v>
      </c>
      <c r="AO521" s="1">
        <f>VLOOKUP(F521,'[1]Sheet 1'!$F$2:$S$557,13,0)</f>
        <v>0.21063718000000001</v>
      </c>
      <c r="AP521" s="1">
        <f>VLOOKUP(F521,'[1]Sheet 1'!$F$2:$S$557,14,0)</f>
        <v>2.685624E-2</v>
      </c>
      <c r="AQ521" s="1">
        <f>VLOOKUP(F521,'[2]Sheet 1'!$F$2:$Q$557,5,0)</f>
        <v>2411</v>
      </c>
      <c r="AR521" s="1">
        <f>VLOOKUP(F521,'[2]Sheet 1'!$F$2:$Q$557,6,0)</f>
        <v>1759</v>
      </c>
      <c r="AS521" s="1">
        <f>VLOOKUP(F521,'[2]Sheet 1'!$F$2:$Q$557,7,0)</f>
        <v>1755</v>
      </c>
      <c r="AT521" s="1">
        <f>VLOOKUP(F521,'[2]Sheet 1'!$F$2:$Q$557,8,0)</f>
        <v>1614</v>
      </c>
      <c r="AU521" s="1">
        <f>VLOOKUP(F521,'[2]Sheet 1'!$F$2:$Q$557,9,0)</f>
        <v>141</v>
      </c>
      <c r="AV521" s="1">
        <f>VLOOKUP(F521,'[2]Sheet 1'!$F$2:$Q$557,10,0)</f>
        <v>4</v>
      </c>
      <c r="AW521" s="1">
        <f>VLOOKUP(F521,'[2]Sheet 1'!$F$2:$Q$557,11,0)</f>
        <v>652</v>
      </c>
      <c r="AX521" s="1">
        <f>VLOOKUP(F521,'[2]Sheet 1'!$F$2:$Q$557,12,0)</f>
        <v>5.8481959999999999E-2</v>
      </c>
      <c r="AY521" s="1">
        <f>VLOOKUP(F521,'[3]Sheet 1'!$F$2:$AD$557,5,0)</f>
        <v>35.312073300000002</v>
      </c>
      <c r="AZ521" s="1">
        <f>VLOOKUP(F521,'[3]Sheet 1'!$F$2:$AD$557,6,0)</f>
        <v>-80.800369099999998</v>
      </c>
      <c r="BA521" s="1">
        <f>VLOOKUP(F521,'[3]Sheet 1'!$F$2:$AD$557,7,0)</f>
        <v>2530</v>
      </c>
      <c r="BB521" s="1">
        <f>VLOOKUP(F521,'[3]Sheet 1'!$F$2:$AD$557,8,0)</f>
        <v>608</v>
      </c>
      <c r="BC521" s="1">
        <f>VLOOKUP(F521,'[3]Sheet 1'!$F$2:$AD$557,9,0)</f>
        <v>1558</v>
      </c>
      <c r="BD521" s="1">
        <f>VLOOKUP(F521,'[3]Sheet 1'!$F$2:$AD$557,10,0)</f>
        <v>8</v>
      </c>
      <c r="BE521" s="1">
        <f>VLOOKUP(F521,'[3]Sheet 1'!$F$2:$AD$557,11,0)</f>
        <v>151</v>
      </c>
      <c r="BF521" s="1">
        <f>VLOOKUP(F521,'[3]Sheet 1'!$F$2:$AD$557,12,0)</f>
        <v>5</v>
      </c>
      <c r="BG521" s="1">
        <f>VLOOKUP(F521,'[3]Sheet 1'!$F$2:$AD$557,13,0)</f>
        <v>142</v>
      </c>
      <c r="BH521" s="1">
        <f>VLOOKUP(F521,'[3]Sheet 1'!$F$2:$AD$557,14,0)</f>
        <v>58</v>
      </c>
      <c r="BI521" s="1">
        <f>VLOOKUP(F521,'[3]Sheet 1'!$F$2:$AD$557,15,0)</f>
        <v>250</v>
      </c>
      <c r="BJ521" s="1">
        <f>VLOOKUP(F521,'[3]Sheet 1'!$F$2:$AD$557,16,0)</f>
        <v>1050</v>
      </c>
      <c r="BK521" s="1">
        <f>VLOOKUP(F521,'[3]Sheet 1'!$F$2:$AD$557,17,0)</f>
        <v>985</v>
      </c>
      <c r="BL521" s="1">
        <f>VLOOKUP(F521,'[3]Sheet 1'!$F$2:$AD$557,18,0)</f>
        <v>65</v>
      </c>
      <c r="BM521" s="1">
        <f>VLOOKUP(F521,'[3]Sheet 1'!$F$2:$AD$557,19,0)</f>
        <v>0.93809522999999995</v>
      </c>
      <c r="BN521" s="1">
        <f>VLOOKUP(F521,'[3]Sheet 1'!$F$2:$AD$557,20,0)</f>
        <v>0.24031620000000001</v>
      </c>
      <c r="BO521" s="1">
        <f>VLOOKUP(F521,'[3]Sheet 1'!$F$2:$AD$557,21,0)</f>
        <v>0.61581026999999999</v>
      </c>
      <c r="BP521" s="1">
        <f>VLOOKUP(F521,'[3]Sheet 1'!$F$2:$AD$557,22,0)</f>
        <v>5.968379E-2</v>
      </c>
      <c r="BQ521" s="1">
        <f>VLOOKUP(F521,'[3]Sheet 1'!$F$2:$AD$557,23,0)</f>
        <v>9.8814219999999994E-2</v>
      </c>
      <c r="BR521" s="1">
        <f>VLOOKUP(F521,'[3]Sheet 1'!$F$2:$AD$557,24,0)</f>
        <v>3717.9420323099998</v>
      </c>
      <c r="BS521" s="1">
        <f>VLOOKUP(F521,'[3]Sheet 1'!$F$2:$AD$557,25,0)</f>
        <v>0.68048397999999999</v>
      </c>
    </row>
    <row r="522" spans="1:71" ht="20" customHeight="1" x14ac:dyDescent="0.15">
      <c r="A522" s="8">
        <v>2185</v>
      </c>
      <c r="B522" s="9">
        <v>37</v>
      </c>
      <c r="C522" s="10">
        <v>119</v>
      </c>
      <c r="D522" s="10">
        <v>5811</v>
      </c>
      <c r="E522" s="10">
        <v>1</v>
      </c>
      <c r="F522" s="10">
        <v>371190058111</v>
      </c>
      <c r="G522" s="11" t="s">
        <v>35</v>
      </c>
      <c r="H522" s="10">
        <v>16516</v>
      </c>
      <c r="I522" s="11" t="s">
        <v>558</v>
      </c>
      <c r="J522" s="10">
        <v>1206</v>
      </c>
      <c r="K522" s="10">
        <v>48</v>
      </c>
      <c r="L522" s="10">
        <v>25</v>
      </c>
      <c r="M522" s="10">
        <v>52</v>
      </c>
      <c r="N522" s="10">
        <v>39</v>
      </c>
      <c r="O522" s="10">
        <v>17</v>
      </c>
      <c r="P522" s="10">
        <v>33</v>
      </c>
      <c r="Q522" s="10">
        <v>51</v>
      </c>
      <c r="R522" s="10">
        <v>33</v>
      </c>
      <c r="S522" s="10">
        <v>151</v>
      </c>
      <c r="T522" s="10">
        <v>114</v>
      </c>
      <c r="U522" s="10">
        <v>131</v>
      </c>
      <c r="V522" s="10">
        <v>211</v>
      </c>
      <c r="W522" s="10">
        <v>88</v>
      </c>
      <c r="X522" s="10">
        <v>124</v>
      </c>
      <c r="Y522" s="10">
        <v>50</v>
      </c>
      <c r="Z522" s="10">
        <v>39</v>
      </c>
      <c r="AA522" s="10">
        <v>65814</v>
      </c>
      <c r="AB522" s="10">
        <v>559</v>
      </c>
      <c r="AC522" s="10">
        <v>17</v>
      </c>
      <c r="AD522" s="10">
        <v>3.041145E-2</v>
      </c>
      <c r="AE522" s="13">
        <v>25889989.258361802</v>
      </c>
      <c r="AF522" s="12">
        <v>22394.421235087299</v>
      </c>
      <c r="AG522" s="1">
        <f>VLOOKUP(F522,'[1]Sheet 1'!$F$2:$S$557,5,0)</f>
        <v>2159</v>
      </c>
      <c r="AH522" s="1">
        <f>VLOOKUP(F522,'[1]Sheet 1'!$F$2:$S$557,6,0)</f>
        <v>121</v>
      </c>
      <c r="AI522" s="1">
        <f>VLOOKUP(F522,'[1]Sheet 1'!$F$2:$S$557,7,0)</f>
        <v>225</v>
      </c>
      <c r="AJ522" s="1">
        <f>VLOOKUP(F522,'[1]Sheet 1'!$F$2:$S$557,8,0)</f>
        <v>524</v>
      </c>
      <c r="AK522" s="1">
        <f>VLOOKUP(F522,'[1]Sheet 1'!$F$2:$S$557,9,0)</f>
        <v>166</v>
      </c>
      <c r="AL522" s="1">
        <f>VLOOKUP(F522,'[1]Sheet 1'!$F$2:$S$557,10,0)</f>
        <v>761</v>
      </c>
      <c r="AM522" s="1">
        <f>VLOOKUP(F522,'[1]Sheet 1'!$F$2:$S$557,11,0)</f>
        <v>314</v>
      </c>
      <c r="AN522" s="1">
        <f>VLOOKUP(F522,'[1]Sheet 1'!$F$2:$S$557,12,0)</f>
        <v>48</v>
      </c>
      <c r="AO522" s="1">
        <f>VLOOKUP(F522,'[1]Sheet 1'!$F$2:$S$557,13,0)</f>
        <v>0.35247800000000001</v>
      </c>
      <c r="AP522" s="1">
        <f>VLOOKUP(F522,'[1]Sheet 1'!$F$2:$S$557,14,0)</f>
        <v>0.1454377</v>
      </c>
      <c r="AQ522" s="1">
        <f>VLOOKUP(F522,'[2]Sheet 1'!$F$2:$Q$557,5,0)</f>
        <v>2412</v>
      </c>
      <c r="AR522" s="1">
        <f>VLOOKUP(F522,'[2]Sheet 1'!$F$2:$Q$557,6,0)</f>
        <v>1752</v>
      </c>
      <c r="AS522" s="1">
        <f>VLOOKUP(F522,'[2]Sheet 1'!$F$2:$Q$557,7,0)</f>
        <v>1752</v>
      </c>
      <c r="AT522" s="1">
        <f>VLOOKUP(F522,'[2]Sheet 1'!$F$2:$Q$557,8,0)</f>
        <v>1637</v>
      </c>
      <c r="AU522" s="1">
        <f>VLOOKUP(F522,'[2]Sheet 1'!$F$2:$Q$557,9,0)</f>
        <v>115</v>
      </c>
      <c r="AV522" s="1">
        <f>VLOOKUP(F522,'[2]Sheet 1'!$F$2:$Q$557,10,0)</f>
        <v>0</v>
      </c>
      <c r="AW522" s="1">
        <f>VLOOKUP(F522,'[2]Sheet 1'!$F$2:$Q$557,11,0)</f>
        <v>660</v>
      </c>
      <c r="AX522" s="1">
        <f>VLOOKUP(F522,'[2]Sheet 1'!$F$2:$Q$557,12,0)</f>
        <v>4.7678280000000003E-2</v>
      </c>
      <c r="AY522" s="1">
        <f>VLOOKUP(F522,'[3]Sheet 1'!$F$2:$AD$557,5,0)</f>
        <v>35.138775099999997</v>
      </c>
      <c r="AZ522" s="1">
        <f>VLOOKUP(F522,'[3]Sheet 1'!$F$2:$AD$557,6,0)</f>
        <v>-80.754065499999996</v>
      </c>
      <c r="BA522" s="1">
        <f>VLOOKUP(F522,'[3]Sheet 1'!$F$2:$AD$557,7,0)</f>
        <v>2268</v>
      </c>
      <c r="BB522" s="1">
        <f>VLOOKUP(F522,'[3]Sheet 1'!$F$2:$AD$557,8,0)</f>
        <v>1896</v>
      </c>
      <c r="BC522" s="1">
        <f>VLOOKUP(F522,'[3]Sheet 1'!$F$2:$AD$557,9,0)</f>
        <v>193</v>
      </c>
      <c r="BD522" s="1">
        <f>VLOOKUP(F522,'[3]Sheet 1'!$F$2:$AD$557,10,0)</f>
        <v>7</v>
      </c>
      <c r="BE522" s="1">
        <f>VLOOKUP(F522,'[3]Sheet 1'!$F$2:$AD$557,11,0)</f>
        <v>48</v>
      </c>
      <c r="BF522" s="1">
        <f>VLOOKUP(F522,'[3]Sheet 1'!$F$2:$AD$557,12,0)</f>
        <v>1</v>
      </c>
      <c r="BG522" s="1">
        <f>VLOOKUP(F522,'[3]Sheet 1'!$F$2:$AD$557,13,0)</f>
        <v>71</v>
      </c>
      <c r="BH522" s="1">
        <f>VLOOKUP(F522,'[3]Sheet 1'!$F$2:$AD$557,14,0)</f>
        <v>52</v>
      </c>
      <c r="BI522" s="1">
        <f>VLOOKUP(F522,'[3]Sheet 1'!$F$2:$AD$557,15,0)</f>
        <v>160</v>
      </c>
      <c r="BJ522" s="1">
        <f>VLOOKUP(F522,'[3]Sheet 1'!$F$2:$AD$557,16,0)</f>
        <v>1030</v>
      </c>
      <c r="BK522" s="1">
        <f>VLOOKUP(F522,'[3]Sheet 1'!$F$2:$AD$557,17,0)</f>
        <v>978</v>
      </c>
      <c r="BL522" s="1">
        <f>VLOOKUP(F522,'[3]Sheet 1'!$F$2:$AD$557,18,0)</f>
        <v>52</v>
      </c>
      <c r="BM522" s="1">
        <f>VLOOKUP(F522,'[3]Sheet 1'!$F$2:$AD$557,19,0)</f>
        <v>0.94951456000000001</v>
      </c>
      <c r="BN522" s="1">
        <f>VLOOKUP(F522,'[3]Sheet 1'!$F$2:$AD$557,20,0)</f>
        <v>0.83597882999999995</v>
      </c>
      <c r="BO522" s="1">
        <f>VLOOKUP(F522,'[3]Sheet 1'!$F$2:$AD$557,21,0)</f>
        <v>8.5097000000000006E-2</v>
      </c>
      <c r="BP522" s="1">
        <f>VLOOKUP(F522,'[3]Sheet 1'!$F$2:$AD$557,22,0)</f>
        <v>2.1164019999999999E-2</v>
      </c>
      <c r="BQ522" s="1">
        <f>VLOOKUP(F522,'[3]Sheet 1'!$F$2:$AD$557,23,0)</f>
        <v>7.0546730000000002E-2</v>
      </c>
      <c r="BR522" s="1">
        <f>VLOOKUP(F522,'[3]Sheet 1'!$F$2:$AD$557,24,0)</f>
        <v>2442.1876778400001</v>
      </c>
      <c r="BS522" s="1">
        <f>VLOOKUP(F522,'[3]Sheet 1'!$F$2:$AD$557,25,0)</f>
        <v>0.92867555000000002</v>
      </c>
    </row>
    <row r="523" spans="1:71" ht="20" customHeight="1" x14ac:dyDescent="0.15">
      <c r="A523" s="8">
        <v>2186</v>
      </c>
      <c r="B523" s="9">
        <v>37</v>
      </c>
      <c r="C523" s="10">
        <v>119</v>
      </c>
      <c r="D523" s="10">
        <v>1914</v>
      </c>
      <c r="E523" s="10">
        <v>2</v>
      </c>
      <c r="F523" s="10">
        <v>371190019142</v>
      </c>
      <c r="G523" s="11" t="s">
        <v>33</v>
      </c>
      <c r="H523" s="10">
        <v>16208</v>
      </c>
      <c r="I523" s="11" t="s">
        <v>559</v>
      </c>
      <c r="J523" s="10">
        <v>641</v>
      </c>
      <c r="K523" s="10">
        <v>75</v>
      </c>
      <c r="L523" s="10">
        <v>7</v>
      </c>
      <c r="M523" s="10">
        <v>35</v>
      </c>
      <c r="N523" s="10">
        <v>0</v>
      </c>
      <c r="O523" s="10">
        <v>0</v>
      </c>
      <c r="P523" s="10">
        <v>18</v>
      </c>
      <c r="Q523" s="10">
        <v>55</v>
      </c>
      <c r="R523" s="10">
        <v>22</v>
      </c>
      <c r="S523" s="10">
        <v>31</v>
      </c>
      <c r="T523" s="10">
        <v>46</v>
      </c>
      <c r="U523" s="10">
        <v>60</v>
      </c>
      <c r="V523" s="10">
        <v>139</v>
      </c>
      <c r="W523" s="10">
        <v>49</v>
      </c>
      <c r="X523" s="10">
        <v>64</v>
      </c>
      <c r="Y523" s="10">
        <v>6</v>
      </c>
      <c r="Z523" s="10">
        <v>34</v>
      </c>
      <c r="AA523" s="10">
        <v>65917</v>
      </c>
      <c r="AB523" s="10">
        <v>430</v>
      </c>
      <c r="AC523" s="10">
        <v>65</v>
      </c>
      <c r="AD523" s="10">
        <v>0.15116278999999999</v>
      </c>
      <c r="AE523" s="13">
        <v>17282979.8256226</v>
      </c>
      <c r="AF523" s="12">
        <v>19813.765988334901</v>
      </c>
      <c r="AG523" s="1">
        <f>VLOOKUP(F523,'[1]Sheet 1'!$F$2:$S$557,5,0)</f>
        <v>1183</v>
      </c>
      <c r="AH523" s="1">
        <f>VLOOKUP(F523,'[1]Sheet 1'!$F$2:$S$557,6,0)</f>
        <v>78</v>
      </c>
      <c r="AI523" s="1">
        <f>VLOOKUP(F523,'[1]Sheet 1'!$F$2:$S$557,7,0)</f>
        <v>281</v>
      </c>
      <c r="AJ523" s="1">
        <f>VLOOKUP(F523,'[1]Sheet 1'!$F$2:$S$557,8,0)</f>
        <v>260</v>
      </c>
      <c r="AK523" s="1">
        <f>VLOOKUP(F523,'[1]Sheet 1'!$F$2:$S$557,9,0)</f>
        <v>108</v>
      </c>
      <c r="AL523" s="1">
        <f>VLOOKUP(F523,'[1]Sheet 1'!$F$2:$S$557,10,0)</f>
        <v>345</v>
      </c>
      <c r="AM523" s="1">
        <f>VLOOKUP(F523,'[1]Sheet 1'!$F$2:$S$557,11,0)</f>
        <v>101</v>
      </c>
      <c r="AN523" s="1">
        <f>VLOOKUP(F523,'[1]Sheet 1'!$F$2:$S$557,12,0)</f>
        <v>10</v>
      </c>
      <c r="AO523" s="1">
        <f>VLOOKUP(F523,'[1]Sheet 1'!$F$2:$S$557,13,0)</f>
        <v>0.29163145000000001</v>
      </c>
      <c r="AP523" s="1">
        <f>VLOOKUP(F523,'[1]Sheet 1'!$F$2:$S$557,14,0)</f>
        <v>8.5376160000000006E-2</v>
      </c>
      <c r="AQ523" s="1">
        <f>VLOOKUP(F523,'[2]Sheet 1'!$F$2:$Q$557,5,0)</f>
        <v>1415</v>
      </c>
      <c r="AR523" s="1">
        <f>VLOOKUP(F523,'[2]Sheet 1'!$F$2:$Q$557,6,0)</f>
        <v>805</v>
      </c>
      <c r="AS523" s="1">
        <f>VLOOKUP(F523,'[2]Sheet 1'!$F$2:$Q$557,7,0)</f>
        <v>805</v>
      </c>
      <c r="AT523" s="1">
        <f>VLOOKUP(F523,'[2]Sheet 1'!$F$2:$Q$557,8,0)</f>
        <v>764</v>
      </c>
      <c r="AU523" s="1">
        <f>VLOOKUP(F523,'[2]Sheet 1'!$F$2:$Q$557,9,0)</f>
        <v>41</v>
      </c>
      <c r="AV523" s="1">
        <f>VLOOKUP(F523,'[2]Sheet 1'!$F$2:$Q$557,10,0)</f>
        <v>0</v>
      </c>
      <c r="AW523" s="1">
        <f>VLOOKUP(F523,'[2]Sheet 1'!$F$2:$Q$557,11,0)</f>
        <v>610</v>
      </c>
      <c r="AX523" s="1">
        <f>VLOOKUP(F523,'[2]Sheet 1'!$F$2:$Q$557,12,0)</f>
        <v>2.8975270000000001E-2</v>
      </c>
      <c r="AY523" s="1">
        <f>VLOOKUP(F523,'[3]Sheet 1'!$F$2:$AD$557,5,0)</f>
        <v>35.174253</v>
      </c>
      <c r="AZ523" s="1">
        <f>VLOOKUP(F523,'[3]Sheet 1'!$F$2:$AD$557,6,0)</f>
        <v>-80.760897499999999</v>
      </c>
      <c r="BA523" s="1">
        <f>VLOOKUP(F523,'[3]Sheet 1'!$F$2:$AD$557,7,0)</f>
        <v>1468</v>
      </c>
      <c r="BB523" s="1">
        <f>VLOOKUP(F523,'[3]Sheet 1'!$F$2:$AD$557,8,0)</f>
        <v>1012</v>
      </c>
      <c r="BC523" s="1">
        <f>VLOOKUP(F523,'[3]Sheet 1'!$F$2:$AD$557,9,0)</f>
        <v>300</v>
      </c>
      <c r="BD523" s="1">
        <f>VLOOKUP(F523,'[3]Sheet 1'!$F$2:$AD$557,10,0)</f>
        <v>11</v>
      </c>
      <c r="BE523" s="1">
        <f>VLOOKUP(F523,'[3]Sheet 1'!$F$2:$AD$557,11,0)</f>
        <v>60</v>
      </c>
      <c r="BF523" s="1">
        <f>VLOOKUP(F523,'[3]Sheet 1'!$F$2:$AD$557,12,0)</f>
        <v>0</v>
      </c>
      <c r="BG523" s="1">
        <f>VLOOKUP(F523,'[3]Sheet 1'!$F$2:$AD$557,13,0)</f>
        <v>44</v>
      </c>
      <c r="BH523" s="1">
        <f>VLOOKUP(F523,'[3]Sheet 1'!$F$2:$AD$557,14,0)</f>
        <v>41</v>
      </c>
      <c r="BI523" s="1">
        <f>VLOOKUP(F523,'[3]Sheet 1'!$F$2:$AD$557,15,0)</f>
        <v>133</v>
      </c>
      <c r="BJ523" s="1">
        <f>VLOOKUP(F523,'[3]Sheet 1'!$F$2:$AD$557,16,0)</f>
        <v>640</v>
      </c>
      <c r="BK523" s="1">
        <f>VLOOKUP(F523,'[3]Sheet 1'!$F$2:$AD$557,17,0)</f>
        <v>593</v>
      </c>
      <c r="BL523" s="1">
        <f>VLOOKUP(F523,'[3]Sheet 1'!$F$2:$AD$557,18,0)</f>
        <v>47</v>
      </c>
      <c r="BM523" s="1">
        <f>VLOOKUP(F523,'[3]Sheet 1'!$F$2:$AD$557,19,0)</f>
        <v>0.92656249999999996</v>
      </c>
      <c r="BN523" s="1">
        <f>VLOOKUP(F523,'[3]Sheet 1'!$F$2:$AD$557,20,0)</f>
        <v>0.68937329000000003</v>
      </c>
      <c r="BO523" s="1">
        <f>VLOOKUP(F523,'[3]Sheet 1'!$F$2:$AD$557,21,0)</f>
        <v>0.20435966999999999</v>
      </c>
      <c r="BP523" s="1">
        <f>VLOOKUP(F523,'[3]Sheet 1'!$F$2:$AD$557,22,0)</f>
        <v>4.0871930000000001E-2</v>
      </c>
      <c r="BQ523" s="1">
        <f>VLOOKUP(F523,'[3]Sheet 1'!$F$2:$AD$557,23,0)</f>
        <v>9.0599449999999998E-2</v>
      </c>
      <c r="BR523" s="1">
        <f>VLOOKUP(F523,'[3]Sheet 1'!$F$2:$AD$557,24,0)</f>
        <v>2367.9649308500002</v>
      </c>
      <c r="BS523" s="1">
        <f>VLOOKUP(F523,'[3]Sheet 1'!$F$2:$AD$557,25,0)</f>
        <v>0.61994161000000003</v>
      </c>
    </row>
    <row r="524" spans="1:71" ht="20" customHeight="1" x14ac:dyDescent="0.15">
      <c r="A524" s="8">
        <v>2187</v>
      </c>
      <c r="B524" s="9">
        <v>37</v>
      </c>
      <c r="C524" s="10">
        <v>119</v>
      </c>
      <c r="D524" s="10">
        <v>1504</v>
      </c>
      <c r="E524" s="10">
        <v>3</v>
      </c>
      <c r="F524" s="10">
        <v>371190015043</v>
      </c>
      <c r="G524" s="11" t="s">
        <v>44</v>
      </c>
      <c r="H524" s="10">
        <v>16164</v>
      </c>
      <c r="I524" s="11" t="s">
        <v>560</v>
      </c>
      <c r="J524" s="10">
        <v>637</v>
      </c>
      <c r="K524" s="10">
        <v>74</v>
      </c>
      <c r="L524" s="10">
        <v>103</v>
      </c>
      <c r="M524" s="10">
        <v>0</v>
      </c>
      <c r="N524" s="10">
        <v>59</v>
      </c>
      <c r="O524" s="10">
        <v>27</v>
      </c>
      <c r="P524" s="10">
        <v>122</v>
      </c>
      <c r="Q524" s="10">
        <v>0</v>
      </c>
      <c r="R524" s="10">
        <v>42</v>
      </c>
      <c r="S524" s="10">
        <v>52</v>
      </c>
      <c r="T524" s="10">
        <v>133</v>
      </c>
      <c r="U524" s="10">
        <v>11</v>
      </c>
      <c r="V524" s="10">
        <v>14</v>
      </c>
      <c r="W524" s="10">
        <v>0</v>
      </c>
      <c r="X524" s="10">
        <v>0</v>
      </c>
      <c r="Y524" s="10">
        <v>0</v>
      </c>
      <c r="Z524" s="10">
        <v>0</v>
      </c>
      <c r="AA524" s="10">
        <v>31901</v>
      </c>
      <c r="AB524" s="10">
        <v>279</v>
      </c>
      <c r="AC524" s="10">
        <v>126</v>
      </c>
      <c r="AD524" s="13">
        <v>0.45161289999999998</v>
      </c>
      <c r="AE524" s="16">
        <v>10014735.555481</v>
      </c>
      <c r="AF524" s="12">
        <v>16026.590025573099</v>
      </c>
      <c r="AG524" s="1">
        <f>VLOOKUP(F524,'[1]Sheet 1'!$F$2:$S$557,5,0)</f>
        <v>1014</v>
      </c>
      <c r="AH524" s="1">
        <f>VLOOKUP(F524,'[1]Sheet 1'!$F$2:$S$557,6,0)</f>
        <v>245</v>
      </c>
      <c r="AI524" s="1">
        <f>VLOOKUP(F524,'[1]Sheet 1'!$F$2:$S$557,7,0)</f>
        <v>442</v>
      </c>
      <c r="AJ524" s="1">
        <f>VLOOKUP(F524,'[1]Sheet 1'!$F$2:$S$557,8,0)</f>
        <v>246</v>
      </c>
      <c r="AK524" s="1">
        <f>VLOOKUP(F524,'[1]Sheet 1'!$F$2:$S$557,9,0)</f>
        <v>54</v>
      </c>
      <c r="AL524" s="1">
        <f>VLOOKUP(F524,'[1]Sheet 1'!$F$2:$S$557,10,0)</f>
        <v>27</v>
      </c>
      <c r="AM524" s="1">
        <f>VLOOKUP(F524,'[1]Sheet 1'!$F$2:$S$557,11,0)</f>
        <v>0</v>
      </c>
      <c r="AN524" s="1">
        <f>VLOOKUP(F524,'[1]Sheet 1'!$F$2:$S$557,12,0)</f>
        <v>0</v>
      </c>
      <c r="AO524" s="1">
        <f>VLOOKUP(F524,'[1]Sheet 1'!$F$2:$S$557,13,0)</f>
        <v>2.662722E-2</v>
      </c>
      <c r="AP524" s="1">
        <f>VLOOKUP(F524,'[1]Sheet 1'!$F$2:$S$557,14,0)</f>
        <v>0</v>
      </c>
      <c r="AQ524" s="1">
        <f>VLOOKUP(F524,'[2]Sheet 1'!$F$2:$Q$557,5,0)</f>
        <v>1195</v>
      </c>
      <c r="AR524" s="1">
        <f>VLOOKUP(F524,'[2]Sheet 1'!$F$2:$Q$557,6,0)</f>
        <v>825</v>
      </c>
      <c r="AS524" s="1">
        <f>VLOOKUP(F524,'[2]Sheet 1'!$F$2:$Q$557,7,0)</f>
        <v>825</v>
      </c>
      <c r="AT524" s="1">
        <f>VLOOKUP(F524,'[2]Sheet 1'!$F$2:$Q$557,8,0)</f>
        <v>632</v>
      </c>
      <c r="AU524" s="1">
        <f>VLOOKUP(F524,'[2]Sheet 1'!$F$2:$Q$557,9,0)</f>
        <v>193</v>
      </c>
      <c r="AV524" s="1">
        <f>VLOOKUP(F524,'[2]Sheet 1'!$F$2:$Q$557,10,0)</f>
        <v>0</v>
      </c>
      <c r="AW524" s="1">
        <f>VLOOKUP(F524,'[2]Sheet 1'!$F$2:$Q$557,11,0)</f>
        <v>370</v>
      </c>
      <c r="AX524" s="1">
        <f>VLOOKUP(F524,'[2]Sheet 1'!$F$2:$Q$557,12,0)</f>
        <v>0.16150628</v>
      </c>
      <c r="AY524" s="1">
        <f>VLOOKUP(F524,'[3]Sheet 1'!$F$2:$AD$557,5,0)</f>
        <v>35.236788199999999</v>
      </c>
      <c r="AZ524" s="1">
        <f>VLOOKUP(F524,'[3]Sheet 1'!$F$2:$AD$557,6,0)</f>
        <v>-80.747537199999996</v>
      </c>
      <c r="BA524" s="1">
        <f>VLOOKUP(F524,'[3]Sheet 1'!$F$2:$AD$557,7,0)</f>
        <v>1658</v>
      </c>
      <c r="BB524" s="1">
        <f>VLOOKUP(F524,'[3]Sheet 1'!$F$2:$AD$557,8,0)</f>
        <v>193</v>
      </c>
      <c r="BC524" s="1">
        <f>VLOOKUP(F524,'[3]Sheet 1'!$F$2:$AD$557,9,0)</f>
        <v>1122</v>
      </c>
      <c r="BD524" s="1">
        <f>VLOOKUP(F524,'[3]Sheet 1'!$F$2:$AD$557,10,0)</f>
        <v>19</v>
      </c>
      <c r="BE524" s="1">
        <f>VLOOKUP(F524,'[3]Sheet 1'!$F$2:$AD$557,11,0)</f>
        <v>53</v>
      </c>
      <c r="BF524" s="1">
        <f>VLOOKUP(F524,'[3]Sheet 1'!$F$2:$AD$557,12,0)</f>
        <v>0</v>
      </c>
      <c r="BG524" s="1">
        <f>VLOOKUP(F524,'[3]Sheet 1'!$F$2:$AD$557,13,0)</f>
        <v>196</v>
      </c>
      <c r="BH524" s="1">
        <f>VLOOKUP(F524,'[3]Sheet 1'!$F$2:$AD$557,14,0)</f>
        <v>75</v>
      </c>
      <c r="BI524" s="1">
        <f>VLOOKUP(F524,'[3]Sheet 1'!$F$2:$AD$557,15,0)</f>
        <v>289</v>
      </c>
      <c r="BJ524" s="1">
        <f>VLOOKUP(F524,'[3]Sheet 1'!$F$2:$AD$557,16,0)</f>
        <v>627</v>
      </c>
      <c r="BK524" s="1">
        <f>VLOOKUP(F524,'[3]Sheet 1'!$F$2:$AD$557,17,0)</f>
        <v>588</v>
      </c>
      <c r="BL524" s="1">
        <f>VLOOKUP(F524,'[3]Sheet 1'!$F$2:$AD$557,18,0)</f>
        <v>39</v>
      </c>
      <c r="BM524" s="1">
        <f>VLOOKUP(F524,'[3]Sheet 1'!$F$2:$AD$557,19,0)</f>
        <v>0.93779904000000003</v>
      </c>
      <c r="BN524" s="1">
        <f>VLOOKUP(F524,'[3]Sheet 1'!$F$2:$AD$557,20,0)</f>
        <v>0.1164053</v>
      </c>
      <c r="BO524" s="1">
        <f>VLOOKUP(F524,'[3]Sheet 1'!$F$2:$AD$557,21,0)</f>
        <v>0.67671893000000005</v>
      </c>
      <c r="BP524" s="1">
        <f>VLOOKUP(F524,'[3]Sheet 1'!$F$2:$AD$557,22,0)</f>
        <v>3.1966219999999997E-2</v>
      </c>
      <c r="BQ524" s="1">
        <f>VLOOKUP(F524,'[3]Sheet 1'!$F$2:$AD$557,23,0)</f>
        <v>0.17430639000000001</v>
      </c>
      <c r="BR524" s="1">
        <f>VLOOKUP(F524,'[3]Sheet 1'!$F$2:$AD$557,24,0)</f>
        <v>4615.4372428899997</v>
      </c>
      <c r="BS524" s="1">
        <f>VLOOKUP(F524,'[3]Sheet 1'!$F$2:$AD$557,25,0)</f>
        <v>0.35922923000000001</v>
      </c>
    </row>
    <row r="525" spans="1:71" ht="20" customHeight="1" x14ac:dyDescent="0.15">
      <c r="A525" s="8">
        <v>2188</v>
      </c>
      <c r="B525" s="9">
        <v>37</v>
      </c>
      <c r="C525" s="10">
        <v>119</v>
      </c>
      <c r="D525" s="10">
        <v>5916</v>
      </c>
      <c r="E525" s="10">
        <v>2</v>
      </c>
      <c r="F525" s="10">
        <v>371190059162</v>
      </c>
      <c r="G525" s="11" t="s">
        <v>33</v>
      </c>
      <c r="H525" s="10">
        <v>16607</v>
      </c>
      <c r="I525" s="11" t="s">
        <v>561</v>
      </c>
      <c r="J525" s="10">
        <v>360</v>
      </c>
      <c r="K525" s="10">
        <v>15</v>
      </c>
      <c r="L525" s="10">
        <v>66</v>
      </c>
      <c r="M525" s="10">
        <v>49</v>
      </c>
      <c r="N525" s="10">
        <v>26</v>
      </c>
      <c r="O525" s="10">
        <v>18</v>
      </c>
      <c r="P525" s="10">
        <v>34</v>
      </c>
      <c r="Q525" s="10">
        <v>23</v>
      </c>
      <c r="R525" s="10">
        <v>24</v>
      </c>
      <c r="S525" s="10">
        <v>19</v>
      </c>
      <c r="T525" s="10">
        <v>39</v>
      </c>
      <c r="U525" s="10">
        <v>18</v>
      </c>
      <c r="V525" s="10">
        <v>15</v>
      </c>
      <c r="W525" s="10">
        <v>6</v>
      </c>
      <c r="X525" s="10">
        <v>0</v>
      </c>
      <c r="Y525" s="10">
        <v>8</v>
      </c>
      <c r="Z525" s="10">
        <v>0</v>
      </c>
      <c r="AA525" s="10">
        <v>30750</v>
      </c>
      <c r="AB525" s="10">
        <v>253</v>
      </c>
      <c r="AC525" s="10">
        <v>93</v>
      </c>
      <c r="AD525" s="10">
        <v>0.36758892999999998</v>
      </c>
      <c r="AE525" s="13">
        <v>28598023.411804199</v>
      </c>
      <c r="AF525" s="12">
        <v>23287.229960030902</v>
      </c>
      <c r="AG525" s="1">
        <f>VLOOKUP(F525,'[1]Sheet 1'!$F$2:$S$557,5,0)</f>
        <v>696</v>
      </c>
      <c r="AH525" s="1">
        <f>VLOOKUP(F525,'[1]Sheet 1'!$F$2:$S$557,6,0)</f>
        <v>138</v>
      </c>
      <c r="AI525" s="1">
        <f>VLOOKUP(F525,'[1]Sheet 1'!$F$2:$S$557,7,0)</f>
        <v>322</v>
      </c>
      <c r="AJ525" s="1">
        <f>VLOOKUP(F525,'[1]Sheet 1'!$F$2:$S$557,8,0)</f>
        <v>176</v>
      </c>
      <c r="AK525" s="1">
        <f>VLOOKUP(F525,'[1]Sheet 1'!$F$2:$S$557,9,0)</f>
        <v>16</v>
      </c>
      <c r="AL525" s="1">
        <f>VLOOKUP(F525,'[1]Sheet 1'!$F$2:$S$557,10,0)</f>
        <v>22</v>
      </c>
      <c r="AM525" s="1">
        <f>VLOOKUP(F525,'[1]Sheet 1'!$F$2:$S$557,11,0)</f>
        <v>14</v>
      </c>
      <c r="AN525" s="1">
        <f>VLOOKUP(F525,'[1]Sheet 1'!$F$2:$S$557,12,0)</f>
        <v>8</v>
      </c>
      <c r="AO525" s="1">
        <f>VLOOKUP(F525,'[1]Sheet 1'!$F$2:$S$557,13,0)</f>
        <v>3.1609199999999997E-2</v>
      </c>
      <c r="AP525" s="1">
        <f>VLOOKUP(F525,'[1]Sheet 1'!$F$2:$S$557,14,0)</f>
        <v>2.0114940000000001E-2</v>
      </c>
      <c r="AQ525" s="1">
        <f>VLOOKUP(F525,'[2]Sheet 1'!$F$2:$Q$557,5,0)</f>
        <v>899</v>
      </c>
      <c r="AR525" s="1">
        <f>VLOOKUP(F525,'[2]Sheet 1'!$F$2:$Q$557,6,0)</f>
        <v>544</v>
      </c>
      <c r="AS525" s="1">
        <f>VLOOKUP(F525,'[2]Sheet 1'!$F$2:$Q$557,7,0)</f>
        <v>544</v>
      </c>
      <c r="AT525" s="1">
        <f>VLOOKUP(F525,'[2]Sheet 1'!$F$2:$Q$557,8,0)</f>
        <v>463</v>
      </c>
      <c r="AU525" s="1">
        <f>VLOOKUP(F525,'[2]Sheet 1'!$F$2:$Q$557,9,0)</f>
        <v>81</v>
      </c>
      <c r="AV525" s="1">
        <f>VLOOKUP(F525,'[2]Sheet 1'!$F$2:$Q$557,10,0)</f>
        <v>0</v>
      </c>
      <c r="AW525" s="1">
        <f>VLOOKUP(F525,'[2]Sheet 1'!$F$2:$Q$557,11,0)</f>
        <v>355</v>
      </c>
      <c r="AX525" s="1">
        <f>VLOOKUP(F525,'[2]Sheet 1'!$F$2:$Q$557,12,0)</f>
        <v>9.0100109999999997E-2</v>
      </c>
      <c r="AY525" s="1">
        <f>VLOOKUP(F525,'[3]Sheet 1'!$F$2:$AD$557,5,0)</f>
        <v>35.129320499999999</v>
      </c>
      <c r="AZ525" s="1">
        <f>VLOOKUP(F525,'[3]Sheet 1'!$F$2:$AD$557,6,0)</f>
        <v>-80.906231000000005</v>
      </c>
      <c r="BA525" s="1">
        <f>VLOOKUP(F525,'[3]Sheet 1'!$F$2:$AD$557,7,0)</f>
        <v>1035</v>
      </c>
      <c r="BB525" s="1">
        <f>VLOOKUP(F525,'[3]Sheet 1'!$F$2:$AD$557,8,0)</f>
        <v>97</v>
      </c>
      <c r="BC525" s="1">
        <f>VLOOKUP(F525,'[3]Sheet 1'!$F$2:$AD$557,9,0)</f>
        <v>789</v>
      </c>
      <c r="BD525" s="1">
        <f>VLOOKUP(F525,'[3]Sheet 1'!$F$2:$AD$557,10,0)</f>
        <v>11</v>
      </c>
      <c r="BE525" s="1">
        <f>VLOOKUP(F525,'[3]Sheet 1'!$F$2:$AD$557,11,0)</f>
        <v>15</v>
      </c>
      <c r="BF525" s="1">
        <f>VLOOKUP(F525,'[3]Sheet 1'!$F$2:$AD$557,12,0)</f>
        <v>0</v>
      </c>
      <c r="BG525" s="1">
        <f>VLOOKUP(F525,'[3]Sheet 1'!$F$2:$AD$557,13,0)</f>
        <v>100</v>
      </c>
      <c r="BH525" s="1">
        <f>VLOOKUP(F525,'[3]Sheet 1'!$F$2:$AD$557,14,0)</f>
        <v>23</v>
      </c>
      <c r="BI525" s="1">
        <f>VLOOKUP(F525,'[3]Sheet 1'!$F$2:$AD$557,15,0)</f>
        <v>188</v>
      </c>
      <c r="BJ525" s="1">
        <f>VLOOKUP(F525,'[3]Sheet 1'!$F$2:$AD$557,16,0)</f>
        <v>378</v>
      </c>
      <c r="BK525" s="1">
        <f>VLOOKUP(F525,'[3]Sheet 1'!$F$2:$AD$557,17,0)</f>
        <v>352</v>
      </c>
      <c r="BL525" s="1">
        <f>VLOOKUP(F525,'[3]Sheet 1'!$F$2:$AD$557,18,0)</f>
        <v>26</v>
      </c>
      <c r="BM525" s="1">
        <f>VLOOKUP(F525,'[3]Sheet 1'!$F$2:$AD$557,19,0)</f>
        <v>0.93121693000000005</v>
      </c>
      <c r="BN525" s="1">
        <f>VLOOKUP(F525,'[3]Sheet 1'!$F$2:$AD$557,20,0)</f>
        <v>9.3719800000000006E-2</v>
      </c>
      <c r="BO525" s="1">
        <f>VLOOKUP(F525,'[3]Sheet 1'!$F$2:$AD$557,21,0)</f>
        <v>0.76231884000000005</v>
      </c>
      <c r="BP525" s="1">
        <f>VLOOKUP(F525,'[3]Sheet 1'!$F$2:$AD$557,22,0)</f>
        <v>1.449275E-2</v>
      </c>
      <c r="BQ525" s="1">
        <f>VLOOKUP(F525,'[3]Sheet 1'!$F$2:$AD$557,23,0)</f>
        <v>0.18164251000000001</v>
      </c>
      <c r="BR525" s="1">
        <f>VLOOKUP(F525,'[3]Sheet 1'!$F$2:$AD$557,24,0)</f>
        <v>1008.95589289</v>
      </c>
      <c r="BS525" s="1">
        <f>VLOOKUP(F525,'[3]Sheet 1'!$F$2:$AD$557,25,0)</f>
        <v>1.0258129199999999</v>
      </c>
    </row>
    <row r="526" spans="1:71" ht="20" customHeight="1" x14ac:dyDescent="0.15">
      <c r="A526" s="8">
        <v>2189</v>
      </c>
      <c r="B526" s="9">
        <v>37</v>
      </c>
      <c r="C526" s="10">
        <v>119</v>
      </c>
      <c r="D526" s="10">
        <v>5621</v>
      </c>
      <c r="E526" s="10">
        <v>3</v>
      </c>
      <c r="F526" s="10">
        <v>371190056213</v>
      </c>
      <c r="G526" s="11" t="s">
        <v>44</v>
      </c>
      <c r="H526" s="10">
        <v>16491</v>
      </c>
      <c r="I526" s="11" t="s">
        <v>562</v>
      </c>
      <c r="J526" s="10">
        <v>624</v>
      </c>
      <c r="K526" s="10">
        <v>50</v>
      </c>
      <c r="L526" s="10">
        <v>12</v>
      </c>
      <c r="M526" s="10">
        <v>22</v>
      </c>
      <c r="N526" s="10">
        <v>19</v>
      </c>
      <c r="O526" s="10">
        <v>13</v>
      </c>
      <c r="P526" s="10">
        <v>22</v>
      </c>
      <c r="Q526" s="10">
        <v>0</v>
      </c>
      <c r="R526" s="10">
        <v>67</v>
      </c>
      <c r="S526" s="10">
        <v>40</v>
      </c>
      <c r="T526" s="10">
        <v>88</v>
      </c>
      <c r="U526" s="10">
        <v>64</v>
      </c>
      <c r="V526" s="10">
        <v>56</v>
      </c>
      <c r="W526" s="10">
        <v>92</v>
      </c>
      <c r="X526" s="10">
        <v>14</v>
      </c>
      <c r="Y526" s="10">
        <v>28</v>
      </c>
      <c r="Z526" s="10">
        <v>37</v>
      </c>
      <c r="AA526" s="10">
        <v>55859</v>
      </c>
      <c r="AB526" s="10">
        <v>347</v>
      </c>
      <c r="AC526" s="10">
        <v>58</v>
      </c>
      <c r="AD526" s="10">
        <v>0.16714697000000001</v>
      </c>
      <c r="AE526" s="13">
        <v>57424318.229492202</v>
      </c>
      <c r="AF526" s="12">
        <v>31574.6223572663</v>
      </c>
      <c r="AG526" s="1">
        <f>VLOOKUP(F526,'[1]Sheet 1'!$F$2:$S$557,5,0)</f>
        <v>899</v>
      </c>
      <c r="AH526" s="1">
        <f>VLOOKUP(F526,'[1]Sheet 1'!$F$2:$S$557,6,0)</f>
        <v>43</v>
      </c>
      <c r="AI526" s="1">
        <f>VLOOKUP(F526,'[1]Sheet 1'!$F$2:$S$557,7,0)</f>
        <v>201</v>
      </c>
      <c r="AJ526" s="1">
        <f>VLOOKUP(F526,'[1]Sheet 1'!$F$2:$S$557,8,0)</f>
        <v>157</v>
      </c>
      <c r="AK526" s="1">
        <f>VLOOKUP(F526,'[1]Sheet 1'!$F$2:$S$557,9,0)</f>
        <v>88</v>
      </c>
      <c r="AL526" s="1">
        <f>VLOOKUP(F526,'[1]Sheet 1'!$F$2:$S$557,10,0)</f>
        <v>221</v>
      </c>
      <c r="AM526" s="1">
        <f>VLOOKUP(F526,'[1]Sheet 1'!$F$2:$S$557,11,0)</f>
        <v>176</v>
      </c>
      <c r="AN526" s="1">
        <f>VLOOKUP(F526,'[1]Sheet 1'!$F$2:$S$557,12,0)</f>
        <v>13</v>
      </c>
      <c r="AO526" s="1">
        <f>VLOOKUP(F526,'[1]Sheet 1'!$F$2:$S$557,13,0)</f>
        <v>0.24582870000000001</v>
      </c>
      <c r="AP526" s="1">
        <f>VLOOKUP(F526,'[1]Sheet 1'!$F$2:$S$557,14,0)</f>
        <v>0.19577307999999999</v>
      </c>
      <c r="AQ526" s="1">
        <f>VLOOKUP(F526,'[2]Sheet 1'!$F$2:$Q$557,5,0)</f>
        <v>1063</v>
      </c>
      <c r="AR526" s="1">
        <f>VLOOKUP(F526,'[2]Sheet 1'!$F$2:$Q$557,6,0)</f>
        <v>892</v>
      </c>
      <c r="AS526" s="1">
        <f>VLOOKUP(F526,'[2]Sheet 1'!$F$2:$Q$557,7,0)</f>
        <v>892</v>
      </c>
      <c r="AT526" s="1">
        <f>VLOOKUP(F526,'[2]Sheet 1'!$F$2:$Q$557,8,0)</f>
        <v>795</v>
      </c>
      <c r="AU526" s="1">
        <f>VLOOKUP(F526,'[2]Sheet 1'!$F$2:$Q$557,9,0)</f>
        <v>97</v>
      </c>
      <c r="AV526" s="1">
        <f>VLOOKUP(F526,'[2]Sheet 1'!$F$2:$Q$557,10,0)</f>
        <v>0</v>
      </c>
      <c r="AW526" s="1">
        <f>VLOOKUP(F526,'[2]Sheet 1'!$F$2:$Q$557,11,0)</f>
        <v>171</v>
      </c>
      <c r="AX526" s="1">
        <f>VLOOKUP(F526,'[2]Sheet 1'!$F$2:$Q$557,12,0)</f>
        <v>9.1251180000000001E-2</v>
      </c>
      <c r="AY526" s="1">
        <f>VLOOKUP(F526,'[3]Sheet 1'!$F$2:$AD$557,5,0)</f>
        <v>35.232127599999998</v>
      </c>
      <c r="AZ526" s="1">
        <f>VLOOKUP(F526,'[3]Sheet 1'!$F$2:$AD$557,6,0)</f>
        <v>-80.616877599999995</v>
      </c>
      <c r="BA526" s="1">
        <f>VLOOKUP(F526,'[3]Sheet 1'!$F$2:$AD$557,7,0)</f>
        <v>940</v>
      </c>
      <c r="BB526" s="1">
        <f>VLOOKUP(F526,'[3]Sheet 1'!$F$2:$AD$557,8,0)</f>
        <v>610</v>
      </c>
      <c r="BC526" s="1">
        <f>VLOOKUP(F526,'[3]Sheet 1'!$F$2:$AD$557,9,0)</f>
        <v>212</v>
      </c>
      <c r="BD526" s="1">
        <f>VLOOKUP(F526,'[3]Sheet 1'!$F$2:$AD$557,10,0)</f>
        <v>20</v>
      </c>
      <c r="BE526" s="1">
        <f>VLOOKUP(F526,'[3]Sheet 1'!$F$2:$AD$557,11,0)</f>
        <v>25</v>
      </c>
      <c r="BF526" s="1">
        <f>VLOOKUP(F526,'[3]Sheet 1'!$F$2:$AD$557,12,0)</f>
        <v>0</v>
      </c>
      <c r="BG526" s="1">
        <f>VLOOKUP(F526,'[3]Sheet 1'!$F$2:$AD$557,13,0)</f>
        <v>48</v>
      </c>
      <c r="BH526" s="1">
        <f>VLOOKUP(F526,'[3]Sheet 1'!$F$2:$AD$557,14,0)</f>
        <v>25</v>
      </c>
      <c r="BI526" s="1">
        <f>VLOOKUP(F526,'[3]Sheet 1'!$F$2:$AD$557,15,0)</f>
        <v>101</v>
      </c>
      <c r="BJ526" s="1">
        <f>VLOOKUP(F526,'[3]Sheet 1'!$F$2:$AD$557,16,0)</f>
        <v>512</v>
      </c>
      <c r="BK526" s="1">
        <f>VLOOKUP(F526,'[3]Sheet 1'!$F$2:$AD$557,17,0)</f>
        <v>375</v>
      </c>
      <c r="BL526" s="1">
        <f>VLOOKUP(F526,'[3]Sheet 1'!$F$2:$AD$557,18,0)</f>
        <v>137</v>
      </c>
      <c r="BM526" s="1">
        <f>VLOOKUP(F526,'[3]Sheet 1'!$F$2:$AD$557,19,0)</f>
        <v>0.73242187000000003</v>
      </c>
      <c r="BN526" s="1">
        <f>VLOOKUP(F526,'[3]Sheet 1'!$F$2:$AD$557,20,0)</f>
        <v>0.64893617000000003</v>
      </c>
      <c r="BO526" s="1">
        <f>VLOOKUP(F526,'[3]Sheet 1'!$F$2:$AD$557,21,0)</f>
        <v>0.22553191</v>
      </c>
      <c r="BP526" s="1">
        <f>VLOOKUP(F526,'[3]Sheet 1'!$F$2:$AD$557,22,0)</f>
        <v>2.659574E-2</v>
      </c>
      <c r="BQ526" s="1">
        <f>VLOOKUP(F526,'[3]Sheet 1'!$F$2:$AD$557,23,0)</f>
        <v>0.1074468</v>
      </c>
      <c r="BR526" s="1">
        <f>VLOOKUP(F526,'[3]Sheet 1'!$F$2:$AD$557,24,0)</f>
        <v>456.35187294999997</v>
      </c>
      <c r="BS526" s="1">
        <f>VLOOKUP(F526,'[3]Sheet 1'!$F$2:$AD$557,25,0)</f>
        <v>2.05981405</v>
      </c>
    </row>
    <row r="527" spans="1:71" ht="20" customHeight="1" x14ac:dyDescent="0.15">
      <c r="A527" s="8">
        <v>2190</v>
      </c>
      <c r="B527" s="9">
        <v>37</v>
      </c>
      <c r="C527" s="10">
        <v>119</v>
      </c>
      <c r="D527" s="10">
        <v>6107</v>
      </c>
      <c r="E527" s="10">
        <v>2</v>
      </c>
      <c r="F527" s="10">
        <v>371190061072</v>
      </c>
      <c r="G527" s="11" t="s">
        <v>33</v>
      </c>
      <c r="H527" s="10">
        <v>16636</v>
      </c>
      <c r="I527" s="11" t="s">
        <v>563</v>
      </c>
      <c r="J527" s="10">
        <v>1356</v>
      </c>
      <c r="K527" s="10">
        <v>35</v>
      </c>
      <c r="L527" s="10">
        <v>19</v>
      </c>
      <c r="M527" s="10">
        <v>9</v>
      </c>
      <c r="N527" s="10">
        <v>51</v>
      </c>
      <c r="O527" s="10">
        <v>52</v>
      </c>
      <c r="P527" s="10">
        <v>179</v>
      </c>
      <c r="Q527" s="10">
        <v>163</v>
      </c>
      <c r="R527" s="10">
        <v>36</v>
      </c>
      <c r="S527" s="10">
        <v>12</v>
      </c>
      <c r="T527" s="10">
        <v>158</v>
      </c>
      <c r="U527" s="10">
        <v>103</v>
      </c>
      <c r="V527" s="10">
        <v>202</v>
      </c>
      <c r="W527" s="10">
        <v>160</v>
      </c>
      <c r="X527" s="10">
        <v>89</v>
      </c>
      <c r="Y527" s="10">
        <v>29</v>
      </c>
      <c r="Z527" s="10">
        <v>59</v>
      </c>
      <c r="AA527" s="10">
        <v>58846</v>
      </c>
      <c r="AB527" s="10">
        <v>438</v>
      </c>
      <c r="AC527" s="10">
        <v>16</v>
      </c>
      <c r="AD527" s="10">
        <v>3.6529680000000002E-2</v>
      </c>
      <c r="AE527" s="13">
        <v>22174641.493652299</v>
      </c>
      <c r="AF527" s="12">
        <v>18151.128186395301</v>
      </c>
      <c r="AG527" s="1">
        <f>VLOOKUP(F527,'[1]Sheet 1'!$F$2:$S$557,5,0)</f>
        <v>1663</v>
      </c>
      <c r="AH527" s="1">
        <f>VLOOKUP(F527,'[1]Sheet 1'!$F$2:$S$557,6,0)</f>
        <v>31</v>
      </c>
      <c r="AI527" s="1">
        <f>VLOOKUP(F527,'[1]Sheet 1'!$F$2:$S$557,7,0)</f>
        <v>73</v>
      </c>
      <c r="AJ527" s="1">
        <f>VLOOKUP(F527,'[1]Sheet 1'!$F$2:$S$557,8,0)</f>
        <v>336</v>
      </c>
      <c r="AK527" s="1">
        <f>VLOOKUP(F527,'[1]Sheet 1'!$F$2:$S$557,9,0)</f>
        <v>68</v>
      </c>
      <c r="AL527" s="1">
        <f>VLOOKUP(F527,'[1]Sheet 1'!$F$2:$S$557,10,0)</f>
        <v>622</v>
      </c>
      <c r="AM527" s="1">
        <f>VLOOKUP(F527,'[1]Sheet 1'!$F$2:$S$557,11,0)</f>
        <v>418</v>
      </c>
      <c r="AN527" s="1">
        <f>VLOOKUP(F527,'[1]Sheet 1'!$F$2:$S$557,12,0)</f>
        <v>115</v>
      </c>
      <c r="AO527" s="1">
        <f>VLOOKUP(F527,'[1]Sheet 1'!$F$2:$S$557,13,0)</f>
        <v>0.37402285000000002</v>
      </c>
      <c r="AP527" s="1">
        <f>VLOOKUP(F527,'[1]Sheet 1'!$F$2:$S$557,14,0)</f>
        <v>0.25135298</v>
      </c>
      <c r="AQ527" s="1">
        <f>VLOOKUP(F527,'[2]Sheet 1'!$F$2:$Q$557,5,0)</f>
        <v>2061</v>
      </c>
      <c r="AR527" s="1">
        <f>VLOOKUP(F527,'[2]Sheet 1'!$F$2:$Q$557,6,0)</f>
        <v>1669</v>
      </c>
      <c r="AS527" s="1">
        <f>VLOOKUP(F527,'[2]Sheet 1'!$F$2:$Q$557,7,0)</f>
        <v>1655</v>
      </c>
      <c r="AT527" s="1">
        <f>VLOOKUP(F527,'[2]Sheet 1'!$F$2:$Q$557,8,0)</f>
        <v>1617</v>
      </c>
      <c r="AU527" s="1">
        <f>VLOOKUP(F527,'[2]Sheet 1'!$F$2:$Q$557,9,0)</f>
        <v>38</v>
      </c>
      <c r="AV527" s="1">
        <f>VLOOKUP(F527,'[2]Sheet 1'!$F$2:$Q$557,10,0)</f>
        <v>14</v>
      </c>
      <c r="AW527" s="1">
        <f>VLOOKUP(F527,'[2]Sheet 1'!$F$2:$Q$557,11,0)</f>
        <v>392</v>
      </c>
      <c r="AX527" s="1">
        <f>VLOOKUP(F527,'[2]Sheet 1'!$F$2:$Q$557,12,0)</f>
        <v>1.843765E-2</v>
      </c>
      <c r="AY527" s="1">
        <f>VLOOKUP(F527,'[3]Sheet 1'!$F$2:$AD$557,5,0)</f>
        <v>35.3449715</v>
      </c>
      <c r="AZ527" s="1">
        <f>VLOOKUP(F527,'[3]Sheet 1'!$F$2:$AD$557,6,0)</f>
        <v>-80.851384400000001</v>
      </c>
      <c r="BA527" s="1">
        <f>VLOOKUP(F527,'[3]Sheet 1'!$F$2:$AD$557,7,0)</f>
        <v>1617</v>
      </c>
      <c r="BB527" s="1">
        <f>VLOOKUP(F527,'[3]Sheet 1'!$F$2:$AD$557,8,0)</f>
        <v>805</v>
      </c>
      <c r="BC527" s="1">
        <f>VLOOKUP(F527,'[3]Sheet 1'!$F$2:$AD$557,9,0)</f>
        <v>562</v>
      </c>
      <c r="BD527" s="1">
        <f>VLOOKUP(F527,'[3]Sheet 1'!$F$2:$AD$557,10,0)</f>
        <v>15</v>
      </c>
      <c r="BE527" s="1">
        <f>VLOOKUP(F527,'[3]Sheet 1'!$F$2:$AD$557,11,0)</f>
        <v>124</v>
      </c>
      <c r="BF527" s="1">
        <f>VLOOKUP(F527,'[3]Sheet 1'!$F$2:$AD$557,12,0)</f>
        <v>0</v>
      </c>
      <c r="BG527" s="1">
        <f>VLOOKUP(F527,'[3]Sheet 1'!$F$2:$AD$557,13,0)</f>
        <v>66</v>
      </c>
      <c r="BH527" s="1">
        <f>VLOOKUP(F527,'[3]Sheet 1'!$F$2:$AD$557,14,0)</f>
        <v>45</v>
      </c>
      <c r="BI527" s="1">
        <f>VLOOKUP(F527,'[3]Sheet 1'!$F$2:$AD$557,15,0)</f>
        <v>143</v>
      </c>
      <c r="BJ527" s="1">
        <f>VLOOKUP(F527,'[3]Sheet 1'!$F$2:$AD$557,16,0)</f>
        <v>1054</v>
      </c>
      <c r="BK527" s="1">
        <f>VLOOKUP(F527,'[3]Sheet 1'!$F$2:$AD$557,17,0)</f>
        <v>938</v>
      </c>
      <c r="BL527" s="1">
        <f>VLOOKUP(F527,'[3]Sheet 1'!$F$2:$AD$557,18,0)</f>
        <v>116</v>
      </c>
      <c r="BM527" s="1">
        <f>VLOOKUP(F527,'[3]Sheet 1'!$F$2:$AD$557,19,0)</f>
        <v>0.88994306999999995</v>
      </c>
      <c r="BN527" s="1">
        <f>VLOOKUP(F527,'[3]Sheet 1'!$F$2:$AD$557,20,0)</f>
        <v>0.49783548999999999</v>
      </c>
      <c r="BO527" s="1">
        <f>VLOOKUP(F527,'[3]Sheet 1'!$F$2:$AD$557,21,0)</f>
        <v>0.34755720000000001</v>
      </c>
      <c r="BP527" s="1">
        <f>VLOOKUP(F527,'[3]Sheet 1'!$F$2:$AD$557,22,0)</f>
        <v>7.6685210000000004E-2</v>
      </c>
      <c r="BQ527" s="1">
        <f>VLOOKUP(F527,'[3]Sheet 1'!$F$2:$AD$557,23,0)</f>
        <v>8.8435369999999999E-2</v>
      </c>
      <c r="BR527" s="1">
        <f>VLOOKUP(F527,'[3]Sheet 1'!$F$2:$AD$557,24,0)</f>
        <v>2032.9245438600001</v>
      </c>
      <c r="BS527" s="1">
        <f>VLOOKUP(F527,'[3]Sheet 1'!$F$2:$AD$557,25,0)</f>
        <v>0.79540580999999999</v>
      </c>
    </row>
    <row r="528" spans="1:71" ht="20" customHeight="1" x14ac:dyDescent="0.15">
      <c r="A528" s="8">
        <v>2191</v>
      </c>
      <c r="B528" s="9">
        <v>37</v>
      </c>
      <c r="C528" s="10">
        <v>119</v>
      </c>
      <c r="D528" s="10">
        <v>1919</v>
      </c>
      <c r="E528" s="10">
        <v>2</v>
      </c>
      <c r="F528" s="10">
        <v>371190019192</v>
      </c>
      <c r="G528" s="11" t="s">
        <v>33</v>
      </c>
      <c r="H528" s="10">
        <v>16221</v>
      </c>
      <c r="I528" s="11" t="s">
        <v>564</v>
      </c>
      <c r="J528" s="10">
        <v>418</v>
      </c>
      <c r="K528" s="10">
        <v>0</v>
      </c>
      <c r="L528" s="10">
        <v>0</v>
      </c>
      <c r="M528" s="10">
        <v>0</v>
      </c>
      <c r="N528" s="10">
        <v>17</v>
      </c>
      <c r="O528" s="10">
        <v>38</v>
      </c>
      <c r="P528" s="10">
        <v>48</v>
      </c>
      <c r="Q528" s="10">
        <v>7</v>
      </c>
      <c r="R528" s="10">
        <v>53</v>
      </c>
      <c r="S528" s="10">
        <v>0</v>
      </c>
      <c r="T528" s="10">
        <v>32</v>
      </c>
      <c r="U528" s="10">
        <v>72</v>
      </c>
      <c r="V528" s="10">
        <v>99</v>
      </c>
      <c r="W528" s="10">
        <v>9</v>
      </c>
      <c r="X528" s="10">
        <v>15</v>
      </c>
      <c r="Y528" s="10">
        <v>28</v>
      </c>
      <c r="Z528" s="10">
        <v>0</v>
      </c>
      <c r="AA528" s="10">
        <v>64375</v>
      </c>
      <c r="AB528" s="10">
        <v>304</v>
      </c>
      <c r="AC528" s="10">
        <v>37</v>
      </c>
      <c r="AD528" s="10">
        <v>0.12171053</v>
      </c>
      <c r="AE528" s="13">
        <v>9688183.0916747991</v>
      </c>
      <c r="AF528" s="12">
        <v>19067.101623340801</v>
      </c>
      <c r="AG528" s="1">
        <f>VLOOKUP(F528,'[1]Sheet 1'!$F$2:$S$557,5,0)</f>
        <v>827</v>
      </c>
      <c r="AH528" s="1">
        <f>VLOOKUP(F528,'[1]Sheet 1'!$F$2:$S$557,6,0)</f>
        <v>101</v>
      </c>
      <c r="AI528" s="1">
        <f>VLOOKUP(F528,'[1]Sheet 1'!$F$2:$S$557,7,0)</f>
        <v>161</v>
      </c>
      <c r="AJ528" s="1">
        <f>VLOOKUP(F528,'[1]Sheet 1'!$F$2:$S$557,8,0)</f>
        <v>245</v>
      </c>
      <c r="AK528" s="1">
        <f>VLOOKUP(F528,'[1]Sheet 1'!$F$2:$S$557,9,0)</f>
        <v>77</v>
      </c>
      <c r="AL528" s="1">
        <f>VLOOKUP(F528,'[1]Sheet 1'!$F$2:$S$557,10,0)</f>
        <v>169</v>
      </c>
      <c r="AM528" s="1">
        <f>VLOOKUP(F528,'[1]Sheet 1'!$F$2:$S$557,11,0)</f>
        <v>67</v>
      </c>
      <c r="AN528" s="1">
        <f>VLOOKUP(F528,'[1]Sheet 1'!$F$2:$S$557,12,0)</f>
        <v>7</v>
      </c>
      <c r="AO528" s="1">
        <f>VLOOKUP(F528,'[1]Sheet 1'!$F$2:$S$557,13,0)</f>
        <v>0.20435307999999999</v>
      </c>
      <c r="AP528" s="1">
        <f>VLOOKUP(F528,'[1]Sheet 1'!$F$2:$S$557,14,0)</f>
        <v>8.1015719999999999E-2</v>
      </c>
      <c r="AQ528" s="1">
        <f>VLOOKUP(F528,'[2]Sheet 1'!$F$2:$Q$557,5,0)</f>
        <v>1029</v>
      </c>
      <c r="AR528" s="1">
        <f>VLOOKUP(F528,'[2]Sheet 1'!$F$2:$Q$557,6,0)</f>
        <v>754</v>
      </c>
      <c r="AS528" s="1">
        <f>VLOOKUP(F528,'[2]Sheet 1'!$F$2:$Q$557,7,0)</f>
        <v>754</v>
      </c>
      <c r="AT528" s="1">
        <f>VLOOKUP(F528,'[2]Sheet 1'!$F$2:$Q$557,8,0)</f>
        <v>706</v>
      </c>
      <c r="AU528" s="1">
        <f>VLOOKUP(F528,'[2]Sheet 1'!$F$2:$Q$557,9,0)</f>
        <v>48</v>
      </c>
      <c r="AV528" s="1">
        <f>VLOOKUP(F528,'[2]Sheet 1'!$F$2:$Q$557,10,0)</f>
        <v>0</v>
      </c>
      <c r="AW528" s="1">
        <f>VLOOKUP(F528,'[2]Sheet 1'!$F$2:$Q$557,11,0)</f>
        <v>275</v>
      </c>
      <c r="AX528" s="1">
        <f>VLOOKUP(F528,'[2]Sheet 1'!$F$2:$Q$557,12,0)</f>
        <v>4.6647229999999998E-2</v>
      </c>
      <c r="AY528" s="1">
        <f>VLOOKUP(F528,'[3]Sheet 1'!$F$2:$AD$557,5,0)</f>
        <v>35.194077999999998</v>
      </c>
      <c r="AZ528" s="1">
        <f>VLOOKUP(F528,'[3]Sheet 1'!$F$2:$AD$557,6,0)</f>
        <v>-80.753991499999998</v>
      </c>
      <c r="BA528" s="1">
        <f>VLOOKUP(F528,'[3]Sheet 1'!$F$2:$AD$557,7,0)</f>
        <v>1065</v>
      </c>
      <c r="BB528" s="1">
        <f>VLOOKUP(F528,'[3]Sheet 1'!$F$2:$AD$557,8,0)</f>
        <v>527</v>
      </c>
      <c r="BC528" s="1">
        <f>VLOOKUP(F528,'[3]Sheet 1'!$F$2:$AD$557,9,0)</f>
        <v>347</v>
      </c>
      <c r="BD528" s="1">
        <f>VLOOKUP(F528,'[3]Sheet 1'!$F$2:$AD$557,10,0)</f>
        <v>3</v>
      </c>
      <c r="BE528" s="1">
        <f>VLOOKUP(F528,'[3]Sheet 1'!$F$2:$AD$557,11,0)</f>
        <v>69</v>
      </c>
      <c r="BF528" s="1">
        <f>VLOOKUP(F528,'[3]Sheet 1'!$F$2:$AD$557,12,0)</f>
        <v>1</v>
      </c>
      <c r="BG528" s="1">
        <f>VLOOKUP(F528,'[3]Sheet 1'!$F$2:$AD$557,13,0)</f>
        <v>86</v>
      </c>
      <c r="BH528" s="1">
        <f>VLOOKUP(F528,'[3]Sheet 1'!$F$2:$AD$557,14,0)</f>
        <v>32</v>
      </c>
      <c r="BI528" s="1">
        <f>VLOOKUP(F528,'[3]Sheet 1'!$F$2:$AD$557,15,0)</f>
        <v>151</v>
      </c>
      <c r="BJ528" s="1">
        <f>VLOOKUP(F528,'[3]Sheet 1'!$F$2:$AD$557,16,0)</f>
        <v>418</v>
      </c>
      <c r="BK528" s="1">
        <f>VLOOKUP(F528,'[3]Sheet 1'!$F$2:$AD$557,17,0)</f>
        <v>394</v>
      </c>
      <c r="BL528" s="1">
        <f>VLOOKUP(F528,'[3]Sheet 1'!$F$2:$AD$557,18,0)</f>
        <v>24</v>
      </c>
      <c r="BM528" s="1">
        <f>VLOOKUP(F528,'[3]Sheet 1'!$F$2:$AD$557,19,0)</f>
        <v>0.94258372999999995</v>
      </c>
      <c r="BN528" s="1">
        <f>VLOOKUP(F528,'[3]Sheet 1'!$F$2:$AD$557,20,0)</f>
        <v>0.49483568</v>
      </c>
      <c r="BO528" s="1">
        <f>VLOOKUP(F528,'[3]Sheet 1'!$F$2:$AD$557,21,0)</f>
        <v>0.32582158999999999</v>
      </c>
      <c r="BP528" s="1">
        <f>VLOOKUP(F528,'[3]Sheet 1'!$F$2:$AD$557,22,0)</f>
        <v>6.4788730000000003E-2</v>
      </c>
      <c r="BQ528" s="1">
        <f>VLOOKUP(F528,'[3]Sheet 1'!$F$2:$AD$557,23,0)</f>
        <v>0.14178403000000001</v>
      </c>
      <c r="BR528" s="1">
        <f>VLOOKUP(F528,'[3]Sheet 1'!$F$2:$AD$557,24,0)</f>
        <v>3064.6095564100001</v>
      </c>
      <c r="BS528" s="1">
        <f>VLOOKUP(F528,'[3]Sheet 1'!$F$2:$AD$557,25,0)</f>
        <v>0.34751571999999997</v>
      </c>
    </row>
    <row r="529" spans="1:71" ht="20" customHeight="1" x14ac:dyDescent="0.15">
      <c r="A529" s="8">
        <v>2192</v>
      </c>
      <c r="B529" s="9">
        <v>37</v>
      </c>
      <c r="C529" s="10">
        <v>119</v>
      </c>
      <c r="D529" s="10">
        <v>6404</v>
      </c>
      <c r="E529" s="10">
        <v>1</v>
      </c>
      <c r="F529" s="10">
        <v>371190064041</v>
      </c>
      <c r="G529" s="11" t="s">
        <v>35</v>
      </c>
      <c r="H529" s="10">
        <v>16674</v>
      </c>
      <c r="I529" s="11" t="s">
        <v>565</v>
      </c>
      <c r="J529" s="10">
        <v>785</v>
      </c>
      <c r="K529" s="10">
        <v>10</v>
      </c>
      <c r="L529" s="10">
        <v>0</v>
      </c>
      <c r="M529" s="10">
        <v>0</v>
      </c>
      <c r="N529" s="10">
        <v>21</v>
      </c>
      <c r="O529" s="10">
        <v>6</v>
      </c>
      <c r="P529" s="10">
        <v>0</v>
      </c>
      <c r="Q529" s="10">
        <v>0</v>
      </c>
      <c r="R529" s="10">
        <v>0</v>
      </c>
      <c r="S529" s="10">
        <v>0</v>
      </c>
      <c r="T529" s="10">
        <v>37</v>
      </c>
      <c r="U529" s="10">
        <v>49</v>
      </c>
      <c r="V529" s="10">
        <v>102</v>
      </c>
      <c r="W529" s="10">
        <v>94</v>
      </c>
      <c r="X529" s="10">
        <v>76</v>
      </c>
      <c r="Y529" s="10">
        <v>83</v>
      </c>
      <c r="Z529" s="10">
        <v>307</v>
      </c>
      <c r="AA529" s="10">
        <v>149519</v>
      </c>
      <c r="AB529" s="10">
        <v>705</v>
      </c>
      <c r="AC529" s="10">
        <v>0</v>
      </c>
      <c r="AD529" s="10">
        <v>0</v>
      </c>
      <c r="AE529" s="18">
        <v>121471572.00646999</v>
      </c>
      <c r="AF529" s="12">
        <v>51184.172135740198</v>
      </c>
      <c r="AG529" s="1">
        <f>VLOOKUP(F529,'[1]Sheet 1'!$F$2:$S$557,5,0)</f>
        <v>1473</v>
      </c>
      <c r="AH529" s="1">
        <f>VLOOKUP(F529,'[1]Sheet 1'!$F$2:$S$557,6,0)</f>
        <v>23</v>
      </c>
      <c r="AI529" s="1">
        <f>VLOOKUP(F529,'[1]Sheet 1'!$F$2:$S$557,7,0)</f>
        <v>94</v>
      </c>
      <c r="AJ529" s="1">
        <f>VLOOKUP(F529,'[1]Sheet 1'!$F$2:$S$557,8,0)</f>
        <v>122</v>
      </c>
      <c r="AK529" s="1">
        <f>VLOOKUP(F529,'[1]Sheet 1'!$F$2:$S$557,9,0)</f>
        <v>34</v>
      </c>
      <c r="AL529" s="1">
        <f>VLOOKUP(F529,'[1]Sheet 1'!$F$2:$S$557,10,0)</f>
        <v>594</v>
      </c>
      <c r="AM529" s="1">
        <f>VLOOKUP(F529,'[1]Sheet 1'!$F$2:$S$557,11,0)</f>
        <v>468</v>
      </c>
      <c r="AN529" s="1">
        <f>VLOOKUP(F529,'[1]Sheet 1'!$F$2:$S$557,12,0)</f>
        <v>138</v>
      </c>
      <c r="AO529" s="1">
        <f>VLOOKUP(F529,'[1]Sheet 1'!$F$2:$S$557,13,0)</f>
        <v>0.40325865999999999</v>
      </c>
      <c r="AP529" s="1">
        <f>VLOOKUP(F529,'[1]Sheet 1'!$F$2:$S$557,14,0)</f>
        <v>0.31771894000000001</v>
      </c>
      <c r="AQ529" s="1">
        <f>VLOOKUP(F529,'[2]Sheet 1'!$F$2:$Q$557,5,0)</f>
        <v>1679</v>
      </c>
      <c r="AR529" s="1">
        <f>VLOOKUP(F529,'[2]Sheet 1'!$F$2:$Q$557,6,0)</f>
        <v>968</v>
      </c>
      <c r="AS529" s="1">
        <f>VLOOKUP(F529,'[2]Sheet 1'!$F$2:$Q$557,7,0)</f>
        <v>968</v>
      </c>
      <c r="AT529" s="1">
        <f>VLOOKUP(F529,'[2]Sheet 1'!$F$2:$Q$557,8,0)</f>
        <v>943</v>
      </c>
      <c r="AU529" s="1">
        <f>VLOOKUP(F529,'[2]Sheet 1'!$F$2:$Q$557,9,0)</f>
        <v>25</v>
      </c>
      <c r="AV529" s="1">
        <f>VLOOKUP(F529,'[2]Sheet 1'!$F$2:$Q$557,10,0)</f>
        <v>0</v>
      </c>
      <c r="AW529" s="1">
        <f>VLOOKUP(F529,'[2]Sheet 1'!$F$2:$Q$557,11,0)</f>
        <v>711</v>
      </c>
      <c r="AX529" s="1">
        <f>VLOOKUP(F529,'[2]Sheet 1'!$F$2:$Q$557,12,0)</f>
        <v>1.488982E-2</v>
      </c>
      <c r="AY529" s="1">
        <f>VLOOKUP(F529,'[3]Sheet 1'!$F$2:$AD$557,5,0)</f>
        <v>35.491213899999998</v>
      </c>
      <c r="AZ529" s="1">
        <f>VLOOKUP(F529,'[3]Sheet 1'!$F$2:$AD$557,6,0)</f>
        <v>-80.799474099999998</v>
      </c>
      <c r="BA529" s="1">
        <f>VLOOKUP(F529,'[3]Sheet 1'!$F$2:$AD$557,7,0)</f>
        <v>1750</v>
      </c>
      <c r="BB529" s="1">
        <f>VLOOKUP(F529,'[3]Sheet 1'!$F$2:$AD$557,8,0)</f>
        <v>1690</v>
      </c>
      <c r="BC529" s="1">
        <f>VLOOKUP(F529,'[3]Sheet 1'!$F$2:$AD$557,9,0)</f>
        <v>11</v>
      </c>
      <c r="BD529" s="1">
        <f>VLOOKUP(F529,'[3]Sheet 1'!$F$2:$AD$557,10,0)</f>
        <v>1</v>
      </c>
      <c r="BE529" s="1">
        <f>VLOOKUP(F529,'[3]Sheet 1'!$F$2:$AD$557,11,0)</f>
        <v>18</v>
      </c>
      <c r="BF529" s="1">
        <f>VLOOKUP(F529,'[3]Sheet 1'!$F$2:$AD$557,12,0)</f>
        <v>0</v>
      </c>
      <c r="BG529" s="1">
        <f>VLOOKUP(F529,'[3]Sheet 1'!$F$2:$AD$557,13,0)</f>
        <v>7</v>
      </c>
      <c r="BH529" s="1">
        <f>VLOOKUP(F529,'[3]Sheet 1'!$F$2:$AD$557,14,0)</f>
        <v>23</v>
      </c>
      <c r="BI529" s="1">
        <f>VLOOKUP(F529,'[3]Sheet 1'!$F$2:$AD$557,15,0)</f>
        <v>34</v>
      </c>
      <c r="BJ529" s="1">
        <f>VLOOKUP(F529,'[3]Sheet 1'!$F$2:$AD$557,16,0)</f>
        <v>706</v>
      </c>
      <c r="BK529" s="1">
        <f>VLOOKUP(F529,'[3]Sheet 1'!$F$2:$AD$557,17,0)</f>
        <v>644</v>
      </c>
      <c r="BL529" s="1">
        <f>VLOOKUP(F529,'[3]Sheet 1'!$F$2:$AD$557,18,0)</f>
        <v>62</v>
      </c>
      <c r="BM529" s="1">
        <f>VLOOKUP(F529,'[3]Sheet 1'!$F$2:$AD$557,19,0)</f>
        <v>0.91218129999999997</v>
      </c>
      <c r="BN529" s="1">
        <f>VLOOKUP(F529,'[3]Sheet 1'!$F$2:$AD$557,20,0)</f>
        <v>0.96571428000000004</v>
      </c>
      <c r="BO529" s="1">
        <f>VLOOKUP(F529,'[3]Sheet 1'!$F$2:$AD$557,21,0)</f>
        <v>6.2857099999999999E-3</v>
      </c>
      <c r="BP529" s="1">
        <f>VLOOKUP(F529,'[3]Sheet 1'!$F$2:$AD$557,22,0)</f>
        <v>1.028571E-2</v>
      </c>
      <c r="BQ529" s="1">
        <f>VLOOKUP(F529,'[3]Sheet 1'!$F$2:$AD$557,23,0)</f>
        <v>1.9428569999999999E-2</v>
      </c>
      <c r="BR529" s="1">
        <f>VLOOKUP(F529,'[3]Sheet 1'!$F$2:$AD$557,24,0)</f>
        <v>401.63471125000001</v>
      </c>
      <c r="BS529" s="1">
        <f>VLOOKUP(F529,'[3]Sheet 1'!$F$2:$AD$557,25,0)</f>
        <v>4.3571931099999999</v>
      </c>
    </row>
    <row r="530" spans="1:71" ht="20" customHeight="1" x14ac:dyDescent="0.15">
      <c r="A530" s="8">
        <v>2193</v>
      </c>
      <c r="B530" s="9">
        <v>37</v>
      </c>
      <c r="C530" s="10">
        <v>119</v>
      </c>
      <c r="D530" s="10">
        <v>1100</v>
      </c>
      <c r="E530" s="10">
        <v>1</v>
      </c>
      <c r="F530" s="10">
        <v>371190011001</v>
      </c>
      <c r="G530" s="11" t="s">
        <v>35</v>
      </c>
      <c r="H530" s="10">
        <v>16152</v>
      </c>
      <c r="I530" s="11" t="s">
        <v>566</v>
      </c>
      <c r="J530" s="10">
        <v>541</v>
      </c>
      <c r="K530" s="10">
        <v>12</v>
      </c>
      <c r="L530" s="10">
        <v>6</v>
      </c>
      <c r="M530" s="10">
        <v>14</v>
      </c>
      <c r="N530" s="10">
        <v>5</v>
      </c>
      <c r="O530" s="10">
        <v>31</v>
      </c>
      <c r="P530" s="10">
        <v>15</v>
      </c>
      <c r="Q530" s="10">
        <v>29</v>
      </c>
      <c r="R530" s="10">
        <v>28</v>
      </c>
      <c r="S530" s="10">
        <v>21</v>
      </c>
      <c r="T530" s="10">
        <v>13</v>
      </c>
      <c r="U530" s="10">
        <v>41</v>
      </c>
      <c r="V530" s="10">
        <v>78</v>
      </c>
      <c r="W530" s="10">
        <v>108</v>
      </c>
      <c r="X530" s="10">
        <v>15</v>
      </c>
      <c r="Y530" s="10">
        <v>70</v>
      </c>
      <c r="Z530" s="10">
        <v>55</v>
      </c>
      <c r="AA530" s="10">
        <v>86583</v>
      </c>
      <c r="AB530" s="10">
        <v>149</v>
      </c>
      <c r="AC530" s="10">
        <v>0</v>
      </c>
      <c r="AD530" s="10">
        <v>0</v>
      </c>
      <c r="AE530" s="13">
        <v>10474327.5304565</v>
      </c>
      <c r="AF530" s="12">
        <v>16255.4065660754</v>
      </c>
      <c r="AG530" s="1">
        <f>VLOOKUP(F530,'[1]Sheet 1'!$F$2:$S$557,5,0)</f>
        <v>931</v>
      </c>
      <c r="AH530" s="1">
        <f>VLOOKUP(F530,'[1]Sheet 1'!$F$2:$S$557,6,0)</f>
        <v>32</v>
      </c>
      <c r="AI530" s="1">
        <f>VLOOKUP(F530,'[1]Sheet 1'!$F$2:$S$557,7,0)</f>
        <v>127</v>
      </c>
      <c r="AJ530" s="1">
        <f>VLOOKUP(F530,'[1]Sheet 1'!$F$2:$S$557,8,0)</f>
        <v>139</v>
      </c>
      <c r="AK530" s="1">
        <f>VLOOKUP(F530,'[1]Sheet 1'!$F$2:$S$557,9,0)</f>
        <v>43</v>
      </c>
      <c r="AL530" s="1">
        <f>VLOOKUP(F530,'[1]Sheet 1'!$F$2:$S$557,10,0)</f>
        <v>402</v>
      </c>
      <c r="AM530" s="1">
        <f>VLOOKUP(F530,'[1]Sheet 1'!$F$2:$S$557,11,0)</f>
        <v>95</v>
      </c>
      <c r="AN530" s="1">
        <f>VLOOKUP(F530,'[1]Sheet 1'!$F$2:$S$557,12,0)</f>
        <v>93</v>
      </c>
      <c r="AO530" s="1">
        <f>VLOOKUP(F530,'[1]Sheet 1'!$F$2:$S$557,13,0)</f>
        <v>0.43179377000000002</v>
      </c>
      <c r="AP530" s="1">
        <f>VLOOKUP(F530,'[1]Sheet 1'!$F$2:$S$557,14,0)</f>
        <v>0.10204082</v>
      </c>
      <c r="AQ530" s="1">
        <f>VLOOKUP(F530,'[2]Sheet 1'!$F$2:$Q$557,5,0)</f>
        <v>967</v>
      </c>
      <c r="AR530" s="1">
        <f>VLOOKUP(F530,'[2]Sheet 1'!$F$2:$Q$557,6,0)</f>
        <v>835</v>
      </c>
      <c r="AS530" s="1">
        <f>VLOOKUP(F530,'[2]Sheet 1'!$F$2:$Q$557,7,0)</f>
        <v>835</v>
      </c>
      <c r="AT530" s="1">
        <f>VLOOKUP(F530,'[2]Sheet 1'!$F$2:$Q$557,8,0)</f>
        <v>835</v>
      </c>
      <c r="AU530" s="1">
        <f>VLOOKUP(F530,'[2]Sheet 1'!$F$2:$Q$557,9,0)</f>
        <v>0</v>
      </c>
      <c r="AV530" s="1">
        <f>VLOOKUP(F530,'[2]Sheet 1'!$F$2:$Q$557,10,0)</f>
        <v>0</v>
      </c>
      <c r="AW530" s="1">
        <f>VLOOKUP(F530,'[2]Sheet 1'!$F$2:$Q$557,11,0)</f>
        <v>132</v>
      </c>
      <c r="AX530" s="1">
        <f>VLOOKUP(F530,'[2]Sheet 1'!$F$2:$Q$557,12,0)</f>
        <v>0</v>
      </c>
      <c r="AY530" s="1">
        <f>VLOOKUP(F530,'[3]Sheet 1'!$F$2:$AD$557,5,0)</f>
        <v>35.217061000000001</v>
      </c>
      <c r="AZ530" s="1">
        <f>VLOOKUP(F530,'[3]Sheet 1'!$F$2:$AD$557,6,0)</f>
        <v>-80.804815300000001</v>
      </c>
      <c r="BA530" s="1">
        <f>VLOOKUP(F530,'[3]Sheet 1'!$F$2:$AD$557,7,0)</f>
        <v>546</v>
      </c>
      <c r="BB530" s="1">
        <f>VLOOKUP(F530,'[3]Sheet 1'!$F$2:$AD$557,8,0)</f>
        <v>477</v>
      </c>
      <c r="BC530" s="1">
        <f>VLOOKUP(F530,'[3]Sheet 1'!$F$2:$AD$557,9,0)</f>
        <v>50</v>
      </c>
      <c r="BD530" s="1">
        <f>VLOOKUP(F530,'[3]Sheet 1'!$F$2:$AD$557,10,0)</f>
        <v>2</v>
      </c>
      <c r="BE530" s="1">
        <f>VLOOKUP(F530,'[3]Sheet 1'!$F$2:$AD$557,11,0)</f>
        <v>7</v>
      </c>
      <c r="BF530" s="1">
        <f>VLOOKUP(F530,'[3]Sheet 1'!$F$2:$AD$557,12,0)</f>
        <v>0</v>
      </c>
      <c r="BG530" s="1">
        <f>VLOOKUP(F530,'[3]Sheet 1'!$F$2:$AD$557,13,0)</f>
        <v>5</v>
      </c>
      <c r="BH530" s="1">
        <f>VLOOKUP(F530,'[3]Sheet 1'!$F$2:$AD$557,14,0)</f>
        <v>5</v>
      </c>
      <c r="BI530" s="1">
        <f>VLOOKUP(F530,'[3]Sheet 1'!$F$2:$AD$557,15,0)</f>
        <v>15</v>
      </c>
      <c r="BJ530" s="1">
        <f>VLOOKUP(F530,'[3]Sheet 1'!$F$2:$AD$557,16,0)</f>
        <v>309</v>
      </c>
      <c r="BK530" s="1">
        <f>VLOOKUP(F530,'[3]Sheet 1'!$F$2:$AD$557,17,0)</f>
        <v>287</v>
      </c>
      <c r="BL530" s="1">
        <f>VLOOKUP(F530,'[3]Sheet 1'!$F$2:$AD$557,18,0)</f>
        <v>22</v>
      </c>
      <c r="BM530" s="1">
        <f>VLOOKUP(F530,'[3]Sheet 1'!$F$2:$AD$557,19,0)</f>
        <v>0.92880258000000004</v>
      </c>
      <c r="BN530" s="1">
        <f>VLOOKUP(F530,'[3]Sheet 1'!$F$2:$AD$557,20,0)</f>
        <v>0.87362636999999999</v>
      </c>
      <c r="BO530" s="1">
        <f>VLOOKUP(F530,'[3]Sheet 1'!$F$2:$AD$557,21,0)</f>
        <v>9.1575089999999998E-2</v>
      </c>
      <c r="BP530" s="1">
        <f>VLOOKUP(F530,'[3]Sheet 1'!$F$2:$AD$557,22,0)</f>
        <v>1.282051E-2</v>
      </c>
      <c r="BQ530" s="1">
        <f>VLOOKUP(F530,'[3]Sheet 1'!$F$2:$AD$557,23,0)</f>
        <v>2.747252E-2</v>
      </c>
      <c r="BR530" s="1">
        <f>VLOOKUP(F530,'[3]Sheet 1'!$F$2:$AD$557,24,0)</f>
        <v>1453.22997345</v>
      </c>
      <c r="BS530" s="1">
        <f>VLOOKUP(F530,'[3]Sheet 1'!$F$2:$AD$557,25,0)</f>
        <v>0.37571479000000002</v>
      </c>
    </row>
    <row r="531" spans="1:71" ht="20" customHeight="1" x14ac:dyDescent="0.15">
      <c r="A531" s="8">
        <v>2194</v>
      </c>
      <c r="B531" s="9">
        <v>37</v>
      </c>
      <c r="C531" s="10">
        <v>119</v>
      </c>
      <c r="D531" s="10">
        <v>5523</v>
      </c>
      <c r="E531" s="10">
        <v>2</v>
      </c>
      <c r="F531" s="10">
        <v>371190055232</v>
      </c>
      <c r="G531" s="11" t="s">
        <v>33</v>
      </c>
      <c r="H531" s="10">
        <v>16454</v>
      </c>
      <c r="I531" s="11" t="s">
        <v>567</v>
      </c>
      <c r="J531" s="10">
        <v>1278</v>
      </c>
      <c r="K531" s="10">
        <v>142</v>
      </c>
      <c r="L531" s="10">
        <v>107</v>
      </c>
      <c r="M531" s="10">
        <v>43</v>
      </c>
      <c r="N531" s="10">
        <v>139</v>
      </c>
      <c r="O531" s="10">
        <v>45</v>
      </c>
      <c r="P531" s="10">
        <v>38</v>
      </c>
      <c r="Q531" s="10">
        <v>165</v>
      </c>
      <c r="R531" s="10">
        <v>95</v>
      </c>
      <c r="S531" s="10">
        <v>13</v>
      </c>
      <c r="T531" s="10">
        <v>89</v>
      </c>
      <c r="U531" s="10">
        <v>89</v>
      </c>
      <c r="V531" s="10">
        <v>24</v>
      </c>
      <c r="W531" s="10">
        <v>24</v>
      </c>
      <c r="X531" s="10">
        <v>79</v>
      </c>
      <c r="Y531" s="10">
        <v>186</v>
      </c>
      <c r="Z531" s="10">
        <v>0</v>
      </c>
      <c r="AA531" s="10">
        <v>37404</v>
      </c>
      <c r="AB531" s="10">
        <v>508</v>
      </c>
      <c r="AC531" s="10">
        <v>43</v>
      </c>
      <c r="AD531" s="10">
        <v>8.4645670000000006E-2</v>
      </c>
      <c r="AE531" s="13">
        <v>16349286.5479126</v>
      </c>
      <c r="AF531" s="14">
        <v>17803.670699348</v>
      </c>
      <c r="AG531" s="1">
        <f>VLOOKUP(F531,'[1]Sheet 1'!$F$2:$S$557,5,0)</f>
        <v>1810</v>
      </c>
      <c r="AH531" s="1">
        <f>VLOOKUP(F531,'[1]Sheet 1'!$F$2:$S$557,6,0)</f>
        <v>80</v>
      </c>
      <c r="AI531" s="1">
        <f>VLOOKUP(F531,'[1]Sheet 1'!$F$2:$S$557,7,0)</f>
        <v>188</v>
      </c>
      <c r="AJ531" s="1">
        <f>VLOOKUP(F531,'[1]Sheet 1'!$F$2:$S$557,8,0)</f>
        <v>300</v>
      </c>
      <c r="AK531" s="1">
        <f>VLOOKUP(F531,'[1]Sheet 1'!$F$2:$S$557,9,0)</f>
        <v>122</v>
      </c>
      <c r="AL531" s="1">
        <f>VLOOKUP(F531,'[1]Sheet 1'!$F$2:$S$557,10,0)</f>
        <v>642</v>
      </c>
      <c r="AM531" s="1">
        <f>VLOOKUP(F531,'[1]Sheet 1'!$F$2:$S$557,11,0)</f>
        <v>159</v>
      </c>
      <c r="AN531" s="1">
        <f>VLOOKUP(F531,'[1]Sheet 1'!$F$2:$S$557,12,0)</f>
        <v>319</v>
      </c>
      <c r="AO531" s="1">
        <f>VLOOKUP(F531,'[1]Sheet 1'!$F$2:$S$557,13,0)</f>
        <v>0.35469613</v>
      </c>
      <c r="AP531" s="1">
        <f>VLOOKUP(F531,'[1]Sheet 1'!$F$2:$S$557,14,0)</f>
        <v>8.7845300000000001E-2</v>
      </c>
      <c r="AQ531" s="1">
        <f>VLOOKUP(F531,'[2]Sheet 1'!$F$2:$Q$557,5,0)</f>
        <v>2515</v>
      </c>
      <c r="AR531" s="1">
        <f>VLOOKUP(F531,'[2]Sheet 1'!$F$2:$Q$557,6,0)</f>
        <v>1705</v>
      </c>
      <c r="AS531" s="1">
        <f>VLOOKUP(F531,'[2]Sheet 1'!$F$2:$Q$557,7,0)</f>
        <v>1705</v>
      </c>
      <c r="AT531" s="1">
        <f>VLOOKUP(F531,'[2]Sheet 1'!$F$2:$Q$557,8,0)</f>
        <v>1547</v>
      </c>
      <c r="AU531" s="1">
        <f>VLOOKUP(F531,'[2]Sheet 1'!$F$2:$Q$557,9,0)</f>
        <v>158</v>
      </c>
      <c r="AV531" s="1">
        <f>VLOOKUP(F531,'[2]Sheet 1'!$F$2:$Q$557,10,0)</f>
        <v>0</v>
      </c>
      <c r="AW531" s="1">
        <f>VLOOKUP(F531,'[2]Sheet 1'!$F$2:$Q$557,11,0)</f>
        <v>810</v>
      </c>
      <c r="AX531" s="1">
        <f>VLOOKUP(F531,'[2]Sheet 1'!$F$2:$Q$557,12,0)</f>
        <v>6.282306E-2</v>
      </c>
      <c r="AY531" s="1">
        <f>VLOOKUP(F531,'[3]Sheet 1'!$F$2:$AD$557,5,0)</f>
        <v>35.3151054</v>
      </c>
      <c r="AZ531" s="1">
        <f>VLOOKUP(F531,'[3]Sheet 1'!$F$2:$AD$557,6,0)</f>
        <v>-80.751946799999999</v>
      </c>
      <c r="BA531" s="1">
        <f>VLOOKUP(F531,'[3]Sheet 1'!$F$2:$AD$557,7,0)</f>
        <v>2587</v>
      </c>
      <c r="BB531" s="1">
        <f>VLOOKUP(F531,'[3]Sheet 1'!$F$2:$AD$557,8,0)</f>
        <v>1064</v>
      </c>
      <c r="BC531" s="1">
        <f>VLOOKUP(F531,'[3]Sheet 1'!$F$2:$AD$557,9,0)</f>
        <v>856</v>
      </c>
      <c r="BD531" s="1">
        <f>VLOOKUP(F531,'[3]Sheet 1'!$F$2:$AD$557,10,0)</f>
        <v>11</v>
      </c>
      <c r="BE531" s="1">
        <f>VLOOKUP(F531,'[3]Sheet 1'!$F$2:$AD$557,11,0)</f>
        <v>507</v>
      </c>
      <c r="BF531" s="1">
        <f>VLOOKUP(F531,'[3]Sheet 1'!$F$2:$AD$557,12,0)</f>
        <v>0</v>
      </c>
      <c r="BG531" s="1">
        <f>VLOOKUP(F531,'[3]Sheet 1'!$F$2:$AD$557,13,0)</f>
        <v>74</v>
      </c>
      <c r="BH531" s="1">
        <f>VLOOKUP(F531,'[3]Sheet 1'!$F$2:$AD$557,14,0)</f>
        <v>75</v>
      </c>
      <c r="BI531" s="1">
        <f>VLOOKUP(F531,'[3]Sheet 1'!$F$2:$AD$557,15,0)</f>
        <v>197</v>
      </c>
      <c r="BJ531" s="1">
        <f>VLOOKUP(F531,'[3]Sheet 1'!$F$2:$AD$557,16,0)</f>
        <v>1345</v>
      </c>
      <c r="BK531" s="1">
        <f>VLOOKUP(F531,'[3]Sheet 1'!$F$2:$AD$557,17,0)</f>
        <v>1267</v>
      </c>
      <c r="BL531" s="1">
        <f>VLOOKUP(F531,'[3]Sheet 1'!$F$2:$AD$557,18,0)</f>
        <v>78</v>
      </c>
      <c r="BM531" s="1">
        <f>VLOOKUP(F531,'[3]Sheet 1'!$F$2:$AD$557,19,0)</f>
        <v>0.94200742999999998</v>
      </c>
      <c r="BN531" s="1">
        <f>VLOOKUP(F531,'[3]Sheet 1'!$F$2:$AD$557,20,0)</f>
        <v>0.41128720000000002</v>
      </c>
      <c r="BO531" s="1">
        <f>VLOOKUP(F531,'[3]Sheet 1'!$F$2:$AD$557,21,0)</f>
        <v>0.33088519</v>
      </c>
      <c r="BP531" s="1">
        <f>VLOOKUP(F531,'[3]Sheet 1'!$F$2:$AD$557,22,0)</f>
        <v>0.19597988999999999</v>
      </c>
      <c r="BQ531" s="1">
        <f>VLOOKUP(F531,'[3]Sheet 1'!$F$2:$AD$557,23,0)</f>
        <v>7.6149980000000006E-2</v>
      </c>
      <c r="BR531" s="1">
        <f>VLOOKUP(F531,'[3]Sheet 1'!$F$2:$AD$557,24,0)</f>
        <v>4411.28832822</v>
      </c>
      <c r="BS531" s="1">
        <f>VLOOKUP(F531,'[3]Sheet 1'!$F$2:$AD$557,25,0)</f>
        <v>0.58644998999999998</v>
      </c>
    </row>
    <row r="532" spans="1:71" ht="20" customHeight="1" x14ac:dyDescent="0.15">
      <c r="A532" s="8">
        <v>2195</v>
      </c>
      <c r="B532" s="9">
        <v>37</v>
      </c>
      <c r="C532" s="10">
        <v>119</v>
      </c>
      <c r="D532" s="10">
        <v>6010</v>
      </c>
      <c r="E532" s="10">
        <v>4</v>
      </c>
      <c r="F532" s="10">
        <v>371190060104</v>
      </c>
      <c r="G532" s="11" t="s">
        <v>40</v>
      </c>
      <c r="H532" s="10">
        <v>16625</v>
      </c>
      <c r="I532" s="11" t="s">
        <v>568</v>
      </c>
      <c r="J532" s="10">
        <v>449</v>
      </c>
      <c r="K532" s="10">
        <v>30</v>
      </c>
      <c r="L532" s="10">
        <v>46</v>
      </c>
      <c r="M532" s="10">
        <v>38</v>
      </c>
      <c r="N532" s="10">
        <v>35</v>
      </c>
      <c r="O532" s="10">
        <v>56</v>
      </c>
      <c r="P532" s="10">
        <v>0</v>
      </c>
      <c r="Q532" s="10">
        <v>29</v>
      </c>
      <c r="R532" s="10">
        <v>0</v>
      </c>
      <c r="S532" s="10">
        <v>23</v>
      </c>
      <c r="T532" s="10">
        <v>0</v>
      </c>
      <c r="U532" s="10">
        <v>29</v>
      </c>
      <c r="V532" s="10">
        <v>0</v>
      </c>
      <c r="W532" s="10">
        <v>92</v>
      </c>
      <c r="X532" s="10">
        <v>71</v>
      </c>
      <c r="Y532" s="10">
        <v>0</v>
      </c>
      <c r="Z532" s="10">
        <v>0</v>
      </c>
      <c r="AA532" s="10">
        <v>39181</v>
      </c>
      <c r="AB532" s="10">
        <v>209</v>
      </c>
      <c r="AC532" s="10">
        <v>95</v>
      </c>
      <c r="AD532" s="10">
        <v>0.45454545000000002</v>
      </c>
      <c r="AE532" s="13">
        <v>29046398.949218798</v>
      </c>
      <c r="AF532" s="12">
        <v>27653.694829743599</v>
      </c>
      <c r="AG532" s="1">
        <f>VLOOKUP(F532,'[1]Sheet 1'!$F$2:$S$557,5,0)</f>
        <v>841</v>
      </c>
      <c r="AH532" s="1">
        <f>VLOOKUP(F532,'[1]Sheet 1'!$F$2:$S$557,6,0)</f>
        <v>206</v>
      </c>
      <c r="AI532" s="1">
        <f>VLOOKUP(F532,'[1]Sheet 1'!$F$2:$S$557,7,0)</f>
        <v>231</v>
      </c>
      <c r="AJ532" s="1">
        <f>VLOOKUP(F532,'[1]Sheet 1'!$F$2:$S$557,8,0)</f>
        <v>191</v>
      </c>
      <c r="AK532" s="1">
        <f>VLOOKUP(F532,'[1]Sheet 1'!$F$2:$S$557,9,0)</f>
        <v>32</v>
      </c>
      <c r="AL532" s="1">
        <f>VLOOKUP(F532,'[1]Sheet 1'!$F$2:$S$557,10,0)</f>
        <v>181</v>
      </c>
      <c r="AM532" s="1">
        <f>VLOOKUP(F532,'[1]Sheet 1'!$F$2:$S$557,11,0)</f>
        <v>0</v>
      </c>
      <c r="AN532" s="1">
        <f>VLOOKUP(F532,'[1]Sheet 1'!$F$2:$S$557,12,0)</f>
        <v>0</v>
      </c>
      <c r="AO532" s="1">
        <f>VLOOKUP(F532,'[1]Sheet 1'!$F$2:$S$557,13,0)</f>
        <v>0.21521998000000001</v>
      </c>
      <c r="AP532" s="1">
        <f>VLOOKUP(F532,'[1]Sheet 1'!$F$2:$S$557,14,0)</f>
        <v>0</v>
      </c>
      <c r="AQ532" s="1">
        <f>VLOOKUP(F532,'[2]Sheet 1'!$F$2:$Q$557,5,0)</f>
        <v>1158</v>
      </c>
      <c r="AR532" s="1">
        <f>VLOOKUP(F532,'[2]Sheet 1'!$F$2:$Q$557,6,0)</f>
        <v>769</v>
      </c>
      <c r="AS532" s="1">
        <f>VLOOKUP(F532,'[2]Sheet 1'!$F$2:$Q$557,7,0)</f>
        <v>769</v>
      </c>
      <c r="AT532" s="1">
        <f>VLOOKUP(F532,'[2]Sheet 1'!$F$2:$Q$557,8,0)</f>
        <v>635</v>
      </c>
      <c r="AU532" s="1">
        <f>VLOOKUP(F532,'[2]Sheet 1'!$F$2:$Q$557,9,0)</f>
        <v>134</v>
      </c>
      <c r="AV532" s="1">
        <f>VLOOKUP(F532,'[2]Sheet 1'!$F$2:$Q$557,10,0)</f>
        <v>0</v>
      </c>
      <c r="AW532" s="1">
        <f>VLOOKUP(F532,'[2]Sheet 1'!$F$2:$Q$557,11,0)</f>
        <v>389</v>
      </c>
      <c r="AX532" s="1">
        <f>VLOOKUP(F532,'[2]Sheet 1'!$F$2:$Q$557,12,0)</f>
        <v>0.11571674999999999</v>
      </c>
      <c r="AY532" s="1">
        <f>VLOOKUP(F532,'[3]Sheet 1'!$F$2:$AD$557,5,0)</f>
        <v>35.277103699999998</v>
      </c>
      <c r="AZ532" s="1">
        <f>VLOOKUP(F532,'[3]Sheet 1'!$F$2:$AD$557,6,0)</f>
        <v>-80.919415000000001</v>
      </c>
      <c r="BA532" s="1">
        <f>VLOOKUP(F532,'[3]Sheet 1'!$F$2:$AD$557,7,0)</f>
        <v>915</v>
      </c>
      <c r="BB532" s="1">
        <f>VLOOKUP(F532,'[3]Sheet 1'!$F$2:$AD$557,8,0)</f>
        <v>237</v>
      </c>
      <c r="BC532" s="1">
        <f>VLOOKUP(F532,'[3]Sheet 1'!$F$2:$AD$557,9,0)</f>
        <v>580</v>
      </c>
      <c r="BD532" s="1">
        <f>VLOOKUP(F532,'[3]Sheet 1'!$F$2:$AD$557,10,0)</f>
        <v>8</v>
      </c>
      <c r="BE532" s="1">
        <f>VLOOKUP(F532,'[3]Sheet 1'!$F$2:$AD$557,11,0)</f>
        <v>28</v>
      </c>
      <c r="BF532" s="1">
        <f>VLOOKUP(F532,'[3]Sheet 1'!$F$2:$AD$557,12,0)</f>
        <v>0</v>
      </c>
      <c r="BG532" s="1">
        <f>VLOOKUP(F532,'[3]Sheet 1'!$F$2:$AD$557,13,0)</f>
        <v>39</v>
      </c>
      <c r="BH532" s="1">
        <f>VLOOKUP(F532,'[3]Sheet 1'!$F$2:$AD$557,14,0)</f>
        <v>23</v>
      </c>
      <c r="BI532" s="1">
        <f>VLOOKUP(F532,'[3]Sheet 1'!$F$2:$AD$557,15,0)</f>
        <v>76</v>
      </c>
      <c r="BJ532" s="1">
        <f>VLOOKUP(F532,'[3]Sheet 1'!$F$2:$AD$557,16,0)</f>
        <v>396</v>
      </c>
      <c r="BK532" s="1">
        <f>VLOOKUP(F532,'[3]Sheet 1'!$F$2:$AD$557,17,0)</f>
        <v>328</v>
      </c>
      <c r="BL532" s="1">
        <f>VLOOKUP(F532,'[3]Sheet 1'!$F$2:$AD$557,18,0)</f>
        <v>68</v>
      </c>
      <c r="BM532" s="1">
        <f>VLOOKUP(F532,'[3]Sheet 1'!$F$2:$AD$557,19,0)</f>
        <v>0.82828281999999998</v>
      </c>
      <c r="BN532" s="1">
        <f>VLOOKUP(F532,'[3]Sheet 1'!$F$2:$AD$557,20,0)</f>
        <v>0.25901638999999999</v>
      </c>
      <c r="BO532" s="1">
        <f>VLOOKUP(F532,'[3]Sheet 1'!$F$2:$AD$557,21,0)</f>
        <v>0.63387978</v>
      </c>
      <c r="BP532" s="1">
        <f>VLOOKUP(F532,'[3]Sheet 1'!$F$2:$AD$557,22,0)</f>
        <v>3.0601090000000001E-2</v>
      </c>
      <c r="BQ532" s="1">
        <f>VLOOKUP(F532,'[3]Sheet 1'!$F$2:$AD$557,23,0)</f>
        <v>8.3060099999999998E-2</v>
      </c>
      <c r="BR532" s="1">
        <f>VLOOKUP(F532,'[3]Sheet 1'!$F$2:$AD$557,24,0)</f>
        <v>878.20654293999996</v>
      </c>
      <c r="BS532" s="1">
        <f>VLOOKUP(F532,'[3]Sheet 1'!$F$2:$AD$557,25,0)</f>
        <v>1.04189613</v>
      </c>
    </row>
    <row r="533" spans="1:71" ht="20" customHeight="1" x14ac:dyDescent="0.15">
      <c r="A533" s="8">
        <v>2196</v>
      </c>
      <c r="B533" s="9">
        <v>37</v>
      </c>
      <c r="C533" s="10">
        <v>119</v>
      </c>
      <c r="D533" s="10">
        <v>980300</v>
      </c>
      <c r="E533" s="10">
        <v>1</v>
      </c>
      <c r="F533" s="10">
        <v>371199803001</v>
      </c>
      <c r="G533" s="11" t="s">
        <v>35</v>
      </c>
      <c r="H533" s="10">
        <v>16685</v>
      </c>
      <c r="I533" s="11" t="s">
        <v>569</v>
      </c>
      <c r="J533" s="10">
        <v>13</v>
      </c>
      <c r="K533" s="10">
        <v>0</v>
      </c>
      <c r="L533" s="10">
        <v>0</v>
      </c>
      <c r="M533" s="10">
        <v>0</v>
      </c>
      <c r="N533" s="10">
        <v>0</v>
      </c>
      <c r="O533" s="10">
        <v>0</v>
      </c>
      <c r="P533" s="10">
        <v>0</v>
      </c>
      <c r="Q533" s="10">
        <v>0</v>
      </c>
      <c r="R533" s="10">
        <v>0</v>
      </c>
      <c r="S533" s="10">
        <v>0</v>
      </c>
      <c r="T533" s="10">
        <v>0</v>
      </c>
      <c r="U533" s="10">
        <v>0</v>
      </c>
      <c r="V533" s="10">
        <v>0</v>
      </c>
      <c r="W533" s="10">
        <v>0</v>
      </c>
      <c r="X533" s="10">
        <v>0</v>
      </c>
      <c r="Y533" s="10">
        <v>0</v>
      </c>
      <c r="Z533" s="10">
        <v>13</v>
      </c>
      <c r="AA533" s="10">
        <v>0</v>
      </c>
      <c r="AB533" s="10">
        <v>0</v>
      </c>
      <c r="AC533" s="10">
        <v>0</v>
      </c>
      <c r="AD533" s="10">
        <v>0</v>
      </c>
      <c r="AE533" s="10">
        <v>5198921.4180908203</v>
      </c>
      <c r="AF533" s="17">
        <v>9479.1214820150908</v>
      </c>
      <c r="AG533" s="1">
        <f>VLOOKUP(F533,'[1]Sheet 1'!$F$2:$S$557,5,0)</f>
        <v>26</v>
      </c>
      <c r="AH533" s="1">
        <f>VLOOKUP(F533,'[1]Sheet 1'!$F$2:$S$557,6,0)</f>
        <v>0</v>
      </c>
      <c r="AI533" s="1">
        <f>VLOOKUP(F533,'[1]Sheet 1'!$F$2:$S$557,7,0)</f>
        <v>0</v>
      </c>
      <c r="AJ533" s="1">
        <f>VLOOKUP(F533,'[1]Sheet 1'!$F$2:$S$557,8,0)</f>
        <v>0</v>
      </c>
      <c r="AK533" s="1">
        <f>VLOOKUP(F533,'[1]Sheet 1'!$F$2:$S$557,9,0)</f>
        <v>0</v>
      </c>
      <c r="AL533" s="1">
        <f>VLOOKUP(F533,'[1]Sheet 1'!$F$2:$S$557,10,0)</f>
        <v>0</v>
      </c>
      <c r="AM533" s="1">
        <f>VLOOKUP(F533,'[1]Sheet 1'!$F$2:$S$557,11,0)</f>
        <v>0</v>
      </c>
      <c r="AN533" s="1">
        <f>VLOOKUP(F533,'[1]Sheet 1'!$F$2:$S$557,12,0)</f>
        <v>26</v>
      </c>
      <c r="AO533" s="1">
        <f>VLOOKUP(F533,'[1]Sheet 1'!$F$2:$S$557,13,0)</f>
        <v>0</v>
      </c>
      <c r="AP533" s="1">
        <f>VLOOKUP(F533,'[1]Sheet 1'!$F$2:$S$557,14,0)</f>
        <v>0</v>
      </c>
      <c r="AQ533" s="1">
        <f>VLOOKUP(F533,'[2]Sheet 1'!$F$2:$Q$557,5,0)</f>
        <v>26</v>
      </c>
      <c r="AR533" s="1">
        <f>VLOOKUP(F533,'[2]Sheet 1'!$F$2:$Q$557,6,0)</f>
        <v>13</v>
      </c>
      <c r="AS533" s="1">
        <f>VLOOKUP(F533,'[2]Sheet 1'!$F$2:$Q$557,7,0)</f>
        <v>13</v>
      </c>
      <c r="AT533" s="1">
        <f>VLOOKUP(F533,'[2]Sheet 1'!$F$2:$Q$557,8,0)</f>
        <v>13</v>
      </c>
      <c r="AU533" s="1">
        <f>VLOOKUP(F533,'[2]Sheet 1'!$F$2:$Q$557,9,0)</f>
        <v>0</v>
      </c>
      <c r="AV533" s="1">
        <f>VLOOKUP(F533,'[2]Sheet 1'!$F$2:$Q$557,10,0)</f>
        <v>0</v>
      </c>
      <c r="AW533" s="1">
        <f>VLOOKUP(F533,'[2]Sheet 1'!$F$2:$Q$557,11,0)</f>
        <v>13</v>
      </c>
      <c r="AX533" s="1">
        <f>VLOOKUP(F533,'[2]Sheet 1'!$F$2:$Q$557,12,0)</f>
        <v>0</v>
      </c>
      <c r="AY533" s="1">
        <f>VLOOKUP(F533,'[3]Sheet 1'!$F$2:$AD$557,5,0)</f>
        <v>35.216909600000001</v>
      </c>
      <c r="AZ533" s="1">
        <f>VLOOKUP(F533,'[3]Sheet 1'!$F$2:$AD$557,6,0)</f>
        <v>-80.837982400000001</v>
      </c>
      <c r="BA533" s="1">
        <f>VLOOKUP(F533,'[3]Sheet 1'!$F$2:$AD$557,7,0)</f>
        <v>0</v>
      </c>
      <c r="BB533" s="1">
        <f>VLOOKUP(F533,'[3]Sheet 1'!$F$2:$AD$557,8,0)</f>
        <v>0</v>
      </c>
      <c r="BC533" s="1">
        <f>VLOOKUP(F533,'[3]Sheet 1'!$F$2:$AD$557,9,0)</f>
        <v>0</v>
      </c>
      <c r="BD533" s="1">
        <f>VLOOKUP(F533,'[3]Sheet 1'!$F$2:$AD$557,10,0)</f>
        <v>0</v>
      </c>
      <c r="BE533" s="1">
        <f>VLOOKUP(F533,'[3]Sheet 1'!$F$2:$AD$557,11,0)</f>
        <v>0</v>
      </c>
      <c r="BF533" s="1">
        <f>VLOOKUP(F533,'[3]Sheet 1'!$F$2:$AD$557,12,0)</f>
        <v>0</v>
      </c>
      <c r="BG533" s="1">
        <f>VLOOKUP(F533,'[3]Sheet 1'!$F$2:$AD$557,13,0)</f>
        <v>0</v>
      </c>
      <c r="BH533" s="1">
        <f>VLOOKUP(F533,'[3]Sheet 1'!$F$2:$AD$557,14,0)</f>
        <v>0</v>
      </c>
      <c r="BI533" s="1">
        <f>VLOOKUP(F533,'[3]Sheet 1'!$F$2:$AD$557,15,0)</f>
        <v>0</v>
      </c>
      <c r="BJ533" s="1">
        <f>VLOOKUP(F533,'[3]Sheet 1'!$F$2:$AD$557,16,0)</f>
        <v>0</v>
      </c>
      <c r="BK533" s="1">
        <f>VLOOKUP(F533,'[3]Sheet 1'!$F$2:$AD$557,17,0)</f>
        <v>0</v>
      </c>
      <c r="BL533" s="1">
        <f>VLOOKUP(F533,'[3]Sheet 1'!$F$2:$AD$557,18,0)</f>
        <v>0</v>
      </c>
      <c r="BM533" s="1">
        <f>VLOOKUP(F533,'[3]Sheet 1'!$F$2:$AD$557,19,0)</f>
        <v>0</v>
      </c>
      <c r="BN533" s="1">
        <f>VLOOKUP(F533,'[3]Sheet 1'!$F$2:$AD$557,20,0)</f>
        <v>0</v>
      </c>
      <c r="BO533" s="1">
        <f>VLOOKUP(F533,'[3]Sheet 1'!$F$2:$AD$557,21,0)</f>
        <v>0</v>
      </c>
      <c r="BP533" s="1">
        <f>VLOOKUP(F533,'[3]Sheet 1'!$F$2:$AD$557,22,0)</f>
        <v>0</v>
      </c>
      <c r="BQ533" s="1">
        <f>VLOOKUP(F533,'[3]Sheet 1'!$F$2:$AD$557,23,0)</f>
        <v>0</v>
      </c>
      <c r="BR533" s="1">
        <f>VLOOKUP(F533,'[3]Sheet 1'!$F$2:$AD$557,24,0)</f>
        <v>0</v>
      </c>
      <c r="BS533" s="1">
        <f>VLOOKUP(F533,'[3]Sheet 1'!$F$2:$AD$557,25,0)</f>
        <v>0.18648564000000001</v>
      </c>
    </row>
    <row r="534" spans="1:71" ht="20" customHeight="1" x14ac:dyDescent="0.15">
      <c r="A534" s="8">
        <v>2197</v>
      </c>
      <c r="B534" s="9">
        <v>37</v>
      </c>
      <c r="C534" s="10">
        <v>119</v>
      </c>
      <c r="D534" s="10">
        <v>5817</v>
      </c>
      <c r="E534" s="10">
        <v>1</v>
      </c>
      <c r="F534" s="10">
        <v>371190058171</v>
      </c>
      <c r="G534" s="11" t="s">
        <v>35</v>
      </c>
      <c r="H534" s="10">
        <v>16525</v>
      </c>
      <c r="I534" s="11" t="s">
        <v>570</v>
      </c>
      <c r="J534" s="10">
        <v>553</v>
      </c>
      <c r="K534" s="10">
        <v>0</v>
      </c>
      <c r="L534" s="10">
        <v>0</v>
      </c>
      <c r="M534" s="10">
        <v>48</v>
      </c>
      <c r="N534" s="10">
        <v>0</v>
      </c>
      <c r="O534" s="10">
        <v>10</v>
      </c>
      <c r="P534" s="10">
        <v>10</v>
      </c>
      <c r="Q534" s="10">
        <v>8</v>
      </c>
      <c r="R534" s="10">
        <v>20</v>
      </c>
      <c r="S534" s="10">
        <v>29</v>
      </c>
      <c r="T534" s="10">
        <v>44</v>
      </c>
      <c r="U534" s="10">
        <v>37</v>
      </c>
      <c r="V534" s="10">
        <v>94</v>
      </c>
      <c r="W534" s="10">
        <v>67</v>
      </c>
      <c r="X534" s="10">
        <v>70</v>
      </c>
      <c r="Y534" s="10">
        <v>49</v>
      </c>
      <c r="Z534" s="10">
        <v>67</v>
      </c>
      <c r="AA534" s="10">
        <v>98164</v>
      </c>
      <c r="AB534" s="10">
        <v>446</v>
      </c>
      <c r="AC534" s="10">
        <v>0</v>
      </c>
      <c r="AD534" s="10">
        <v>0</v>
      </c>
      <c r="AE534" s="13">
        <v>18475718.016296402</v>
      </c>
      <c r="AF534" s="12">
        <v>20376.6015167894</v>
      </c>
      <c r="AG534" s="1">
        <f>VLOOKUP(F534,'[1]Sheet 1'!$F$2:$S$557,5,0)</f>
        <v>1105</v>
      </c>
      <c r="AH534" s="1">
        <f>VLOOKUP(F534,'[1]Sheet 1'!$F$2:$S$557,6,0)</f>
        <v>93</v>
      </c>
      <c r="AI534" s="1">
        <f>VLOOKUP(F534,'[1]Sheet 1'!$F$2:$S$557,7,0)</f>
        <v>102</v>
      </c>
      <c r="AJ534" s="1">
        <f>VLOOKUP(F534,'[1]Sheet 1'!$F$2:$S$557,8,0)</f>
        <v>193</v>
      </c>
      <c r="AK534" s="1">
        <f>VLOOKUP(F534,'[1]Sheet 1'!$F$2:$S$557,9,0)</f>
        <v>74</v>
      </c>
      <c r="AL534" s="1">
        <f>VLOOKUP(F534,'[1]Sheet 1'!$F$2:$S$557,10,0)</f>
        <v>278</v>
      </c>
      <c r="AM534" s="1">
        <f>VLOOKUP(F534,'[1]Sheet 1'!$F$2:$S$557,11,0)</f>
        <v>248</v>
      </c>
      <c r="AN534" s="1">
        <f>VLOOKUP(F534,'[1]Sheet 1'!$F$2:$S$557,12,0)</f>
        <v>117</v>
      </c>
      <c r="AO534" s="1">
        <f>VLOOKUP(F534,'[1]Sheet 1'!$F$2:$S$557,13,0)</f>
        <v>0.25158371000000002</v>
      </c>
      <c r="AP534" s="1">
        <f>VLOOKUP(F534,'[1]Sheet 1'!$F$2:$S$557,14,0)</f>
        <v>0.22443439000000001</v>
      </c>
      <c r="AQ534" s="1">
        <f>VLOOKUP(F534,'[2]Sheet 1'!$F$2:$Q$557,5,0)</f>
        <v>1178</v>
      </c>
      <c r="AR534" s="1">
        <f>VLOOKUP(F534,'[2]Sheet 1'!$F$2:$Q$557,6,0)</f>
        <v>788</v>
      </c>
      <c r="AS534" s="1">
        <f>VLOOKUP(F534,'[2]Sheet 1'!$F$2:$Q$557,7,0)</f>
        <v>788</v>
      </c>
      <c r="AT534" s="1">
        <f>VLOOKUP(F534,'[2]Sheet 1'!$F$2:$Q$557,8,0)</f>
        <v>739</v>
      </c>
      <c r="AU534" s="1">
        <f>VLOOKUP(F534,'[2]Sheet 1'!$F$2:$Q$557,9,0)</f>
        <v>49</v>
      </c>
      <c r="AV534" s="1">
        <f>VLOOKUP(F534,'[2]Sheet 1'!$F$2:$Q$557,10,0)</f>
        <v>0</v>
      </c>
      <c r="AW534" s="1">
        <f>VLOOKUP(F534,'[2]Sheet 1'!$F$2:$Q$557,11,0)</f>
        <v>390</v>
      </c>
      <c r="AX534" s="1">
        <f>VLOOKUP(F534,'[2]Sheet 1'!$F$2:$Q$557,12,0)</f>
        <v>4.1595930000000003E-2</v>
      </c>
      <c r="AY534" s="1">
        <f>VLOOKUP(F534,'[3]Sheet 1'!$F$2:$AD$557,5,0)</f>
        <v>35.081197099999997</v>
      </c>
      <c r="AZ534" s="1">
        <f>VLOOKUP(F534,'[3]Sheet 1'!$F$2:$AD$557,6,0)</f>
        <v>-80.779162200000002</v>
      </c>
      <c r="BA534" s="1">
        <f>VLOOKUP(F534,'[3]Sheet 1'!$F$2:$AD$557,7,0)</f>
        <v>1172</v>
      </c>
      <c r="BB534" s="1">
        <f>VLOOKUP(F534,'[3]Sheet 1'!$F$2:$AD$557,8,0)</f>
        <v>1068</v>
      </c>
      <c r="BC534" s="1">
        <f>VLOOKUP(F534,'[3]Sheet 1'!$F$2:$AD$557,9,0)</f>
        <v>35</v>
      </c>
      <c r="BD534" s="1">
        <f>VLOOKUP(F534,'[3]Sheet 1'!$F$2:$AD$557,10,0)</f>
        <v>4</v>
      </c>
      <c r="BE534" s="1">
        <f>VLOOKUP(F534,'[3]Sheet 1'!$F$2:$AD$557,11,0)</f>
        <v>38</v>
      </c>
      <c r="BF534" s="1">
        <f>VLOOKUP(F534,'[3]Sheet 1'!$F$2:$AD$557,12,0)</f>
        <v>0</v>
      </c>
      <c r="BG534" s="1">
        <f>VLOOKUP(F534,'[3]Sheet 1'!$F$2:$AD$557,13,0)</f>
        <v>4</v>
      </c>
      <c r="BH534" s="1">
        <f>VLOOKUP(F534,'[3]Sheet 1'!$F$2:$AD$557,14,0)</f>
        <v>23</v>
      </c>
      <c r="BI534" s="1">
        <f>VLOOKUP(F534,'[3]Sheet 1'!$F$2:$AD$557,15,0)</f>
        <v>54</v>
      </c>
      <c r="BJ534" s="1">
        <f>VLOOKUP(F534,'[3]Sheet 1'!$F$2:$AD$557,16,0)</f>
        <v>564</v>
      </c>
      <c r="BK534" s="1">
        <f>VLOOKUP(F534,'[3]Sheet 1'!$F$2:$AD$557,17,0)</f>
        <v>534</v>
      </c>
      <c r="BL534" s="1">
        <f>VLOOKUP(F534,'[3]Sheet 1'!$F$2:$AD$557,18,0)</f>
        <v>30</v>
      </c>
      <c r="BM534" s="1">
        <f>VLOOKUP(F534,'[3]Sheet 1'!$F$2:$AD$557,19,0)</f>
        <v>0.94680850999999999</v>
      </c>
      <c r="BN534" s="1">
        <f>VLOOKUP(F534,'[3]Sheet 1'!$F$2:$AD$557,20,0)</f>
        <v>0.91126278999999999</v>
      </c>
      <c r="BO534" s="1">
        <f>VLOOKUP(F534,'[3]Sheet 1'!$F$2:$AD$557,21,0)</f>
        <v>2.9863480000000001E-2</v>
      </c>
      <c r="BP534" s="1">
        <f>VLOOKUP(F534,'[3]Sheet 1'!$F$2:$AD$557,22,0)</f>
        <v>3.2423199999999999E-2</v>
      </c>
      <c r="BQ534" s="1">
        <f>VLOOKUP(F534,'[3]Sheet 1'!$F$2:$AD$557,23,0)</f>
        <v>4.6075079999999997E-2</v>
      </c>
      <c r="BR534" s="1">
        <f>VLOOKUP(F534,'[3]Sheet 1'!$F$2:$AD$557,24,0)</f>
        <v>1768.45549304</v>
      </c>
      <c r="BS534" s="1">
        <f>VLOOKUP(F534,'[3]Sheet 1'!$F$2:$AD$557,25,0)</f>
        <v>0.66272518000000002</v>
      </c>
    </row>
    <row r="535" spans="1:71" ht="20" customHeight="1" x14ac:dyDescent="0.15">
      <c r="A535" s="8">
        <v>2198</v>
      </c>
      <c r="B535" s="9">
        <v>37</v>
      </c>
      <c r="C535" s="10">
        <v>119</v>
      </c>
      <c r="D535" s="10">
        <v>2004</v>
      </c>
      <c r="E535" s="10">
        <v>2</v>
      </c>
      <c r="F535" s="10">
        <v>371190020042</v>
      </c>
      <c r="G535" s="11" t="s">
        <v>33</v>
      </c>
      <c r="H535" s="10">
        <v>16241</v>
      </c>
      <c r="I535" s="11" t="s">
        <v>571</v>
      </c>
      <c r="J535" s="10">
        <v>527</v>
      </c>
      <c r="K535" s="10">
        <v>0</v>
      </c>
      <c r="L535" s="10">
        <v>12</v>
      </c>
      <c r="M535" s="10">
        <v>0</v>
      </c>
      <c r="N535" s="10">
        <v>11</v>
      </c>
      <c r="O535" s="10">
        <v>33</v>
      </c>
      <c r="P535" s="10">
        <v>0</v>
      </c>
      <c r="Q535" s="10">
        <v>0</v>
      </c>
      <c r="R535" s="10">
        <v>11</v>
      </c>
      <c r="S535" s="10">
        <v>0</v>
      </c>
      <c r="T535" s="10">
        <v>41</v>
      </c>
      <c r="U535" s="10">
        <v>46</v>
      </c>
      <c r="V535" s="10">
        <v>78</v>
      </c>
      <c r="W535" s="10">
        <v>67</v>
      </c>
      <c r="X535" s="10">
        <v>3</v>
      </c>
      <c r="Y535" s="10">
        <v>63</v>
      </c>
      <c r="Z535" s="10">
        <v>162</v>
      </c>
      <c r="AA535" s="10">
        <v>114635</v>
      </c>
      <c r="AB535" s="10">
        <v>431</v>
      </c>
      <c r="AC535" s="10">
        <v>0</v>
      </c>
      <c r="AD535" s="10">
        <v>0</v>
      </c>
      <c r="AE535" s="13">
        <v>15202858.1209717</v>
      </c>
      <c r="AF535" s="12">
        <v>16741.777236956299</v>
      </c>
      <c r="AG535" s="1">
        <f>VLOOKUP(F535,'[1]Sheet 1'!$F$2:$S$557,5,0)</f>
        <v>990</v>
      </c>
      <c r="AH535" s="1">
        <f>VLOOKUP(F535,'[1]Sheet 1'!$F$2:$S$557,6,0)</f>
        <v>0</v>
      </c>
      <c r="AI535" s="1">
        <f>VLOOKUP(F535,'[1]Sheet 1'!$F$2:$S$557,7,0)</f>
        <v>99</v>
      </c>
      <c r="AJ535" s="1">
        <f>VLOOKUP(F535,'[1]Sheet 1'!$F$2:$S$557,8,0)</f>
        <v>92</v>
      </c>
      <c r="AK535" s="1">
        <f>VLOOKUP(F535,'[1]Sheet 1'!$F$2:$S$557,9,0)</f>
        <v>54</v>
      </c>
      <c r="AL535" s="1">
        <f>VLOOKUP(F535,'[1]Sheet 1'!$F$2:$S$557,10,0)</f>
        <v>503</v>
      </c>
      <c r="AM535" s="1">
        <f>VLOOKUP(F535,'[1]Sheet 1'!$F$2:$S$557,11,0)</f>
        <v>182</v>
      </c>
      <c r="AN535" s="1">
        <f>VLOOKUP(F535,'[1]Sheet 1'!$F$2:$S$557,12,0)</f>
        <v>60</v>
      </c>
      <c r="AO535" s="1">
        <f>VLOOKUP(F535,'[1]Sheet 1'!$F$2:$S$557,13,0)</f>
        <v>0.50808081000000005</v>
      </c>
      <c r="AP535" s="1">
        <f>VLOOKUP(F535,'[1]Sheet 1'!$F$2:$S$557,14,0)</f>
        <v>0.18383838</v>
      </c>
      <c r="AQ535" s="1">
        <f>VLOOKUP(F535,'[2]Sheet 1'!$F$2:$Q$557,5,0)</f>
        <v>1094</v>
      </c>
      <c r="AR535" s="1">
        <f>VLOOKUP(F535,'[2]Sheet 1'!$F$2:$Q$557,6,0)</f>
        <v>644</v>
      </c>
      <c r="AS535" s="1">
        <f>VLOOKUP(F535,'[2]Sheet 1'!$F$2:$Q$557,7,0)</f>
        <v>644</v>
      </c>
      <c r="AT535" s="1">
        <f>VLOOKUP(F535,'[2]Sheet 1'!$F$2:$Q$557,8,0)</f>
        <v>609</v>
      </c>
      <c r="AU535" s="1">
        <f>VLOOKUP(F535,'[2]Sheet 1'!$F$2:$Q$557,9,0)</f>
        <v>35</v>
      </c>
      <c r="AV535" s="1">
        <f>VLOOKUP(F535,'[2]Sheet 1'!$F$2:$Q$557,10,0)</f>
        <v>0</v>
      </c>
      <c r="AW535" s="1">
        <f>VLOOKUP(F535,'[2]Sheet 1'!$F$2:$Q$557,11,0)</f>
        <v>450</v>
      </c>
      <c r="AX535" s="1">
        <f>VLOOKUP(F535,'[2]Sheet 1'!$F$2:$Q$557,12,0)</f>
        <v>3.1992689999999997E-2</v>
      </c>
      <c r="AY535" s="1">
        <f>VLOOKUP(F535,'[3]Sheet 1'!$F$2:$AD$557,5,0)</f>
        <v>35.146754799999997</v>
      </c>
      <c r="AZ535" s="1">
        <f>VLOOKUP(F535,'[3]Sheet 1'!$F$2:$AD$557,6,0)</f>
        <v>-80.779567</v>
      </c>
      <c r="BA535" s="1">
        <f>VLOOKUP(F535,'[3]Sheet 1'!$F$2:$AD$557,7,0)</f>
        <v>1078</v>
      </c>
      <c r="BB535" s="1">
        <f>VLOOKUP(F535,'[3]Sheet 1'!$F$2:$AD$557,8,0)</f>
        <v>1009</v>
      </c>
      <c r="BC535" s="1">
        <f>VLOOKUP(F535,'[3]Sheet 1'!$F$2:$AD$557,9,0)</f>
        <v>23</v>
      </c>
      <c r="BD535" s="1">
        <f>VLOOKUP(F535,'[3]Sheet 1'!$F$2:$AD$557,10,0)</f>
        <v>3</v>
      </c>
      <c r="BE535" s="1">
        <f>VLOOKUP(F535,'[3]Sheet 1'!$F$2:$AD$557,11,0)</f>
        <v>20</v>
      </c>
      <c r="BF535" s="1">
        <f>VLOOKUP(F535,'[3]Sheet 1'!$F$2:$AD$557,12,0)</f>
        <v>0</v>
      </c>
      <c r="BG535" s="1">
        <f>VLOOKUP(F535,'[3]Sheet 1'!$F$2:$AD$557,13,0)</f>
        <v>1</v>
      </c>
      <c r="BH535" s="1">
        <f>VLOOKUP(F535,'[3]Sheet 1'!$F$2:$AD$557,14,0)</f>
        <v>22</v>
      </c>
      <c r="BI535" s="1">
        <f>VLOOKUP(F535,'[3]Sheet 1'!$F$2:$AD$557,15,0)</f>
        <v>27</v>
      </c>
      <c r="BJ535" s="1">
        <f>VLOOKUP(F535,'[3]Sheet 1'!$F$2:$AD$557,16,0)</f>
        <v>468</v>
      </c>
      <c r="BK535" s="1">
        <f>VLOOKUP(F535,'[3]Sheet 1'!$F$2:$AD$557,17,0)</f>
        <v>445</v>
      </c>
      <c r="BL535" s="1">
        <f>VLOOKUP(F535,'[3]Sheet 1'!$F$2:$AD$557,18,0)</f>
        <v>23</v>
      </c>
      <c r="BM535" s="1">
        <f>VLOOKUP(F535,'[3]Sheet 1'!$F$2:$AD$557,19,0)</f>
        <v>0.95085470000000005</v>
      </c>
      <c r="BN535" s="1">
        <f>VLOOKUP(F535,'[3]Sheet 1'!$F$2:$AD$557,20,0)</f>
        <v>0.93599257000000002</v>
      </c>
      <c r="BO535" s="1">
        <f>VLOOKUP(F535,'[3]Sheet 1'!$F$2:$AD$557,21,0)</f>
        <v>2.1335799999999999E-2</v>
      </c>
      <c r="BP535" s="1">
        <f>VLOOKUP(F535,'[3]Sheet 1'!$F$2:$AD$557,22,0)</f>
        <v>1.8552869999999999E-2</v>
      </c>
      <c r="BQ535" s="1">
        <f>VLOOKUP(F535,'[3]Sheet 1'!$F$2:$AD$557,23,0)</f>
        <v>2.504638E-2</v>
      </c>
      <c r="BR535" s="1">
        <f>VLOOKUP(F535,'[3]Sheet 1'!$F$2:$AD$557,24,0)</f>
        <v>1976.7937559100001</v>
      </c>
      <c r="BS535" s="1">
        <f>VLOOKUP(F535,'[3]Sheet 1'!$F$2:$AD$557,25,0)</f>
        <v>0.54532749999999997</v>
      </c>
    </row>
    <row r="536" spans="1:71" ht="20" customHeight="1" x14ac:dyDescent="0.15">
      <c r="A536" s="8">
        <v>2199</v>
      </c>
      <c r="B536" s="9">
        <v>37</v>
      </c>
      <c r="C536" s="10">
        <v>119</v>
      </c>
      <c r="D536" s="10">
        <v>3102</v>
      </c>
      <c r="E536" s="10">
        <v>3</v>
      </c>
      <c r="F536" s="10">
        <v>371190031023</v>
      </c>
      <c r="G536" s="11" t="s">
        <v>44</v>
      </c>
      <c r="H536" s="10">
        <v>16309</v>
      </c>
      <c r="I536" s="11" t="s">
        <v>572</v>
      </c>
      <c r="J536" s="10">
        <v>807</v>
      </c>
      <c r="K536" s="10">
        <v>42</v>
      </c>
      <c r="L536" s="10">
        <v>67</v>
      </c>
      <c r="M536" s="10">
        <v>65</v>
      </c>
      <c r="N536" s="10">
        <v>79</v>
      </c>
      <c r="O536" s="10">
        <v>229</v>
      </c>
      <c r="P536" s="10">
        <v>16</v>
      </c>
      <c r="Q536" s="10">
        <v>84</v>
      </c>
      <c r="R536" s="10">
        <v>35</v>
      </c>
      <c r="S536" s="10">
        <v>41</v>
      </c>
      <c r="T536" s="10">
        <v>72</v>
      </c>
      <c r="U536" s="10">
        <v>34</v>
      </c>
      <c r="V536" s="10">
        <v>29</v>
      </c>
      <c r="W536" s="10">
        <v>0</v>
      </c>
      <c r="X536" s="10">
        <v>14</v>
      </c>
      <c r="Y536" s="10">
        <v>0</v>
      </c>
      <c r="Z536" s="10">
        <v>0</v>
      </c>
      <c r="AA536" s="10">
        <v>27516</v>
      </c>
      <c r="AB536" s="10">
        <v>386</v>
      </c>
      <c r="AC536" s="10">
        <v>89</v>
      </c>
      <c r="AD536" s="10">
        <v>0.23056995</v>
      </c>
      <c r="AE536" s="10">
        <v>6612752.6747436495</v>
      </c>
      <c r="AF536" s="12">
        <v>12599.624362918399</v>
      </c>
      <c r="AG536" s="1">
        <f>VLOOKUP(F536,'[1]Sheet 1'!$F$2:$S$557,5,0)</f>
        <v>1106</v>
      </c>
      <c r="AH536" s="1">
        <f>VLOOKUP(F536,'[1]Sheet 1'!$F$2:$S$557,6,0)</f>
        <v>299</v>
      </c>
      <c r="AI536" s="1">
        <f>VLOOKUP(F536,'[1]Sheet 1'!$F$2:$S$557,7,0)</f>
        <v>144</v>
      </c>
      <c r="AJ536" s="1">
        <f>VLOOKUP(F536,'[1]Sheet 1'!$F$2:$S$557,8,0)</f>
        <v>195</v>
      </c>
      <c r="AK536" s="1">
        <f>VLOOKUP(F536,'[1]Sheet 1'!$F$2:$S$557,9,0)</f>
        <v>87</v>
      </c>
      <c r="AL536" s="1">
        <f>VLOOKUP(F536,'[1]Sheet 1'!$F$2:$S$557,10,0)</f>
        <v>308</v>
      </c>
      <c r="AM536" s="1">
        <f>VLOOKUP(F536,'[1]Sheet 1'!$F$2:$S$557,11,0)</f>
        <v>73</v>
      </c>
      <c r="AN536" s="1">
        <f>VLOOKUP(F536,'[1]Sheet 1'!$F$2:$S$557,12,0)</f>
        <v>0</v>
      </c>
      <c r="AO536" s="1">
        <f>VLOOKUP(F536,'[1]Sheet 1'!$F$2:$S$557,13,0)</f>
        <v>0.27848100999999997</v>
      </c>
      <c r="AP536" s="1">
        <f>VLOOKUP(F536,'[1]Sheet 1'!$F$2:$S$557,14,0)</f>
        <v>6.6003619999999999E-2</v>
      </c>
      <c r="AQ536" s="1">
        <f>VLOOKUP(F536,'[2]Sheet 1'!$F$2:$Q$557,5,0)</f>
        <v>1266</v>
      </c>
      <c r="AR536" s="1">
        <f>VLOOKUP(F536,'[2]Sheet 1'!$F$2:$Q$557,6,0)</f>
        <v>1061</v>
      </c>
      <c r="AS536" s="1">
        <f>VLOOKUP(F536,'[2]Sheet 1'!$F$2:$Q$557,7,0)</f>
        <v>1061</v>
      </c>
      <c r="AT536" s="1">
        <f>VLOOKUP(F536,'[2]Sheet 1'!$F$2:$Q$557,8,0)</f>
        <v>984</v>
      </c>
      <c r="AU536" s="1">
        <f>VLOOKUP(F536,'[2]Sheet 1'!$F$2:$Q$557,9,0)</f>
        <v>77</v>
      </c>
      <c r="AV536" s="1">
        <f>VLOOKUP(F536,'[2]Sheet 1'!$F$2:$Q$557,10,0)</f>
        <v>0</v>
      </c>
      <c r="AW536" s="1">
        <f>VLOOKUP(F536,'[2]Sheet 1'!$F$2:$Q$557,11,0)</f>
        <v>205</v>
      </c>
      <c r="AX536" s="1">
        <f>VLOOKUP(F536,'[2]Sheet 1'!$F$2:$Q$557,12,0)</f>
        <v>6.0821479999999997E-2</v>
      </c>
      <c r="AY536" s="1">
        <f>VLOOKUP(F536,'[3]Sheet 1'!$F$2:$AD$557,5,0)</f>
        <v>35.159611599999998</v>
      </c>
      <c r="AZ536" s="1">
        <f>VLOOKUP(F536,'[3]Sheet 1'!$F$2:$AD$557,6,0)</f>
        <v>-80.873843800000003</v>
      </c>
      <c r="BA536" s="1">
        <f>VLOOKUP(F536,'[3]Sheet 1'!$F$2:$AD$557,7,0)</f>
        <v>1256</v>
      </c>
      <c r="BB536" s="1">
        <f>VLOOKUP(F536,'[3]Sheet 1'!$F$2:$AD$557,8,0)</f>
        <v>302</v>
      </c>
      <c r="BC536" s="1">
        <f>VLOOKUP(F536,'[3]Sheet 1'!$F$2:$AD$557,9,0)</f>
        <v>332</v>
      </c>
      <c r="BD536" s="1">
        <f>VLOOKUP(F536,'[3]Sheet 1'!$F$2:$AD$557,10,0)</f>
        <v>5</v>
      </c>
      <c r="BE536" s="1">
        <f>VLOOKUP(F536,'[3]Sheet 1'!$F$2:$AD$557,11,0)</f>
        <v>49</v>
      </c>
      <c r="BF536" s="1">
        <f>VLOOKUP(F536,'[3]Sheet 1'!$F$2:$AD$557,12,0)</f>
        <v>0</v>
      </c>
      <c r="BG536" s="1">
        <f>VLOOKUP(F536,'[3]Sheet 1'!$F$2:$AD$557,13,0)</f>
        <v>526</v>
      </c>
      <c r="BH536" s="1">
        <f>VLOOKUP(F536,'[3]Sheet 1'!$F$2:$AD$557,14,0)</f>
        <v>42</v>
      </c>
      <c r="BI536" s="1">
        <f>VLOOKUP(F536,'[3]Sheet 1'!$F$2:$AD$557,15,0)</f>
        <v>649</v>
      </c>
      <c r="BJ536" s="1">
        <f>VLOOKUP(F536,'[3]Sheet 1'!$F$2:$AD$557,16,0)</f>
        <v>712</v>
      </c>
      <c r="BK536" s="1">
        <f>VLOOKUP(F536,'[3]Sheet 1'!$F$2:$AD$557,17,0)</f>
        <v>559</v>
      </c>
      <c r="BL536" s="1">
        <f>VLOOKUP(F536,'[3]Sheet 1'!$F$2:$AD$557,18,0)</f>
        <v>153</v>
      </c>
      <c r="BM536" s="1">
        <f>VLOOKUP(F536,'[3]Sheet 1'!$F$2:$AD$557,19,0)</f>
        <v>0.78511235000000001</v>
      </c>
      <c r="BN536" s="1">
        <f>VLOOKUP(F536,'[3]Sheet 1'!$F$2:$AD$557,20,0)</f>
        <v>0.24044584999999999</v>
      </c>
      <c r="BO536" s="1">
        <f>VLOOKUP(F536,'[3]Sheet 1'!$F$2:$AD$557,21,0)</f>
        <v>0.26433120999999998</v>
      </c>
      <c r="BP536" s="1">
        <f>VLOOKUP(F536,'[3]Sheet 1'!$F$2:$AD$557,22,0)</f>
        <v>3.9012730000000002E-2</v>
      </c>
      <c r="BQ536" s="1">
        <f>VLOOKUP(F536,'[3]Sheet 1'!$F$2:$AD$557,23,0)</f>
        <v>0.51671973999999998</v>
      </c>
      <c r="BR536" s="1">
        <f>VLOOKUP(F536,'[3]Sheet 1'!$F$2:$AD$557,24,0)</f>
        <v>5295.1125386000003</v>
      </c>
      <c r="BS536" s="1">
        <f>VLOOKUP(F536,'[3]Sheet 1'!$F$2:$AD$557,25,0)</f>
        <v>0.23719986000000001</v>
      </c>
    </row>
    <row r="537" spans="1:71" ht="20" customHeight="1" x14ac:dyDescent="0.15">
      <c r="A537" s="8">
        <v>2200</v>
      </c>
      <c r="B537" s="9">
        <v>37</v>
      </c>
      <c r="C537" s="10">
        <v>119</v>
      </c>
      <c r="D537" s="10">
        <v>5828</v>
      </c>
      <c r="E537" s="10">
        <v>1</v>
      </c>
      <c r="F537" s="10">
        <v>371190058281</v>
      </c>
      <c r="G537" s="11" t="s">
        <v>35</v>
      </c>
      <c r="H537" s="10">
        <v>16537</v>
      </c>
      <c r="I537" s="11" t="s">
        <v>573</v>
      </c>
      <c r="J537" s="10">
        <v>898</v>
      </c>
      <c r="K537" s="10">
        <v>31</v>
      </c>
      <c r="L537" s="10">
        <v>15</v>
      </c>
      <c r="M537" s="10">
        <v>31</v>
      </c>
      <c r="N537" s="10">
        <v>8</v>
      </c>
      <c r="O537" s="10">
        <v>6</v>
      </c>
      <c r="P537" s="10">
        <v>8</v>
      </c>
      <c r="Q537" s="10">
        <v>0</v>
      </c>
      <c r="R537" s="10">
        <v>0</v>
      </c>
      <c r="S537" s="10">
        <v>38</v>
      </c>
      <c r="T537" s="10">
        <v>67</v>
      </c>
      <c r="U537" s="10">
        <v>112</v>
      </c>
      <c r="V537" s="10">
        <v>140</v>
      </c>
      <c r="W537" s="10">
        <v>70</v>
      </c>
      <c r="X537" s="10">
        <v>60</v>
      </c>
      <c r="Y537" s="10">
        <v>131</v>
      </c>
      <c r="Z537" s="10">
        <v>181</v>
      </c>
      <c r="AA537" s="10">
        <v>99167</v>
      </c>
      <c r="AB537" s="10">
        <v>676</v>
      </c>
      <c r="AC537" s="10">
        <v>21</v>
      </c>
      <c r="AD537" s="10">
        <v>3.106509E-2</v>
      </c>
      <c r="AE537" s="13">
        <v>21129246.736755401</v>
      </c>
      <c r="AF537" s="12">
        <v>29150.969214789799</v>
      </c>
      <c r="AG537" s="1">
        <f>VLOOKUP(F537,'[1]Sheet 1'!$F$2:$S$557,5,0)</f>
        <v>1608</v>
      </c>
      <c r="AH537" s="1">
        <f>VLOOKUP(F537,'[1]Sheet 1'!$F$2:$S$557,6,0)</f>
        <v>61</v>
      </c>
      <c r="AI537" s="1">
        <f>VLOOKUP(F537,'[1]Sheet 1'!$F$2:$S$557,7,0)</f>
        <v>182</v>
      </c>
      <c r="AJ537" s="1">
        <f>VLOOKUP(F537,'[1]Sheet 1'!$F$2:$S$557,8,0)</f>
        <v>205</v>
      </c>
      <c r="AK537" s="1">
        <f>VLOOKUP(F537,'[1]Sheet 1'!$F$2:$S$557,9,0)</f>
        <v>117</v>
      </c>
      <c r="AL537" s="1">
        <f>VLOOKUP(F537,'[1]Sheet 1'!$F$2:$S$557,10,0)</f>
        <v>704</v>
      </c>
      <c r="AM537" s="1">
        <f>VLOOKUP(F537,'[1]Sheet 1'!$F$2:$S$557,11,0)</f>
        <v>222</v>
      </c>
      <c r="AN537" s="1">
        <f>VLOOKUP(F537,'[1]Sheet 1'!$F$2:$S$557,12,0)</f>
        <v>117</v>
      </c>
      <c r="AO537" s="1">
        <f>VLOOKUP(F537,'[1]Sheet 1'!$F$2:$S$557,13,0)</f>
        <v>0.43781094999999998</v>
      </c>
      <c r="AP537" s="1">
        <f>VLOOKUP(F537,'[1]Sheet 1'!$F$2:$S$557,14,0)</f>
        <v>0.13805970000000001</v>
      </c>
      <c r="AQ537" s="1">
        <f>VLOOKUP(F537,'[2]Sheet 1'!$F$2:$Q$557,5,0)</f>
        <v>1720</v>
      </c>
      <c r="AR537" s="1">
        <f>VLOOKUP(F537,'[2]Sheet 1'!$F$2:$Q$557,6,0)</f>
        <v>1164</v>
      </c>
      <c r="AS537" s="1">
        <f>VLOOKUP(F537,'[2]Sheet 1'!$F$2:$Q$557,7,0)</f>
        <v>1164</v>
      </c>
      <c r="AT537" s="1">
        <f>VLOOKUP(F537,'[2]Sheet 1'!$F$2:$Q$557,8,0)</f>
        <v>1116</v>
      </c>
      <c r="AU537" s="1">
        <f>VLOOKUP(F537,'[2]Sheet 1'!$F$2:$Q$557,9,0)</f>
        <v>48</v>
      </c>
      <c r="AV537" s="1">
        <f>VLOOKUP(F537,'[2]Sheet 1'!$F$2:$Q$557,10,0)</f>
        <v>0</v>
      </c>
      <c r="AW537" s="1">
        <f>VLOOKUP(F537,'[2]Sheet 1'!$F$2:$Q$557,11,0)</f>
        <v>556</v>
      </c>
      <c r="AX537" s="1">
        <f>VLOOKUP(F537,'[2]Sheet 1'!$F$2:$Q$557,12,0)</f>
        <v>2.7906980000000001E-2</v>
      </c>
      <c r="AY537" s="1">
        <f>VLOOKUP(F537,'[3]Sheet 1'!$F$2:$AD$557,5,0)</f>
        <v>35.105907000000002</v>
      </c>
      <c r="AZ537" s="1">
        <f>VLOOKUP(F537,'[3]Sheet 1'!$F$2:$AD$557,6,0)</f>
        <v>-80.867911100000001</v>
      </c>
      <c r="BA537" s="1">
        <f>VLOOKUP(F537,'[3]Sheet 1'!$F$2:$AD$557,7,0)</f>
        <v>2184</v>
      </c>
      <c r="BB537" s="1">
        <f>VLOOKUP(F537,'[3]Sheet 1'!$F$2:$AD$557,8,0)</f>
        <v>2046</v>
      </c>
      <c r="BC537" s="1">
        <f>VLOOKUP(F537,'[3]Sheet 1'!$F$2:$AD$557,9,0)</f>
        <v>62</v>
      </c>
      <c r="BD537" s="1">
        <f>VLOOKUP(F537,'[3]Sheet 1'!$F$2:$AD$557,10,0)</f>
        <v>6</v>
      </c>
      <c r="BE537" s="1">
        <f>VLOOKUP(F537,'[3]Sheet 1'!$F$2:$AD$557,11,0)</f>
        <v>35</v>
      </c>
      <c r="BF537" s="1">
        <f>VLOOKUP(F537,'[3]Sheet 1'!$F$2:$AD$557,12,0)</f>
        <v>0</v>
      </c>
      <c r="BG537" s="1">
        <f>VLOOKUP(F537,'[3]Sheet 1'!$F$2:$AD$557,13,0)</f>
        <v>13</v>
      </c>
      <c r="BH537" s="1">
        <f>VLOOKUP(F537,'[3]Sheet 1'!$F$2:$AD$557,14,0)</f>
        <v>22</v>
      </c>
      <c r="BI537" s="1">
        <f>VLOOKUP(F537,'[3]Sheet 1'!$F$2:$AD$557,15,0)</f>
        <v>48</v>
      </c>
      <c r="BJ537" s="1">
        <f>VLOOKUP(F537,'[3]Sheet 1'!$F$2:$AD$557,16,0)</f>
        <v>871</v>
      </c>
      <c r="BK537" s="1">
        <f>VLOOKUP(F537,'[3]Sheet 1'!$F$2:$AD$557,17,0)</f>
        <v>845</v>
      </c>
      <c r="BL537" s="1">
        <f>VLOOKUP(F537,'[3]Sheet 1'!$F$2:$AD$557,18,0)</f>
        <v>26</v>
      </c>
      <c r="BM537" s="1">
        <f>VLOOKUP(F537,'[3]Sheet 1'!$F$2:$AD$557,19,0)</f>
        <v>0.97014924999999996</v>
      </c>
      <c r="BN537" s="1">
        <f>VLOOKUP(F537,'[3]Sheet 1'!$F$2:$AD$557,20,0)</f>
        <v>0.93681318000000002</v>
      </c>
      <c r="BO537" s="1">
        <f>VLOOKUP(F537,'[3]Sheet 1'!$F$2:$AD$557,21,0)</f>
        <v>2.838827E-2</v>
      </c>
      <c r="BP537" s="1">
        <f>VLOOKUP(F537,'[3]Sheet 1'!$F$2:$AD$557,22,0)</f>
        <v>1.6025640000000001E-2</v>
      </c>
      <c r="BQ537" s="1">
        <f>VLOOKUP(F537,'[3]Sheet 1'!$F$2:$AD$557,23,0)</f>
        <v>2.1978020000000001E-2</v>
      </c>
      <c r="BR537" s="1">
        <f>VLOOKUP(F537,'[3]Sheet 1'!$F$2:$AD$557,24,0)</f>
        <v>2881.6182471500001</v>
      </c>
      <c r="BS537" s="1">
        <f>VLOOKUP(F537,'[3]Sheet 1'!$F$2:$AD$557,25,0)</f>
        <v>0.75790747000000003</v>
      </c>
    </row>
    <row r="538" spans="1:71" ht="20" customHeight="1" x14ac:dyDescent="0.15">
      <c r="A538" s="8">
        <v>2201</v>
      </c>
      <c r="B538" s="9">
        <v>37</v>
      </c>
      <c r="C538" s="10">
        <v>119</v>
      </c>
      <c r="D538" s="10">
        <v>5906</v>
      </c>
      <c r="E538" s="10">
        <v>2</v>
      </c>
      <c r="F538" s="10">
        <v>371190059062</v>
      </c>
      <c r="G538" s="11" t="s">
        <v>33</v>
      </c>
      <c r="H538" s="10">
        <v>16586</v>
      </c>
      <c r="I538" s="11" t="s">
        <v>574</v>
      </c>
      <c r="J538" s="10">
        <v>255</v>
      </c>
      <c r="K538" s="10">
        <v>0</v>
      </c>
      <c r="L538" s="10">
        <v>55</v>
      </c>
      <c r="M538" s="10">
        <v>24</v>
      </c>
      <c r="N538" s="10">
        <v>55</v>
      </c>
      <c r="O538" s="10">
        <v>7</v>
      </c>
      <c r="P538" s="10">
        <v>10</v>
      </c>
      <c r="Q538" s="10">
        <v>18</v>
      </c>
      <c r="R538" s="10">
        <v>28</v>
      </c>
      <c r="S538" s="10">
        <v>10</v>
      </c>
      <c r="T538" s="10">
        <v>23</v>
      </c>
      <c r="U538" s="10">
        <v>7</v>
      </c>
      <c r="V538" s="10">
        <v>8</v>
      </c>
      <c r="W538" s="10">
        <v>10</v>
      </c>
      <c r="X538" s="10">
        <v>0</v>
      </c>
      <c r="Y538" s="10">
        <v>0</v>
      </c>
      <c r="Z538" s="10">
        <v>0</v>
      </c>
      <c r="AA538" s="10">
        <v>24705</v>
      </c>
      <c r="AB538" s="10">
        <v>207</v>
      </c>
      <c r="AC538" s="10">
        <v>46</v>
      </c>
      <c r="AD538" s="10">
        <v>0.22222222</v>
      </c>
      <c r="AE538" s="16">
        <v>71773220.171875</v>
      </c>
      <c r="AF538" s="12">
        <v>40314.677784471503</v>
      </c>
      <c r="AG538" s="1">
        <f>VLOOKUP(F538,'[1]Sheet 1'!$F$2:$S$557,5,0)</f>
        <v>509</v>
      </c>
      <c r="AH538" s="1">
        <f>VLOOKUP(F538,'[1]Sheet 1'!$F$2:$S$557,6,0)</f>
        <v>199</v>
      </c>
      <c r="AI538" s="1">
        <f>VLOOKUP(F538,'[1]Sheet 1'!$F$2:$S$557,7,0)</f>
        <v>170</v>
      </c>
      <c r="AJ538" s="1">
        <f>VLOOKUP(F538,'[1]Sheet 1'!$F$2:$S$557,8,0)</f>
        <v>70</v>
      </c>
      <c r="AK538" s="1">
        <f>VLOOKUP(F538,'[1]Sheet 1'!$F$2:$S$557,9,0)</f>
        <v>32</v>
      </c>
      <c r="AL538" s="1">
        <f>VLOOKUP(F538,'[1]Sheet 1'!$F$2:$S$557,10,0)</f>
        <v>28</v>
      </c>
      <c r="AM538" s="1">
        <f>VLOOKUP(F538,'[1]Sheet 1'!$F$2:$S$557,11,0)</f>
        <v>10</v>
      </c>
      <c r="AN538" s="1">
        <f>VLOOKUP(F538,'[1]Sheet 1'!$F$2:$S$557,12,0)</f>
        <v>0</v>
      </c>
      <c r="AO538" s="1">
        <f>VLOOKUP(F538,'[1]Sheet 1'!$F$2:$S$557,13,0)</f>
        <v>5.5009820000000001E-2</v>
      </c>
      <c r="AP538" s="1">
        <f>VLOOKUP(F538,'[1]Sheet 1'!$F$2:$S$557,14,0)</f>
        <v>1.964637E-2</v>
      </c>
      <c r="AQ538" s="1">
        <f>VLOOKUP(F538,'[2]Sheet 1'!$F$2:$Q$557,5,0)</f>
        <v>545</v>
      </c>
      <c r="AR538" s="1">
        <f>VLOOKUP(F538,'[2]Sheet 1'!$F$2:$Q$557,6,0)</f>
        <v>344</v>
      </c>
      <c r="AS538" s="1">
        <f>VLOOKUP(F538,'[2]Sheet 1'!$F$2:$Q$557,7,0)</f>
        <v>344</v>
      </c>
      <c r="AT538" s="1">
        <f>VLOOKUP(F538,'[2]Sheet 1'!$F$2:$Q$557,8,0)</f>
        <v>295</v>
      </c>
      <c r="AU538" s="1">
        <f>VLOOKUP(F538,'[2]Sheet 1'!$F$2:$Q$557,9,0)</f>
        <v>49</v>
      </c>
      <c r="AV538" s="1">
        <f>VLOOKUP(F538,'[2]Sheet 1'!$F$2:$Q$557,10,0)</f>
        <v>0</v>
      </c>
      <c r="AW538" s="1">
        <f>VLOOKUP(F538,'[2]Sheet 1'!$F$2:$Q$557,11,0)</f>
        <v>201</v>
      </c>
      <c r="AX538" s="1">
        <f>VLOOKUP(F538,'[2]Sheet 1'!$F$2:$Q$557,12,0)</f>
        <v>8.9908260000000004E-2</v>
      </c>
      <c r="AY538" s="1">
        <f>VLOOKUP(F538,'[3]Sheet 1'!$F$2:$AD$557,5,0)</f>
        <v>35.241179199999998</v>
      </c>
      <c r="AZ538" s="1">
        <f>VLOOKUP(F538,'[3]Sheet 1'!$F$2:$AD$557,6,0)</f>
        <v>-80.963127200000002</v>
      </c>
      <c r="BA538" s="1">
        <f>VLOOKUP(F538,'[3]Sheet 1'!$F$2:$AD$557,7,0)</f>
        <v>698</v>
      </c>
      <c r="BB538" s="1">
        <f>VLOOKUP(F538,'[3]Sheet 1'!$F$2:$AD$557,8,0)</f>
        <v>408</v>
      </c>
      <c r="BC538" s="1">
        <f>VLOOKUP(F538,'[3]Sheet 1'!$F$2:$AD$557,9,0)</f>
        <v>35</v>
      </c>
      <c r="BD538" s="1">
        <f>VLOOKUP(F538,'[3]Sheet 1'!$F$2:$AD$557,10,0)</f>
        <v>7</v>
      </c>
      <c r="BE538" s="1">
        <f>VLOOKUP(F538,'[3]Sheet 1'!$F$2:$AD$557,11,0)</f>
        <v>138</v>
      </c>
      <c r="BF538" s="1">
        <f>VLOOKUP(F538,'[3]Sheet 1'!$F$2:$AD$557,12,0)</f>
        <v>0</v>
      </c>
      <c r="BG538" s="1">
        <f>VLOOKUP(F538,'[3]Sheet 1'!$F$2:$AD$557,13,0)</f>
        <v>88</v>
      </c>
      <c r="BH538" s="1">
        <f>VLOOKUP(F538,'[3]Sheet 1'!$F$2:$AD$557,14,0)</f>
        <v>22</v>
      </c>
      <c r="BI538" s="1">
        <f>VLOOKUP(F538,'[3]Sheet 1'!$F$2:$AD$557,15,0)</f>
        <v>133</v>
      </c>
      <c r="BJ538" s="1">
        <f>VLOOKUP(F538,'[3]Sheet 1'!$F$2:$AD$557,16,0)</f>
        <v>317</v>
      </c>
      <c r="BK538" s="1">
        <f>VLOOKUP(F538,'[3]Sheet 1'!$F$2:$AD$557,17,0)</f>
        <v>301</v>
      </c>
      <c r="BL538" s="1">
        <f>VLOOKUP(F538,'[3]Sheet 1'!$F$2:$AD$557,18,0)</f>
        <v>16</v>
      </c>
      <c r="BM538" s="1">
        <f>VLOOKUP(F538,'[3]Sheet 1'!$F$2:$AD$557,19,0)</f>
        <v>0.94952681000000005</v>
      </c>
      <c r="BN538" s="1">
        <f>VLOOKUP(F538,'[3]Sheet 1'!$F$2:$AD$557,20,0)</f>
        <v>0.58452722000000001</v>
      </c>
      <c r="BO538" s="1">
        <f>VLOOKUP(F538,'[3]Sheet 1'!$F$2:$AD$557,21,0)</f>
        <v>5.0143260000000002E-2</v>
      </c>
      <c r="BP538" s="1">
        <f>VLOOKUP(F538,'[3]Sheet 1'!$F$2:$AD$557,22,0)</f>
        <v>0.19770773</v>
      </c>
      <c r="BQ538" s="1">
        <f>VLOOKUP(F538,'[3]Sheet 1'!$F$2:$AD$557,23,0)</f>
        <v>0.19054441</v>
      </c>
      <c r="BR538" s="1">
        <f>VLOOKUP(F538,'[3]Sheet 1'!$F$2:$AD$557,24,0)</f>
        <v>271.11955277999999</v>
      </c>
      <c r="BS538" s="1">
        <f>VLOOKUP(F538,'[3]Sheet 1'!$F$2:$AD$557,25,0)</f>
        <v>2.5745100000000001</v>
      </c>
    </row>
    <row r="539" spans="1:71" ht="20" customHeight="1" x14ac:dyDescent="0.15">
      <c r="A539" s="8">
        <v>2202</v>
      </c>
      <c r="B539" s="9">
        <v>37</v>
      </c>
      <c r="C539" s="10">
        <v>119</v>
      </c>
      <c r="D539" s="10">
        <v>1801</v>
      </c>
      <c r="E539" s="10">
        <v>1</v>
      </c>
      <c r="F539" s="10">
        <v>371190018011</v>
      </c>
      <c r="G539" s="11" t="s">
        <v>35</v>
      </c>
      <c r="H539" s="10">
        <v>16192</v>
      </c>
      <c r="I539" s="11" t="s">
        <v>575</v>
      </c>
      <c r="J539" s="10">
        <v>186</v>
      </c>
      <c r="K539" s="10">
        <v>6</v>
      </c>
      <c r="L539" s="10">
        <v>11</v>
      </c>
      <c r="M539" s="10">
        <v>4</v>
      </c>
      <c r="N539" s="10">
        <v>8</v>
      </c>
      <c r="O539" s="10">
        <v>10</v>
      </c>
      <c r="P539" s="10">
        <v>47</v>
      </c>
      <c r="Q539" s="10">
        <v>13</v>
      </c>
      <c r="R539" s="10">
        <v>15</v>
      </c>
      <c r="S539" s="10">
        <v>2</v>
      </c>
      <c r="T539" s="10">
        <v>39</v>
      </c>
      <c r="U539" s="10">
        <v>10</v>
      </c>
      <c r="V539" s="10">
        <v>15</v>
      </c>
      <c r="W539" s="10">
        <v>0</v>
      </c>
      <c r="X539" s="10">
        <v>6</v>
      </c>
      <c r="Y539" s="10">
        <v>0</v>
      </c>
      <c r="Z539" s="10">
        <v>0</v>
      </c>
      <c r="AA539" s="10">
        <v>37500</v>
      </c>
      <c r="AB539" s="10">
        <v>55</v>
      </c>
      <c r="AC539" s="10">
        <v>0</v>
      </c>
      <c r="AD539" s="10">
        <v>0</v>
      </c>
      <c r="AE539" s="13">
        <v>7916016.4364623995</v>
      </c>
      <c r="AF539" s="12">
        <v>13458.1959397302</v>
      </c>
      <c r="AG539" s="1">
        <f>VLOOKUP(F539,'[1]Sheet 1'!$F$2:$S$557,5,0)</f>
        <v>296</v>
      </c>
      <c r="AH539" s="1">
        <f>VLOOKUP(F539,'[1]Sheet 1'!$F$2:$S$557,6,0)</f>
        <v>10</v>
      </c>
      <c r="AI539" s="1">
        <f>VLOOKUP(F539,'[1]Sheet 1'!$F$2:$S$557,7,0)</f>
        <v>77</v>
      </c>
      <c r="AJ539" s="1">
        <f>VLOOKUP(F539,'[1]Sheet 1'!$F$2:$S$557,8,0)</f>
        <v>104</v>
      </c>
      <c r="AK539" s="1">
        <f>VLOOKUP(F539,'[1]Sheet 1'!$F$2:$S$557,9,0)</f>
        <v>13</v>
      </c>
      <c r="AL539" s="1">
        <f>VLOOKUP(F539,'[1]Sheet 1'!$F$2:$S$557,10,0)</f>
        <v>86</v>
      </c>
      <c r="AM539" s="1">
        <f>VLOOKUP(F539,'[1]Sheet 1'!$F$2:$S$557,11,0)</f>
        <v>6</v>
      </c>
      <c r="AN539" s="1">
        <f>VLOOKUP(F539,'[1]Sheet 1'!$F$2:$S$557,12,0)</f>
        <v>0</v>
      </c>
      <c r="AO539" s="1">
        <f>VLOOKUP(F539,'[1]Sheet 1'!$F$2:$S$557,13,0)</f>
        <v>0.29054054000000001</v>
      </c>
      <c r="AP539" s="1">
        <f>VLOOKUP(F539,'[1]Sheet 1'!$F$2:$S$557,14,0)</f>
        <v>2.027027E-2</v>
      </c>
      <c r="AQ539" s="1">
        <f>VLOOKUP(F539,'[2]Sheet 1'!$F$2:$Q$557,5,0)</f>
        <v>340</v>
      </c>
      <c r="AR539" s="1">
        <f>VLOOKUP(F539,'[2]Sheet 1'!$F$2:$Q$557,6,0)</f>
        <v>299</v>
      </c>
      <c r="AS539" s="1">
        <f>VLOOKUP(F539,'[2]Sheet 1'!$F$2:$Q$557,7,0)</f>
        <v>299</v>
      </c>
      <c r="AT539" s="1">
        <f>VLOOKUP(F539,'[2]Sheet 1'!$F$2:$Q$557,8,0)</f>
        <v>292</v>
      </c>
      <c r="AU539" s="1">
        <f>VLOOKUP(F539,'[2]Sheet 1'!$F$2:$Q$557,9,0)</f>
        <v>7</v>
      </c>
      <c r="AV539" s="1">
        <f>VLOOKUP(F539,'[2]Sheet 1'!$F$2:$Q$557,10,0)</f>
        <v>0</v>
      </c>
      <c r="AW539" s="1">
        <f>VLOOKUP(F539,'[2]Sheet 1'!$F$2:$Q$557,11,0)</f>
        <v>41</v>
      </c>
      <c r="AX539" s="1">
        <f>VLOOKUP(F539,'[2]Sheet 1'!$F$2:$Q$557,12,0)</f>
        <v>2.0588240000000001E-2</v>
      </c>
      <c r="AY539" s="1">
        <f>VLOOKUP(F539,'[3]Sheet 1'!$F$2:$AD$557,5,0)</f>
        <v>35.204955300000002</v>
      </c>
      <c r="AZ539" s="1">
        <f>VLOOKUP(F539,'[3]Sheet 1'!$F$2:$AD$557,6,0)</f>
        <v>-80.799221500000002</v>
      </c>
      <c r="BA539" s="1">
        <f>VLOOKUP(F539,'[3]Sheet 1'!$F$2:$AD$557,7,0)</f>
        <v>373</v>
      </c>
      <c r="BB539" s="1">
        <f>VLOOKUP(F539,'[3]Sheet 1'!$F$2:$AD$557,8,0)</f>
        <v>221</v>
      </c>
      <c r="BC539" s="1">
        <f>VLOOKUP(F539,'[3]Sheet 1'!$F$2:$AD$557,9,0)</f>
        <v>111</v>
      </c>
      <c r="BD539" s="1">
        <f>VLOOKUP(F539,'[3]Sheet 1'!$F$2:$AD$557,10,0)</f>
        <v>2</v>
      </c>
      <c r="BE539" s="1">
        <f>VLOOKUP(F539,'[3]Sheet 1'!$F$2:$AD$557,11,0)</f>
        <v>3</v>
      </c>
      <c r="BF539" s="1">
        <f>VLOOKUP(F539,'[3]Sheet 1'!$F$2:$AD$557,12,0)</f>
        <v>0</v>
      </c>
      <c r="BG539" s="1">
        <f>VLOOKUP(F539,'[3]Sheet 1'!$F$2:$AD$557,13,0)</f>
        <v>22</v>
      </c>
      <c r="BH539" s="1">
        <f>VLOOKUP(F539,'[3]Sheet 1'!$F$2:$AD$557,14,0)</f>
        <v>14</v>
      </c>
      <c r="BI539" s="1">
        <f>VLOOKUP(F539,'[3]Sheet 1'!$F$2:$AD$557,15,0)</f>
        <v>46</v>
      </c>
      <c r="BJ539" s="1">
        <f>VLOOKUP(F539,'[3]Sheet 1'!$F$2:$AD$557,16,0)</f>
        <v>369</v>
      </c>
      <c r="BK539" s="1">
        <f>VLOOKUP(F539,'[3]Sheet 1'!$F$2:$AD$557,17,0)</f>
        <v>215</v>
      </c>
      <c r="BL539" s="1">
        <f>VLOOKUP(F539,'[3]Sheet 1'!$F$2:$AD$557,18,0)</f>
        <v>154</v>
      </c>
      <c r="BM539" s="1">
        <f>VLOOKUP(F539,'[3]Sheet 1'!$F$2:$AD$557,19,0)</f>
        <v>0.58265582000000005</v>
      </c>
      <c r="BN539" s="1">
        <f>VLOOKUP(F539,'[3]Sheet 1'!$F$2:$AD$557,20,0)</f>
        <v>0.59249328999999995</v>
      </c>
      <c r="BO539" s="1">
        <f>VLOOKUP(F539,'[3]Sheet 1'!$F$2:$AD$557,21,0)</f>
        <v>0.29758712999999998</v>
      </c>
      <c r="BP539" s="1">
        <f>VLOOKUP(F539,'[3]Sheet 1'!$F$2:$AD$557,22,0)</f>
        <v>8.0428900000000005E-3</v>
      </c>
      <c r="BQ539" s="1">
        <f>VLOOKUP(F539,'[3]Sheet 1'!$F$2:$AD$557,23,0)</f>
        <v>0.12332439000000001</v>
      </c>
      <c r="BR539" s="1">
        <f>VLOOKUP(F539,'[3]Sheet 1'!$F$2:$AD$557,24,0)</f>
        <v>1313.62067591</v>
      </c>
      <c r="BS539" s="1">
        <f>VLOOKUP(F539,'[3]Sheet 1'!$F$2:$AD$557,25,0)</f>
        <v>0.28394802000000002</v>
      </c>
    </row>
    <row r="540" spans="1:71" ht="20" customHeight="1" x14ac:dyDescent="0.15">
      <c r="A540" s="8">
        <v>2203</v>
      </c>
      <c r="B540" s="9">
        <v>37</v>
      </c>
      <c r="C540" s="10">
        <v>119</v>
      </c>
      <c r="D540" s="10">
        <v>5620</v>
      </c>
      <c r="E540" s="10">
        <v>3</v>
      </c>
      <c r="F540" s="10">
        <v>371190056203</v>
      </c>
      <c r="G540" s="11" t="s">
        <v>44</v>
      </c>
      <c r="H540" s="10">
        <v>16488</v>
      </c>
      <c r="I540" s="11" t="s">
        <v>576</v>
      </c>
      <c r="J540" s="10">
        <v>903</v>
      </c>
      <c r="K540" s="10">
        <v>0</v>
      </c>
      <c r="L540" s="10">
        <v>49</v>
      </c>
      <c r="M540" s="10">
        <v>0</v>
      </c>
      <c r="N540" s="10">
        <v>0</v>
      </c>
      <c r="O540" s="10">
        <v>160</v>
      </c>
      <c r="P540" s="10">
        <v>46</v>
      </c>
      <c r="Q540" s="10">
        <v>78</v>
      </c>
      <c r="R540" s="10">
        <v>92</v>
      </c>
      <c r="S540" s="10">
        <v>57</v>
      </c>
      <c r="T540" s="10">
        <v>15</v>
      </c>
      <c r="U540" s="10">
        <v>125</v>
      </c>
      <c r="V540" s="10">
        <v>66</v>
      </c>
      <c r="W540" s="10">
        <v>74</v>
      </c>
      <c r="X540" s="10">
        <v>29</v>
      </c>
      <c r="Y540" s="10">
        <v>112</v>
      </c>
      <c r="Z540" s="10">
        <v>0</v>
      </c>
      <c r="AA540" s="10">
        <v>46893</v>
      </c>
      <c r="AB540" s="10">
        <v>811</v>
      </c>
      <c r="AC540" s="10">
        <v>53</v>
      </c>
      <c r="AD540" s="10">
        <v>6.5351419999999993E-2</v>
      </c>
      <c r="AE540" s="13">
        <v>26109130.119995099</v>
      </c>
      <c r="AF540" s="12">
        <v>23424.612618943302</v>
      </c>
      <c r="AG540" s="1">
        <f>VLOOKUP(F540,'[1]Sheet 1'!$F$2:$S$557,5,0)</f>
        <v>1665</v>
      </c>
      <c r="AH540" s="1">
        <f>VLOOKUP(F540,'[1]Sheet 1'!$F$2:$S$557,6,0)</f>
        <v>282</v>
      </c>
      <c r="AI540" s="1">
        <f>VLOOKUP(F540,'[1]Sheet 1'!$F$2:$S$557,7,0)</f>
        <v>321</v>
      </c>
      <c r="AJ540" s="1">
        <f>VLOOKUP(F540,'[1]Sheet 1'!$F$2:$S$557,8,0)</f>
        <v>336</v>
      </c>
      <c r="AK540" s="1">
        <f>VLOOKUP(F540,'[1]Sheet 1'!$F$2:$S$557,9,0)</f>
        <v>150</v>
      </c>
      <c r="AL540" s="1">
        <f>VLOOKUP(F540,'[1]Sheet 1'!$F$2:$S$557,10,0)</f>
        <v>427</v>
      </c>
      <c r="AM540" s="1">
        <f>VLOOKUP(F540,'[1]Sheet 1'!$F$2:$S$557,11,0)</f>
        <v>82</v>
      </c>
      <c r="AN540" s="1">
        <f>VLOOKUP(F540,'[1]Sheet 1'!$F$2:$S$557,12,0)</f>
        <v>67</v>
      </c>
      <c r="AO540" s="1">
        <f>VLOOKUP(F540,'[1]Sheet 1'!$F$2:$S$557,13,0)</f>
        <v>0.25645646</v>
      </c>
      <c r="AP540" s="1">
        <f>VLOOKUP(F540,'[1]Sheet 1'!$F$2:$S$557,14,0)</f>
        <v>4.9249250000000001E-2</v>
      </c>
      <c r="AQ540" s="1">
        <f>VLOOKUP(F540,'[2]Sheet 1'!$F$2:$Q$557,5,0)</f>
        <v>1986</v>
      </c>
      <c r="AR540" s="1">
        <f>VLOOKUP(F540,'[2]Sheet 1'!$F$2:$Q$557,6,0)</f>
        <v>1536</v>
      </c>
      <c r="AS540" s="1">
        <f>VLOOKUP(F540,'[2]Sheet 1'!$F$2:$Q$557,7,0)</f>
        <v>1536</v>
      </c>
      <c r="AT540" s="1">
        <f>VLOOKUP(F540,'[2]Sheet 1'!$F$2:$Q$557,8,0)</f>
        <v>1379</v>
      </c>
      <c r="AU540" s="1">
        <f>VLOOKUP(F540,'[2]Sheet 1'!$F$2:$Q$557,9,0)</f>
        <v>157</v>
      </c>
      <c r="AV540" s="1">
        <f>VLOOKUP(F540,'[2]Sheet 1'!$F$2:$Q$557,10,0)</f>
        <v>0</v>
      </c>
      <c r="AW540" s="1">
        <f>VLOOKUP(F540,'[2]Sheet 1'!$F$2:$Q$557,11,0)</f>
        <v>450</v>
      </c>
      <c r="AX540" s="1">
        <f>VLOOKUP(F540,'[2]Sheet 1'!$F$2:$Q$557,12,0)</f>
        <v>7.9053369999999998E-2</v>
      </c>
      <c r="AY540" s="1">
        <f>VLOOKUP(F540,'[3]Sheet 1'!$F$2:$AD$557,5,0)</f>
        <v>35.235749400000003</v>
      </c>
      <c r="AZ540" s="1">
        <f>VLOOKUP(F540,'[3]Sheet 1'!$F$2:$AD$557,6,0)</f>
        <v>-80.665875200000002</v>
      </c>
      <c r="BA540" s="1">
        <f>VLOOKUP(F540,'[3]Sheet 1'!$F$2:$AD$557,7,0)</f>
        <v>2414</v>
      </c>
      <c r="BB540" s="1">
        <f>VLOOKUP(F540,'[3]Sheet 1'!$F$2:$AD$557,8,0)</f>
        <v>851</v>
      </c>
      <c r="BC540" s="1">
        <f>VLOOKUP(F540,'[3]Sheet 1'!$F$2:$AD$557,9,0)</f>
        <v>1269</v>
      </c>
      <c r="BD540" s="1">
        <f>VLOOKUP(F540,'[3]Sheet 1'!$F$2:$AD$557,10,0)</f>
        <v>19</v>
      </c>
      <c r="BE540" s="1">
        <f>VLOOKUP(F540,'[3]Sheet 1'!$F$2:$AD$557,11,0)</f>
        <v>35</v>
      </c>
      <c r="BF540" s="1">
        <f>VLOOKUP(F540,'[3]Sheet 1'!$F$2:$AD$557,12,0)</f>
        <v>1</v>
      </c>
      <c r="BG540" s="1">
        <f>VLOOKUP(F540,'[3]Sheet 1'!$F$2:$AD$557,13,0)</f>
        <v>168</v>
      </c>
      <c r="BH540" s="1">
        <f>VLOOKUP(F540,'[3]Sheet 1'!$F$2:$AD$557,14,0)</f>
        <v>71</v>
      </c>
      <c r="BI540" s="1">
        <f>VLOOKUP(F540,'[3]Sheet 1'!$F$2:$AD$557,15,0)</f>
        <v>346</v>
      </c>
      <c r="BJ540" s="1">
        <f>VLOOKUP(F540,'[3]Sheet 1'!$F$2:$AD$557,16,0)</f>
        <v>843</v>
      </c>
      <c r="BK540" s="1">
        <f>VLOOKUP(F540,'[3]Sheet 1'!$F$2:$AD$557,17,0)</f>
        <v>786</v>
      </c>
      <c r="BL540" s="1">
        <f>VLOOKUP(F540,'[3]Sheet 1'!$F$2:$AD$557,18,0)</f>
        <v>57</v>
      </c>
      <c r="BM540" s="1">
        <f>VLOOKUP(F540,'[3]Sheet 1'!$F$2:$AD$557,19,0)</f>
        <v>0.93238434000000003</v>
      </c>
      <c r="BN540" s="1">
        <f>VLOOKUP(F540,'[3]Sheet 1'!$F$2:$AD$557,20,0)</f>
        <v>0.35252692000000002</v>
      </c>
      <c r="BO540" s="1">
        <f>VLOOKUP(F540,'[3]Sheet 1'!$F$2:$AD$557,21,0)</f>
        <v>0.52568351000000002</v>
      </c>
      <c r="BP540" s="1">
        <f>VLOOKUP(F540,'[3]Sheet 1'!$F$2:$AD$557,22,0)</f>
        <v>1.4498749999999999E-2</v>
      </c>
      <c r="BQ540" s="1">
        <f>VLOOKUP(F540,'[3]Sheet 1'!$F$2:$AD$557,23,0)</f>
        <v>0.14333056999999999</v>
      </c>
      <c r="BR540" s="1">
        <f>VLOOKUP(F540,'[3]Sheet 1'!$F$2:$AD$557,24,0)</f>
        <v>2577.5832476599999</v>
      </c>
      <c r="BS540" s="1">
        <f>VLOOKUP(F540,'[3]Sheet 1'!$F$2:$AD$557,25,0)</f>
        <v>0.93653618999999999</v>
      </c>
    </row>
    <row r="541" spans="1:71" ht="20" customHeight="1" x14ac:dyDescent="0.15">
      <c r="A541" s="8">
        <v>2204</v>
      </c>
      <c r="B541" s="9">
        <v>37</v>
      </c>
      <c r="C541" s="10">
        <v>119</v>
      </c>
      <c r="D541" s="10">
        <v>6008</v>
      </c>
      <c r="E541" s="10">
        <v>2</v>
      </c>
      <c r="F541" s="10">
        <v>371190060082</v>
      </c>
      <c r="G541" s="11" t="s">
        <v>33</v>
      </c>
      <c r="H541" s="10">
        <v>16619</v>
      </c>
      <c r="I541" s="11" t="s">
        <v>577</v>
      </c>
      <c r="J541" s="10">
        <v>858</v>
      </c>
      <c r="K541" s="10">
        <v>13</v>
      </c>
      <c r="L541" s="10">
        <v>44</v>
      </c>
      <c r="M541" s="10">
        <v>31</v>
      </c>
      <c r="N541" s="10">
        <v>18</v>
      </c>
      <c r="O541" s="10">
        <v>23</v>
      </c>
      <c r="P541" s="10">
        <v>24</v>
      </c>
      <c r="Q541" s="10">
        <v>7</v>
      </c>
      <c r="R541" s="10">
        <v>42</v>
      </c>
      <c r="S541" s="10">
        <v>20</v>
      </c>
      <c r="T541" s="10">
        <v>30</v>
      </c>
      <c r="U541" s="10">
        <v>242</v>
      </c>
      <c r="V541" s="10">
        <v>118</v>
      </c>
      <c r="W541" s="10">
        <v>156</v>
      </c>
      <c r="X541" s="10">
        <v>19</v>
      </c>
      <c r="Y541" s="10">
        <v>40</v>
      </c>
      <c r="Z541" s="10">
        <v>31</v>
      </c>
      <c r="AA541" s="10">
        <v>69886</v>
      </c>
      <c r="AB541" s="10">
        <v>577</v>
      </c>
      <c r="AC541" s="10">
        <v>21</v>
      </c>
      <c r="AD541" s="10">
        <v>3.6395150000000001E-2</v>
      </c>
      <c r="AE541" s="13">
        <v>24098662.604003899</v>
      </c>
      <c r="AF541" s="12">
        <v>22789.7329124317</v>
      </c>
      <c r="AG541" s="1">
        <f>VLOOKUP(F541,'[1]Sheet 1'!$F$2:$S$557,5,0)</f>
        <v>1725</v>
      </c>
      <c r="AH541" s="1">
        <f>VLOOKUP(F541,'[1]Sheet 1'!$F$2:$S$557,6,0)</f>
        <v>222</v>
      </c>
      <c r="AI541" s="1">
        <f>VLOOKUP(F541,'[1]Sheet 1'!$F$2:$S$557,7,0)</f>
        <v>454</v>
      </c>
      <c r="AJ541" s="1">
        <f>VLOOKUP(F541,'[1]Sheet 1'!$F$2:$S$557,8,0)</f>
        <v>367</v>
      </c>
      <c r="AK541" s="1">
        <f>VLOOKUP(F541,'[1]Sheet 1'!$F$2:$S$557,9,0)</f>
        <v>134</v>
      </c>
      <c r="AL541" s="1">
        <f>VLOOKUP(F541,'[1]Sheet 1'!$F$2:$S$557,10,0)</f>
        <v>426</v>
      </c>
      <c r="AM541" s="1">
        <f>VLOOKUP(F541,'[1]Sheet 1'!$F$2:$S$557,11,0)</f>
        <v>103</v>
      </c>
      <c r="AN541" s="1">
        <f>VLOOKUP(F541,'[1]Sheet 1'!$F$2:$S$557,12,0)</f>
        <v>19</v>
      </c>
      <c r="AO541" s="1">
        <f>VLOOKUP(F541,'[1]Sheet 1'!$F$2:$S$557,13,0)</f>
        <v>0.24695652000000001</v>
      </c>
      <c r="AP541" s="1">
        <f>VLOOKUP(F541,'[1]Sheet 1'!$F$2:$S$557,14,0)</f>
        <v>5.9710140000000002E-2</v>
      </c>
      <c r="AQ541" s="1">
        <f>VLOOKUP(F541,'[2]Sheet 1'!$F$2:$Q$557,5,0)</f>
        <v>1840</v>
      </c>
      <c r="AR541" s="1">
        <f>VLOOKUP(F541,'[2]Sheet 1'!$F$2:$Q$557,6,0)</f>
        <v>1337</v>
      </c>
      <c r="AS541" s="1">
        <f>VLOOKUP(F541,'[2]Sheet 1'!$F$2:$Q$557,7,0)</f>
        <v>1337</v>
      </c>
      <c r="AT541" s="1">
        <f>VLOOKUP(F541,'[2]Sheet 1'!$F$2:$Q$557,8,0)</f>
        <v>1265</v>
      </c>
      <c r="AU541" s="1">
        <f>VLOOKUP(F541,'[2]Sheet 1'!$F$2:$Q$557,9,0)</f>
        <v>72</v>
      </c>
      <c r="AV541" s="1">
        <f>VLOOKUP(F541,'[2]Sheet 1'!$F$2:$Q$557,10,0)</f>
        <v>0</v>
      </c>
      <c r="AW541" s="1">
        <f>VLOOKUP(F541,'[2]Sheet 1'!$F$2:$Q$557,11,0)</f>
        <v>503</v>
      </c>
      <c r="AX541" s="1">
        <f>VLOOKUP(F541,'[2]Sheet 1'!$F$2:$Q$557,12,0)</f>
        <v>3.9130430000000001E-2</v>
      </c>
      <c r="AY541" s="1">
        <f>VLOOKUP(F541,'[3]Sheet 1'!$F$2:$AD$557,5,0)</f>
        <v>35.310616600000003</v>
      </c>
      <c r="AZ541" s="1">
        <f>VLOOKUP(F541,'[3]Sheet 1'!$F$2:$AD$557,6,0)</f>
        <v>-80.962279199999998</v>
      </c>
      <c r="BA541" s="1">
        <f>VLOOKUP(F541,'[3]Sheet 1'!$F$2:$AD$557,7,0)</f>
        <v>2040</v>
      </c>
      <c r="BB541" s="1">
        <f>VLOOKUP(F541,'[3]Sheet 1'!$F$2:$AD$557,8,0)</f>
        <v>896</v>
      </c>
      <c r="BC541" s="1">
        <f>VLOOKUP(F541,'[3]Sheet 1'!$F$2:$AD$557,9,0)</f>
        <v>944</v>
      </c>
      <c r="BD541" s="1">
        <f>VLOOKUP(F541,'[3]Sheet 1'!$F$2:$AD$557,10,0)</f>
        <v>8</v>
      </c>
      <c r="BE541" s="1">
        <f>VLOOKUP(F541,'[3]Sheet 1'!$F$2:$AD$557,11,0)</f>
        <v>70</v>
      </c>
      <c r="BF541" s="1">
        <f>VLOOKUP(F541,'[3]Sheet 1'!$F$2:$AD$557,12,0)</f>
        <v>5</v>
      </c>
      <c r="BG541" s="1">
        <f>VLOOKUP(F541,'[3]Sheet 1'!$F$2:$AD$557,13,0)</f>
        <v>82</v>
      </c>
      <c r="BH541" s="1">
        <f>VLOOKUP(F541,'[3]Sheet 1'!$F$2:$AD$557,14,0)</f>
        <v>35</v>
      </c>
      <c r="BI541" s="1">
        <f>VLOOKUP(F541,'[3]Sheet 1'!$F$2:$AD$557,15,0)</f>
        <v>160</v>
      </c>
      <c r="BJ541" s="1">
        <f>VLOOKUP(F541,'[3]Sheet 1'!$F$2:$AD$557,16,0)</f>
        <v>799</v>
      </c>
      <c r="BK541" s="1">
        <f>VLOOKUP(F541,'[3]Sheet 1'!$F$2:$AD$557,17,0)</f>
        <v>737</v>
      </c>
      <c r="BL541" s="1">
        <f>VLOOKUP(F541,'[3]Sheet 1'!$F$2:$AD$557,18,0)</f>
        <v>62</v>
      </c>
      <c r="BM541" s="1">
        <f>VLOOKUP(F541,'[3]Sheet 1'!$F$2:$AD$557,19,0)</f>
        <v>0.92240299999999997</v>
      </c>
      <c r="BN541" s="1">
        <f>VLOOKUP(F541,'[3]Sheet 1'!$F$2:$AD$557,20,0)</f>
        <v>0.43921568</v>
      </c>
      <c r="BO541" s="1">
        <f>VLOOKUP(F541,'[3]Sheet 1'!$F$2:$AD$557,21,0)</f>
        <v>0.46274509000000003</v>
      </c>
      <c r="BP541" s="1">
        <f>VLOOKUP(F541,'[3]Sheet 1'!$F$2:$AD$557,22,0)</f>
        <v>3.4313719999999999E-2</v>
      </c>
      <c r="BQ541" s="1">
        <f>VLOOKUP(F541,'[3]Sheet 1'!$F$2:$AD$557,23,0)</f>
        <v>7.843137E-2</v>
      </c>
      <c r="BR541" s="1">
        <f>VLOOKUP(F541,'[3]Sheet 1'!$F$2:$AD$557,24,0)</f>
        <v>2359.9623085100002</v>
      </c>
      <c r="BS541" s="1">
        <f>VLOOKUP(F541,'[3]Sheet 1'!$F$2:$AD$557,25,0)</f>
        <v>0.86442057999999999</v>
      </c>
    </row>
    <row r="542" spans="1:71" ht="20" customHeight="1" x14ac:dyDescent="0.15">
      <c r="A542" s="8">
        <v>2205</v>
      </c>
      <c r="B542" s="9">
        <v>37</v>
      </c>
      <c r="C542" s="10">
        <v>119</v>
      </c>
      <c r="D542" s="10">
        <v>3007</v>
      </c>
      <c r="E542" s="10">
        <v>5</v>
      </c>
      <c r="F542" s="10">
        <v>371190030075</v>
      </c>
      <c r="G542" s="11" t="s">
        <v>88</v>
      </c>
      <c r="H542" s="10">
        <v>16285</v>
      </c>
      <c r="I542" s="11" t="s">
        <v>578</v>
      </c>
      <c r="J542" s="10">
        <v>254</v>
      </c>
      <c r="K542" s="10">
        <v>0</v>
      </c>
      <c r="L542" s="10">
        <v>0</v>
      </c>
      <c r="M542" s="10">
        <v>0</v>
      </c>
      <c r="N542" s="10">
        <v>0</v>
      </c>
      <c r="O542" s="10">
        <v>0</v>
      </c>
      <c r="P542" s="10">
        <v>0</v>
      </c>
      <c r="Q542" s="10">
        <v>0</v>
      </c>
      <c r="R542" s="10">
        <v>0</v>
      </c>
      <c r="S542" s="10">
        <v>0</v>
      </c>
      <c r="T542" s="10">
        <v>0</v>
      </c>
      <c r="U542" s="10">
        <v>0</v>
      </c>
      <c r="V542" s="10">
        <v>15</v>
      </c>
      <c r="W542" s="10">
        <v>35</v>
      </c>
      <c r="X542" s="10">
        <v>0</v>
      </c>
      <c r="Y542" s="10">
        <v>51</v>
      </c>
      <c r="Z542" s="10">
        <v>153</v>
      </c>
      <c r="AA542" s="10">
        <v>250000</v>
      </c>
      <c r="AB542" s="10">
        <v>232</v>
      </c>
      <c r="AC542" s="10">
        <v>21</v>
      </c>
      <c r="AD542" s="10">
        <v>9.0517239999999999E-2</v>
      </c>
      <c r="AE542" s="13">
        <v>20000322.903686501</v>
      </c>
      <c r="AF542" s="12">
        <v>23295.901200343102</v>
      </c>
      <c r="AG542" s="1">
        <f>VLOOKUP(F542,'[1]Sheet 1'!$F$2:$S$557,5,0)</f>
        <v>525</v>
      </c>
      <c r="AH542" s="1">
        <f>VLOOKUP(F542,'[1]Sheet 1'!$F$2:$S$557,6,0)</f>
        <v>0</v>
      </c>
      <c r="AI542" s="1">
        <f>VLOOKUP(F542,'[1]Sheet 1'!$F$2:$S$557,7,0)</f>
        <v>15</v>
      </c>
      <c r="AJ542" s="1">
        <f>VLOOKUP(F542,'[1]Sheet 1'!$F$2:$S$557,8,0)</f>
        <v>49</v>
      </c>
      <c r="AK542" s="1">
        <f>VLOOKUP(F542,'[1]Sheet 1'!$F$2:$S$557,9,0)</f>
        <v>15</v>
      </c>
      <c r="AL542" s="1">
        <f>VLOOKUP(F542,'[1]Sheet 1'!$F$2:$S$557,10,0)</f>
        <v>289</v>
      </c>
      <c r="AM542" s="1">
        <f>VLOOKUP(F542,'[1]Sheet 1'!$F$2:$S$557,11,0)</f>
        <v>114</v>
      </c>
      <c r="AN542" s="1">
        <f>VLOOKUP(F542,'[1]Sheet 1'!$F$2:$S$557,12,0)</f>
        <v>43</v>
      </c>
      <c r="AO542" s="1">
        <f>VLOOKUP(F542,'[1]Sheet 1'!$F$2:$S$557,13,0)</f>
        <v>0.55047619000000003</v>
      </c>
      <c r="AP542" s="1">
        <f>VLOOKUP(F542,'[1]Sheet 1'!$F$2:$S$557,14,0)</f>
        <v>0.21714285999999999</v>
      </c>
      <c r="AQ542" s="1">
        <f>VLOOKUP(F542,'[2]Sheet 1'!$F$2:$Q$557,5,0)</f>
        <v>623</v>
      </c>
      <c r="AR542" s="1">
        <f>VLOOKUP(F542,'[2]Sheet 1'!$F$2:$Q$557,6,0)</f>
        <v>385</v>
      </c>
      <c r="AS542" s="1">
        <f>VLOOKUP(F542,'[2]Sheet 1'!$F$2:$Q$557,7,0)</f>
        <v>385</v>
      </c>
      <c r="AT542" s="1">
        <f>VLOOKUP(F542,'[2]Sheet 1'!$F$2:$Q$557,8,0)</f>
        <v>385</v>
      </c>
      <c r="AU542" s="1">
        <f>VLOOKUP(F542,'[2]Sheet 1'!$F$2:$Q$557,9,0)</f>
        <v>0</v>
      </c>
      <c r="AV542" s="1">
        <f>VLOOKUP(F542,'[2]Sheet 1'!$F$2:$Q$557,10,0)</f>
        <v>0</v>
      </c>
      <c r="AW542" s="1">
        <f>VLOOKUP(F542,'[2]Sheet 1'!$F$2:$Q$557,11,0)</f>
        <v>238</v>
      </c>
      <c r="AX542" s="1">
        <f>VLOOKUP(F542,'[2]Sheet 1'!$F$2:$Q$557,12,0)</f>
        <v>0</v>
      </c>
      <c r="AY542" s="1">
        <f>VLOOKUP(F542,'[3]Sheet 1'!$F$2:$AD$557,5,0)</f>
        <v>35.102697399999997</v>
      </c>
      <c r="AZ542" s="1">
        <f>VLOOKUP(F542,'[3]Sheet 1'!$F$2:$AD$557,6,0)</f>
        <v>-80.8221293</v>
      </c>
      <c r="BA542" s="1">
        <f>VLOOKUP(F542,'[3]Sheet 1'!$F$2:$AD$557,7,0)</f>
        <v>734</v>
      </c>
      <c r="BB542" s="1">
        <f>VLOOKUP(F542,'[3]Sheet 1'!$F$2:$AD$557,8,0)</f>
        <v>704</v>
      </c>
      <c r="BC542" s="1">
        <f>VLOOKUP(F542,'[3]Sheet 1'!$F$2:$AD$557,9,0)</f>
        <v>10</v>
      </c>
      <c r="BD542" s="1">
        <f>VLOOKUP(F542,'[3]Sheet 1'!$F$2:$AD$557,10,0)</f>
        <v>0</v>
      </c>
      <c r="BE542" s="1">
        <f>VLOOKUP(F542,'[3]Sheet 1'!$F$2:$AD$557,11,0)</f>
        <v>2</v>
      </c>
      <c r="BF542" s="1">
        <f>VLOOKUP(F542,'[3]Sheet 1'!$F$2:$AD$557,12,0)</f>
        <v>0</v>
      </c>
      <c r="BG542" s="1">
        <f>VLOOKUP(F542,'[3]Sheet 1'!$F$2:$AD$557,13,0)</f>
        <v>8</v>
      </c>
      <c r="BH542" s="1">
        <f>VLOOKUP(F542,'[3]Sheet 1'!$F$2:$AD$557,14,0)</f>
        <v>10</v>
      </c>
      <c r="BI542" s="1">
        <f>VLOOKUP(F542,'[3]Sheet 1'!$F$2:$AD$557,15,0)</f>
        <v>10</v>
      </c>
      <c r="BJ542" s="1">
        <f>VLOOKUP(F542,'[3]Sheet 1'!$F$2:$AD$557,16,0)</f>
        <v>277</v>
      </c>
      <c r="BK542" s="1">
        <f>VLOOKUP(F542,'[3]Sheet 1'!$F$2:$AD$557,17,0)</f>
        <v>266</v>
      </c>
      <c r="BL542" s="1">
        <f>VLOOKUP(F542,'[3]Sheet 1'!$F$2:$AD$557,18,0)</f>
        <v>11</v>
      </c>
      <c r="BM542" s="1">
        <f>VLOOKUP(F542,'[3]Sheet 1'!$F$2:$AD$557,19,0)</f>
        <v>0.96028880000000005</v>
      </c>
      <c r="BN542" s="1">
        <f>VLOOKUP(F542,'[3]Sheet 1'!$F$2:$AD$557,20,0)</f>
        <v>0.95912805999999995</v>
      </c>
      <c r="BO542" s="1">
        <f>VLOOKUP(F542,'[3]Sheet 1'!$F$2:$AD$557,21,0)</f>
        <v>1.3623969999999999E-2</v>
      </c>
      <c r="BP542" s="1">
        <f>VLOOKUP(F542,'[3]Sheet 1'!$F$2:$AD$557,22,0)</f>
        <v>2.7247899999999999E-3</v>
      </c>
      <c r="BQ542" s="1">
        <f>VLOOKUP(F542,'[3]Sheet 1'!$F$2:$AD$557,23,0)</f>
        <v>1.3623969999999999E-2</v>
      </c>
      <c r="BR542" s="1">
        <f>VLOOKUP(F542,'[3]Sheet 1'!$F$2:$AD$557,24,0)</f>
        <v>1023.12076355</v>
      </c>
      <c r="BS542" s="1">
        <f>VLOOKUP(F542,'[3]Sheet 1'!$F$2:$AD$557,25,0)</f>
        <v>0.71741286000000004</v>
      </c>
    </row>
    <row r="543" spans="1:71" ht="20" customHeight="1" x14ac:dyDescent="0.15">
      <c r="A543" s="8">
        <v>2206</v>
      </c>
      <c r="B543" s="9">
        <v>37</v>
      </c>
      <c r="C543" s="10">
        <v>119</v>
      </c>
      <c r="D543" s="10">
        <v>3016</v>
      </c>
      <c r="E543" s="10">
        <v>3</v>
      </c>
      <c r="F543" s="10">
        <v>371190030163</v>
      </c>
      <c r="G543" s="11" t="s">
        <v>44</v>
      </c>
      <c r="H543" s="10">
        <v>16303</v>
      </c>
      <c r="I543" s="11" t="s">
        <v>579</v>
      </c>
      <c r="J543" s="10">
        <v>561</v>
      </c>
      <c r="K543" s="10">
        <v>0</v>
      </c>
      <c r="L543" s="10">
        <v>8</v>
      </c>
      <c r="M543" s="10">
        <v>9</v>
      </c>
      <c r="N543" s="10">
        <v>10</v>
      </c>
      <c r="O543" s="10">
        <v>0</v>
      </c>
      <c r="P543" s="10">
        <v>49</v>
      </c>
      <c r="Q543" s="10">
        <v>25</v>
      </c>
      <c r="R543" s="10">
        <v>0</v>
      </c>
      <c r="S543" s="10">
        <v>11</v>
      </c>
      <c r="T543" s="10">
        <v>10</v>
      </c>
      <c r="U543" s="10">
        <v>11</v>
      </c>
      <c r="V543" s="10">
        <v>160</v>
      </c>
      <c r="W543" s="10">
        <v>20</v>
      </c>
      <c r="X543" s="10">
        <v>84</v>
      </c>
      <c r="Y543" s="10">
        <v>67</v>
      </c>
      <c r="Z543" s="10">
        <v>97</v>
      </c>
      <c r="AA543" s="10">
        <v>97768</v>
      </c>
      <c r="AB543" s="10">
        <v>342</v>
      </c>
      <c r="AC543" s="10">
        <v>7</v>
      </c>
      <c r="AD543" s="10">
        <v>2.0467840000000001E-2</v>
      </c>
      <c r="AE543" s="10">
        <v>5943981.9306030301</v>
      </c>
      <c r="AF543" s="12">
        <v>11886.3866605327</v>
      </c>
      <c r="AG543" s="1">
        <f>VLOOKUP(F543,'[1]Sheet 1'!$F$2:$S$557,5,0)</f>
        <v>975</v>
      </c>
      <c r="AH543" s="1">
        <f>VLOOKUP(F543,'[1]Sheet 1'!$F$2:$S$557,6,0)</f>
        <v>0</v>
      </c>
      <c r="AI543" s="1">
        <f>VLOOKUP(F543,'[1]Sheet 1'!$F$2:$S$557,7,0)</f>
        <v>63</v>
      </c>
      <c r="AJ543" s="1">
        <f>VLOOKUP(F543,'[1]Sheet 1'!$F$2:$S$557,8,0)</f>
        <v>108</v>
      </c>
      <c r="AK543" s="1">
        <f>VLOOKUP(F543,'[1]Sheet 1'!$F$2:$S$557,9,0)</f>
        <v>31</v>
      </c>
      <c r="AL543" s="1">
        <f>VLOOKUP(F543,'[1]Sheet 1'!$F$2:$S$557,10,0)</f>
        <v>388</v>
      </c>
      <c r="AM543" s="1">
        <f>VLOOKUP(F543,'[1]Sheet 1'!$F$2:$S$557,11,0)</f>
        <v>288</v>
      </c>
      <c r="AN543" s="1">
        <f>VLOOKUP(F543,'[1]Sheet 1'!$F$2:$S$557,12,0)</f>
        <v>97</v>
      </c>
      <c r="AO543" s="1">
        <f>VLOOKUP(F543,'[1]Sheet 1'!$F$2:$S$557,13,0)</f>
        <v>0.39794871999999998</v>
      </c>
      <c r="AP543" s="1">
        <f>VLOOKUP(F543,'[1]Sheet 1'!$F$2:$S$557,14,0)</f>
        <v>0.29538461999999999</v>
      </c>
      <c r="AQ543" s="1">
        <f>VLOOKUP(F543,'[2]Sheet 1'!$F$2:$Q$557,5,0)</f>
        <v>1042</v>
      </c>
      <c r="AR543" s="1">
        <f>VLOOKUP(F543,'[2]Sheet 1'!$F$2:$Q$557,6,0)</f>
        <v>833</v>
      </c>
      <c r="AS543" s="1">
        <f>VLOOKUP(F543,'[2]Sheet 1'!$F$2:$Q$557,7,0)</f>
        <v>833</v>
      </c>
      <c r="AT543" s="1">
        <f>VLOOKUP(F543,'[2]Sheet 1'!$F$2:$Q$557,8,0)</f>
        <v>808</v>
      </c>
      <c r="AU543" s="1">
        <f>VLOOKUP(F543,'[2]Sheet 1'!$F$2:$Q$557,9,0)</f>
        <v>25</v>
      </c>
      <c r="AV543" s="1">
        <f>VLOOKUP(F543,'[2]Sheet 1'!$F$2:$Q$557,10,0)</f>
        <v>0</v>
      </c>
      <c r="AW543" s="1">
        <f>VLOOKUP(F543,'[2]Sheet 1'!$F$2:$Q$557,11,0)</f>
        <v>209</v>
      </c>
      <c r="AX543" s="1">
        <f>VLOOKUP(F543,'[2]Sheet 1'!$F$2:$Q$557,12,0)</f>
        <v>2.3992320000000001E-2</v>
      </c>
      <c r="AY543" s="1">
        <f>VLOOKUP(F543,'[3]Sheet 1'!$F$2:$AD$557,5,0)</f>
        <v>35.104887900000001</v>
      </c>
      <c r="AZ543" s="1">
        <f>VLOOKUP(F543,'[3]Sheet 1'!$F$2:$AD$557,6,0)</f>
        <v>-80.774310700000001</v>
      </c>
      <c r="BA543" s="1">
        <f>VLOOKUP(F543,'[3]Sheet 1'!$F$2:$AD$557,7,0)</f>
        <v>1297</v>
      </c>
      <c r="BB543" s="1">
        <f>VLOOKUP(F543,'[3]Sheet 1'!$F$2:$AD$557,8,0)</f>
        <v>1076</v>
      </c>
      <c r="BC543" s="1">
        <f>VLOOKUP(F543,'[3]Sheet 1'!$F$2:$AD$557,9,0)</f>
        <v>59</v>
      </c>
      <c r="BD543" s="1">
        <f>VLOOKUP(F543,'[3]Sheet 1'!$F$2:$AD$557,10,0)</f>
        <v>4</v>
      </c>
      <c r="BE543" s="1">
        <f>VLOOKUP(F543,'[3]Sheet 1'!$F$2:$AD$557,11,0)</f>
        <v>115</v>
      </c>
      <c r="BF543" s="1">
        <f>VLOOKUP(F543,'[3]Sheet 1'!$F$2:$AD$557,12,0)</f>
        <v>0</v>
      </c>
      <c r="BG543" s="1">
        <f>VLOOKUP(F543,'[3]Sheet 1'!$F$2:$AD$557,13,0)</f>
        <v>27</v>
      </c>
      <c r="BH543" s="1">
        <f>VLOOKUP(F543,'[3]Sheet 1'!$F$2:$AD$557,14,0)</f>
        <v>16</v>
      </c>
      <c r="BI543" s="1">
        <f>VLOOKUP(F543,'[3]Sheet 1'!$F$2:$AD$557,15,0)</f>
        <v>68</v>
      </c>
      <c r="BJ543" s="1">
        <f>VLOOKUP(F543,'[3]Sheet 1'!$F$2:$AD$557,16,0)</f>
        <v>556</v>
      </c>
      <c r="BK543" s="1">
        <f>VLOOKUP(F543,'[3]Sheet 1'!$F$2:$AD$557,17,0)</f>
        <v>543</v>
      </c>
      <c r="BL543" s="1">
        <f>VLOOKUP(F543,'[3]Sheet 1'!$F$2:$AD$557,18,0)</f>
        <v>13</v>
      </c>
      <c r="BM543" s="1">
        <f>VLOOKUP(F543,'[3]Sheet 1'!$F$2:$AD$557,19,0)</f>
        <v>0.97661869999999995</v>
      </c>
      <c r="BN543" s="1">
        <f>VLOOKUP(F543,'[3]Sheet 1'!$F$2:$AD$557,20,0)</f>
        <v>0.82960677999999999</v>
      </c>
      <c r="BO543" s="1">
        <f>VLOOKUP(F543,'[3]Sheet 1'!$F$2:$AD$557,21,0)</f>
        <v>4.5489590000000003E-2</v>
      </c>
      <c r="BP543" s="1">
        <f>VLOOKUP(F543,'[3]Sheet 1'!$F$2:$AD$557,22,0)</f>
        <v>8.8666149999999999E-2</v>
      </c>
      <c r="BQ543" s="1">
        <f>VLOOKUP(F543,'[3]Sheet 1'!$F$2:$AD$557,23,0)</f>
        <v>5.2428679999999998E-2</v>
      </c>
      <c r="BR543" s="1">
        <f>VLOOKUP(F543,'[3]Sheet 1'!$F$2:$AD$557,24,0)</f>
        <v>6083.1752828899998</v>
      </c>
      <c r="BS543" s="1">
        <f>VLOOKUP(F543,'[3]Sheet 1'!$F$2:$AD$557,25,0)</f>
        <v>0.21321101000000001</v>
      </c>
    </row>
    <row r="544" spans="1:71" ht="20" customHeight="1" x14ac:dyDescent="0.15">
      <c r="A544" s="8">
        <v>2207</v>
      </c>
      <c r="B544" s="9">
        <v>37</v>
      </c>
      <c r="C544" s="10">
        <v>119</v>
      </c>
      <c r="D544" s="10">
        <v>1912</v>
      </c>
      <c r="E544" s="10">
        <v>1</v>
      </c>
      <c r="F544" s="10">
        <v>371190019121</v>
      </c>
      <c r="G544" s="11" t="s">
        <v>35</v>
      </c>
      <c r="H544" s="10">
        <v>16203</v>
      </c>
      <c r="I544" s="11" t="s">
        <v>580</v>
      </c>
      <c r="J544" s="10">
        <v>1004</v>
      </c>
      <c r="K544" s="10">
        <v>137</v>
      </c>
      <c r="L544" s="10">
        <v>45</v>
      </c>
      <c r="M544" s="10">
        <v>0</v>
      </c>
      <c r="N544" s="10">
        <v>74</v>
      </c>
      <c r="O544" s="10">
        <v>134</v>
      </c>
      <c r="P544" s="10">
        <v>28</v>
      </c>
      <c r="Q544" s="10">
        <v>73</v>
      </c>
      <c r="R544" s="10">
        <v>112</v>
      </c>
      <c r="S544" s="10">
        <v>30</v>
      </c>
      <c r="T544" s="10">
        <v>82</v>
      </c>
      <c r="U544" s="10">
        <v>168</v>
      </c>
      <c r="V544" s="10">
        <v>17</v>
      </c>
      <c r="W544" s="10">
        <v>27</v>
      </c>
      <c r="X544" s="10">
        <v>39</v>
      </c>
      <c r="Y544" s="10">
        <v>38</v>
      </c>
      <c r="Z544" s="10">
        <v>0</v>
      </c>
      <c r="AA544" s="10">
        <v>40404</v>
      </c>
      <c r="AB544" s="10">
        <v>635</v>
      </c>
      <c r="AC544" s="10">
        <v>136</v>
      </c>
      <c r="AD544" s="10">
        <v>0.21417322999999999</v>
      </c>
      <c r="AE544" s="13">
        <v>11657315.5571899</v>
      </c>
      <c r="AF544" s="12">
        <v>21757.104659240402</v>
      </c>
      <c r="AG544" s="1">
        <f>VLOOKUP(F544,'[1]Sheet 1'!$F$2:$S$557,5,0)</f>
        <v>2237</v>
      </c>
      <c r="AH544" s="1">
        <f>VLOOKUP(F544,'[1]Sheet 1'!$F$2:$S$557,6,0)</f>
        <v>1098</v>
      </c>
      <c r="AI544" s="1">
        <f>VLOOKUP(F544,'[1]Sheet 1'!$F$2:$S$557,7,0)</f>
        <v>439</v>
      </c>
      <c r="AJ544" s="1">
        <f>VLOOKUP(F544,'[1]Sheet 1'!$F$2:$S$557,8,0)</f>
        <v>435</v>
      </c>
      <c r="AK544" s="1">
        <f>VLOOKUP(F544,'[1]Sheet 1'!$F$2:$S$557,9,0)</f>
        <v>113</v>
      </c>
      <c r="AL544" s="1">
        <f>VLOOKUP(F544,'[1]Sheet 1'!$F$2:$S$557,10,0)</f>
        <v>134</v>
      </c>
      <c r="AM544" s="1">
        <f>VLOOKUP(F544,'[1]Sheet 1'!$F$2:$S$557,11,0)</f>
        <v>18</v>
      </c>
      <c r="AN544" s="1">
        <f>VLOOKUP(F544,'[1]Sheet 1'!$F$2:$S$557,12,0)</f>
        <v>0</v>
      </c>
      <c r="AO544" s="1">
        <f>VLOOKUP(F544,'[1]Sheet 1'!$F$2:$S$557,13,0)</f>
        <v>5.9901650000000001E-2</v>
      </c>
      <c r="AP544" s="1">
        <f>VLOOKUP(F544,'[1]Sheet 1'!$F$2:$S$557,14,0)</f>
        <v>8.0464899999999999E-3</v>
      </c>
      <c r="AQ544" s="1">
        <f>VLOOKUP(F544,'[2]Sheet 1'!$F$2:$Q$557,5,0)</f>
        <v>2637</v>
      </c>
      <c r="AR544" s="1">
        <f>VLOOKUP(F544,'[2]Sheet 1'!$F$2:$Q$557,6,0)</f>
        <v>1840</v>
      </c>
      <c r="AS544" s="1">
        <f>VLOOKUP(F544,'[2]Sheet 1'!$F$2:$Q$557,7,0)</f>
        <v>1840</v>
      </c>
      <c r="AT544" s="1">
        <f>VLOOKUP(F544,'[2]Sheet 1'!$F$2:$Q$557,8,0)</f>
        <v>1476</v>
      </c>
      <c r="AU544" s="1">
        <f>VLOOKUP(F544,'[2]Sheet 1'!$F$2:$Q$557,9,0)</f>
        <v>364</v>
      </c>
      <c r="AV544" s="1">
        <f>VLOOKUP(F544,'[2]Sheet 1'!$F$2:$Q$557,10,0)</f>
        <v>0</v>
      </c>
      <c r="AW544" s="1">
        <f>VLOOKUP(F544,'[2]Sheet 1'!$F$2:$Q$557,11,0)</f>
        <v>797</v>
      </c>
      <c r="AX544" s="1">
        <f>VLOOKUP(F544,'[2]Sheet 1'!$F$2:$Q$557,12,0)</f>
        <v>0.13803565000000001</v>
      </c>
      <c r="AY544" s="1">
        <f>VLOOKUP(F544,'[3]Sheet 1'!$F$2:$AD$557,5,0)</f>
        <v>35.213520699999997</v>
      </c>
      <c r="AZ544" s="1">
        <f>VLOOKUP(F544,'[3]Sheet 1'!$F$2:$AD$557,6,0)</f>
        <v>-80.735259799999994</v>
      </c>
      <c r="BA544" s="1">
        <f>VLOOKUP(F544,'[3]Sheet 1'!$F$2:$AD$557,7,0)</f>
        <v>2823</v>
      </c>
      <c r="BB544" s="1">
        <f>VLOOKUP(F544,'[3]Sheet 1'!$F$2:$AD$557,8,0)</f>
        <v>683</v>
      </c>
      <c r="BC544" s="1">
        <f>VLOOKUP(F544,'[3]Sheet 1'!$F$2:$AD$557,9,0)</f>
        <v>1124</v>
      </c>
      <c r="BD544" s="1">
        <f>VLOOKUP(F544,'[3]Sheet 1'!$F$2:$AD$557,10,0)</f>
        <v>26</v>
      </c>
      <c r="BE544" s="1">
        <f>VLOOKUP(F544,'[3]Sheet 1'!$F$2:$AD$557,11,0)</f>
        <v>237</v>
      </c>
      <c r="BF544" s="1">
        <f>VLOOKUP(F544,'[3]Sheet 1'!$F$2:$AD$557,12,0)</f>
        <v>0</v>
      </c>
      <c r="BG544" s="1">
        <f>VLOOKUP(F544,'[3]Sheet 1'!$F$2:$AD$557,13,0)</f>
        <v>673</v>
      </c>
      <c r="BH544" s="1">
        <f>VLOOKUP(F544,'[3]Sheet 1'!$F$2:$AD$557,14,0)</f>
        <v>80</v>
      </c>
      <c r="BI544" s="1">
        <f>VLOOKUP(F544,'[3]Sheet 1'!$F$2:$AD$557,15,0)</f>
        <v>1053</v>
      </c>
      <c r="BJ544" s="1">
        <f>VLOOKUP(F544,'[3]Sheet 1'!$F$2:$AD$557,16,0)</f>
        <v>1058</v>
      </c>
      <c r="BK544" s="1">
        <f>VLOOKUP(F544,'[3]Sheet 1'!$F$2:$AD$557,17,0)</f>
        <v>953</v>
      </c>
      <c r="BL544" s="1">
        <f>VLOOKUP(F544,'[3]Sheet 1'!$F$2:$AD$557,18,0)</f>
        <v>105</v>
      </c>
      <c r="BM544" s="1">
        <f>VLOOKUP(F544,'[3]Sheet 1'!$F$2:$AD$557,19,0)</f>
        <v>0.90075614000000004</v>
      </c>
      <c r="BN544" s="1">
        <f>VLOOKUP(F544,'[3]Sheet 1'!$F$2:$AD$557,20,0)</f>
        <v>0.24194119</v>
      </c>
      <c r="BO544" s="1">
        <f>VLOOKUP(F544,'[3]Sheet 1'!$F$2:$AD$557,21,0)</f>
        <v>0.39815798000000002</v>
      </c>
      <c r="BP544" s="1">
        <f>VLOOKUP(F544,'[3]Sheet 1'!$F$2:$AD$557,22,0)</f>
        <v>8.3953239999999998E-2</v>
      </c>
      <c r="BQ544" s="1">
        <f>VLOOKUP(F544,'[3]Sheet 1'!$F$2:$AD$557,23,0)</f>
        <v>0.37300742999999997</v>
      </c>
      <c r="BR544" s="1">
        <f>VLOOKUP(F544,'[3]Sheet 1'!$F$2:$AD$557,24,0)</f>
        <v>6751.1878074799997</v>
      </c>
      <c r="BS544" s="1">
        <f>VLOOKUP(F544,'[3]Sheet 1'!$F$2:$AD$557,25,0)</f>
        <v>0.41814863000000002</v>
      </c>
    </row>
    <row r="545" spans="1:71" ht="20" customHeight="1" x14ac:dyDescent="0.15">
      <c r="A545" s="8">
        <v>2208</v>
      </c>
      <c r="B545" s="9">
        <v>37</v>
      </c>
      <c r="C545" s="10">
        <v>119</v>
      </c>
      <c r="D545" s="10">
        <v>1918</v>
      </c>
      <c r="E545" s="10">
        <v>2</v>
      </c>
      <c r="F545" s="10">
        <v>371190019182</v>
      </c>
      <c r="G545" s="11" t="s">
        <v>33</v>
      </c>
      <c r="H545" s="10">
        <v>16218</v>
      </c>
      <c r="I545" s="11" t="s">
        <v>581</v>
      </c>
      <c r="J545" s="10">
        <v>928</v>
      </c>
      <c r="K545" s="10">
        <v>53</v>
      </c>
      <c r="L545" s="10">
        <v>77</v>
      </c>
      <c r="M545" s="10">
        <v>28</v>
      </c>
      <c r="N545" s="10">
        <v>112</v>
      </c>
      <c r="O545" s="10">
        <v>24</v>
      </c>
      <c r="P545" s="10">
        <v>62</v>
      </c>
      <c r="Q545" s="10">
        <v>100</v>
      </c>
      <c r="R545" s="10">
        <v>63</v>
      </c>
      <c r="S545" s="10">
        <v>81</v>
      </c>
      <c r="T545" s="10">
        <v>163</v>
      </c>
      <c r="U545" s="10">
        <v>53</v>
      </c>
      <c r="V545" s="10">
        <v>40</v>
      </c>
      <c r="W545" s="10">
        <v>72</v>
      </c>
      <c r="X545" s="10">
        <v>0</v>
      </c>
      <c r="Y545" s="10">
        <v>0</v>
      </c>
      <c r="Z545" s="10">
        <v>0</v>
      </c>
      <c r="AA545" s="10">
        <v>41053</v>
      </c>
      <c r="AB545" s="10">
        <v>579</v>
      </c>
      <c r="AC545" s="10">
        <v>84</v>
      </c>
      <c r="AD545" s="10">
        <v>0.14507771999999999</v>
      </c>
      <c r="AE545" s="13">
        <v>9017015.5479125995</v>
      </c>
      <c r="AF545" s="12">
        <v>11898.198983022099</v>
      </c>
      <c r="AG545" s="1">
        <f>VLOOKUP(F545,'[1]Sheet 1'!$F$2:$S$557,5,0)</f>
        <v>1455</v>
      </c>
      <c r="AH545" s="1">
        <f>VLOOKUP(F545,'[1]Sheet 1'!$F$2:$S$557,6,0)</f>
        <v>272</v>
      </c>
      <c r="AI545" s="1">
        <f>VLOOKUP(F545,'[1]Sheet 1'!$F$2:$S$557,7,0)</f>
        <v>357</v>
      </c>
      <c r="AJ545" s="1">
        <f>VLOOKUP(F545,'[1]Sheet 1'!$F$2:$S$557,8,0)</f>
        <v>243</v>
      </c>
      <c r="AK545" s="1">
        <f>VLOOKUP(F545,'[1]Sheet 1'!$F$2:$S$557,9,0)</f>
        <v>113</v>
      </c>
      <c r="AL545" s="1">
        <f>VLOOKUP(F545,'[1]Sheet 1'!$F$2:$S$557,10,0)</f>
        <v>370</v>
      </c>
      <c r="AM545" s="1">
        <f>VLOOKUP(F545,'[1]Sheet 1'!$F$2:$S$557,11,0)</f>
        <v>81</v>
      </c>
      <c r="AN545" s="1">
        <f>VLOOKUP(F545,'[1]Sheet 1'!$F$2:$S$557,12,0)</f>
        <v>19</v>
      </c>
      <c r="AO545" s="1">
        <f>VLOOKUP(F545,'[1]Sheet 1'!$F$2:$S$557,13,0)</f>
        <v>0.25429552999999999</v>
      </c>
      <c r="AP545" s="1">
        <f>VLOOKUP(F545,'[1]Sheet 1'!$F$2:$S$557,14,0)</f>
        <v>5.56701E-2</v>
      </c>
      <c r="AQ545" s="1">
        <f>VLOOKUP(F545,'[2]Sheet 1'!$F$2:$Q$557,5,0)</f>
        <v>1840</v>
      </c>
      <c r="AR545" s="1">
        <f>VLOOKUP(F545,'[2]Sheet 1'!$F$2:$Q$557,6,0)</f>
        <v>1362</v>
      </c>
      <c r="AS545" s="1">
        <f>VLOOKUP(F545,'[2]Sheet 1'!$F$2:$Q$557,7,0)</f>
        <v>1362</v>
      </c>
      <c r="AT545" s="1">
        <f>VLOOKUP(F545,'[2]Sheet 1'!$F$2:$Q$557,8,0)</f>
        <v>1217</v>
      </c>
      <c r="AU545" s="1">
        <f>VLOOKUP(F545,'[2]Sheet 1'!$F$2:$Q$557,9,0)</f>
        <v>145</v>
      </c>
      <c r="AV545" s="1">
        <f>VLOOKUP(F545,'[2]Sheet 1'!$F$2:$Q$557,10,0)</f>
        <v>0</v>
      </c>
      <c r="AW545" s="1">
        <f>VLOOKUP(F545,'[2]Sheet 1'!$F$2:$Q$557,11,0)</f>
        <v>478</v>
      </c>
      <c r="AX545" s="1">
        <f>VLOOKUP(F545,'[2]Sheet 1'!$F$2:$Q$557,12,0)</f>
        <v>7.8804349999999995E-2</v>
      </c>
      <c r="AY545" s="1">
        <f>VLOOKUP(F545,'[3]Sheet 1'!$F$2:$AD$557,5,0)</f>
        <v>35.1964659</v>
      </c>
      <c r="AZ545" s="1">
        <f>VLOOKUP(F545,'[3]Sheet 1'!$F$2:$AD$557,6,0)</f>
        <v>-80.755281299999993</v>
      </c>
      <c r="BA545" s="1">
        <f>VLOOKUP(F545,'[3]Sheet 1'!$F$2:$AD$557,7,0)</f>
        <v>1725</v>
      </c>
      <c r="BB545" s="1">
        <f>VLOOKUP(F545,'[3]Sheet 1'!$F$2:$AD$557,8,0)</f>
        <v>523</v>
      </c>
      <c r="BC545" s="1">
        <f>VLOOKUP(F545,'[3]Sheet 1'!$F$2:$AD$557,9,0)</f>
        <v>916</v>
      </c>
      <c r="BD545" s="1">
        <f>VLOOKUP(F545,'[3]Sheet 1'!$F$2:$AD$557,10,0)</f>
        <v>20</v>
      </c>
      <c r="BE545" s="1">
        <f>VLOOKUP(F545,'[3]Sheet 1'!$F$2:$AD$557,11,0)</f>
        <v>30</v>
      </c>
      <c r="BF545" s="1">
        <f>VLOOKUP(F545,'[3]Sheet 1'!$F$2:$AD$557,12,0)</f>
        <v>7</v>
      </c>
      <c r="BG545" s="1">
        <f>VLOOKUP(F545,'[3]Sheet 1'!$F$2:$AD$557,13,0)</f>
        <v>174</v>
      </c>
      <c r="BH545" s="1">
        <f>VLOOKUP(F545,'[3]Sheet 1'!$F$2:$AD$557,14,0)</f>
        <v>55</v>
      </c>
      <c r="BI545" s="1">
        <f>VLOOKUP(F545,'[3]Sheet 1'!$F$2:$AD$557,15,0)</f>
        <v>278</v>
      </c>
      <c r="BJ545" s="1">
        <f>VLOOKUP(F545,'[3]Sheet 1'!$F$2:$AD$557,16,0)</f>
        <v>934</v>
      </c>
      <c r="BK545" s="1">
        <f>VLOOKUP(F545,'[3]Sheet 1'!$F$2:$AD$557,17,0)</f>
        <v>831</v>
      </c>
      <c r="BL545" s="1">
        <f>VLOOKUP(F545,'[3]Sheet 1'!$F$2:$AD$557,18,0)</f>
        <v>103</v>
      </c>
      <c r="BM545" s="1">
        <f>VLOOKUP(F545,'[3]Sheet 1'!$F$2:$AD$557,19,0)</f>
        <v>0.88972161999999999</v>
      </c>
      <c r="BN545" s="1">
        <f>VLOOKUP(F545,'[3]Sheet 1'!$F$2:$AD$557,20,0)</f>
        <v>0.30318840000000002</v>
      </c>
      <c r="BO545" s="1">
        <f>VLOOKUP(F545,'[3]Sheet 1'!$F$2:$AD$557,21,0)</f>
        <v>0.53101449000000001</v>
      </c>
      <c r="BP545" s="1">
        <f>VLOOKUP(F545,'[3]Sheet 1'!$F$2:$AD$557,22,0)</f>
        <v>1.7391299999999998E-2</v>
      </c>
      <c r="BQ545" s="1">
        <f>VLOOKUP(F545,'[3]Sheet 1'!$F$2:$AD$557,23,0)</f>
        <v>0.16115942</v>
      </c>
      <c r="BR545" s="1">
        <f>VLOOKUP(F545,'[3]Sheet 1'!$F$2:$AD$557,24,0)</f>
        <v>5333.2769615099996</v>
      </c>
      <c r="BS545" s="1">
        <f>VLOOKUP(F545,'[3]Sheet 1'!$F$2:$AD$557,25,0)</f>
        <v>0.32344091000000003</v>
      </c>
    </row>
    <row r="546" spans="1:71" ht="20" customHeight="1" x14ac:dyDescent="0.15">
      <c r="A546" s="8">
        <v>2209</v>
      </c>
      <c r="B546" s="9">
        <v>37</v>
      </c>
      <c r="C546" s="10">
        <v>119</v>
      </c>
      <c r="D546" s="10">
        <v>6215</v>
      </c>
      <c r="E546" s="10">
        <v>2</v>
      </c>
      <c r="F546" s="10">
        <v>371190062152</v>
      </c>
      <c r="G546" s="11" t="s">
        <v>33</v>
      </c>
      <c r="H546" s="10">
        <v>16662</v>
      </c>
      <c r="I546" s="11" t="s">
        <v>582</v>
      </c>
      <c r="J546" s="10">
        <v>953</v>
      </c>
      <c r="K546" s="10">
        <v>33</v>
      </c>
      <c r="L546" s="10">
        <v>18</v>
      </c>
      <c r="M546" s="10">
        <v>14</v>
      </c>
      <c r="N546" s="10">
        <v>0</v>
      </c>
      <c r="O546" s="10">
        <v>27</v>
      </c>
      <c r="P546" s="10">
        <v>50</v>
      </c>
      <c r="Q546" s="10">
        <v>54</v>
      </c>
      <c r="R546" s="10">
        <v>39</v>
      </c>
      <c r="S546" s="10">
        <v>59</v>
      </c>
      <c r="T546" s="10">
        <v>94</v>
      </c>
      <c r="U546" s="10">
        <v>60</v>
      </c>
      <c r="V546" s="10">
        <v>166</v>
      </c>
      <c r="W546" s="10">
        <v>166</v>
      </c>
      <c r="X546" s="10">
        <v>79</v>
      </c>
      <c r="Y546" s="10">
        <v>79</v>
      </c>
      <c r="Z546" s="10">
        <v>15</v>
      </c>
      <c r="AA546" s="10">
        <v>82651</v>
      </c>
      <c r="AB546" s="10">
        <v>644</v>
      </c>
      <c r="AC546" s="10">
        <v>29</v>
      </c>
      <c r="AD546" s="10">
        <v>4.5031059999999998E-2</v>
      </c>
      <c r="AE546" s="16">
        <v>125577857.913635</v>
      </c>
      <c r="AF546" s="12">
        <v>50591.772043494799</v>
      </c>
      <c r="AG546" s="1">
        <f>VLOOKUP(F546,'[1]Sheet 1'!$F$2:$S$557,5,0)</f>
        <v>1869</v>
      </c>
      <c r="AH546" s="1">
        <f>VLOOKUP(F546,'[1]Sheet 1'!$F$2:$S$557,6,0)</f>
        <v>54</v>
      </c>
      <c r="AI546" s="1">
        <f>VLOOKUP(F546,'[1]Sheet 1'!$F$2:$S$557,7,0)</f>
        <v>312</v>
      </c>
      <c r="AJ546" s="1">
        <f>VLOOKUP(F546,'[1]Sheet 1'!$F$2:$S$557,8,0)</f>
        <v>339</v>
      </c>
      <c r="AK546" s="1">
        <f>VLOOKUP(F546,'[1]Sheet 1'!$F$2:$S$557,9,0)</f>
        <v>266</v>
      </c>
      <c r="AL546" s="1">
        <f>VLOOKUP(F546,'[1]Sheet 1'!$F$2:$S$557,10,0)</f>
        <v>710</v>
      </c>
      <c r="AM546" s="1">
        <f>VLOOKUP(F546,'[1]Sheet 1'!$F$2:$S$557,11,0)</f>
        <v>144</v>
      </c>
      <c r="AN546" s="1">
        <f>VLOOKUP(F546,'[1]Sheet 1'!$F$2:$S$557,12,0)</f>
        <v>44</v>
      </c>
      <c r="AO546" s="1">
        <f>VLOOKUP(F546,'[1]Sheet 1'!$F$2:$S$557,13,0)</f>
        <v>0.37988229000000001</v>
      </c>
      <c r="AP546" s="1">
        <f>VLOOKUP(F546,'[1]Sheet 1'!$F$2:$S$557,14,0)</f>
        <v>7.7046550000000005E-2</v>
      </c>
      <c r="AQ546" s="1">
        <f>VLOOKUP(F546,'[2]Sheet 1'!$F$2:$Q$557,5,0)</f>
        <v>1989</v>
      </c>
      <c r="AR546" s="1">
        <f>VLOOKUP(F546,'[2]Sheet 1'!$F$2:$Q$557,6,0)</f>
        <v>1312</v>
      </c>
      <c r="AS546" s="1">
        <f>VLOOKUP(F546,'[2]Sheet 1'!$F$2:$Q$557,7,0)</f>
        <v>1312</v>
      </c>
      <c r="AT546" s="1">
        <f>VLOOKUP(F546,'[2]Sheet 1'!$F$2:$Q$557,8,0)</f>
        <v>1258</v>
      </c>
      <c r="AU546" s="1">
        <f>VLOOKUP(F546,'[2]Sheet 1'!$F$2:$Q$557,9,0)</f>
        <v>54</v>
      </c>
      <c r="AV546" s="1">
        <f>VLOOKUP(F546,'[2]Sheet 1'!$F$2:$Q$557,10,0)</f>
        <v>0</v>
      </c>
      <c r="AW546" s="1">
        <f>VLOOKUP(F546,'[2]Sheet 1'!$F$2:$Q$557,11,0)</f>
        <v>677</v>
      </c>
      <c r="AX546" s="1">
        <f>VLOOKUP(F546,'[2]Sheet 1'!$F$2:$Q$557,12,0)</f>
        <v>2.7149320000000001E-2</v>
      </c>
      <c r="AY546" s="1">
        <f>VLOOKUP(F546,'[3]Sheet 1'!$F$2:$AD$557,5,0)</f>
        <v>35.374301699999997</v>
      </c>
      <c r="AZ546" s="1">
        <f>VLOOKUP(F546,'[3]Sheet 1'!$F$2:$AD$557,6,0)</f>
        <v>-80.891032499999994</v>
      </c>
      <c r="BA546" s="1">
        <f>VLOOKUP(F546,'[3]Sheet 1'!$F$2:$AD$557,7,0)</f>
        <v>2349</v>
      </c>
      <c r="BB546" s="1">
        <f>VLOOKUP(F546,'[3]Sheet 1'!$F$2:$AD$557,8,0)</f>
        <v>1736</v>
      </c>
      <c r="BC546" s="1">
        <f>VLOOKUP(F546,'[3]Sheet 1'!$F$2:$AD$557,9,0)</f>
        <v>420</v>
      </c>
      <c r="BD546" s="1">
        <f>VLOOKUP(F546,'[3]Sheet 1'!$F$2:$AD$557,10,0)</f>
        <v>6</v>
      </c>
      <c r="BE546" s="1">
        <f>VLOOKUP(F546,'[3]Sheet 1'!$F$2:$AD$557,11,0)</f>
        <v>28</v>
      </c>
      <c r="BF546" s="1">
        <f>VLOOKUP(F546,'[3]Sheet 1'!$F$2:$AD$557,12,0)</f>
        <v>1</v>
      </c>
      <c r="BG546" s="1">
        <f>VLOOKUP(F546,'[3]Sheet 1'!$F$2:$AD$557,13,0)</f>
        <v>92</v>
      </c>
      <c r="BH546" s="1">
        <f>VLOOKUP(F546,'[3]Sheet 1'!$F$2:$AD$557,14,0)</f>
        <v>66</v>
      </c>
      <c r="BI546" s="1">
        <f>VLOOKUP(F546,'[3]Sheet 1'!$F$2:$AD$557,15,0)</f>
        <v>220</v>
      </c>
      <c r="BJ546" s="1">
        <f>VLOOKUP(F546,'[3]Sheet 1'!$F$2:$AD$557,16,0)</f>
        <v>917</v>
      </c>
      <c r="BK546" s="1">
        <f>VLOOKUP(F546,'[3]Sheet 1'!$F$2:$AD$557,17,0)</f>
        <v>870</v>
      </c>
      <c r="BL546" s="1">
        <f>VLOOKUP(F546,'[3]Sheet 1'!$F$2:$AD$557,18,0)</f>
        <v>47</v>
      </c>
      <c r="BM546" s="1">
        <f>VLOOKUP(F546,'[3]Sheet 1'!$F$2:$AD$557,19,0)</f>
        <v>0.94874590999999997</v>
      </c>
      <c r="BN546" s="1">
        <f>VLOOKUP(F546,'[3]Sheet 1'!$F$2:$AD$557,20,0)</f>
        <v>0.73903788000000004</v>
      </c>
      <c r="BO546" s="1">
        <f>VLOOKUP(F546,'[3]Sheet 1'!$F$2:$AD$557,21,0)</f>
        <v>0.17879948000000001</v>
      </c>
      <c r="BP546" s="1">
        <f>VLOOKUP(F546,'[3]Sheet 1'!$F$2:$AD$557,22,0)</f>
        <v>1.191996E-2</v>
      </c>
      <c r="BQ546" s="1">
        <f>VLOOKUP(F546,'[3]Sheet 1'!$F$2:$AD$557,23,0)</f>
        <v>9.3656870000000003E-2</v>
      </c>
      <c r="BR546" s="1">
        <f>VLOOKUP(F546,'[3]Sheet 1'!$F$2:$AD$557,24,0)</f>
        <v>521.48015848</v>
      </c>
      <c r="BS546" s="1">
        <f>VLOOKUP(F546,'[3]Sheet 1'!$F$2:$AD$557,25,0)</f>
        <v>4.50448585</v>
      </c>
    </row>
    <row r="547" spans="1:71" ht="20" customHeight="1" x14ac:dyDescent="0.15">
      <c r="A547" s="8">
        <v>2210</v>
      </c>
      <c r="B547" s="9">
        <v>37</v>
      </c>
      <c r="C547" s="10">
        <v>119</v>
      </c>
      <c r="D547" s="10">
        <v>5845</v>
      </c>
      <c r="E547" s="10">
        <v>2</v>
      </c>
      <c r="F547" s="10">
        <v>371190058452</v>
      </c>
      <c r="G547" s="11" t="s">
        <v>33</v>
      </c>
      <c r="H547" s="10">
        <v>16576</v>
      </c>
      <c r="I547" s="11" t="s">
        <v>583</v>
      </c>
      <c r="J547" s="10">
        <v>1033</v>
      </c>
      <c r="K547" s="10">
        <v>24</v>
      </c>
      <c r="L547" s="10">
        <v>9</v>
      </c>
      <c r="M547" s="10">
        <v>10</v>
      </c>
      <c r="N547" s="10">
        <v>22</v>
      </c>
      <c r="O547" s="10">
        <v>0</v>
      </c>
      <c r="P547" s="10">
        <v>74</v>
      </c>
      <c r="Q547" s="10">
        <v>27</v>
      </c>
      <c r="R547" s="10">
        <v>26</v>
      </c>
      <c r="S547" s="10">
        <v>0</v>
      </c>
      <c r="T547" s="10">
        <v>0</v>
      </c>
      <c r="U547" s="10">
        <v>35</v>
      </c>
      <c r="V547" s="10">
        <v>128</v>
      </c>
      <c r="W547" s="10">
        <v>145</v>
      </c>
      <c r="X547" s="10">
        <v>114</v>
      </c>
      <c r="Y547" s="10">
        <v>212</v>
      </c>
      <c r="Z547" s="10">
        <v>207</v>
      </c>
      <c r="AA547" s="10">
        <v>126793</v>
      </c>
      <c r="AB547" s="10">
        <v>851</v>
      </c>
      <c r="AC547" s="10">
        <v>0</v>
      </c>
      <c r="AD547" s="10">
        <v>0</v>
      </c>
      <c r="AE547" s="13">
        <v>41099477.919799797</v>
      </c>
      <c r="AF547" s="12">
        <v>33032.095679193597</v>
      </c>
      <c r="AG547" s="1">
        <f>VLOOKUP(F547,'[1]Sheet 1'!$F$2:$S$557,5,0)</f>
        <v>1823</v>
      </c>
      <c r="AH547" s="1">
        <f>VLOOKUP(F547,'[1]Sheet 1'!$F$2:$S$557,6,0)</f>
        <v>54</v>
      </c>
      <c r="AI547" s="1">
        <f>VLOOKUP(F547,'[1]Sheet 1'!$F$2:$S$557,7,0)</f>
        <v>131</v>
      </c>
      <c r="AJ547" s="1">
        <f>VLOOKUP(F547,'[1]Sheet 1'!$F$2:$S$557,8,0)</f>
        <v>202</v>
      </c>
      <c r="AK547" s="1">
        <f>VLOOKUP(F547,'[1]Sheet 1'!$F$2:$S$557,9,0)</f>
        <v>108</v>
      </c>
      <c r="AL547" s="1">
        <f>VLOOKUP(F547,'[1]Sheet 1'!$F$2:$S$557,10,0)</f>
        <v>821</v>
      </c>
      <c r="AM547" s="1">
        <f>VLOOKUP(F547,'[1]Sheet 1'!$F$2:$S$557,11,0)</f>
        <v>386</v>
      </c>
      <c r="AN547" s="1">
        <f>VLOOKUP(F547,'[1]Sheet 1'!$F$2:$S$557,12,0)</f>
        <v>121</v>
      </c>
      <c r="AO547" s="1">
        <f>VLOOKUP(F547,'[1]Sheet 1'!$F$2:$S$557,13,0)</f>
        <v>0.45035656000000002</v>
      </c>
      <c r="AP547" s="1">
        <f>VLOOKUP(F547,'[1]Sheet 1'!$F$2:$S$557,14,0)</f>
        <v>0.21173889000000001</v>
      </c>
      <c r="AQ547" s="1">
        <f>VLOOKUP(F547,'[2]Sheet 1'!$F$2:$Q$557,5,0)</f>
        <v>2061</v>
      </c>
      <c r="AR547" s="1">
        <f>VLOOKUP(F547,'[2]Sheet 1'!$F$2:$Q$557,6,0)</f>
        <v>1674</v>
      </c>
      <c r="AS547" s="1">
        <f>VLOOKUP(F547,'[2]Sheet 1'!$F$2:$Q$557,7,0)</f>
        <v>1674</v>
      </c>
      <c r="AT547" s="1">
        <f>VLOOKUP(F547,'[2]Sheet 1'!$F$2:$Q$557,8,0)</f>
        <v>1596</v>
      </c>
      <c r="AU547" s="1">
        <f>VLOOKUP(F547,'[2]Sheet 1'!$F$2:$Q$557,9,0)</f>
        <v>78</v>
      </c>
      <c r="AV547" s="1">
        <f>VLOOKUP(F547,'[2]Sheet 1'!$F$2:$Q$557,10,0)</f>
        <v>0</v>
      </c>
      <c r="AW547" s="1">
        <f>VLOOKUP(F547,'[2]Sheet 1'!$F$2:$Q$557,11,0)</f>
        <v>387</v>
      </c>
      <c r="AX547" s="1">
        <f>VLOOKUP(F547,'[2]Sheet 1'!$F$2:$Q$557,12,0)</f>
        <v>3.7845709999999998E-2</v>
      </c>
      <c r="AY547" s="1">
        <f>VLOOKUP(F547,'[3]Sheet 1'!$F$2:$AD$557,5,0)</f>
        <v>35.052681999999997</v>
      </c>
      <c r="AZ547" s="1">
        <f>VLOOKUP(F547,'[3]Sheet 1'!$F$2:$AD$557,6,0)</f>
        <v>-80.786494500000003</v>
      </c>
      <c r="BA547" s="1">
        <f>VLOOKUP(F547,'[3]Sheet 1'!$F$2:$AD$557,7,0)</f>
        <v>2538</v>
      </c>
      <c r="BB547" s="1">
        <f>VLOOKUP(F547,'[3]Sheet 1'!$F$2:$AD$557,8,0)</f>
        <v>1632</v>
      </c>
      <c r="BC547" s="1">
        <f>VLOOKUP(F547,'[3]Sheet 1'!$F$2:$AD$557,9,0)</f>
        <v>248</v>
      </c>
      <c r="BD547" s="1">
        <f>VLOOKUP(F547,'[3]Sheet 1'!$F$2:$AD$557,10,0)</f>
        <v>10</v>
      </c>
      <c r="BE547" s="1">
        <f>VLOOKUP(F547,'[3]Sheet 1'!$F$2:$AD$557,11,0)</f>
        <v>566</v>
      </c>
      <c r="BF547" s="1">
        <f>VLOOKUP(F547,'[3]Sheet 1'!$F$2:$AD$557,12,0)</f>
        <v>1</v>
      </c>
      <c r="BG547" s="1">
        <f>VLOOKUP(F547,'[3]Sheet 1'!$F$2:$AD$557,13,0)</f>
        <v>32</v>
      </c>
      <c r="BH547" s="1">
        <f>VLOOKUP(F547,'[3]Sheet 1'!$F$2:$AD$557,14,0)</f>
        <v>49</v>
      </c>
      <c r="BI547" s="1">
        <f>VLOOKUP(F547,'[3]Sheet 1'!$F$2:$AD$557,15,0)</f>
        <v>195</v>
      </c>
      <c r="BJ547" s="1">
        <f>VLOOKUP(F547,'[3]Sheet 1'!$F$2:$AD$557,16,0)</f>
        <v>1021</v>
      </c>
      <c r="BK547" s="1">
        <f>VLOOKUP(F547,'[3]Sheet 1'!$F$2:$AD$557,17,0)</f>
        <v>940</v>
      </c>
      <c r="BL547" s="1">
        <f>VLOOKUP(F547,'[3]Sheet 1'!$F$2:$AD$557,18,0)</f>
        <v>81</v>
      </c>
      <c r="BM547" s="1">
        <f>VLOOKUP(F547,'[3]Sheet 1'!$F$2:$AD$557,19,0)</f>
        <v>0.92066601000000003</v>
      </c>
      <c r="BN547" s="1">
        <f>VLOOKUP(F547,'[3]Sheet 1'!$F$2:$AD$557,20,0)</f>
        <v>0.64302599999999999</v>
      </c>
      <c r="BO547" s="1">
        <f>VLOOKUP(F547,'[3]Sheet 1'!$F$2:$AD$557,21,0)</f>
        <v>9.771473E-2</v>
      </c>
      <c r="BP547" s="1">
        <f>VLOOKUP(F547,'[3]Sheet 1'!$F$2:$AD$557,22,0)</f>
        <v>0.22301024</v>
      </c>
      <c r="BQ547" s="1">
        <f>VLOOKUP(F547,'[3]Sheet 1'!$F$2:$AD$557,23,0)</f>
        <v>7.6832150000000002E-2</v>
      </c>
      <c r="BR547" s="1">
        <f>VLOOKUP(F547,'[3]Sheet 1'!$F$2:$AD$557,24,0)</f>
        <v>1721.56390917</v>
      </c>
      <c r="BS547" s="1">
        <f>VLOOKUP(F547,'[3]Sheet 1'!$F$2:$AD$557,25,0)</f>
        <v>1.4742409400000001</v>
      </c>
    </row>
    <row r="548" spans="1:71" ht="20" customHeight="1" x14ac:dyDescent="0.15">
      <c r="A548" s="8">
        <v>2211</v>
      </c>
      <c r="B548" s="9">
        <v>37</v>
      </c>
      <c r="C548" s="10">
        <v>119</v>
      </c>
      <c r="D548" s="10">
        <v>5100</v>
      </c>
      <c r="E548" s="10">
        <v>2</v>
      </c>
      <c r="F548" s="10">
        <v>371190051002</v>
      </c>
      <c r="G548" s="11" t="s">
        <v>33</v>
      </c>
      <c r="H548" s="10">
        <v>16396</v>
      </c>
      <c r="I548" s="11" t="s">
        <v>584</v>
      </c>
      <c r="J548" s="10">
        <v>682</v>
      </c>
      <c r="K548" s="10">
        <v>106</v>
      </c>
      <c r="L548" s="10">
        <v>133</v>
      </c>
      <c r="M548" s="10">
        <v>67</v>
      </c>
      <c r="N548" s="10">
        <v>99</v>
      </c>
      <c r="O548" s="10">
        <v>15</v>
      </c>
      <c r="P548" s="10">
        <v>55</v>
      </c>
      <c r="Q548" s="10">
        <v>48</v>
      </c>
      <c r="R548" s="10">
        <v>20</v>
      </c>
      <c r="S548" s="10">
        <v>43</v>
      </c>
      <c r="T548" s="10">
        <v>43</v>
      </c>
      <c r="U548" s="10">
        <v>30</v>
      </c>
      <c r="V548" s="10">
        <v>23</v>
      </c>
      <c r="W548" s="10">
        <v>0</v>
      </c>
      <c r="X548" s="10">
        <v>0</v>
      </c>
      <c r="Y548" s="10">
        <v>0</v>
      </c>
      <c r="Z548" s="10">
        <v>0</v>
      </c>
      <c r="AA548" s="10">
        <v>21017</v>
      </c>
      <c r="AB548" s="10">
        <v>246</v>
      </c>
      <c r="AC548" s="10">
        <v>99</v>
      </c>
      <c r="AD548" s="10">
        <v>0.40243901999999998</v>
      </c>
      <c r="AE548" s="13">
        <v>10969293.9293213</v>
      </c>
      <c r="AF548" s="12">
        <v>15546.561429682301</v>
      </c>
      <c r="AG548" s="1">
        <f>VLOOKUP(F548,'[1]Sheet 1'!$F$2:$S$557,5,0)</f>
        <v>945</v>
      </c>
      <c r="AH548" s="1">
        <f>VLOOKUP(F548,'[1]Sheet 1'!$F$2:$S$557,6,0)</f>
        <v>165</v>
      </c>
      <c r="AI548" s="1">
        <f>VLOOKUP(F548,'[1]Sheet 1'!$F$2:$S$557,7,0)</f>
        <v>384</v>
      </c>
      <c r="AJ548" s="1">
        <f>VLOOKUP(F548,'[1]Sheet 1'!$F$2:$S$557,8,0)</f>
        <v>188</v>
      </c>
      <c r="AK548" s="1">
        <f>VLOOKUP(F548,'[1]Sheet 1'!$F$2:$S$557,9,0)</f>
        <v>69</v>
      </c>
      <c r="AL548" s="1">
        <f>VLOOKUP(F548,'[1]Sheet 1'!$F$2:$S$557,10,0)</f>
        <v>87</v>
      </c>
      <c r="AM548" s="1">
        <f>VLOOKUP(F548,'[1]Sheet 1'!$F$2:$S$557,11,0)</f>
        <v>17</v>
      </c>
      <c r="AN548" s="1">
        <f>VLOOKUP(F548,'[1]Sheet 1'!$F$2:$S$557,12,0)</f>
        <v>35</v>
      </c>
      <c r="AO548" s="1">
        <f>VLOOKUP(F548,'[1]Sheet 1'!$F$2:$S$557,13,0)</f>
        <v>9.2063489999999998E-2</v>
      </c>
      <c r="AP548" s="1">
        <f>VLOOKUP(F548,'[1]Sheet 1'!$F$2:$S$557,14,0)</f>
        <v>1.7989419999999999E-2</v>
      </c>
      <c r="AQ548" s="1">
        <f>VLOOKUP(F548,'[2]Sheet 1'!$F$2:$Q$557,5,0)</f>
        <v>1037</v>
      </c>
      <c r="AR548" s="1">
        <f>VLOOKUP(F548,'[2]Sheet 1'!$F$2:$Q$557,6,0)</f>
        <v>513</v>
      </c>
      <c r="AS548" s="1">
        <f>VLOOKUP(F548,'[2]Sheet 1'!$F$2:$Q$557,7,0)</f>
        <v>513</v>
      </c>
      <c r="AT548" s="1">
        <f>VLOOKUP(F548,'[2]Sheet 1'!$F$2:$Q$557,8,0)</f>
        <v>429</v>
      </c>
      <c r="AU548" s="1">
        <f>VLOOKUP(F548,'[2]Sheet 1'!$F$2:$Q$557,9,0)</f>
        <v>84</v>
      </c>
      <c r="AV548" s="1">
        <f>VLOOKUP(F548,'[2]Sheet 1'!$F$2:$Q$557,10,0)</f>
        <v>0</v>
      </c>
      <c r="AW548" s="1">
        <f>VLOOKUP(F548,'[2]Sheet 1'!$F$2:$Q$557,11,0)</f>
        <v>524</v>
      </c>
      <c r="AX548" s="1">
        <f>VLOOKUP(F548,'[2]Sheet 1'!$F$2:$Q$557,12,0)</f>
        <v>8.1002889999999994E-2</v>
      </c>
      <c r="AY548" s="1">
        <f>VLOOKUP(F548,'[3]Sheet 1'!$F$2:$AD$557,5,0)</f>
        <v>35.251869399999997</v>
      </c>
      <c r="AZ548" s="1">
        <f>VLOOKUP(F548,'[3]Sheet 1'!$F$2:$AD$557,6,0)</f>
        <v>-80.831959900000001</v>
      </c>
      <c r="BA548" s="1">
        <f>VLOOKUP(F548,'[3]Sheet 1'!$F$2:$AD$557,7,0)</f>
        <v>989</v>
      </c>
      <c r="BB548" s="1">
        <f>VLOOKUP(F548,'[3]Sheet 1'!$F$2:$AD$557,8,0)</f>
        <v>30</v>
      </c>
      <c r="BC548" s="1">
        <f>VLOOKUP(F548,'[3]Sheet 1'!$F$2:$AD$557,9,0)</f>
        <v>924</v>
      </c>
      <c r="BD548" s="1">
        <f>VLOOKUP(F548,'[3]Sheet 1'!$F$2:$AD$557,10,0)</f>
        <v>1</v>
      </c>
      <c r="BE548" s="1">
        <f>VLOOKUP(F548,'[3]Sheet 1'!$F$2:$AD$557,11,0)</f>
        <v>4</v>
      </c>
      <c r="BF548" s="1">
        <f>VLOOKUP(F548,'[3]Sheet 1'!$F$2:$AD$557,12,0)</f>
        <v>1</v>
      </c>
      <c r="BG548" s="1">
        <f>VLOOKUP(F548,'[3]Sheet 1'!$F$2:$AD$557,13,0)</f>
        <v>12</v>
      </c>
      <c r="BH548" s="1">
        <f>VLOOKUP(F548,'[3]Sheet 1'!$F$2:$AD$557,14,0)</f>
        <v>17</v>
      </c>
      <c r="BI548" s="1">
        <f>VLOOKUP(F548,'[3]Sheet 1'!$F$2:$AD$557,15,0)</f>
        <v>28</v>
      </c>
      <c r="BJ548" s="1">
        <f>VLOOKUP(F548,'[3]Sheet 1'!$F$2:$AD$557,16,0)</f>
        <v>548</v>
      </c>
      <c r="BK548" s="1">
        <f>VLOOKUP(F548,'[3]Sheet 1'!$F$2:$AD$557,17,0)</f>
        <v>456</v>
      </c>
      <c r="BL548" s="1">
        <f>VLOOKUP(F548,'[3]Sheet 1'!$F$2:$AD$557,18,0)</f>
        <v>92</v>
      </c>
      <c r="BM548" s="1">
        <f>VLOOKUP(F548,'[3]Sheet 1'!$F$2:$AD$557,19,0)</f>
        <v>0.83211678</v>
      </c>
      <c r="BN548" s="1">
        <f>VLOOKUP(F548,'[3]Sheet 1'!$F$2:$AD$557,20,0)</f>
        <v>3.033367E-2</v>
      </c>
      <c r="BO548" s="1">
        <f>VLOOKUP(F548,'[3]Sheet 1'!$F$2:$AD$557,21,0)</f>
        <v>0.93427704</v>
      </c>
      <c r="BP548" s="1">
        <f>VLOOKUP(F548,'[3]Sheet 1'!$F$2:$AD$557,22,0)</f>
        <v>4.0444799999999996E-3</v>
      </c>
      <c r="BQ548" s="1">
        <f>VLOOKUP(F548,'[3]Sheet 1'!$F$2:$AD$557,23,0)</f>
        <v>2.831142E-2</v>
      </c>
      <c r="BR548" s="1">
        <f>VLOOKUP(F548,'[3]Sheet 1'!$F$2:$AD$557,24,0)</f>
        <v>2513.5381119600002</v>
      </c>
      <c r="BS548" s="1">
        <f>VLOOKUP(F548,'[3]Sheet 1'!$F$2:$AD$557,25,0)</f>
        <v>0.39346925999999999</v>
      </c>
    </row>
    <row r="549" spans="1:71" ht="20" customHeight="1" x14ac:dyDescent="0.15">
      <c r="A549" s="8">
        <v>2212</v>
      </c>
      <c r="B549" s="9">
        <v>37</v>
      </c>
      <c r="C549" s="10">
        <v>119</v>
      </c>
      <c r="D549" s="10">
        <v>3902</v>
      </c>
      <c r="E549" s="10">
        <v>4</v>
      </c>
      <c r="F549" s="10">
        <v>371190039024</v>
      </c>
      <c r="G549" s="11" t="s">
        <v>40</v>
      </c>
      <c r="H549" s="10">
        <v>16358</v>
      </c>
      <c r="I549" s="11" t="s">
        <v>585</v>
      </c>
      <c r="J549" s="10">
        <v>490</v>
      </c>
      <c r="K549" s="10">
        <v>98</v>
      </c>
      <c r="L549" s="10">
        <v>61</v>
      </c>
      <c r="M549" s="10">
        <v>0</v>
      </c>
      <c r="N549" s="10">
        <v>89</v>
      </c>
      <c r="O549" s="10">
        <v>36</v>
      </c>
      <c r="P549" s="10">
        <v>53</v>
      </c>
      <c r="Q549" s="10">
        <v>0</v>
      </c>
      <c r="R549" s="10">
        <v>0</v>
      </c>
      <c r="S549" s="10">
        <v>22</v>
      </c>
      <c r="T549" s="10">
        <v>78</v>
      </c>
      <c r="U549" s="10">
        <v>33</v>
      </c>
      <c r="V549" s="10">
        <v>0</v>
      </c>
      <c r="W549" s="10">
        <v>7</v>
      </c>
      <c r="X549" s="10">
        <v>13</v>
      </c>
      <c r="Y549" s="10">
        <v>0</v>
      </c>
      <c r="Z549" s="10">
        <v>0</v>
      </c>
      <c r="AA549" s="10">
        <v>24464</v>
      </c>
      <c r="AB549" s="10">
        <v>315</v>
      </c>
      <c r="AC549" s="10">
        <v>77</v>
      </c>
      <c r="AD549" s="10">
        <v>0.24444444000000001</v>
      </c>
      <c r="AE549" s="13">
        <v>21357824.202026401</v>
      </c>
      <c r="AF549" s="12">
        <v>20935.773538699599</v>
      </c>
      <c r="AG549" s="1">
        <f>VLOOKUP(F549,'[1]Sheet 1'!$F$2:$S$557,5,0)</f>
        <v>801</v>
      </c>
      <c r="AH549" s="1">
        <f>VLOOKUP(F549,'[1]Sheet 1'!$F$2:$S$557,6,0)</f>
        <v>190</v>
      </c>
      <c r="AI549" s="1">
        <f>VLOOKUP(F549,'[1]Sheet 1'!$F$2:$S$557,7,0)</f>
        <v>249</v>
      </c>
      <c r="AJ549" s="1">
        <f>VLOOKUP(F549,'[1]Sheet 1'!$F$2:$S$557,8,0)</f>
        <v>281</v>
      </c>
      <c r="AK549" s="1">
        <f>VLOOKUP(F549,'[1]Sheet 1'!$F$2:$S$557,9,0)</f>
        <v>43</v>
      </c>
      <c r="AL549" s="1">
        <f>VLOOKUP(F549,'[1]Sheet 1'!$F$2:$S$557,10,0)</f>
        <v>33</v>
      </c>
      <c r="AM549" s="1">
        <f>VLOOKUP(F549,'[1]Sheet 1'!$F$2:$S$557,11,0)</f>
        <v>0</v>
      </c>
      <c r="AN549" s="1">
        <f>VLOOKUP(F549,'[1]Sheet 1'!$F$2:$S$557,12,0)</f>
        <v>5</v>
      </c>
      <c r="AO549" s="1">
        <f>VLOOKUP(F549,'[1]Sheet 1'!$F$2:$S$557,13,0)</f>
        <v>4.1198499999999999E-2</v>
      </c>
      <c r="AP549" s="1">
        <f>VLOOKUP(F549,'[1]Sheet 1'!$F$2:$S$557,14,0)</f>
        <v>0</v>
      </c>
      <c r="AQ549" s="1">
        <f>VLOOKUP(F549,'[2]Sheet 1'!$F$2:$Q$557,5,0)</f>
        <v>1158</v>
      </c>
      <c r="AR549" s="1">
        <f>VLOOKUP(F549,'[2]Sheet 1'!$F$2:$Q$557,6,0)</f>
        <v>766</v>
      </c>
      <c r="AS549" s="1">
        <f>VLOOKUP(F549,'[2]Sheet 1'!$F$2:$Q$557,7,0)</f>
        <v>766</v>
      </c>
      <c r="AT549" s="1">
        <f>VLOOKUP(F549,'[2]Sheet 1'!$F$2:$Q$557,8,0)</f>
        <v>577</v>
      </c>
      <c r="AU549" s="1">
        <f>VLOOKUP(F549,'[2]Sheet 1'!$F$2:$Q$557,9,0)</f>
        <v>189</v>
      </c>
      <c r="AV549" s="1">
        <f>VLOOKUP(F549,'[2]Sheet 1'!$F$2:$Q$557,10,0)</f>
        <v>0</v>
      </c>
      <c r="AW549" s="1">
        <f>VLOOKUP(F549,'[2]Sheet 1'!$F$2:$Q$557,11,0)</f>
        <v>392</v>
      </c>
      <c r="AX549" s="1">
        <f>VLOOKUP(F549,'[2]Sheet 1'!$F$2:$Q$557,12,0)</f>
        <v>0.16321243999999999</v>
      </c>
      <c r="AY549" s="1">
        <f>VLOOKUP(F549,'[3]Sheet 1'!$F$2:$AD$557,5,0)</f>
        <v>35.202032000000003</v>
      </c>
      <c r="AZ549" s="1">
        <f>VLOOKUP(F549,'[3]Sheet 1'!$F$2:$AD$557,6,0)</f>
        <v>-80.905617399999997</v>
      </c>
      <c r="BA549" s="1">
        <f>VLOOKUP(F549,'[3]Sheet 1'!$F$2:$AD$557,7,0)</f>
        <v>909</v>
      </c>
      <c r="BB549" s="1">
        <f>VLOOKUP(F549,'[3]Sheet 1'!$F$2:$AD$557,8,0)</f>
        <v>30</v>
      </c>
      <c r="BC549" s="1">
        <f>VLOOKUP(F549,'[3]Sheet 1'!$F$2:$AD$557,9,0)</f>
        <v>838</v>
      </c>
      <c r="BD549" s="1">
        <f>VLOOKUP(F549,'[3]Sheet 1'!$F$2:$AD$557,10,0)</f>
        <v>2</v>
      </c>
      <c r="BE549" s="1">
        <f>VLOOKUP(F549,'[3]Sheet 1'!$F$2:$AD$557,11,0)</f>
        <v>13</v>
      </c>
      <c r="BF549" s="1">
        <f>VLOOKUP(F549,'[3]Sheet 1'!$F$2:$AD$557,12,0)</f>
        <v>0</v>
      </c>
      <c r="BG549" s="1">
        <f>VLOOKUP(F549,'[3]Sheet 1'!$F$2:$AD$557,13,0)</f>
        <v>3</v>
      </c>
      <c r="BH549" s="1">
        <f>VLOOKUP(F549,'[3]Sheet 1'!$F$2:$AD$557,14,0)</f>
        <v>23</v>
      </c>
      <c r="BI549" s="1">
        <f>VLOOKUP(F549,'[3]Sheet 1'!$F$2:$AD$557,15,0)</f>
        <v>23</v>
      </c>
      <c r="BJ549" s="1">
        <f>VLOOKUP(F549,'[3]Sheet 1'!$F$2:$AD$557,16,0)</f>
        <v>374</v>
      </c>
      <c r="BK549" s="1">
        <f>VLOOKUP(F549,'[3]Sheet 1'!$F$2:$AD$557,17,0)</f>
        <v>310</v>
      </c>
      <c r="BL549" s="1">
        <f>VLOOKUP(F549,'[3]Sheet 1'!$F$2:$AD$557,18,0)</f>
        <v>64</v>
      </c>
      <c r="BM549" s="1">
        <f>VLOOKUP(F549,'[3]Sheet 1'!$F$2:$AD$557,19,0)</f>
        <v>0.82887699999999997</v>
      </c>
      <c r="BN549" s="1">
        <f>VLOOKUP(F549,'[3]Sheet 1'!$F$2:$AD$557,20,0)</f>
        <v>3.3003299999999999E-2</v>
      </c>
      <c r="BO549" s="1">
        <f>VLOOKUP(F549,'[3]Sheet 1'!$F$2:$AD$557,21,0)</f>
        <v>0.92189217999999995</v>
      </c>
      <c r="BP549" s="1">
        <f>VLOOKUP(F549,'[3]Sheet 1'!$F$2:$AD$557,22,0)</f>
        <v>1.430143E-2</v>
      </c>
      <c r="BQ549" s="1">
        <f>VLOOKUP(F549,'[3]Sheet 1'!$F$2:$AD$557,23,0)</f>
        <v>2.530253E-2</v>
      </c>
      <c r="BR549" s="1">
        <f>VLOOKUP(F549,'[3]Sheet 1'!$F$2:$AD$557,24,0)</f>
        <v>1186.5191263199999</v>
      </c>
      <c r="BS549" s="1">
        <f>VLOOKUP(F549,'[3]Sheet 1'!$F$2:$AD$557,25,0)</f>
        <v>0.76610648000000003</v>
      </c>
    </row>
    <row r="550" spans="1:71" ht="20" customHeight="1" x14ac:dyDescent="0.15">
      <c r="A550" s="8">
        <v>2213</v>
      </c>
      <c r="B550" s="9">
        <v>37</v>
      </c>
      <c r="C550" s="10">
        <v>119</v>
      </c>
      <c r="D550" s="10">
        <v>5823</v>
      </c>
      <c r="E550" s="10">
        <v>2</v>
      </c>
      <c r="F550" s="10">
        <v>371190058232</v>
      </c>
      <c r="G550" s="11" t="s">
        <v>33</v>
      </c>
      <c r="H550" s="10">
        <v>16528</v>
      </c>
      <c r="I550" s="11" t="s">
        <v>586</v>
      </c>
      <c r="J550" s="10">
        <v>547</v>
      </c>
      <c r="K550" s="10">
        <v>0</v>
      </c>
      <c r="L550" s="10">
        <v>17</v>
      </c>
      <c r="M550" s="10">
        <v>0</v>
      </c>
      <c r="N550" s="10">
        <v>0</v>
      </c>
      <c r="O550" s="10">
        <v>14</v>
      </c>
      <c r="P550" s="10">
        <v>63</v>
      </c>
      <c r="Q550" s="10">
        <v>16</v>
      </c>
      <c r="R550" s="10">
        <v>33</v>
      </c>
      <c r="S550" s="10">
        <v>15</v>
      </c>
      <c r="T550" s="10">
        <v>0</v>
      </c>
      <c r="U550" s="10">
        <v>34</v>
      </c>
      <c r="V550" s="10">
        <v>23</v>
      </c>
      <c r="W550" s="10">
        <v>148</v>
      </c>
      <c r="X550" s="10">
        <v>0</v>
      </c>
      <c r="Y550" s="10">
        <v>106</v>
      </c>
      <c r="Z550" s="10">
        <v>78</v>
      </c>
      <c r="AA550" s="10">
        <v>109301</v>
      </c>
      <c r="AB550" s="10">
        <v>440</v>
      </c>
      <c r="AC550" s="10">
        <v>0</v>
      </c>
      <c r="AD550" s="10">
        <v>0</v>
      </c>
      <c r="AE550" s="13">
        <v>31662949.820495602</v>
      </c>
      <c r="AF550" s="12">
        <v>25015.049605967299</v>
      </c>
      <c r="AG550" s="1">
        <f>VLOOKUP(F550,'[1]Sheet 1'!$F$2:$S$557,5,0)</f>
        <v>1166</v>
      </c>
      <c r="AH550" s="1">
        <f>VLOOKUP(F550,'[1]Sheet 1'!$F$2:$S$557,6,0)</f>
        <v>50</v>
      </c>
      <c r="AI550" s="1">
        <f>VLOOKUP(F550,'[1]Sheet 1'!$F$2:$S$557,7,0)</f>
        <v>223</v>
      </c>
      <c r="AJ550" s="1">
        <f>VLOOKUP(F550,'[1]Sheet 1'!$F$2:$S$557,8,0)</f>
        <v>231</v>
      </c>
      <c r="AK550" s="1">
        <f>VLOOKUP(F550,'[1]Sheet 1'!$F$2:$S$557,9,0)</f>
        <v>57</v>
      </c>
      <c r="AL550" s="1">
        <f>VLOOKUP(F550,'[1]Sheet 1'!$F$2:$S$557,10,0)</f>
        <v>324</v>
      </c>
      <c r="AM550" s="1">
        <f>VLOOKUP(F550,'[1]Sheet 1'!$F$2:$S$557,11,0)</f>
        <v>252</v>
      </c>
      <c r="AN550" s="1">
        <f>VLOOKUP(F550,'[1]Sheet 1'!$F$2:$S$557,12,0)</f>
        <v>29</v>
      </c>
      <c r="AO550" s="1">
        <f>VLOOKUP(F550,'[1]Sheet 1'!$F$2:$S$557,13,0)</f>
        <v>0.27787307</v>
      </c>
      <c r="AP550" s="1">
        <f>VLOOKUP(F550,'[1]Sheet 1'!$F$2:$S$557,14,0)</f>
        <v>0.2161235</v>
      </c>
      <c r="AQ550" s="1">
        <f>VLOOKUP(F550,'[2]Sheet 1'!$F$2:$Q$557,5,0)</f>
        <v>1308</v>
      </c>
      <c r="AR550" s="1">
        <f>VLOOKUP(F550,'[2]Sheet 1'!$F$2:$Q$557,6,0)</f>
        <v>789</v>
      </c>
      <c r="AS550" s="1">
        <f>VLOOKUP(F550,'[2]Sheet 1'!$F$2:$Q$557,7,0)</f>
        <v>789</v>
      </c>
      <c r="AT550" s="1">
        <f>VLOOKUP(F550,'[2]Sheet 1'!$F$2:$Q$557,8,0)</f>
        <v>766</v>
      </c>
      <c r="AU550" s="1">
        <f>VLOOKUP(F550,'[2]Sheet 1'!$F$2:$Q$557,9,0)</f>
        <v>23</v>
      </c>
      <c r="AV550" s="1">
        <f>VLOOKUP(F550,'[2]Sheet 1'!$F$2:$Q$557,10,0)</f>
        <v>0</v>
      </c>
      <c r="AW550" s="1">
        <f>VLOOKUP(F550,'[2]Sheet 1'!$F$2:$Q$557,11,0)</f>
        <v>519</v>
      </c>
      <c r="AX550" s="1">
        <f>VLOOKUP(F550,'[2]Sheet 1'!$F$2:$Q$557,12,0)</f>
        <v>1.7584099999999998E-2</v>
      </c>
      <c r="AY550" s="1">
        <f>VLOOKUP(F550,'[3]Sheet 1'!$F$2:$AD$557,5,0)</f>
        <v>35.066672699999998</v>
      </c>
      <c r="AZ550" s="1">
        <f>VLOOKUP(F550,'[3]Sheet 1'!$F$2:$AD$557,6,0)</f>
        <v>-80.736920400000002</v>
      </c>
      <c r="BA550" s="1">
        <f>VLOOKUP(F550,'[3]Sheet 1'!$F$2:$AD$557,7,0)</f>
        <v>1586</v>
      </c>
      <c r="BB550" s="1">
        <f>VLOOKUP(F550,'[3]Sheet 1'!$F$2:$AD$557,8,0)</f>
        <v>1330</v>
      </c>
      <c r="BC550" s="1">
        <f>VLOOKUP(F550,'[3]Sheet 1'!$F$2:$AD$557,9,0)</f>
        <v>104</v>
      </c>
      <c r="BD550" s="1">
        <f>VLOOKUP(F550,'[3]Sheet 1'!$F$2:$AD$557,10,0)</f>
        <v>11</v>
      </c>
      <c r="BE550" s="1">
        <f>VLOOKUP(F550,'[3]Sheet 1'!$F$2:$AD$557,11,0)</f>
        <v>93</v>
      </c>
      <c r="BF550" s="1">
        <f>VLOOKUP(F550,'[3]Sheet 1'!$F$2:$AD$557,12,0)</f>
        <v>0</v>
      </c>
      <c r="BG550" s="1">
        <f>VLOOKUP(F550,'[3]Sheet 1'!$F$2:$AD$557,13,0)</f>
        <v>8</v>
      </c>
      <c r="BH550" s="1">
        <f>VLOOKUP(F550,'[3]Sheet 1'!$F$2:$AD$557,14,0)</f>
        <v>40</v>
      </c>
      <c r="BI550" s="1">
        <f>VLOOKUP(F550,'[3]Sheet 1'!$F$2:$AD$557,15,0)</f>
        <v>85</v>
      </c>
      <c r="BJ550" s="1">
        <f>VLOOKUP(F550,'[3]Sheet 1'!$F$2:$AD$557,16,0)</f>
        <v>566</v>
      </c>
      <c r="BK550" s="1">
        <f>VLOOKUP(F550,'[3]Sheet 1'!$F$2:$AD$557,17,0)</f>
        <v>544</v>
      </c>
      <c r="BL550" s="1">
        <f>VLOOKUP(F550,'[3]Sheet 1'!$F$2:$AD$557,18,0)</f>
        <v>22</v>
      </c>
      <c r="BM550" s="1">
        <f>VLOOKUP(F550,'[3]Sheet 1'!$F$2:$AD$557,19,0)</f>
        <v>0.96113073999999998</v>
      </c>
      <c r="BN550" s="1">
        <f>VLOOKUP(F550,'[3]Sheet 1'!$F$2:$AD$557,20,0)</f>
        <v>0.83858763999999997</v>
      </c>
      <c r="BO550" s="1">
        <f>VLOOKUP(F550,'[3]Sheet 1'!$F$2:$AD$557,21,0)</f>
        <v>6.5573770000000003E-2</v>
      </c>
      <c r="BP550" s="1">
        <f>VLOOKUP(F550,'[3]Sheet 1'!$F$2:$AD$557,22,0)</f>
        <v>5.8638080000000002E-2</v>
      </c>
      <c r="BQ550" s="1">
        <f>VLOOKUP(F550,'[3]Sheet 1'!$F$2:$AD$557,23,0)</f>
        <v>5.359394E-2</v>
      </c>
      <c r="BR550" s="1">
        <f>VLOOKUP(F550,'[3]Sheet 1'!$F$2:$AD$557,24,0)</f>
        <v>1396.4315262800001</v>
      </c>
      <c r="BS550" s="1">
        <f>VLOOKUP(F550,'[3]Sheet 1'!$F$2:$AD$557,25,0)</f>
        <v>1.1357520699999999</v>
      </c>
    </row>
    <row r="551" spans="1:71" ht="20" customHeight="1" x14ac:dyDescent="0.15">
      <c r="A551" s="8">
        <v>2214</v>
      </c>
      <c r="B551" s="9">
        <v>37</v>
      </c>
      <c r="C551" s="10">
        <v>119</v>
      </c>
      <c r="D551" s="10">
        <v>5917</v>
      </c>
      <c r="E551" s="10">
        <v>2</v>
      </c>
      <c r="F551" s="10">
        <v>371190059172</v>
      </c>
      <c r="G551" s="11" t="s">
        <v>33</v>
      </c>
      <c r="H551" s="10">
        <v>16609</v>
      </c>
      <c r="I551" s="11" t="s">
        <v>587</v>
      </c>
      <c r="J551" s="10">
        <v>936</v>
      </c>
      <c r="K551" s="10">
        <v>46</v>
      </c>
      <c r="L551" s="10">
        <v>14</v>
      </c>
      <c r="M551" s="10">
        <v>15</v>
      </c>
      <c r="N551" s="10">
        <v>0</v>
      </c>
      <c r="O551" s="10">
        <v>21</v>
      </c>
      <c r="P551" s="10">
        <v>0</v>
      </c>
      <c r="Q551" s="10">
        <v>0</v>
      </c>
      <c r="R551" s="10">
        <v>37</v>
      </c>
      <c r="S551" s="10">
        <v>52</v>
      </c>
      <c r="T551" s="10">
        <v>192</v>
      </c>
      <c r="U551" s="10">
        <v>104</v>
      </c>
      <c r="V551" s="10">
        <v>217</v>
      </c>
      <c r="W551" s="10">
        <v>76</v>
      </c>
      <c r="X551" s="10">
        <v>90</v>
      </c>
      <c r="Y551" s="10">
        <v>34</v>
      </c>
      <c r="Z551" s="10">
        <v>38</v>
      </c>
      <c r="AA551" s="10">
        <v>72361</v>
      </c>
      <c r="AB551" s="10">
        <v>710</v>
      </c>
      <c r="AC551" s="10">
        <v>52</v>
      </c>
      <c r="AD551" s="10">
        <v>7.3239440000000003E-2</v>
      </c>
      <c r="AE551" s="13">
        <v>27647893.3178101</v>
      </c>
      <c r="AF551" s="12">
        <v>23293.060080183699</v>
      </c>
      <c r="AG551" s="1">
        <f>VLOOKUP(F551,'[1]Sheet 1'!$F$2:$S$557,5,0)</f>
        <v>1800</v>
      </c>
      <c r="AH551" s="1">
        <f>VLOOKUP(F551,'[1]Sheet 1'!$F$2:$S$557,6,0)</f>
        <v>124</v>
      </c>
      <c r="AI551" s="1">
        <f>VLOOKUP(F551,'[1]Sheet 1'!$F$2:$S$557,7,0)</f>
        <v>240</v>
      </c>
      <c r="AJ551" s="1">
        <f>VLOOKUP(F551,'[1]Sheet 1'!$F$2:$S$557,8,0)</f>
        <v>598</v>
      </c>
      <c r="AK551" s="1">
        <f>VLOOKUP(F551,'[1]Sheet 1'!$F$2:$S$557,9,0)</f>
        <v>167</v>
      </c>
      <c r="AL551" s="1">
        <f>VLOOKUP(F551,'[1]Sheet 1'!$F$2:$S$557,10,0)</f>
        <v>402</v>
      </c>
      <c r="AM551" s="1">
        <f>VLOOKUP(F551,'[1]Sheet 1'!$F$2:$S$557,11,0)</f>
        <v>214</v>
      </c>
      <c r="AN551" s="1">
        <f>VLOOKUP(F551,'[1]Sheet 1'!$F$2:$S$557,12,0)</f>
        <v>55</v>
      </c>
      <c r="AO551" s="1">
        <f>VLOOKUP(F551,'[1]Sheet 1'!$F$2:$S$557,13,0)</f>
        <v>0.22333333</v>
      </c>
      <c r="AP551" s="1">
        <f>VLOOKUP(F551,'[1]Sheet 1'!$F$2:$S$557,14,0)</f>
        <v>0.11888889</v>
      </c>
      <c r="AQ551" s="1">
        <f>VLOOKUP(F551,'[2]Sheet 1'!$F$2:$Q$557,5,0)</f>
        <v>2162</v>
      </c>
      <c r="AR551" s="1">
        <f>VLOOKUP(F551,'[2]Sheet 1'!$F$2:$Q$557,6,0)</f>
        <v>1817</v>
      </c>
      <c r="AS551" s="1">
        <f>VLOOKUP(F551,'[2]Sheet 1'!$F$2:$Q$557,7,0)</f>
        <v>1817</v>
      </c>
      <c r="AT551" s="1">
        <f>VLOOKUP(F551,'[2]Sheet 1'!$F$2:$Q$557,8,0)</f>
        <v>1703</v>
      </c>
      <c r="AU551" s="1">
        <f>VLOOKUP(F551,'[2]Sheet 1'!$F$2:$Q$557,9,0)</f>
        <v>114</v>
      </c>
      <c r="AV551" s="1">
        <f>VLOOKUP(F551,'[2]Sheet 1'!$F$2:$Q$557,10,0)</f>
        <v>0</v>
      </c>
      <c r="AW551" s="1">
        <f>VLOOKUP(F551,'[2]Sheet 1'!$F$2:$Q$557,11,0)</f>
        <v>345</v>
      </c>
      <c r="AX551" s="1">
        <f>VLOOKUP(F551,'[2]Sheet 1'!$F$2:$Q$557,12,0)</f>
        <v>5.2728949999999997E-2</v>
      </c>
      <c r="AY551" s="1">
        <f>VLOOKUP(F551,'[3]Sheet 1'!$F$2:$AD$557,5,0)</f>
        <v>35.110794300000002</v>
      </c>
      <c r="AZ551" s="1">
        <f>VLOOKUP(F551,'[3]Sheet 1'!$F$2:$AD$557,6,0)</f>
        <v>-80.959105600000001</v>
      </c>
      <c r="BA551" s="1">
        <f>VLOOKUP(F551,'[3]Sheet 1'!$F$2:$AD$557,7,0)</f>
        <v>1679</v>
      </c>
      <c r="BB551" s="1">
        <f>VLOOKUP(F551,'[3]Sheet 1'!$F$2:$AD$557,8,0)</f>
        <v>899</v>
      </c>
      <c r="BC551" s="1">
        <f>VLOOKUP(F551,'[3]Sheet 1'!$F$2:$AD$557,9,0)</f>
        <v>474</v>
      </c>
      <c r="BD551" s="1">
        <f>VLOOKUP(F551,'[3]Sheet 1'!$F$2:$AD$557,10,0)</f>
        <v>9</v>
      </c>
      <c r="BE551" s="1">
        <f>VLOOKUP(F551,'[3]Sheet 1'!$F$2:$AD$557,11,0)</f>
        <v>136</v>
      </c>
      <c r="BF551" s="1">
        <f>VLOOKUP(F551,'[3]Sheet 1'!$F$2:$AD$557,12,0)</f>
        <v>0</v>
      </c>
      <c r="BG551" s="1">
        <f>VLOOKUP(F551,'[3]Sheet 1'!$F$2:$AD$557,13,0)</f>
        <v>97</v>
      </c>
      <c r="BH551" s="1">
        <f>VLOOKUP(F551,'[3]Sheet 1'!$F$2:$AD$557,14,0)</f>
        <v>64</v>
      </c>
      <c r="BI551" s="1">
        <f>VLOOKUP(F551,'[3]Sheet 1'!$F$2:$AD$557,15,0)</f>
        <v>206</v>
      </c>
      <c r="BJ551" s="1">
        <f>VLOOKUP(F551,'[3]Sheet 1'!$F$2:$AD$557,16,0)</f>
        <v>812</v>
      </c>
      <c r="BK551" s="1">
        <f>VLOOKUP(F551,'[3]Sheet 1'!$F$2:$AD$557,17,0)</f>
        <v>747</v>
      </c>
      <c r="BL551" s="1">
        <f>VLOOKUP(F551,'[3]Sheet 1'!$F$2:$AD$557,18,0)</f>
        <v>65</v>
      </c>
      <c r="BM551" s="1">
        <f>VLOOKUP(F551,'[3]Sheet 1'!$F$2:$AD$557,19,0)</f>
        <v>0.91995073000000005</v>
      </c>
      <c r="BN551" s="1">
        <f>VLOOKUP(F551,'[3]Sheet 1'!$F$2:$AD$557,20,0)</f>
        <v>0.53543775999999998</v>
      </c>
      <c r="BO551" s="1">
        <f>VLOOKUP(F551,'[3]Sheet 1'!$F$2:$AD$557,21,0)</f>
        <v>0.28231088999999998</v>
      </c>
      <c r="BP551" s="1">
        <f>VLOOKUP(F551,'[3]Sheet 1'!$F$2:$AD$557,22,0)</f>
        <v>8.1000589999999997E-2</v>
      </c>
      <c r="BQ551" s="1">
        <f>VLOOKUP(F551,'[3]Sheet 1'!$F$2:$AD$557,23,0)</f>
        <v>0.12269207</v>
      </c>
      <c r="BR551" s="1">
        <f>VLOOKUP(F551,'[3]Sheet 1'!$F$2:$AD$557,24,0)</f>
        <v>1692.9981975600001</v>
      </c>
      <c r="BS551" s="1">
        <f>VLOOKUP(F551,'[3]Sheet 1'!$F$2:$AD$557,25,0)</f>
        <v>0.99173171000000004</v>
      </c>
    </row>
    <row r="552" spans="1:71" ht="20" customHeight="1" x14ac:dyDescent="0.15">
      <c r="A552" s="8">
        <v>2215</v>
      </c>
      <c r="B552" s="9">
        <v>37</v>
      </c>
      <c r="C552" s="10">
        <v>119</v>
      </c>
      <c r="D552" s="10">
        <v>4500</v>
      </c>
      <c r="E552" s="10">
        <v>3</v>
      </c>
      <c r="F552" s="10">
        <v>371190045003</v>
      </c>
      <c r="G552" s="11" t="s">
        <v>44</v>
      </c>
      <c r="H552" s="10">
        <v>16385</v>
      </c>
      <c r="I552" s="11" t="s">
        <v>588</v>
      </c>
      <c r="J552" s="10">
        <v>299</v>
      </c>
      <c r="K552" s="10">
        <v>54</v>
      </c>
      <c r="L552" s="10">
        <v>17</v>
      </c>
      <c r="M552" s="10">
        <v>37</v>
      </c>
      <c r="N552" s="10">
        <v>18</v>
      </c>
      <c r="O552" s="10">
        <v>0</v>
      </c>
      <c r="P552" s="10">
        <v>26</v>
      </c>
      <c r="Q552" s="10">
        <v>33</v>
      </c>
      <c r="R552" s="10">
        <v>13</v>
      </c>
      <c r="S552" s="10">
        <v>17</v>
      </c>
      <c r="T552" s="10">
        <v>0</v>
      </c>
      <c r="U552" s="10">
        <v>19</v>
      </c>
      <c r="V552" s="10">
        <v>35</v>
      </c>
      <c r="W552" s="10">
        <v>14</v>
      </c>
      <c r="X552" s="10">
        <v>0</v>
      </c>
      <c r="Y552" s="10">
        <v>3</v>
      </c>
      <c r="Z552" s="10">
        <v>13</v>
      </c>
      <c r="AA552" s="10">
        <v>32260</v>
      </c>
      <c r="AB552" s="10">
        <v>155</v>
      </c>
      <c r="AC552" s="10">
        <v>77</v>
      </c>
      <c r="AD552" s="10">
        <v>0.49677419</v>
      </c>
      <c r="AE552" s="10">
        <v>6800117.9333496103</v>
      </c>
      <c r="AF552" s="12">
        <v>11087.057385677799</v>
      </c>
      <c r="AG552" s="1">
        <f>VLOOKUP(F552,'[1]Sheet 1'!$F$2:$S$557,5,0)</f>
        <v>420</v>
      </c>
      <c r="AH552" s="1">
        <f>VLOOKUP(F552,'[1]Sheet 1'!$F$2:$S$557,6,0)</f>
        <v>133</v>
      </c>
      <c r="AI552" s="1">
        <f>VLOOKUP(F552,'[1]Sheet 1'!$F$2:$S$557,7,0)</f>
        <v>81</v>
      </c>
      <c r="AJ552" s="1">
        <f>VLOOKUP(F552,'[1]Sheet 1'!$F$2:$S$557,8,0)</f>
        <v>72</v>
      </c>
      <c r="AK552" s="1">
        <f>VLOOKUP(F552,'[1]Sheet 1'!$F$2:$S$557,9,0)</f>
        <v>25</v>
      </c>
      <c r="AL552" s="1">
        <f>VLOOKUP(F552,'[1]Sheet 1'!$F$2:$S$557,10,0)</f>
        <v>97</v>
      </c>
      <c r="AM552" s="1">
        <f>VLOOKUP(F552,'[1]Sheet 1'!$F$2:$S$557,11,0)</f>
        <v>12</v>
      </c>
      <c r="AN552" s="1">
        <f>VLOOKUP(F552,'[1]Sheet 1'!$F$2:$S$557,12,0)</f>
        <v>0</v>
      </c>
      <c r="AO552" s="1">
        <f>VLOOKUP(F552,'[1]Sheet 1'!$F$2:$S$557,13,0)</f>
        <v>0.23095238000000001</v>
      </c>
      <c r="AP552" s="1">
        <f>VLOOKUP(F552,'[1]Sheet 1'!$F$2:$S$557,14,0)</f>
        <v>2.8571429999999998E-2</v>
      </c>
      <c r="AQ552" s="1">
        <f>VLOOKUP(F552,'[2]Sheet 1'!$F$2:$Q$557,5,0)</f>
        <v>498</v>
      </c>
      <c r="AR552" s="1">
        <f>VLOOKUP(F552,'[2]Sheet 1'!$F$2:$Q$557,6,0)</f>
        <v>359</v>
      </c>
      <c r="AS552" s="1">
        <f>VLOOKUP(F552,'[2]Sheet 1'!$F$2:$Q$557,7,0)</f>
        <v>359</v>
      </c>
      <c r="AT552" s="1">
        <f>VLOOKUP(F552,'[2]Sheet 1'!$F$2:$Q$557,8,0)</f>
        <v>331</v>
      </c>
      <c r="AU552" s="1">
        <f>VLOOKUP(F552,'[2]Sheet 1'!$F$2:$Q$557,9,0)</f>
        <v>28</v>
      </c>
      <c r="AV552" s="1">
        <f>VLOOKUP(F552,'[2]Sheet 1'!$F$2:$Q$557,10,0)</f>
        <v>0</v>
      </c>
      <c r="AW552" s="1">
        <f>VLOOKUP(F552,'[2]Sheet 1'!$F$2:$Q$557,11,0)</f>
        <v>139</v>
      </c>
      <c r="AX552" s="1">
        <f>VLOOKUP(F552,'[2]Sheet 1'!$F$2:$Q$557,12,0)</f>
        <v>5.6224900000000001E-2</v>
      </c>
      <c r="AY552" s="1">
        <f>VLOOKUP(F552,'[3]Sheet 1'!$F$2:$AD$557,5,0)</f>
        <v>35.244528299999999</v>
      </c>
      <c r="AZ552" s="1">
        <f>VLOOKUP(F552,'[3]Sheet 1'!$F$2:$AD$557,6,0)</f>
        <v>-80.865161400000005</v>
      </c>
      <c r="BA552" s="1">
        <f>VLOOKUP(F552,'[3]Sheet 1'!$F$2:$AD$557,7,0)</f>
        <v>689</v>
      </c>
      <c r="BB552" s="1">
        <f>VLOOKUP(F552,'[3]Sheet 1'!$F$2:$AD$557,8,0)</f>
        <v>79</v>
      </c>
      <c r="BC552" s="1">
        <f>VLOOKUP(F552,'[3]Sheet 1'!$F$2:$AD$557,9,0)</f>
        <v>526</v>
      </c>
      <c r="BD552" s="1">
        <f>VLOOKUP(F552,'[3]Sheet 1'!$F$2:$AD$557,10,0)</f>
        <v>2</v>
      </c>
      <c r="BE552" s="1">
        <f>VLOOKUP(F552,'[3]Sheet 1'!$F$2:$AD$557,11,0)</f>
        <v>17</v>
      </c>
      <c r="BF552" s="1">
        <f>VLOOKUP(F552,'[3]Sheet 1'!$F$2:$AD$557,12,0)</f>
        <v>0</v>
      </c>
      <c r="BG552" s="1">
        <f>VLOOKUP(F552,'[3]Sheet 1'!$F$2:$AD$557,13,0)</f>
        <v>33</v>
      </c>
      <c r="BH552" s="1">
        <f>VLOOKUP(F552,'[3]Sheet 1'!$F$2:$AD$557,14,0)</f>
        <v>32</v>
      </c>
      <c r="BI552" s="1">
        <f>VLOOKUP(F552,'[3]Sheet 1'!$F$2:$AD$557,15,0)</f>
        <v>65</v>
      </c>
      <c r="BJ552" s="1">
        <f>VLOOKUP(F552,'[3]Sheet 1'!$F$2:$AD$557,16,0)</f>
        <v>386</v>
      </c>
      <c r="BK552" s="1">
        <f>VLOOKUP(F552,'[3]Sheet 1'!$F$2:$AD$557,17,0)</f>
        <v>276</v>
      </c>
      <c r="BL552" s="1">
        <f>VLOOKUP(F552,'[3]Sheet 1'!$F$2:$AD$557,18,0)</f>
        <v>110</v>
      </c>
      <c r="BM552" s="1">
        <f>VLOOKUP(F552,'[3]Sheet 1'!$F$2:$AD$557,19,0)</f>
        <v>0.71502589999999999</v>
      </c>
      <c r="BN552" s="1">
        <f>VLOOKUP(F552,'[3]Sheet 1'!$F$2:$AD$557,20,0)</f>
        <v>0.11465892</v>
      </c>
      <c r="BO552" s="1">
        <f>VLOOKUP(F552,'[3]Sheet 1'!$F$2:$AD$557,21,0)</f>
        <v>0.76342525000000006</v>
      </c>
      <c r="BP552" s="1">
        <f>VLOOKUP(F552,'[3]Sheet 1'!$F$2:$AD$557,22,0)</f>
        <v>2.467343E-2</v>
      </c>
      <c r="BQ552" s="1">
        <f>VLOOKUP(F552,'[3]Sheet 1'!$F$2:$AD$557,23,0)</f>
        <v>9.4339619999999999E-2</v>
      </c>
      <c r="BR552" s="1">
        <f>VLOOKUP(F552,'[3]Sheet 1'!$F$2:$AD$557,24,0)</f>
        <v>2824.6888859000001</v>
      </c>
      <c r="BS552" s="1">
        <f>VLOOKUP(F552,'[3]Sheet 1'!$F$2:$AD$557,25,0)</f>
        <v>0.24392066000000001</v>
      </c>
    </row>
    <row r="553" spans="1:71" ht="20" customHeight="1" x14ac:dyDescent="0.15">
      <c r="A553" s="8">
        <v>2216</v>
      </c>
      <c r="B553" s="9">
        <v>37</v>
      </c>
      <c r="C553" s="10">
        <v>119</v>
      </c>
      <c r="D553" s="10">
        <v>1801</v>
      </c>
      <c r="E553" s="10">
        <v>2</v>
      </c>
      <c r="F553" s="10">
        <v>371190018012</v>
      </c>
      <c r="G553" s="11" t="s">
        <v>33</v>
      </c>
      <c r="H553" s="10">
        <v>16193</v>
      </c>
      <c r="I553" s="11" t="s">
        <v>589</v>
      </c>
      <c r="J553" s="10">
        <v>165</v>
      </c>
      <c r="K553" s="10">
        <v>23</v>
      </c>
      <c r="L553" s="10">
        <v>8</v>
      </c>
      <c r="M553" s="10">
        <v>12</v>
      </c>
      <c r="N553" s="10">
        <v>17</v>
      </c>
      <c r="O553" s="10">
        <v>0</v>
      </c>
      <c r="P553" s="10">
        <v>5</v>
      </c>
      <c r="Q553" s="10">
        <v>7</v>
      </c>
      <c r="R553" s="10">
        <v>0</v>
      </c>
      <c r="S553" s="10">
        <v>0</v>
      </c>
      <c r="T553" s="10">
        <v>28</v>
      </c>
      <c r="U553" s="10">
        <v>13</v>
      </c>
      <c r="V553" s="10">
        <v>21</v>
      </c>
      <c r="W553" s="10">
        <v>11</v>
      </c>
      <c r="X553" s="10">
        <v>17</v>
      </c>
      <c r="Y553" s="10">
        <v>3</v>
      </c>
      <c r="Z553" s="10">
        <v>0</v>
      </c>
      <c r="AA553" s="10">
        <v>53693</v>
      </c>
      <c r="AB553" s="10">
        <v>80</v>
      </c>
      <c r="AC553" s="10">
        <v>0</v>
      </c>
      <c r="AD553" s="10">
        <v>0</v>
      </c>
      <c r="AE553" s="10">
        <v>7258220.1096801804</v>
      </c>
      <c r="AF553" s="12">
        <v>16132.9037147898</v>
      </c>
      <c r="AG553" s="1">
        <f>VLOOKUP(F553,'[1]Sheet 1'!$F$2:$S$557,5,0)</f>
        <v>334</v>
      </c>
      <c r="AH553" s="1">
        <f>VLOOKUP(F553,'[1]Sheet 1'!$F$2:$S$557,6,0)</f>
        <v>34</v>
      </c>
      <c r="AI553" s="1">
        <f>VLOOKUP(F553,'[1]Sheet 1'!$F$2:$S$557,7,0)</f>
        <v>84</v>
      </c>
      <c r="AJ553" s="1">
        <f>VLOOKUP(F553,'[1]Sheet 1'!$F$2:$S$557,8,0)</f>
        <v>62</v>
      </c>
      <c r="AK553" s="1">
        <f>VLOOKUP(F553,'[1]Sheet 1'!$F$2:$S$557,9,0)</f>
        <v>51</v>
      </c>
      <c r="AL553" s="1">
        <f>VLOOKUP(F553,'[1]Sheet 1'!$F$2:$S$557,10,0)</f>
        <v>79</v>
      </c>
      <c r="AM553" s="1">
        <f>VLOOKUP(F553,'[1]Sheet 1'!$F$2:$S$557,11,0)</f>
        <v>7</v>
      </c>
      <c r="AN553" s="1">
        <f>VLOOKUP(F553,'[1]Sheet 1'!$F$2:$S$557,12,0)</f>
        <v>17</v>
      </c>
      <c r="AO553" s="1">
        <f>VLOOKUP(F553,'[1]Sheet 1'!$F$2:$S$557,13,0)</f>
        <v>0.23652695000000001</v>
      </c>
      <c r="AP553" s="1">
        <f>VLOOKUP(F553,'[1]Sheet 1'!$F$2:$S$557,14,0)</f>
        <v>2.095808E-2</v>
      </c>
      <c r="AQ553" s="1">
        <f>VLOOKUP(F553,'[2]Sheet 1'!$F$2:$Q$557,5,0)</f>
        <v>346</v>
      </c>
      <c r="AR553" s="1">
        <f>VLOOKUP(F553,'[2]Sheet 1'!$F$2:$Q$557,6,0)</f>
        <v>284</v>
      </c>
      <c r="AS553" s="1">
        <f>VLOOKUP(F553,'[2]Sheet 1'!$F$2:$Q$557,7,0)</f>
        <v>284</v>
      </c>
      <c r="AT553" s="1">
        <f>VLOOKUP(F553,'[2]Sheet 1'!$F$2:$Q$557,8,0)</f>
        <v>284</v>
      </c>
      <c r="AU553" s="1">
        <f>VLOOKUP(F553,'[2]Sheet 1'!$F$2:$Q$557,9,0)</f>
        <v>0</v>
      </c>
      <c r="AV553" s="1">
        <f>VLOOKUP(F553,'[2]Sheet 1'!$F$2:$Q$557,10,0)</f>
        <v>0</v>
      </c>
      <c r="AW553" s="1">
        <f>VLOOKUP(F553,'[2]Sheet 1'!$F$2:$Q$557,11,0)</f>
        <v>62</v>
      </c>
      <c r="AX553" s="1">
        <f>VLOOKUP(F553,'[2]Sheet 1'!$F$2:$Q$557,12,0)</f>
        <v>0</v>
      </c>
      <c r="AY553" s="1">
        <f>VLOOKUP(F553,'[3]Sheet 1'!$F$2:$AD$557,5,0)</f>
        <v>35.199972899999999</v>
      </c>
      <c r="AZ553" s="1">
        <f>VLOOKUP(F553,'[3]Sheet 1'!$F$2:$AD$557,6,0)</f>
        <v>-80.794775099999995</v>
      </c>
      <c r="BA553" s="1">
        <f>VLOOKUP(F553,'[3]Sheet 1'!$F$2:$AD$557,7,0)</f>
        <v>289</v>
      </c>
      <c r="BB553" s="1">
        <f>VLOOKUP(F553,'[3]Sheet 1'!$F$2:$AD$557,8,0)</f>
        <v>228</v>
      </c>
      <c r="BC553" s="1">
        <f>VLOOKUP(F553,'[3]Sheet 1'!$F$2:$AD$557,9,0)</f>
        <v>40</v>
      </c>
      <c r="BD553" s="1">
        <f>VLOOKUP(F553,'[3]Sheet 1'!$F$2:$AD$557,10,0)</f>
        <v>1</v>
      </c>
      <c r="BE553" s="1">
        <f>VLOOKUP(F553,'[3]Sheet 1'!$F$2:$AD$557,11,0)</f>
        <v>12</v>
      </c>
      <c r="BF553" s="1">
        <f>VLOOKUP(F553,'[3]Sheet 1'!$F$2:$AD$557,12,0)</f>
        <v>1</v>
      </c>
      <c r="BG553" s="1">
        <f>VLOOKUP(F553,'[3]Sheet 1'!$F$2:$AD$557,13,0)</f>
        <v>1</v>
      </c>
      <c r="BH553" s="1">
        <f>VLOOKUP(F553,'[3]Sheet 1'!$F$2:$AD$557,14,0)</f>
        <v>6</v>
      </c>
      <c r="BI553" s="1">
        <f>VLOOKUP(F553,'[3]Sheet 1'!$F$2:$AD$557,15,0)</f>
        <v>24</v>
      </c>
      <c r="BJ553" s="1">
        <f>VLOOKUP(F553,'[3]Sheet 1'!$F$2:$AD$557,16,0)</f>
        <v>166</v>
      </c>
      <c r="BK553" s="1">
        <f>VLOOKUP(F553,'[3]Sheet 1'!$F$2:$AD$557,17,0)</f>
        <v>149</v>
      </c>
      <c r="BL553" s="1">
        <f>VLOOKUP(F553,'[3]Sheet 1'!$F$2:$AD$557,18,0)</f>
        <v>17</v>
      </c>
      <c r="BM553" s="1">
        <f>VLOOKUP(F553,'[3]Sheet 1'!$F$2:$AD$557,19,0)</f>
        <v>0.89759036000000003</v>
      </c>
      <c r="BN553" s="1">
        <f>VLOOKUP(F553,'[3]Sheet 1'!$F$2:$AD$557,20,0)</f>
        <v>0.78892733000000004</v>
      </c>
      <c r="BO553" s="1">
        <f>VLOOKUP(F553,'[3]Sheet 1'!$F$2:$AD$557,21,0)</f>
        <v>0.13840830000000001</v>
      </c>
      <c r="BP553" s="1">
        <f>VLOOKUP(F553,'[3]Sheet 1'!$F$2:$AD$557,22,0)</f>
        <v>4.1522490000000002E-2</v>
      </c>
      <c r="BQ553" s="1">
        <f>VLOOKUP(F553,'[3]Sheet 1'!$F$2:$AD$557,23,0)</f>
        <v>8.3044980000000004E-2</v>
      </c>
      <c r="BR553" s="1">
        <f>VLOOKUP(F553,'[3]Sheet 1'!$F$2:$AD$557,24,0)</f>
        <v>1110.0322197600001</v>
      </c>
      <c r="BS553" s="1">
        <f>VLOOKUP(F553,'[3]Sheet 1'!$F$2:$AD$557,25,0)</f>
        <v>0.2603528</v>
      </c>
    </row>
    <row r="554" spans="1:71" ht="20" customHeight="1" x14ac:dyDescent="0.15">
      <c r="A554" s="8">
        <v>2217</v>
      </c>
      <c r="B554" s="9">
        <v>37</v>
      </c>
      <c r="C554" s="10">
        <v>119</v>
      </c>
      <c r="D554" s="10">
        <v>5403</v>
      </c>
      <c r="E554" s="10">
        <v>2</v>
      </c>
      <c r="F554" s="10">
        <v>371190054032</v>
      </c>
      <c r="G554" s="11" t="s">
        <v>33</v>
      </c>
      <c r="H554" s="10">
        <v>16415</v>
      </c>
      <c r="I554" s="11" t="s">
        <v>590</v>
      </c>
      <c r="J554" s="10">
        <v>656</v>
      </c>
      <c r="K554" s="10">
        <v>49</v>
      </c>
      <c r="L554" s="10">
        <v>69</v>
      </c>
      <c r="M554" s="10">
        <v>65</v>
      </c>
      <c r="N554" s="10">
        <v>19</v>
      </c>
      <c r="O554" s="10">
        <v>16</v>
      </c>
      <c r="P554" s="10">
        <v>63</v>
      </c>
      <c r="Q554" s="10">
        <v>43</v>
      </c>
      <c r="R554" s="10">
        <v>24</v>
      </c>
      <c r="S554" s="10">
        <v>59</v>
      </c>
      <c r="T554" s="10">
        <v>70</v>
      </c>
      <c r="U554" s="10">
        <v>61</v>
      </c>
      <c r="V554" s="10">
        <v>75</v>
      </c>
      <c r="W554" s="10">
        <v>31</v>
      </c>
      <c r="X554" s="10">
        <v>0</v>
      </c>
      <c r="Y554" s="10">
        <v>12</v>
      </c>
      <c r="Z554" s="10">
        <v>0</v>
      </c>
      <c r="AA554" s="10">
        <v>40417</v>
      </c>
      <c r="AB554" s="10">
        <v>397</v>
      </c>
      <c r="AC554" s="10">
        <v>90</v>
      </c>
      <c r="AD554" s="10">
        <v>0.22670024999999999</v>
      </c>
      <c r="AE554" s="13">
        <v>24549194.3629761</v>
      </c>
      <c r="AF554" s="12">
        <v>23960.730076950898</v>
      </c>
      <c r="AG554" s="1">
        <f>VLOOKUP(F554,'[1]Sheet 1'!$F$2:$S$557,5,0)</f>
        <v>1026</v>
      </c>
      <c r="AH554" s="1">
        <f>VLOOKUP(F554,'[1]Sheet 1'!$F$2:$S$557,6,0)</f>
        <v>249</v>
      </c>
      <c r="AI554" s="1">
        <f>VLOOKUP(F554,'[1]Sheet 1'!$F$2:$S$557,7,0)</f>
        <v>175</v>
      </c>
      <c r="AJ554" s="1">
        <f>VLOOKUP(F554,'[1]Sheet 1'!$F$2:$S$557,8,0)</f>
        <v>227</v>
      </c>
      <c r="AK554" s="1">
        <f>VLOOKUP(F554,'[1]Sheet 1'!$F$2:$S$557,9,0)</f>
        <v>83</v>
      </c>
      <c r="AL554" s="1">
        <f>VLOOKUP(F554,'[1]Sheet 1'!$F$2:$S$557,10,0)</f>
        <v>160</v>
      </c>
      <c r="AM554" s="1">
        <f>VLOOKUP(F554,'[1]Sheet 1'!$F$2:$S$557,11,0)</f>
        <v>90</v>
      </c>
      <c r="AN554" s="1">
        <f>VLOOKUP(F554,'[1]Sheet 1'!$F$2:$S$557,12,0)</f>
        <v>42</v>
      </c>
      <c r="AO554" s="1">
        <f>VLOOKUP(F554,'[1]Sheet 1'!$F$2:$S$557,13,0)</f>
        <v>0.15594542</v>
      </c>
      <c r="AP554" s="1">
        <f>VLOOKUP(F554,'[1]Sheet 1'!$F$2:$S$557,14,0)</f>
        <v>8.77193E-2</v>
      </c>
      <c r="AQ554" s="1">
        <f>VLOOKUP(F554,'[2]Sheet 1'!$F$2:$Q$557,5,0)</f>
        <v>1203</v>
      </c>
      <c r="AR554" s="1">
        <f>VLOOKUP(F554,'[2]Sheet 1'!$F$2:$Q$557,6,0)</f>
        <v>839</v>
      </c>
      <c r="AS554" s="1">
        <f>VLOOKUP(F554,'[2]Sheet 1'!$F$2:$Q$557,7,0)</f>
        <v>839</v>
      </c>
      <c r="AT554" s="1">
        <f>VLOOKUP(F554,'[2]Sheet 1'!$F$2:$Q$557,8,0)</f>
        <v>782</v>
      </c>
      <c r="AU554" s="1">
        <f>VLOOKUP(F554,'[2]Sheet 1'!$F$2:$Q$557,9,0)</f>
        <v>57</v>
      </c>
      <c r="AV554" s="1">
        <f>VLOOKUP(F554,'[2]Sheet 1'!$F$2:$Q$557,10,0)</f>
        <v>0</v>
      </c>
      <c r="AW554" s="1">
        <f>VLOOKUP(F554,'[2]Sheet 1'!$F$2:$Q$557,11,0)</f>
        <v>364</v>
      </c>
      <c r="AX554" s="1">
        <f>VLOOKUP(F554,'[2]Sheet 1'!$F$2:$Q$557,12,0)</f>
        <v>4.7381550000000001E-2</v>
      </c>
      <c r="AY554" s="1">
        <f>VLOOKUP(F554,'[3]Sheet 1'!$F$2:$AD$557,5,0)</f>
        <v>35.300295800000001</v>
      </c>
      <c r="AZ554" s="1">
        <f>VLOOKUP(F554,'[3]Sheet 1'!$F$2:$AD$557,6,0)</f>
        <v>-80.822226499999999</v>
      </c>
      <c r="BA554" s="1">
        <f>VLOOKUP(F554,'[3]Sheet 1'!$F$2:$AD$557,7,0)</f>
        <v>1758</v>
      </c>
      <c r="BB554" s="1">
        <f>VLOOKUP(F554,'[3]Sheet 1'!$F$2:$AD$557,8,0)</f>
        <v>271</v>
      </c>
      <c r="BC554" s="1">
        <f>VLOOKUP(F554,'[3]Sheet 1'!$F$2:$AD$557,9,0)</f>
        <v>1150</v>
      </c>
      <c r="BD554" s="1">
        <f>VLOOKUP(F554,'[3]Sheet 1'!$F$2:$AD$557,10,0)</f>
        <v>7</v>
      </c>
      <c r="BE554" s="1">
        <f>VLOOKUP(F554,'[3]Sheet 1'!$F$2:$AD$557,11,0)</f>
        <v>70</v>
      </c>
      <c r="BF554" s="1">
        <f>VLOOKUP(F554,'[3]Sheet 1'!$F$2:$AD$557,12,0)</f>
        <v>3</v>
      </c>
      <c r="BG554" s="1">
        <f>VLOOKUP(F554,'[3]Sheet 1'!$F$2:$AD$557,13,0)</f>
        <v>217</v>
      </c>
      <c r="BH554" s="1">
        <f>VLOOKUP(F554,'[3]Sheet 1'!$F$2:$AD$557,14,0)</f>
        <v>40</v>
      </c>
      <c r="BI554" s="1">
        <f>VLOOKUP(F554,'[3]Sheet 1'!$F$2:$AD$557,15,0)</f>
        <v>306</v>
      </c>
      <c r="BJ554" s="1">
        <f>VLOOKUP(F554,'[3]Sheet 1'!$F$2:$AD$557,16,0)</f>
        <v>696</v>
      </c>
      <c r="BK554" s="1">
        <f>VLOOKUP(F554,'[3]Sheet 1'!$F$2:$AD$557,17,0)</f>
        <v>642</v>
      </c>
      <c r="BL554" s="1">
        <f>VLOOKUP(F554,'[3]Sheet 1'!$F$2:$AD$557,18,0)</f>
        <v>54</v>
      </c>
      <c r="BM554" s="1">
        <f>VLOOKUP(F554,'[3]Sheet 1'!$F$2:$AD$557,19,0)</f>
        <v>0.92241379000000001</v>
      </c>
      <c r="BN554" s="1">
        <f>VLOOKUP(F554,'[3]Sheet 1'!$F$2:$AD$557,20,0)</f>
        <v>0.15415244</v>
      </c>
      <c r="BO554" s="1">
        <f>VLOOKUP(F554,'[3]Sheet 1'!$F$2:$AD$557,21,0)</f>
        <v>0.65415243999999995</v>
      </c>
      <c r="BP554" s="1">
        <f>VLOOKUP(F554,'[3]Sheet 1'!$F$2:$AD$557,22,0)</f>
        <v>3.9817970000000001E-2</v>
      </c>
      <c r="BQ554" s="1">
        <f>VLOOKUP(F554,'[3]Sheet 1'!$F$2:$AD$557,23,0)</f>
        <v>0.17406142999999999</v>
      </c>
      <c r="BR554" s="1">
        <f>VLOOKUP(F554,'[3]Sheet 1'!$F$2:$AD$557,24,0)</f>
        <v>1996.4087053000001</v>
      </c>
      <c r="BS554" s="1">
        <f>VLOOKUP(F554,'[3]Sheet 1'!$F$2:$AD$557,25,0)</f>
        <v>0.88058121</v>
      </c>
    </row>
    <row r="555" spans="1:71" ht="20" customHeight="1" x14ac:dyDescent="0.15">
      <c r="A555" s="8">
        <v>2218</v>
      </c>
      <c r="B555" s="9">
        <v>37</v>
      </c>
      <c r="C555" s="10">
        <v>119</v>
      </c>
      <c r="D555" s="10">
        <v>5817</v>
      </c>
      <c r="E555" s="10">
        <v>2</v>
      </c>
      <c r="F555" s="10">
        <v>371190058172</v>
      </c>
      <c r="G555" s="11" t="s">
        <v>33</v>
      </c>
      <c r="H555" s="10">
        <v>16526</v>
      </c>
      <c r="I555" s="11" t="s">
        <v>591</v>
      </c>
      <c r="J555" s="10">
        <v>1067</v>
      </c>
      <c r="K555" s="10">
        <v>7</v>
      </c>
      <c r="L555" s="10">
        <v>18</v>
      </c>
      <c r="M555" s="10">
        <v>22</v>
      </c>
      <c r="N555" s="10">
        <v>17</v>
      </c>
      <c r="O555" s="10">
        <v>0</v>
      </c>
      <c r="P555" s="10">
        <v>8</v>
      </c>
      <c r="Q555" s="10">
        <v>38</v>
      </c>
      <c r="R555" s="10">
        <v>9</v>
      </c>
      <c r="S555" s="10">
        <v>64</v>
      </c>
      <c r="T555" s="10">
        <v>33</v>
      </c>
      <c r="U555" s="10">
        <v>135</v>
      </c>
      <c r="V555" s="10">
        <v>109</v>
      </c>
      <c r="W555" s="10">
        <v>110</v>
      </c>
      <c r="X555" s="10">
        <v>100</v>
      </c>
      <c r="Y555" s="10">
        <v>174</v>
      </c>
      <c r="Z555" s="10">
        <v>223</v>
      </c>
      <c r="AA555" s="10">
        <v>114514</v>
      </c>
      <c r="AB555" s="10">
        <v>858</v>
      </c>
      <c r="AC555" s="10">
        <v>17</v>
      </c>
      <c r="AD555" s="10">
        <v>1.9813520000000001E-2</v>
      </c>
      <c r="AE555" s="13">
        <v>29435640.774963401</v>
      </c>
      <c r="AF555" s="12">
        <v>23981.466562542399</v>
      </c>
      <c r="AG555" s="1">
        <f>VLOOKUP(F555,'[1]Sheet 1'!$F$2:$S$557,5,0)</f>
        <v>2043</v>
      </c>
      <c r="AH555" s="1">
        <f>VLOOKUP(F555,'[1]Sheet 1'!$F$2:$S$557,6,0)</f>
        <v>0</v>
      </c>
      <c r="AI555" s="1">
        <f>VLOOKUP(F555,'[1]Sheet 1'!$F$2:$S$557,7,0)</f>
        <v>157</v>
      </c>
      <c r="AJ555" s="1">
        <f>VLOOKUP(F555,'[1]Sheet 1'!$F$2:$S$557,8,0)</f>
        <v>236</v>
      </c>
      <c r="AK555" s="1">
        <f>VLOOKUP(F555,'[1]Sheet 1'!$F$2:$S$557,9,0)</f>
        <v>96</v>
      </c>
      <c r="AL555" s="1">
        <f>VLOOKUP(F555,'[1]Sheet 1'!$F$2:$S$557,10,0)</f>
        <v>969</v>
      </c>
      <c r="AM555" s="1">
        <f>VLOOKUP(F555,'[1]Sheet 1'!$F$2:$S$557,11,0)</f>
        <v>460</v>
      </c>
      <c r="AN555" s="1">
        <f>VLOOKUP(F555,'[1]Sheet 1'!$F$2:$S$557,12,0)</f>
        <v>125</v>
      </c>
      <c r="AO555" s="1">
        <f>VLOOKUP(F555,'[1]Sheet 1'!$F$2:$S$557,13,0)</f>
        <v>0.47430250000000002</v>
      </c>
      <c r="AP555" s="1">
        <f>VLOOKUP(F555,'[1]Sheet 1'!$F$2:$S$557,14,0)</f>
        <v>0.22515908000000001</v>
      </c>
      <c r="AQ555" s="1">
        <f>VLOOKUP(F555,'[2]Sheet 1'!$F$2:$Q$557,5,0)</f>
        <v>2348</v>
      </c>
      <c r="AR555" s="1">
        <f>VLOOKUP(F555,'[2]Sheet 1'!$F$2:$Q$557,6,0)</f>
        <v>1576</v>
      </c>
      <c r="AS555" s="1">
        <f>VLOOKUP(F555,'[2]Sheet 1'!$F$2:$Q$557,7,0)</f>
        <v>1576</v>
      </c>
      <c r="AT555" s="1">
        <f>VLOOKUP(F555,'[2]Sheet 1'!$F$2:$Q$557,8,0)</f>
        <v>1551</v>
      </c>
      <c r="AU555" s="1">
        <f>VLOOKUP(F555,'[2]Sheet 1'!$F$2:$Q$557,9,0)</f>
        <v>25</v>
      </c>
      <c r="AV555" s="1">
        <f>VLOOKUP(F555,'[2]Sheet 1'!$F$2:$Q$557,10,0)</f>
        <v>0</v>
      </c>
      <c r="AW555" s="1">
        <f>VLOOKUP(F555,'[2]Sheet 1'!$F$2:$Q$557,11,0)</f>
        <v>772</v>
      </c>
      <c r="AX555" s="1">
        <f>VLOOKUP(F555,'[2]Sheet 1'!$F$2:$Q$557,12,0)</f>
        <v>1.064736E-2</v>
      </c>
      <c r="AY555" s="1">
        <f>VLOOKUP(F555,'[3]Sheet 1'!$F$2:$AD$557,5,0)</f>
        <v>35.069770300000002</v>
      </c>
      <c r="AZ555" s="1">
        <f>VLOOKUP(F555,'[3]Sheet 1'!$F$2:$AD$557,6,0)</f>
        <v>-80.781090199999994</v>
      </c>
      <c r="BA555" s="1">
        <f>VLOOKUP(F555,'[3]Sheet 1'!$F$2:$AD$557,7,0)</f>
        <v>2829</v>
      </c>
      <c r="BB555" s="1">
        <f>VLOOKUP(F555,'[3]Sheet 1'!$F$2:$AD$557,8,0)</f>
        <v>2506</v>
      </c>
      <c r="BC555" s="1">
        <f>VLOOKUP(F555,'[3]Sheet 1'!$F$2:$AD$557,9,0)</f>
        <v>115</v>
      </c>
      <c r="BD555" s="1">
        <f>VLOOKUP(F555,'[3]Sheet 1'!$F$2:$AD$557,10,0)</f>
        <v>5</v>
      </c>
      <c r="BE555" s="1">
        <f>VLOOKUP(F555,'[3]Sheet 1'!$F$2:$AD$557,11,0)</f>
        <v>135</v>
      </c>
      <c r="BF555" s="1">
        <f>VLOOKUP(F555,'[3]Sheet 1'!$F$2:$AD$557,12,0)</f>
        <v>4</v>
      </c>
      <c r="BG555" s="1">
        <f>VLOOKUP(F555,'[3]Sheet 1'!$F$2:$AD$557,13,0)</f>
        <v>25</v>
      </c>
      <c r="BH555" s="1">
        <f>VLOOKUP(F555,'[3]Sheet 1'!$F$2:$AD$557,14,0)</f>
        <v>39</v>
      </c>
      <c r="BI555" s="1">
        <f>VLOOKUP(F555,'[3]Sheet 1'!$F$2:$AD$557,15,0)</f>
        <v>108</v>
      </c>
      <c r="BJ555" s="1">
        <f>VLOOKUP(F555,'[3]Sheet 1'!$F$2:$AD$557,16,0)</f>
        <v>1109</v>
      </c>
      <c r="BK555" s="1">
        <f>VLOOKUP(F555,'[3]Sheet 1'!$F$2:$AD$557,17,0)</f>
        <v>1065</v>
      </c>
      <c r="BL555" s="1">
        <f>VLOOKUP(F555,'[3]Sheet 1'!$F$2:$AD$557,18,0)</f>
        <v>44</v>
      </c>
      <c r="BM555" s="1">
        <f>VLOOKUP(F555,'[3]Sheet 1'!$F$2:$AD$557,19,0)</f>
        <v>0.96032461000000002</v>
      </c>
      <c r="BN555" s="1">
        <f>VLOOKUP(F555,'[3]Sheet 1'!$F$2:$AD$557,20,0)</f>
        <v>0.88582536999999995</v>
      </c>
      <c r="BO555" s="1">
        <f>VLOOKUP(F555,'[3]Sheet 1'!$F$2:$AD$557,21,0)</f>
        <v>4.0650400000000003E-2</v>
      </c>
      <c r="BP555" s="1">
        <f>VLOOKUP(F555,'[3]Sheet 1'!$F$2:$AD$557,22,0)</f>
        <v>4.7720039999999998E-2</v>
      </c>
      <c r="BQ555" s="1">
        <f>VLOOKUP(F555,'[3]Sheet 1'!$F$2:$AD$557,23,0)</f>
        <v>3.817603E-2</v>
      </c>
      <c r="BR555" s="1">
        <f>VLOOKUP(F555,'[3]Sheet 1'!$F$2:$AD$557,24,0)</f>
        <v>2679.3367069699998</v>
      </c>
      <c r="BS555" s="1">
        <f>VLOOKUP(F555,'[3]Sheet 1'!$F$2:$AD$557,25,0)</f>
        <v>1.05585833</v>
      </c>
    </row>
    <row r="556" spans="1:71" ht="20" customHeight="1" x14ac:dyDescent="0.15">
      <c r="A556" s="8">
        <v>2219</v>
      </c>
      <c r="B556" s="9">
        <v>37</v>
      </c>
      <c r="C556" s="10">
        <v>119</v>
      </c>
      <c r="D556" s="10">
        <v>5306</v>
      </c>
      <c r="E556" s="10">
        <v>1</v>
      </c>
      <c r="F556" s="10">
        <v>371190053061</v>
      </c>
      <c r="G556" s="11" t="s">
        <v>35</v>
      </c>
      <c r="H556" s="10">
        <v>16405</v>
      </c>
      <c r="I556" s="11" t="s">
        <v>592</v>
      </c>
      <c r="J556" s="10">
        <v>197</v>
      </c>
      <c r="K556" s="10">
        <v>32</v>
      </c>
      <c r="L556" s="10">
        <v>10</v>
      </c>
      <c r="M556" s="10">
        <v>27</v>
      </c>
      <c r="N556" s="10">
        <v>22</v>
      </c>
      <c r="O556" s="10">
        <v>5</v>
      </c>
      <c r="P556" s="10">
        <v>19</v>
      </c>
      <c r="Q556" s="10">
        <v>12</v>
      </c>
      <c r="R556" s="10">
        <v>6</v>
      </c>
      <c r="S556" s="10">
        <v>5</v>
      </c>
      <c r="T556" s="10">
        <v>12</v>
      </c>
      <c r="U556" s="10">
        <v>22</v>
      </c>
      <c r="V556" s="10">
        <v>15</v>
      </c>
      <c r="W556" s="10">
        <v>10</v>
      </c>
      <c r="X556" s="10">
        <v>0</v>
      </c>
      <c r="Y556" s="10">
        <v>0</v>
      </c>
      <c r="Z556" s="10">
        <v>0</v>
      </c>
      <c r="AA556" s="10">
        <v>31250</v>
      </c>
      <c r="AB556" s="10">
        <v>146</v>
      </c>
      <c r="AC556" s="10">
        <v>16</v>
      </c>
      <c r="AD556" s="10">
        <v>0.10958904</v>
      </c>
      <c r="AE556" s="13">
        <v>7114165.3046875</v>
      </c>
      <c r="AF556" s="14">
        <v>16261.887420048</v>
      </c>
      <c r="AG556" s="1">
        <f>VLOOKUP(F556,'[1]Sheet 1'!$F$2:$S$557,5,0)</f>
        <v>306</v>
      </c>
      <c r="AH556" s="1">
        <f>VLOOKUP(F556,'[1]Sheet 1'!$F$2:$S$557,6,0)</f>
        <v>44</v>
      </c>
      <c r="AI556" s="1">
        <f>VLOOKUP(F556,'[1]Sheet 1'!$F$2:$S$557,7,0)</f>
        <v>144</v>
      </c>
      <c r="AJ556" s="1">
        <f>VLOOKUP(F556,'[1]Sheet 1'!$F$2:$S$557,8,0)</f>
        <v>59</v>
      </c>
      <c r="AK556" s="1">
        <f>VLOOKUP(F556,'[1]Sheet 1'!$F$2:$S$557,9,0)</f>
        <v>30</v>
      </c>
      <c r="AL556" s="1">
        <f>VLOOKUP(F556,'[1]Sheet 1'!$F$2:$S$557,10,0)</f>
        <v>6</v>
      </c>
      <c r="AM556" s="1">
        <f>VLOOKUP(F556,'[1]Sheet 1'!$F$2:$S$557,11,0)</f>
        <v>11</v>
      </c>
      <c r="AN556" s="1">
        <f>VLOOKUP(F556,'[1]Sheet 1'!$F$2:$S$557,12,0)</f>
        <v>12</v>
      </c>
      <c r="AO556" s="1">
        <f>VLOOKUP(F556,'[1]Sheet 1'!$F$2:$S$557,13,0)</f>
        <v>1.9607840000000001E-2</v>
      </c>
      <c r="AP556" s="1">
        <f>VLOOKUP(F556,'[1]Sheet 1'!$F$2:$S$557,14,0)</f>
        <v>3.5947710000000001E-2</v>
      </c>
      <c r="AQ556" s="1">
        <f>VLOOKUP(F556,'[2]Sheet 1'!$F$2:$Q$557,5,0)</f>
        <v>358</v>
      </c>
      <c r="AR556" s="1">
        <f>VLOOKUP(F556,'[2]Sheet 1'!$F$2:$Q$557,6,0)</f>
        <v>170</v>
      </c>
      <c r="AS556" s="1">
        <f>VLOOKUP(F556,'[2]Sheet 1'!$F$2:$Q$557,7,0)</f>
        <v>170</v>
      </c>
      <c r="AT556" s="1">
        <f>VLOOKUP(F556,'[2]Sheet 1'!$F$2:$Q$557,8,0)</f>
        <v>159</v>
      </c>
      <c r="AU556" s="1">
        <f>VLOOKUP(F556,'[2]Sheet 1'!$F$2:$Q$557,9,0)</f>
        <v>11</v>
      </c>
      <c r="AV556" s="1">
        <f>VLOOKUP(F556,'[2]Sheet 1'!$F$2:$Q$557,10,0)</f>
        <v>0</v>
      </c>
      <c r="AW556" s="1">
        <f>VLOOKUP(F556,'[2]Sheet 1'!$F$2:$Q$557,11,0)</f>
        <v>188</v>
      </c>
      <c r="AX556" s="1">
        <f>VLOOKUP(F556,'[2]Sheet 1'!$F$2:$Q$557,12,0)</f>
        <v>3.0726259999999998E-2</v>
      </c>
      <c r="AY556" s="1">
        <f>VLOOKUP(F556,'[3]Sheet 1'!$F$2:$AD$557,5,0)</f>
        <v>35.263011200000001</v>
      </c>
      <c r="AZ556" s="1">
        <f>VLOOKUP(F556,'[3]Sheet 1'!$F$2:$AD$557,6,0)</f>
        <v>-80.788112799999993</v>
      </c>
      <c r="BA556" s="1">
        <f>VLOOKUP(F556,'[3]Sheet 1'!$F$2:$AD$557,7,0)</f>
        <v>740</v>
      </c>
      <c r="BB556" s="1">
        <f>VLOOKUP(F556,'[3]Sheet 1'!$F$2:$AD$557,8,0)</f>
        <v>77</v>
      </c>
      <c r="BC556" s="1">
        <f>VLOOKUP(F556,'[3]Sheet 1'!$F$2:$AD$557,9,0)</f>
        <v>586</v>
      </c>
      <c r="BD556" s="1">
        <f>VLOOKUP(F556,'[3]Sheet 1'!$F$2:$AD$557,10,0)</f>
        <v>5</v>
      </c>
      <c r="BE556" s="1">
        <f>VLOOKUP(F556,'[3]Sheet 1'!$F$2:$AD$557,11,0)</f>
        <v>2</v>
      </c>
      <c r="BF556" s="1">
        <f>VLOOKUP(F556,'[3]Sheet 1'!$F$2:$AD$557,12,0)</f>
        <v>1</v>
      </c>
      <c r="BG556" s="1">
        <f>VLOOKUP(F556,'[3]Sheet 1'!$F$2:$AD$557,13,0)</f>
        <v>56</v>
      </c>
      <c r="BH556" s="1">
        <f>VLOOKUP(F556,'[3]Sheet 1'!$F$2:$AD$557,14,0)</f>
        <v>13</v>
      </c>
      <c r="BI556" s="1">
        <f>VLOOKUP(F556,'[3]Sheet 1'!$F$2:$AD$557,15,0)</f>
        <v>86</v>
      </c>
      <c r="BJ556" s="1">
        <f>VLOOKUP(F556,'[3]Sheet 1'!$F$2:$AD$557,16,0)</f>
        <v>350</v>
      </c>
      <c r="BK556" s="1">
        <f>VLOOKUP(F556,'[3]Sheet 1'!$F$2:$AD$557,17,0)</f>
        <v>281</v>
      </c>
      <c r="BL556" s="1">
        <f>VLOOKUP(F556,'[3]Sheet 1'!$F$2:$AD$557,18,0)</f>
        <v>69</v>
      </c>
      <c r="BM556" s="1">
        <f>VLOOKUP(F556,'[3]Sheet 1'!$F$2:$AD$557,19,0)</f>
        <v>0.80285713999999997</v>
      </c>
      <c r="BN556" s="1">
        <f>VLOOKUP(F556,'[3]Sheet 1'!$F$2:$AD$557,20,0)</f>
        <v>0.10405405</v>
      </c>
      <c r="BO556" s="1">
        <f>VLOOKUP(F556,'[3]Sheet 1'!$F$2:$AD$557,21,0)</f>
        <v>0.79189189000000004</v>
      </c>
      <c r="BP556" s="1">
        <f>VLOOKUP(F556,'[3]Sheet 1'!$F$2:$AD$557,22,0)</f>
        <v>2.7027000000000002E-3</v>
      </c>
      <c r="BQ556" s="1">
        <f>VLOOKUP(F556,'[3]Sheet 1'!$F$2:$AD$557,23,0)</f>
        <v>0.11621621</v>
      </c>
      <c r="BR556" s="1">
        <f>VLOOKUP(F556,'[3]Sheet 1'!$F$2:$AD$557,24,0)</f>
        <v>2899.8507423999999</v>
      </c>
      <c r="BS556" s="1">
        <f>VLOOKUP(F556,'[3]Sheet 1'!$F$2:$AD$557,25,0)</f>
        <v>0.25518553999999999</v>
      </c>
    </row>
    <row r="557" spans="1:71" ht="20" customHeight="1" x14ac:dyDescent="0.15">
      <c r="A557" s="8">
        <v>2220</v>
      </c>
      <c r="B557" s="9">
        <v>37</v>
      </c>
      <c r="C557" s="10">
        <v>119</v>
      </c>
      <c r="D557" s="10">
        <v>1923</v>
      </c>
      <c r="E557" s="10">
        <v>1</v>
      </c>
      <c r="F557" s="10">
        <v>371190019231</v>
      </c>
      <c r="G557" s="11" t="s">
        <v>35</v>
      </c>
      <c r="H557" s="10">
        <v>16229</v>
      </c>
      <c r="I557" s="11" t="s">
        <v>593</v>
      </c>
      <c r="J557" s="10">
        <v>981</v>
      </c>
      <c r="K557" s="10">
        <v>6</v>
      </c>
      <c r="L557" s="10">
        <v>23</v>
      </c>
      <c r="M557" s="10">
        <v>47</v>
      </c>
      <c r="N557" s="10">
        <v>82</v>
      </c>
      <c r="O557" s="10">
        <v>53</v>
      </c>
      <c r="P557" s="10">
        <v>114</v>
      </c>
      <c r="Q557" s="10">
        <v>24</v>
      </c>
      <c r="R557" s="10">
        <v>96</v>
      </c>
      <c r="S557" s="10">
        <v>111</v>
      </c>
      <c r="T557" s="10">
        <v>126</v>
      </c>
      <c r="U557" s="10">
        <v>46</v>
      </c>
      <c r="V557" s="10">
        <v>160</v>
      </c>
      <c r="W557" s="10">
        <v>56</v>
      </c>
      <c r="X557" s="10">
        <v>12</v>
      </c>
      <c r="Y557" s="10">
        <v>6</v>
      </c>
      <c r="Z557" s="10">
        <v>19</v>
      </c>
      <c r="AA557" s="10">
        <v>46673</v>
      </c>
      <c r="AB557" s="10">
        <v>663</v>
      </c>
      <c r="AC557" s="10">
        <v>101</v>
      </c>
      <c r="AD557" s="10">
        <v>0.15233785999999999</v>
      </c>
      <c r="AE557" s="13">
        <v>15381640.4330444</v>
      </c>
      <c r="AF557" s="14">
        <v>20967.114434382001</v>
      </c>
      <c r="AG557" s="1">
        <f>VLOOKUP(F557,'[1]Sheet 1'!$F$2:$S$557,5,0)</f>
        <v>1836</v>
      </c>
      <c r="AH557" s="1">
        <f>VLOOKUP(F557,'[1]Sheet 1'!$F$2:$S$557,6,0)</f>
        <v>252</v>
      </c>
      <c r="AI557" s="1">
        <f>VLOOKUP(F557,'[1]Sheet 1'!$F$2:$S$557,7,0)</f>
        <v>678</v>
      </c>
      <c r="AJ557" s="1">
        <f>VLOOKUP(F557,'[1]Sheet 1'!$F$2:$S$557,8,0)</f>
        <v>502</v>
      </c>
      <c r="AK557" s="1">
        <f>VLOOKUP(F557,'[1]Sheet 1'!$F$2:$S$557,9,0)</f>
        <v>146</v>
      </c>
      <c r="AL557" s="1">
        <f>VLOOKUP(F557,'[1]Sheet 1'!$F$2:$S$557,10,0)</f>
        <v>228</v>
      </c>
      <c r="AM557" s="1">
        <f>VLOOKUP(F557,'[1]Sheet 1'!$F$2:$S$557,11,0)</f>
        <v>23</v>
      </c>
      <c r="AN557" s="1">
        <f>VLOOKUP(F557,'[1]Sheet 1'!$F$2:$S$557,12,0)</f>
        <v>7</v>
      </c>
      <c r="AO557" s="1">
        <f>VLOOKUP(F557,'[1]Sheet 1'!$F$2:$S$557,13,0)</f>
        <v>0.12418301</v>
      </c>
      <c r="AP557" s="1">
        <f>VLOOKUP(F557,'[1]Sheet 1'!$F$2:$S$557,14,0)</f>
        <v>1.252723E-2</v>
      </c>
      <c r="AQ557" s="1">
        <f>VLOOKUP(F557,'[2]Sheet 1'!$F$2:$Q$557,5,0)</f>
        <v>2168</v>
      </c>
      <c r="AR557" s="1">
        <f>VLOOKUP(F557,'[2]Sheet 1'!$F$2:$Q$557,6,0)</f>
        <v>1687</v>
      </c>
      <c r="AS557" s="1">
        <f>VLOOKUP(F557,'[2]Sheet 1'!$F$2:$Q$557,7,0)</f>
        <v>1687</v>
      </c>
      <c r="AT557" s="1">
        <f>VLOOKUP(F557,'[2]Sheet 1'!$F$2:$Q$557,8,0)</f>
        <v>1650</v>
      </c>
      <c r="AU557" s="1">
        <f>VLOOKUP(F557,'[2]Sheet 1'!$F$2:$Q$557,9,0)</f>
        <v>37</v>
      </c>
      <c r="AV557" s="1">
        <f>VLOOKUP(F557,'[2]Sheet 1'!$F$2:$Q$557,10,0)</f>
        <v>0</v>
      </c>
      <c r="AW557" s="1">
        <f>VLOOKUP(F557,'[2]Sheet 1'!$F$2:$Q$557,11,0)</f>
        <v>481</v>
      </c>
      <c r="AX557" s="1">
        <f>VLOOKUP(F557,'[2]Sheet 1'!$F$2:$Q$557,12,0)</f>
        <v>1.7066419999999999E-2</v>
      </c>
      <c r="AY557" s="1">
        <f>VLOOKUP(F557,'[3]Sheet 1'!$F$2:$AD$557,5,0)</f>
        <v>35.211049899999999</v>
      </c>
      <c r="AZ557" s="1">
        <f>VLOOKUP(F557,'[3]Sheet 1'!$F$2:$AD$557,6,0)</f>
        <v>-80.720253799999995</v>
      </c>
      <c r="BA557" s="1">
        <f>VLOOKUP(F557,'[3]Sheet 1'!$F$2:$AD$557,7,0)</f>
        <v>2388</v>
      </c>
      <c r="BB557" s="1">
        <f>VLOOKUP(F557,'[3]Sheet 1'!$F$2:$AD$557,8,0)</f>
        <v>635</v>
      </c>
      <c r="BC557" s="1">
        <f>VLOOKUP(F557,'[3]Sheet 1'!$F$2:$AD$557,9,0)</f>
        <v>1269</v>
      </c>
      <c r="BD557" s="1">
        <f>VLOOKUP(F557,'[3]Sheet 1'!$F$2:$AD$557,10,0)</f>
        <v>18</v>
      </c>
      <c r="BE557" s="1">
        <f>VLOOKUP(F557,'[3]Sheet 1'!$F$2:$AD$557,11,0)</f>
        <v>74</v>
      </c>
      <c r="BF557" s="1">
        <f>VLOOKUP(F557,'[3]Sheet 1'!$F$2:$AD$557,12,0)</f>
        <v>4</v>
      </c>
      <c r="BG557" s="1">
        <f>VLOOKUP(F557,'[3]Sheet 1'!$F$2:$AD$557,13,0)</f>
        <v>296</v>
      </c>
      <c r="BH557" s="1">
        <f>VLOOKUP(F557,'[3]Sheet 1'!$F$2:$AD$557,14,0)</f>
        <v>92</v>
      </c>
      <c r="BI557" s="1">
        <f>VLOOKUP(F557,'[3]Sheet 1'!$F$2:$AD$557,15,0)</f>
        <v>448</v>
      </c>
      <c r="BJ557" s="1">
        <f>VLOOKUP(F557,'[3]Sheet 1'!$F$2:$AD$557,16,0)</f>
        <v>1144</v>
      </c>
      <c r="BK557" s="1">
        <f>VLOOKUP(F557,'[3]Sheet 1'!$F$2:$AD$557,17,0)</f>
        <v>992</v>
      </c>
      <c r="BL557" s="1">
        <f>VLOOKUP(F557,'[3]Sheet 1'!$F$2:$AD$557,18,0)</f>
        <v>152</v>
      </c>
      <c r="BM557" s="1">
        <f>VLOOKUP(F557,'[3]Sheet 1'!$F$2:$AD$557,19,0)</f>
        <v>0.86713286000000001</v>
      </c>
      <c r="BN557" s="1">
        <f>VLOOKUP(F557,'[3]Sheet 1'!$F$2:$AD$557,20,0)</f>
        <v>0.26591289000000001</v>
      </c>
      <c r="BO557" s="1">
        <f>VLOOKUP(F557,'[3]Sheet 1'!$F$2:$AD$557,21,0)</f>
        <v>0.53140703</v>
      </c>
      <c r="BP557" s="1">
        <f>VLOOKUP(F557,'[3]Sheet 1'!$F$2:$AD$557,22,0)</f>
        <v>3.0988269999999998E-2</v>
      </c>
      <c r="BQ557" s="1">
        <f>VLOOKUP(F557,'[3]Sheet 1'!$F$2:$AD$557,23,0)</f>
        <v>0.18760468999999999</v>
      </c>
      <c r="BR557" s="1">
        <f>VLOOKUP(F557,'[3]Sheet 1'!$F$2:$AD$557,24,0)</f>
        <v>4328.1217883099998</v>
      </c>
      <c r="BS557" s="1">
        <f>VLOOKUP(F557,'[3]Sheet 1'!$F$2:$AD$557,25,0)</f>
        <v>0.55174047999999998</v>
      </c>
    </row>
  </sheetData>
  <mergeCells count="1">
    <mergeCell ref="A1:AF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Census_Household_Inco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Khushboo Khandelwal</cp:lastModifiedBy>
  <dcterms:modified xsi:type="dcterms:W3CDTF">2020-02-22T13:09:38Z</dcterms:modified>
</cp:coreProperties>
</file>