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_konstantyner/Desktop/Louis/Universitet/11. Semester/Introduction to Social Data Science/Eksamen/"/>
    </mc:Choice>
  </mc:AlternateContent>
  <xr:revisionPtr revIDLastSave="0" documentId="8_{774682C2-02E4-4946-B5AF-010CBB80802D}" xr6:coauthVersionLast="45" xr6:coauthVersionMax="45" xr10:uidLastSave="{00000000-0000-0000-0000-000000000000}"/>
  <bookViews>
    <workbookView xWindow="0" yWindow="460" windowWidth="25600" windowHeight="15540" activeTab="2" xr2:uid="{00000000-000D-0000-FFFF-FFFF00000000}"/>
  </bookViews>
  <sheets>
    <sheet name="INDKP106" sheetId="2" r:id="rId1"/>
    <sheet name="AULK04" sheetId="3" r:id="rId2"/>
    <sheet name="LIVO1" sheetId="4" r:id="rId3"/>
    <sheet name="Samlet - 2011" sheetId="5" r:id="rId4"/>
    <sheet name="Samlet - 2015" sheetId="6" r:id="rId5"/>
    <sheet name="Samlet - 2019" sheetId="7" r:id="rId6"/>
    <sheet name="Saml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9" i="8" l="1"/>
  <c r="E199" i="8"/>
  <c r="F199" i="8"/>
  <c r="G199" i="8"/>
  <c r="H199" i="8"/>
  <c r="D200" i="8"/>
  <c r="E200" i="8"/>
  <c r="F200" i="8"/>
  <c r="G200" i="8"/>
  <c r="H200" i="8"/>
  <c r="D201" i="8"/>
  <c r="E201" i="8"/>
  <c r="F201" i="8"/>
  <c r="G201" i="8"/>
  <c r="H201" i="8"/>
  <c r="D202" i="8"/>
  <c r="E202" i="8"/>
  <c r="F202" i="8"/>
  <c r="G202" i="8"/>
  <c r="H202" i="8"/>
  <c r="D203" i="8"/>
  <c r="E203" i="8"/>
  <c r="F203" i="8"/>
  <c r="G203" i="8"/>
  <c r="H203" i="8"/>
  <c r="D204" i="8"/>
  <c r="E204" i="8"/>
  <c r="F204" i="8"/>
  <c r="G204" i="8"/>
  <c r="H204" i="8"/>
  <c r="D205" i="8"/>
  <c r="E205" i="8"/>
  <c r="F205" i="8"/>
  <c r="G205" i="8"/>
  <c r="H205" i="8"/>
  <c r="D206" i="8"/>
  <c r="E206" i="8"/>
  <c r="F206" i="8"/>
  <c r="G206" i="8"/>
  <c r="H206" i="8"/>
  <c r="D207" i="8"/>
  <c r="E207" i="8"/>
  <c r="F207" i="8"/>
  <c r="G207" i="8"/>
  <c r="H207" i="8"/>
  <c r="D208" i="8"/>
  <c r="E208" i="8"/>
  <c r="F208" i="8"/>
  <c r="G208" i="8"/>
  <c r="H208" i="8"/>
  <c r="D209" i="8"/>
  <c r="E209" i="8"/>
  <c r="F209" i="8"/>
  <c r="G209" i="8"/>
  <c r="H209" i="8"/>
  <c r="D210" i="8"/>
  <c r="E210" i="8"/>
  <c r="F210" i="8"/>
  <c r="G210" i="8"/>
  <c r="H210" i="8"/>
  <c r="D211" i="8"/>
  <c r="E211" i="8"/>
  <c r="F211" i="8"/>
  <c r="G211" i="8"/>
  <c r="H211" i="8"/>
  <c r="D212" i="8"/>
  <c r="E212" i="8"/>
  <c r="F212" i="8"/>
  <c r="G212" i="8"/>
  <c r="H212" i="8"/>
  <c r="D213" i="8"/>
  <c r="E213" i="8"/>
  <c r="F213" i="8"/>
  <c r="G213" i="8"/>
  <c r="H213" i="8"/>
  <c r="D214" i="8"/>
  <c r="E214" i="8"/>
  <c r="F214" i="8"/>
  <c r="G214" i="8"/>
  <c r="H214" i="8"/>
  <c r="D215" i="8"/>
  <c r="E215" i="8"/>
  <c r="F215" i="8"/>
  <c r="G215" i="8"/>
  <c r="H215" i="8"/>
  <c r="D216" i="8"/>
  <c r="E216" i="8"/>
  <c r="F216" i="8"/>
  <c r="G216" i="8"/>
  <c r="H216" i="8"/>
  <c r="D217" i="8"/>
  <c r="E217" i="8"/>
  <c r="F217" i="8"/>
  <c r="G217" i="8"/>
  <c r="H217" i="8"/>
  <c r="D218" i="8"/>
  <c r="E218" i="8"/>
  <c r="F218" i="8"/>
  <c r="G218" i="8"/>
  <c r="H218" i="8"/>
  <c r="D219" i="8"/>
  <c r="E219" i="8"/>
  <c r="F219" i="8"/>
  <c r="G219" i="8"/>
  <c r="H219" i="8"/>
  <c r="D220" i="8"/>
  <c r="E220" i="8"/>
  <c r="F220" i="8"/>
  <c r="G220" i="8"/>
  <c r="H220" i="8"/>
  <c r="D221" i="8"/>
  <c r="E221" i="8"/>
  <c r="F221" i="8"/>
  <c r="G221" i="8"/>
  <c r="H221" i="8"/>
  <c r="D222" i="8"/>
  <c r="E222" i="8"/>
  <c r="F222" i="8"/>
  <c r="G222" i="8"/>
  <c r="H222" i="8"/>
  <c r="D223" i="8"/>
  <c r="E223" i="8"/>
  <c r="F223" i="8"/>
  <c r="G223" i="8"/>
  <c r="H223" i="8"/>
  <c r="D224" i="8"/>
  <c r="E224" i="8"/>
  <c r="F224" i="8"/>
  <c r="G224" i="8"/>
  <c r="H224" i="8"/>
  <c r="D225" i="8"/>
  <c r="E225" i="8"/>
  <c r="F225" i="8"/>
  <c r="G225" i="8"/>
  <c r="H225" i="8"/>
  <c r="D226" i="8"/>
  <c r="E226" i="8"/>
  <c r="F226" i="8"/>
  <c r="G226" i="8"/>
  <c r="H226" i="8"/>
  <c r="D227" i="8"/>
  <c r="E227" i="8"/>
  <c r="F227" i="8"/>
  <c r="G227" i="8"/>
  <c r="H227" i="8"/>
  <c r="D228" i="8"/>
  <c r="E228" i="8"/>
  <c r="F228" i="8"/>
  <c r="G228" i="8"/>
  <c r="H228" i="8"/>
  <c r="D229" i="8"/>
  <c r="E229" i="8"/>
  <c r="F229" i="8"/>
  <c r="G229" i="8"/>
  <c r="H229" i="8"/>
  <c r="D230" i="8"/>
  <c r="E230" i="8"/>
  <c r="F230" i="8"/>
  <c r="G230" i="8"/>
  <c r="H230" i="8"/>
  <c r="D231" i="8"/>
  <c r="E231" i="8"/>
  <c r="F231" i="8"/>
  <c r="G231" i="8"/>
  <c r="H231" i="8"/>
  <c r="D232" i="8"/>
  <c r="E232" i="8"/>
  <c r="F232" i="8"/>
  <c r="G232" i="8"/>
  <c r="H232" i="8"/>
  <c r="D233" i="8"/>
  <c r="E233" i="8"/>
  <c r="F233" i="8"/>
  <c r="G233" i="8"/>
  <c r="H233" i="8"/>
  <c r="D234" i="8"/>
  <c r="E234" i="8"/>
  <c r="F234" i="8"/>
  <c r="G234" i="8"/>
  <c r="H234" i="8"/>
  <c r="D235" i="8"/>
  <c r="E235" i="8"/>
  <c r="F235" i="8"/>
  <c r="G235" i="8"/>
  <c r="H235" i="8"/>
  <c r="D236" i="8"/>
  <c r="E236" i="8"/>
  <c r="F236" i="8"/>
  <c r="G236" i="8"/>
  <c r="H236" i="8"/>
  <c r="D237" i="8"/>
  <c r="E237" i="8"/>
  <c r="F237" i="8"/>
  <c r="G237" i="8"/>
  <c r="H237" i="8"/>
  <c r="D238" i="8"/>
  <c r="E238" i="8"/>
  <c r="F238" i="8"/>
  <c r="G238" i="8"/>
  <c r="H238" i="8"/>
  <c r="D239" i="8"/>
  <c r="E239" i="8"/>
  <c r="F239" i="8"/>
  <c r="G239" i="8"/>
  <c r="H239" i="8"/>
  <c r="D240" i="8"/>
  <c r="E240" i="8"/>
  <c r="F240" i="8"/>
  <c r="G240" i="8"/>
  <c r="H240" i="8"/>
  <c r="D241" i="8"/>
  <c r="E241" i="8"/>
  <c r="F241" i="8"/>
  <c r="G241" i="8"/>
  <c r="H241" i="8"/>
  <c r="D242" i="8"/>
  <c r="E242" i="8"/>
  <c r="F242" i="8"/>
  <c r="G242" i="8"/>
  <c r="H242" i="8"/>
  <c r="D243" i="8"/>
  <c r="E243" i="8"/>
  <c r="F243" i="8"/>
  <c r="G243" i="8"/>
  <c r="H243" i="8"/>
  <c r="D244" i="8"/>
  <c r="E244" i="8"/>
  <c r="F244" i="8"/>
  <c r="G244" i="8"/>
  <c r="H244" i="8"/>
  <c r="D245" i="8"/>
  <c r="E245" i="8"/>
  <c r="F245" i="8"/>
  <c r="G245" i="8"/>
  <c r="H245" i="8"/>
  <c r="D246" i="8"/>
  <c r="E246" i="8"/>
  <c r="F246" i="8"/>
  <c r="G246" i="8"/>
  <c r="H246" i="8"/>
  <c r="D247" i="8"/>
  <c r="E247" i="8"/>
  <c r="F247" i="8"/>
  <c r="G247" i="8"/>
  <c r="H247" i="8"/>
  <c r="D248" i="8"/>
  <c r="E248" i="8"/>
  <c r="F248" i="8"/>
  <c r="G248" i="8"/>
  <c r="H248" i="8"/>
  <c r="D249" i="8"/>
  <c r="E249" i="8"/>
  <c r="F249" i="8"/>
  <c r="G249" i="8"/>
  <c r="H249" i="8"/>
  <c r="D250" i="8"/>
  <c r="E250" i="8"/>
  <c r="F250" i="8"/>
  <c r="G250" i="8"/>
  <c r="H250" i="8"/>
  <c r="D251" i="8"/>
  <c r="E251" i="8"/>
  <c r="F251" i="8"/>
  <c r="G251" i="8"/>
  <c r="H251" i="8"/>
  <c r="D252" i="8"/>
  <c r="E252" i="8"/>
  <c r="F252" i="8"/>
  <c r="G252" i="8"/>
  <c r="H252" i="8"/>
  <c r="D253" i="8"/>
  <c r="E253" i="8"/>
  <c r="F253" i="8"/>
  <c r="G253" i="8"/>
  <c r="H253" i="8"/>
  <c r="D254" i="8"/>
  <c r="E254" i="8"/>
  <c r="F254" i="8"/>
  <c r="G254" i="8"/>
  <c r="H254" i="8"/>
  <c r="D255" i="8"/>
  <c r="E255" i="8"/>
  <c r="F255" i="8"/>
  <c r="G255" i="8"/>
  <c r="H255" i="8"/>
  <c r="D256" i="8"/>
  <c r="E256" i="8"/>
  <c r="F256" i="8"/>
  <c r="G256" i="8"/>
  <c r="H256" i="8"/>
  <c r="D257" i="8"/>
  <c r="E257" i="8"/>
  <c r="F257" i="8"/>
  <c r="G257" i="8"/>
  <c r="H257" i="8"/>
  <c r="D258" i="8"/>
  <c r="E258" i="8"/>
  <c r="F258" i="8"/>
  <c r="G258" i="8"/>
  <c r="H258" i="8"/>
  <c r="D259" i="8"/>
  <c r="E259" i="8"/>
  <c r="F259" i="8"/>
  <c r="G259" i="8"/>
  <c r="H259" i="8"/>
  <c r="D260" i="8"/>
  <c r="E260" i="8"/>
  <c r="F260" i="8"/>
  <c r="G260" i="8"/>
  <c r="H260" i="8"/>
  <c r="D261" i="8"/>
  <c r="E261" i="8"/>
  <c r="F261" i="8"/>
  <c r="G261" i="8"/>
  <c r="H261" i="8"/>
  <c r="D262" i="8"/>
  <c r="E262" i="8"/>
  <c r="F262" i="8"/>
  <c r="G262" i="8"/>
  <c r="H262" i="8"/>
  <c r="D263" i="8"/>
  <c r="E263" i="8"/>
  <c r="F263" i="8"/>
  <c r="G263" i="8"/>
  <c r="H263" i="8"/>
  <c r="D264" i="8"/>
  <c r="E264" i="8"/>
  <c r="F264" i="8"/>
  <c r="G264" i="8"/>
  <c r="H264" i="8"/>
  <c r="D265" i="8"/>
  <c r="E265" i="8"/>
  <c r="F265" i="8"/>
  <c r="G265" i="8"/>
  <c r="H265" i="8"/>
  <c r="D266" i="8"/>
  <c r="E266" i="8"/>
  <c r="F266" i="8"/>
  <c r="G266" i="8"/>
  <c r="H266" i="8"/>
  <c r="D267" i="8"/>
  <c r="E267" i="8"/>
  <c r="F267" i="8"/>
  <c r="G267" i="8"/>
  <c r="H267" i="8"/>
  <c r="D268" i="8"/>
  <c r="E268" i="8"/>
  <c r="F268" i="8"/>
  <c r="G268" i="8"/>
  <c r="H268" i="8"/>
  <c r="D269" i="8"/>
  <c r="E269" i="8"/>
  <c r="F269" i="8"/>
  <c r="G269" i="8"/>
  <c r="H269" i="8"/>
  <c r="D270" i="8"/>
  <c r="E270" i="8"/>
  <c r="F270" i="8"/>
  <c r="G270" i="8"/>
  <c r="H270" i="8"/>
  <c r="D271" i="8"/>
  <c r="E271" i="8"/>
  <c r="F271" i="8"/>
  <c r="G271" i="8"/>
  <c r="H271" i="8"/>
  <c r="D272" i="8"/>
  <c r="E272" i="8"/>
  <c r="F272" i="8"/>
  <c r="G272" i="8"/>
  <c r="H272" i="8"/>
  <c r="D273" i="8"/>
  <c r="E273" i="8"/>
  <c r="F273" i="8"/>
  <c r="G273" i="8"/>
  <c r="H273" i="8"/>
  <c r="D274" i="8"/>
  <c r="E274" i="8"/>
  <c r="F274" i="8"/>
  <c r="G274" i="8"/>
  <c r="H274" i="8"/>
  <c r="D275" i="8"/>
  <c r="E275" i="8"/>
  <c r="F275" i="8"/>
  <c r="G275" i="8"/>
  <c r="H275" i="8"/>
  <c r="D276" i="8"/>
  <c r="E276" i="8"/>
  <c r="F276" i="8"/>
  <c r="G276" i="8"/>
  <c r="H276" i="8"/>
  <c r="D277" i="8"/>
  <c r="E277" i="8"/>
  <c r="F277" i="8"/>
  <c r="G277" i="8"/>
  <c r="H277" i="8"/>
  <c r="D278" i="8"/>
  <c r="E278" i="8"/>
  <c r="F278" i="8"/>
  <c r="G278" i="8"/>
  <c r="H278" i="8"/>
  <c r="D279" i="8"/>
  <c r="E279" i="8"/>
  <c r="F279" i="8"/>
  <c r="G279" i="8"/>
  <c r="H279" i="8"/>
  <c r="D280" i="8"/>
  <c r="E280" i="8"/>
  <c r="F280" i="8"/>
  <c r="G280" i="8"/>
  <c r="H280" i="8"/>
  <c r="D281" i="8"/>
  <c r="E281" i="8"/>
  <c r="F281" i="8"/>
  <c r="G281" i="8"/>
  <c r="H281" i="8"/>
  <c r="D282" i="8"/>
  <c r="E282" i="8"/>
  <c r="F282" i="8"/>
  <c r="G282" i="8"/>
  <c r="H282" i="8"/>
  <c r="D283" i="8"/>
  <c r="E283" i="8"/>
  <c r="F283" i="8"/>
  <c r="G283" i="8"/>
  <c r="H283" i="8"/>
  <c r="D284" i="8"/>
  <c r="E284" i="8"/>
  <c r="F284" i="8"/>
  <c r="G284" i="8"/>
  <c r="H284" i="8"/>
  <c r="D285" i="8"/>
  <c r="E285" i="8"/>
  <c r="F285" i="8"/>
  <c r="G285" i="8"/>
  <c r="H285" i="8"/>
  <c r="D286" i="8"/>
  <c r="E286" i="8"/>
  <c r="F286" i="8"/>
  <c r="G286" i="8"/>
  <c r="H286" i="8"/>
  <c r="D287" i="8"/>
  <c r="E287" i="8"/>
  <c r="F287" i="8"/>
  <c r="G287" i="8"/>
  <c r="H287" i="8"/>
  <c r="D288" i="8"/>
  <c r="E288" i="8"/>
  <c r="F288" i="8"/>
  <c r="G288" i="8"/>
  <c r="H288" i="8"/>
  <c r="D289" i="8"/>
  <c r="E289" i="8"/>
  <c r="F289" i="8"/>
  <c r="G289" i="8"/>
  <c r="H289" i="8"/>
  <c r="D290" i="8"/>
  <c r="E290" i="8"/>
  <c r="F290" i="8"/>
  <c r="G290" i="8"/>
  <c r="H290" i="8"/>
  <c r="D291" i="8"/>
  <c r="E291" i="8"/>
  <c r="F291" i="8"/>
  <c r="G291" i="8"/>
  <c r="H291" i="8"/>
  <c r="D292" i="8"/>
  <c r="E292" i="8"/>
  <c r="F292" i="8"/>
  <c r="G292" i="8"/>
  <c r="H292" i="8"/>
  <c r="D293" i="8"/>
  <c r="E293" i="8"/>
  <c r="F293" i="8"/>
  <c r="G293" i="8"/>
  <c r="H293" i="8"/>
  <c r="D294" i="8"/>
  <c r="E294" i="8"/>
  <c r="F294" i="8"/>
  <c r="G294" i="8"/>
  <c r="H294" i="8"/>
  <c r="D295" i="8"/>
  <c r="E295" i="8"/>
  <c r="F295" i="8"/>
  <c r="G295" i="8"/>
  <c r="H295" i="8"/>
  <c r="H198" i="8"/>
  <c r="G198" i="8"/>
  <c r="F198" i="8"/>
  <c r="E198" i="8"/>
  <c r="D198" i="8"/>
  <c r="D101" i="8"/>
  <c r="E101" i="8"/>
  <c r="F101" i="8"/>
  <c r="G101" i="8"/>
  <c r="H101" i="8"/>
  <c r="D102" i="8"/>
  <c r="E102" i="8"/>
  <c r="F102" i="8"/>
  <c r="G102" i="8"/>
  <c r="H102" i="8"/>
  <c r="D103" i="8"/>
  <c r="E103" i="8"/>
  <c r="F103" i="8"/>
  <c r="G103" i="8"/>
  <c r="H103" i="8"/>
  <c r="D104" i="8"/>
  <c r="E104" i="8"/>
  <c r="F104" i="8"/>
  <c r="G104" i="8"/>
  <c r="H104" i="8"/>
  <c r="D105" i="8"/>
  <c r="E105" i="8"/>
  <c r="F105" i="8"/>
  <c r="G105" i="8"/>
  <c r="H105" i="8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H115" i="8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D120" i="8"/>
  <c r="E120" i="8"/>
  <c r="F120" i="8"/>
  <c r="G120" i="8"/>
  <c r="H120" i="8"/>
  <c r="D121" i="8"/>
  <c r="E121" i="8"/>
  <c r="F121" i="8"/>
  <c r="G121" i="8"/>
  <c r="H121" i="8"/>
  <c r="D122" i="8"/>
  <c r="E122" i="8"/>
  <c r="F122" i="8"/>
  <c r="G122" i="8"/>
  <c r="H122" i="8"/>
  <c r="D123" i="8"/>
  <c r="E123" i="8"/>
  <c r="F123" i="8"/>
  <c r="G123" i="8"/>
  <c r="H123" i="8"/>
  <c r="D124" i="8"/>
  <c r="E124" i="8"/>
  <c r="F124" i="8"/>
  <c r="G124" i="8"/>
  <c r="H124" i="8"/>
  <c r="D125" i="8"/>
  <c r="E125" i="8"/>
  <c r="F125" i="8"/>
  <c r="G125" i="8"/>
  <c r="H125" i="8"/>
  <c r="D126" i="8"/>
  <c r="E126" i="8"/>
  <c r="F126" i="8"/>
  <c r="G126" i="8"/>
  <c r="H126" i="8"/>
  <c r="D127" i="8"/>
  <c r="E127" i="8"/>
  <c r="F127" i="8"/>
  <c r="G127" i="8"/>
  <c r="H127" i="8"/>
  <c r="D128" i="8"/>
  <c r="E128" i="8"/>
  <c r="F128" i="8"/>
  <c r="G128" i="8"/>
  <c r="H128" i="8"/>
  <c r="D129" i="8"/>
  <c r="E129" i="8"/>
  <c r="F129" i="8"/>
  <c r="G129" i="8"/>
  <c r="H129" i="8"/>
  <c r="D130" i="8"/>
  <c r="E130" i="8"/>
  <c r="F130" i="8"/>
  <c r="G130" i="8"/>
  <c r="H130" i="8"/>
  <c r="D131" i="8"/>
  <c r="E131" i="8"/>
  <c r="F131" i="8"/>
  <c r="G131" i="8"/>
  <c r="H131" i="8"/>
  <c r="D132" i="8"/>
  <c r="E132" i="8"/>
  <c r="F132" i="8"/>
  <c r="G132" i="8"/>
  <c r="H132" i="8"/>
  <c r="D133" i="8"/>
  <c r="E133" i="8"/>
  <c r="F133" i="8"/>
  <c r="G133" i="8"/>
  <c r="H133" i="8"/>
  <c r="D134" i="8"/>
  <c r="E134" i="8"/>
  <c r="F134" i="8"/>
  <c r="G134" i="8"/>
  <c r="H134" i="8"/>
  <c r="D135" i="8"/>
  <c r="E135" i="8"/>
  <c r="F135" i="8"/>
  <c r="G135" i="8"/>
  <c r="H135" i="8"/>
  <c r="D136" i="8"/>
  <c r="E136" i="8"/>
  <c r="F136" i="8"/>
  <c r="G136" i="8"/>
  <c r="H136" i="8"/>
  <c r="D137" i="8"/>
  <c r="E137" i="8"/>
  <c r="F137" i="8"/>
  <c r="G137" i="8"/>
  <c r="H137" i="8"/>
  <c r="D138" i="8"/>
  <c r="E138" i="8"/>
  <c r="F138" i="8"/>
  <c r="G138" i="8"/>
  <c r="H138" i="8"/>
  <c r="D139" i="8"/>
  <c r="E139" i="8"/>
  <c r="F139" i="8"/>
  <c r="G139" i="8"/>
  <c r="H139" i="8"/>
  <c r="D140" i="8"/>
  <c r="E140" i="8"/>
  <c r="F140" i="8"/>
  <c r="G140" i="8"/>
  <c r="H140" i="8"/>
  <c r="D141" i="8"/>
  <c r="E141" i="8"/>
  <c r="F141" i="8"/>
  <c r="G141" i="8"/>
  <c r="H141" i="8"/>
  <c r="D142" i="8"/>
  <c r="E142" i="8"/>
  <c r="F142" i="8"/>
  <c r="G142" i="8"/>
  <c r="H142" i="8"/>
  <c r="D143" i="8"/>
  <c r="E143" i="8"/>
  <c r="F143" i="8"/>
  <c r="G143" i="8"/>
  <c r="H143" i="8"/>
  <c r="D144" i="8"/>
  <c r="E144" i="8"/>
  <c r="F144" i="8"/>
  <c r="G144" i="8"/>
  <c r="H144" i="8"/>
  <c r="D145" i="8"/>
  <c r="E145" i="8"/>
  <c r="F145" i="8"/>
  <c r="G145" i="8"/>
  <c r="H145" i="8"/>
  <c r="D146" i="8"/>
  <c r="E146" i="8"/>
  <c r="F146" i="8"/>
  <c r="G146" i="8"/>
  <c r="H146" i="8"/>
  <c r="D147" i="8"/>
  <c r="E147" i="8"/>
  <c r="F147" i="8"/>
  <c r="G147" i="8"/>
  <c r="H147" i="8"/>
  <c r="D148" i="8"/>
  <c r="E148" i="8"/>
  <c r="F148" i="8"/>
  <c r="G148" i="8"/>
  <c r="H148" i="8"/>
  <c r="D149" i="8"/>
  <c r="E149" i="8"/>
  <c r="F149" i="8"/>
  <c r="G149" i="8"/>
  <c r="H149" i="8"/>
  <c r="D150" i="8"/>
  <c r="E150" i="8"/>
  <c r="F150" i="8"/>
  <c r="G150" i="8"/>
  <c r="H150" i="8"/>
  <c r="D151" i="8"/>
  <c r="E151" i="8"/>
  <c r="F151" i="8"/>
  <c r="G151" i="8"/>
  <c r="H151" i="8"/>
  <c r="D152" i="8"/>
  <c r="E152" i="8"/>
  <c r="F152" i="8"/>
  <c r="G152" i="8"/>
  <c r="H152" i="8"/>
  <c r="D153" i="8"/>
  <c r="E153" i="8"/>
  <c r="F153" i="8"/>
  <c r="G153" i="8"/>
  <c r="H153" i="8"/>
  <c r="D154" i="8"/>
  <c r="E154" i="8"/>
  <c r="F154" i="8"/>
  <c r="G154" i="8"/>
  <c r="H154" i="8"/>
  <c r="D155" i="8"/>
  <c r="E155" i="8"/>
  <c r="F155" i="8"/>
  <c r="G155" i="8"/>
  <c r="H155" i="8"/>
  <c r="D156" i="8"/>
  <c r="E156" i="8"/>
  <c r="F156" i="8"/>
  <c r="G156" i="8"/>
  <c r="H156" i="8"/>
  <c r="D157" i="8"/>
  <c r="E157" i="8"/>
  <c r="F157" i="8"/>
  <c r="G157" i="8"/>
  <c r="H157" i="8"/>
  <c r="D158" i="8"/>
  <c r="E158" i="8"/>
  <c r="F158" i="8"/>
  <c r="G158" i="8"/>
  <c r="H158" i="8"/>
  <c r="D159" i="8"/>
  <c r="E159" i="8"/>
  <c r="F159" i="8"/>
  <c r="G159" i="8"/>
  <c r="H159" i="8"/>
  <c r="D160" i="8"/>
  <c r="E160" i="8"/>
  <c r="F160" i="8"/>
  <c r="G160" i="8"/>
  <c r="H160" i="8"/>
  <c r="D161" i="8"/>
  <c r="E161" i="8"/>
  <c r="F161" i="8"/>
  <c r="G161" i="8"/>
  <c r="H161" i="8"/>
  <c r="D162" i="8"/>
  <c r="E162" i="8"/>
  <c r="F162" i="8"/>
  <c r="G162" i="8"/>
  <c r="H162" i="8"/>
  <c r="D163" i="8"/>
  <c r="E163" i="8"/>
  <c r="F163" i="8"/>
  <c r="G163" i="8"/>
  <c r="H163" i="8"/>
  <c r="D164" i="8"/>
  <c r="E164" i="8"/>
  <c r="F164" i="8"/>
  <c r="G164" i="8"/>
  <c r="H164" i="8"/>
  <c r="D165" i="8"/>
  <c r="E165" i="8"/>
  <c r="F165" i="8"/>
  <c r="G165" i="8"/>
  <c r="H165" i="8"/>
  <c r="D166" i="8"/>
  <c r="E166" i="8"/>
  <c r="F166" i="8"/>
  <c r="G166" i="8"/>
  <c r="H166" i="8"/>
  <c r="D167" i="8"/>
  <c r="E167" i="8"/>
  <c r="F167" i="8"/>
  <c r="G167" i="8"/>
  <c r="H167" i="8"/>
  <c r="D168" i="8"/>
  <c r="E168" i="8"/>
  <c r="F168" i="8"/>
  <c r="G168" i="8"/>
  <c r="H168" i="8"/>
  <c r="D169" i="8"/>
  <c r="E169" i="8"/>
  <c r="F169" i="8"/>
  <c r="G169" i="8"/>
  <c r="H169" i="8"/>
  <c r="D170" i="8"/>
  <c r="E170" i="8"/>
  <c r="F170" i="8"/>
  <c r="G170" i="8"/>
  <c r="H170" i="8"/>
  <c r="D171" i="8"/>
  <c r="E171" i="8"/>
  <c r="F171" i="8"/>
  <c r="G171" i="8"/>
  <c r="H171" i="8"/>
  <c r="D172" i="8"/>
  <c r="E172" i="8"/>
  <c r="F172" i="8"/>
  <c r="G172" i="8"/>
  <c r="H172" i="8"/>
  <c r="D173" i="8"/>
  <c r="E173" i="8"/>
  <c r="F173" i="8"/>
  <c r="G173" i="8"/>
  <c r="H173" i="8"/>
  <c r="D174" i="8"/>
  <c r="E174" i="8"/>
  <c r="F174" i="8"/>
  <c r="G174" i="8"/>
  <c r="H174" i="8"/>
  <c r="D175" i="8"/>
  <c r="E175" i="8"/>
  <c r="F175" i="8"/>
  <c r="G175" i="8"/>
  <c r="H175" i="8"/>
  <c r="D176" i="8"/>
  <c r="E176" i="8"/>
  <c r="F176" i="8"/>
  <c r="G176" i="8"/>
  <c r="H176" i="8"/>
  <c r="D177" i="8"/>
  <c r="E177" i="8"/>
  <c r="F177" i="8"/>
  <c r="G177" i="8"/>
  <c r="H177" i="8"/>
  <c r="D178" i="8"/>
  <c r="E178" i="8"/>
  <c r="F178" i="8"/>
  <c r="G178" i="8"/>
  <c r="H178" i="8"/>
  <c r="D179" i="8"/>
  <c r="E179" i="8"/>
  <c r="F179" i="8"/>
  <c r="G179" i="8"/>
  <c r="H179" i="8"/>
  <c r="D180" i="8"/>
  <c r="E180" i="8"/>
  <c r="F180" i="8"/>
  <c r="G180" i="8"/>
  <c r="H180" i="8"/>
  <c r="D181" i="8"/>
  <c r="E181" i="8"/>
  <c r="F181" i="8"/>
  <c r="G181" i="8"/>
  <c r="H181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D197" i="8"/>
  <c r="E197" i="8"/>
  <c r="F197" i="8"/>
  <c r="G197" i="8"/>
  <c r="H197" i="8"/>
  <c r="H100" i="8"/>
  <c r="G100" i="8"/>
  <c r="F100" i="8"/>
  <c r="E100" i="8"/>
  <c r="D100" i="8"/>
  <c r="D3" i="8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D7" i="8"/>
  <c r="E7" i="8"/>
  <c r="F7" i="8"/>
  <c r="G7" i="8"/>
  <c r="H7" i="8"/>
  <c r="D8" i="8"/>
  <c r="E8" i="8"/>
  <c r="F8" i="8"/>
  <c r="G8" i="8"/>
  <c r="H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D14" i="8"/>
  <c r="E14" i="8"/>
  <c r="F14" i="8"/>
  <c r="G14" i="8"/>
  <c r="H14" i="8"/>
  <c r="D15" i="8"/>
  <c r="E15" i="8"/>
  <c r="F15" i="8"/>
  <c r="G15" i="8"/>
  <c r="H15" i="8"/>
  <c r="D16" i="8"/>
  <c r="E16" i="8"/>
  <c r="F16" i="8"/>
  <c r="G16" i="8"/>
  <c r="H16" i="8"/>
  <c r="D17" i="8"/>
  <c r="E17" i="8"/>
  <c r="F17" i="8"/>
  <c r="G17" i="8"/>
  <c r="H17" i="8"/>
  <c r="D18" i="8"/>
  <c r="E18" i="8"/>
  <c r="F18" i="8"/>
  <c r="G18" i="8"/>
  <c r="H18" i="8"/>
  <c r="D19" i="8"/>
  <c r="E19" i="8"/>
  <c r="F19" i="8"/>
  <c r="G19" i="8"/>
  <c r="H19" i="8"/>
  <c r="D20" i="8"/>
  <c r="E20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D31" i="8"/>
  <c r="E31" i="8"/>
  <c r="F31" i="8"/>
  <c r="G31" i="8"/>
  <c r="H31" i="8"/>
  <c r="D32" i="8"/>
  <c r="E32" i="8"/>
  <c r="F32" i="8"/>
  <c r="G32" i="8"/>
  <c r="H32" i="8"/>
  <c r="D33" i="8"/>
  <c r="E33" i="8"/>
  <c r="F33" i="8"/>
  <c r="G33" i="8"/>
  <c r="H33" i="8"/>
  <c r="D34" i="8"/>
  <c r="E34" i="8"/>
  <c r="F34" i="8"/>
  <c r="G34" i="8"/>
  <c r="H34" i="8"/>
  <c r="D35" i="8"/>
  <c r="E35" i="8"/>
  <c r="F35" i="8"/>
  <c r="G35" i="8"/>
  <c r="H35" i="8"/>
  <c r="D36" i="8"/>
  <c r="E36" i="8"/>
  <c r="F36" i="8"/>
  <c r="G36" i="8"/>
  <c r="H36" i="8"/>
  <c r="D37" i="8"/>
  <c r="E37" i="8"/>
  <c r="F37" i="8"/>
  <c r="G37" i="8"/>
  <c r="H37" i="8"/>
  <c r="D38" i="8"/>
  <c r="E38" i="8"/>
  <c r="F38" i="8"/>
  <c r="G38" i="8"/>
  <c r="H38" i="8"/>
  <c r="D39" i="8"/>
  <c r="E39" i="8"/>
  <c r="F39" i="8"/>
  <c r="G39" i="8"/>
  <c r="H39" i="8"/>
  <c r="D40" i="8"/>
  <c r="E40" i="8"/>
  <c r="F40" i="8"/>
  <c r="G40" i="8"/>
  <c r="H40" i="8"/>
  <c r="D41" i="8"/>
  <c r="E41" i="8"/>
  <c r="F41" i="8"/>
  <c r="G41" i="8"/>
  <c r="H41" i="8"/>
  <c r="D42" i="8"/>
  <c r="E42" i="8"/>
  <c r="F42" i="8"/>
  <c r="G42" i="8"/>
  <c r="H42" i="8"/>
  <c r="D43" i="8"/>
  <c r="E43" i="8"/>
  <c r="F43" i="8"/>
  <c r="G43" i="8"/>
  <c r="H43" i="8"/>
  <c r="D44" i="8"/>
  <c r="E44" i="8"/>
  <c r="F44" i="8"/>
  <c r="G44" i="8"/>
  <c r="H44" i="8"/>
  <c r="D45" i="8"/>
  <c r="E45" i="8"/>
  <c r="F45" i="8"/>
  <c r="G45" i="8"/>
  <c r="H45" i="8"/>
  <c r="D46" i="8"/>
  <c r="E46" i="8"/>
  <c r="F46" i="8"/>
  <c r="G46" i="8"/>
  <c r="H46" i="8"/>
  <c r="D47" i="8"/>
  <c r="E47" i="8"/>
  <c r="F47" i="8"/>
  <c r="G47" i="8"/>
  <c r="H47" i="8"/>
  <c r="D48" i="8"/>
  <c r="E48" i="8"/>
  <c r="F48" i="8"/>
  <c r="G48" i="8"/>
  <c r="H48" i="8"/>
  <c r="D49" i="8"/>
  <c r="E49" i="8"/>
  <c r="F49" i="8"/>
  <c r="G49" i="8"/>
  <c r="H49" i="8"/>
  <c r="D50" i="8"/>
  <c r="E50" i="8"/>
  <c r="F50" i="8"/>
  <c r="G50" i="8"/>
  <c r="H50" i="8"/>
  <c r="D51" i="8"/>
  <c r="E51" i="8"/>
  <c r="F51" i="8"/>
  <c r="G51" i="8"/>
  <c r="H51" i="8"/>
  <c r="D52" i="8"/>
  <c r="E52" i="8"/>
  <c r="F52" i="8"/>
  <c r="G52" i="8"/>
  <c r="H52" i="8"/>
  <c r="D53" i="8"/>
  <c r="E53" i="8"/>
  <c r="F53" i="8"/>
  <c r="G53" i="8"/>
  <c r="H53" i="8"/>
  <c r="D54" i="8"/>
  <c r="E54" i="8"/>
  <c r="F54" i="8"/>
  <c r="G54" i="8"/>
  <c r="H54" i="8"/>
  <c r="D55" i="8"/>
  <c r="E55" i="8"/>
  <c r="F55" i="8"/>
  <c r="G55" i="8"/>
  <c r="H55" i="8"/>
  <c r="D56" i="8"/>
  <c r="E56" i="8"/>
  <c r="F56" i="8"/>
  <c r="G56" i="8"/>
  <c r="H56" i="8"/>
  <c r="D57" i="8"/>
  <c r="E57" i="8"/>
  <c r="F57" i="8"/>
  <c r="G57" i="8"/>
  <c r="H57" i="8"/>
  <c r="D58" i="8"/>
  <c r="E58" i="8"/>
  <c r="F58" i="8"/>
  <c r="G58" i="8"/>
  <c r="H58" i="8"/>
  <c r="D59" i="8"/>
  <c r="E59" i="8"/>
  <c r="F59" i="8"/>
  <c r="G59" i="8"/>
  <c r="H59" i="8"/>
  <c r="D60" i="8"/>
  <c r="E60" i="8"/>
  <c r="F60" i="8"/>
  <c r="G60" i="8"/>
  <c r="H60" i="8"/>
  <c r="D61" i="8"/>
  <c r="E61" i="8"/>
  <c r="F61" i="8"/>
  <c r="G61" i="8"/>
  <c r="H61" i="8"/>
  <c r="D62" i="8"/>
  <c r="E62" i="8"/>
  <c r="F62" i="8"/>
  <c r="G62" i="8"/>
  <c r="H62" i="8"/>
  <c r="D63" i="8"/>
  <c r="E63" i="8"/>
  <c r="F63" i="8"/>
  <c r="G63" i="8"/>
  <c r="H63" i="8"/>
  <c r="D64" i="8"/>
  <c r="E64" i="8"/>
  <c r="F64" i="8"/>
  <c r="G64" i="8"/>
  <c r="H64" i="8"/>
  <c r="D65" i="8"/>
  <c r="E65" i="8"/>
  <c r="F65" i="8"/>
  <c r="G65" i="8"/>
  <c r="H65" i="8"/>
  <c r="D66" i="8"/>
  <c r="E66" i="8"/>
  <c r="F66" i="8"/>
  <c r="G66" i="8"/>
  <c r="H66" i="8"/>
  <c r="D67" i="8"/>
  <c r="E67" i="8"/>
  <c r="F67" i="8"/>
  <c r="G67" i="8"/>
  <c r="H67" i="8"/>
  <c r="D68" i="8"/>
  <c r="E68" i="8"/>
  <c r="F68" i="8"/>
  <c r="G68" i="8"/>
  <c r="H68" i="8"/>
  <c r="D69" i="8"/>
  <c r="E69" i="8"/>
  <c r="F69" i="8"/>
  <c r="G69" i="8"/>
  <c r="H69" i="8"/>
  <c r="D70" i="8"/>
  <c r="E70" i="8"/>
  <c r="F70" i="8"/>
  <c r="G70" i="8"/>
  <c r="H70" i="8"/>
  <c r="D71" i="8"/>
  <c r="E71" i="8"/>
  <c r="F71" i="8"/>
  <c r="G71" i="8"/>
  <c r="H71" i="8"/>
  <c r="D72" i="8"/>
  <c r="E72" i="8"/>
  <c r="F72" i="8"/>
  <c r="G72" i="8"/>
  <c r="H72" i="8"/>
  <c r="D73" i="8"/>
  <c r="E73" i="8"/>
  <c r="F73" i="8"/>
  <c r="G73" i="8"/>
  <c r="H73" i="8"/>
  <c r="D74" i="8"/>
  <c r="E74" i="8"/>
  <c r="F74" i="8"/>
  <c r="G74" i="8"/>
  <c r="H74" i="8"/>
  <c r="D75" i="8"/>
  <c r="E75" i="8"/>
  <c r="F75" i="8"/>
  <c r="G75" i="8"/>
  <c r="H75" i="8"/>
  <c r="D76" i="8"/>
  <c r="E76" i="8"/>
  <c r="F76" i="8"/>
  <c r="G76" i="8"/>
  <c r="H76" i="8"/>
  <c r="D77" i="8"/>
  <c r="E77" i="8"/>
  <c r="F77" i="8"/>
  <c r="G77" i="8"/>
  <c r="H77" i="8"/>
  <c r="D78" i="8"/>
  <c r="E78" i="8"/>
  <c r="F78" i="8"/>
  <c r="G78" i="8"/>
  <c r="H78" i="8"/>
  <c r="D79" i="8"/>
  <c r="E79" i="8"/>
  <c r="F79" i="8"/>
  <c r="G79" i="8"/>
  <c r="H79" i="8"/>
  <c r="D80" i="8"/>
  <c r="E80" i="8"/>
  <c r="F80" i="8"/>
  <c r="G80" i="8"/>
  <c r="H80" i="8"/>
  <c r="D81" i="8"/>
  <c r="E81" i="8"/>
  <c r="F81" i="8"/>
  <c r="G81" i="8"/>
  <c r="H81" i="8"/>
  <c r="D82" i="8"/>
  <c r="E82" i="8"/>
  <c r="F82" i="8"/>
  <c r="G82" i="8"/>
  <c r="H82" i="8"/>
  <c r="D83" i="8"/>
  <c r="E83" i="8"/>
  <c r="F83" i="8"/>
  <c r="G83" i="8"/>
  <c r="H83" i="8"/>
  <c r="D84" i="8"/>
  <c r="E84" i="8"/>
  <c r="F84" i="8"/>
  <c r="G84" i="8"/>
  <c r="H84" i="8"/>
  <c r="D85" i="8"/>
  <c r="E85" i="8"/>
  <c r="F85" i="8"/>
  <c r="G85" i="8"/>
  <c r="H85" i="8"/>
  <c r="D86" i="8"/>
  <c r="E86" i="8"/>
  <c r="F86" i="8"/>
  <c r="G86" i="8"/>
  <c r="H86" i="8"/>
  <c r="D87" i="8"/>
  <c r="E87" i="8"/>
  <c r="F87" i="8"/>
  <c r="G87" i="8"/>
  <c r="H87" i="8"/>
  <c r="D88" i="8"/>
  <c r="E88" i="8"/>
  <c r="F88" i="8"/>
  <c r="G88" i="8"/>
  <c r="H88" i="8"/>
  <c r="D89" i="8"/>
  <c r="E89" i="8"/>
  <c r="F89" i="8"/>
  <c r="G89" i="8"/>
  <c r="H89" i="8"/>
  <c r="D90" i="8"/>
  <c r="E90" i="8"/>
  <c r="F90" i="8"/>
  <c r="G90" i="8"/>
  <c r="H90" i="8"/>
  <c r="D91" i="8"/>
  <c r="E91" i="8"/>
  <c r="F91" i="8"/>
  <c r="G91" i="8"/>
  <c r="H91" i="8"/>
  <c r="D92" i="8"/>
  <c r="E92" i="8"/>
  <c r="F92" i="8"/>
  <c r="G92" i="8"/>
  <c r="H92" i="8"/>
  <c r="D93" i="8"/>
  <c r="E93" i="8"/>
  <c r="F93" i="8"/>
  <c r="G93" i="8"/>
  <c r="H93" i="8"/>
  <c r="D94" i="8"/>
  <c r="E94" i="8"/>
  <c r="F94" i="8"/>
  <c r="G94" i="8"/>
  <c r="H94" i="8"/>
  <c r="D95" i="8"/>
  <c r="E95" i="8"/>
  <c r="F95" i="8"/>
  <c r="G95" i="8"/>
  <c r="H95" i="8"/>
  <c r="D96" i="8"/>
  <c r="E96" i="8"/>
  <c r="F96" i="8"/>
  <c r="G96" i="8"/>
  <c r="H96" i="8"/>
  <c r="D97" i="8"/>
  <c r="E97" i="8"/>
  <c r="F97" i="8"/>
  <c r="G97" i="8"/>
  <c r="H97" i="8"/>
  <c r="D98" i="8"/>
  <c r="E98" i="8"/>
  <c r="F98" i="8"/>
  <c r="G98" i="8"/>
  <c r="H98" i="8"/>
  <c r="D99" i="8"/>
  <c r="E99" i="8"/>
  <c r="F99" i="8"/>
  <c r="G99" i="8"/>
  <c r="H99" i="8"/>
  <c r="H2" i="8"/>
  <c r="G2" i="8"/>
  <c r="F2" i="8"/>
  <c r="E2" i="8"/>
  <c r="D2" i="8"/>
  <c r="D3" i="7"/>
  <c r="E3" i="7"/>
  <c r="F3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F2" i="7"/>
  <c r="D2" i="7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E2" i="7"/>
  <c r="C2" i="7"/>
  <c r="B2" i="7"/>
  <c r="F2" i="6"/>
  <c r="E2" i="6"/>
  <c r="D2" i="6"/>
  <c r="C2" i="6"/>
  <c r="B2" i="6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F2" i="5"/>
  <c r="E2" i="5"/>
  <c r="D2" i="5"/>
  <c r="C2" i="5"/>
  <c r="B2" i="5"/>
  <c r="AP18" i="3"/>
  <c r="AP6" i="3"/>
  <c r="AQ6" i="3"/>
  <c r="AR6" i="3"/>
  <c r="AP7" i="3"/>
  <c r="AQ7" i="3"/>
  <c r="AR7" i="3"/>
  <c r="AP8" i="3"/>
  <c r="AQ8" i="3"/>
  <c r="AR8" i="3"/>
  <c r="AP9" i="3"/>
  <c r="AQ9" i="3"/>
  <c r="AR9" i="3"/>
  <c r="AP10" i="3"/>
  <c r="AQ10" i="3"/>
  <c r="AR10" i="3"/>
  <c r="AP11" i="3"/>
  <c r="AQ11" i="3"/>
  <c r="AR11" i="3"/>
  <c r="AP12" i="3"/>
  <c r="AQ12" i="3"/>
  <c r="AR12" i="3"/>
  <c r="AP13" i="3"/>
  <c r="AQ13" i="3"/>
  <c r="AR13" i="3"/>
  <c r="AP14" i="3"/>
  <c r="AQ14" i="3"/>
  <c r="AR14" i="3"/>
  <c r="AP15" i="3"/>
  <c r="AQ15" i="3"/>
  <c r="AR15" i="3"/>
  <c r="AP16" i="3"/>
  <c r="AQ16" i="3"/>
  <c r="AR16" i="3"/>
  <c r="AP17" i="3"/>
  <c r="AQ17" i="3"/>
  <c r="AR17" i="3"/>
  <c r="AQ18" i="3"/>
  <c r="AR18" i="3"/>
  <c r="AP19" i="3"/>
  <c r="AQ19" i="3"/>
  <c r="AR19" i="3"/>
  <c r="AP20" i="3"/>
  <c r="AQ20" i="3"/>
  <c r="AR20" i="3"/>
  <c r="AP21" i="3"/>
  <c r="AQ21" i="3"/>
  <c r="AR21" i="3"/>
  <c r="AP22" i="3"/>
  <c r="AQ22" i="3"/>
  <c r="AR22" i="3"/>
  <c r="AP23" i="3"/>
  <c r="AQ23" i="3"/>
  <c r="AR23" i="3"/>
  <c r="AP24" i="3"/>
  <c r="AQ24" i="3"/>
  <c r="AR24" i="3"/>
  <c r="AP25" i="3"/>
  <c r="AQ25" i="3"/>
  <c r="AR25" i="3"/>
  <c r="AP26" i="3"/>
  <c r="AQ26" i="3"/>
  <c r="AR26" i="3"/>
  <c r="AP27" i="3"/>
  <c r="AQ27" i="3"/>
  <c r="AR27" i="3"/>
  <c r="AP28" i="3"/>
  <c r="AQ28" i="3"/>
  <c r="AR28" i="3"/>
  <c r="AP29" i="3"/>
  <c r="AQ29" i="3"/>
  <c r="AR29" i="3"/>
  <c r="AP30" i="3"/>
  <c r="AQ30" i="3"/>
  <c r="AR30" i="3"/>
  <c r="AP31" i="3"/>
  <c r="AQ31" i="3"/>
  <c r="AR31" i="3"/>
  <c r="AP32" i="3"/>
  <c r="AQ32" i="3"/>
  <c r="AR32" i="3"/>
  <c r="AP33" i="3"/>
  <c r="AQ33" i="3"/>
  <c r="AR33" i="3"/>
  <c r="AP34" i="3"/>
  <c r="AQ34" i="3"/>
  <c r="AR34" i="3"/>
  <c r="AP35" i="3"/>
  <c r="AQ35" i="3"/>
  <c r="AR35" i="3"/>
  <c r="AP36" i="3"/>
  <c r="AQ36" i="3"/>
  <c r="AR36" i="3"/>
  <c r="AP37" i="3"/>
  <c r="AQ37" i="3"/>
  <c r="AR37" i="3"/>
  <c r="AP38" i="3"/>
  <c r="AQ38" i="3"/>
  <c r="AR38" i="3"/>
  <c r="AP39" i="3"/>
  <c r="AQ39" i="3"/>
  <c r="AR39" i="3"/>
  <c r="AP40" i="3"/>
  <c r="AQ40" i="3"/>
  <c r="AR40" i="3"/>
  <c r="AP41" i="3"/>
  <c r="AQ41" i="3"/>
  <c r="AR41" i="3"/>
  <c r="AP42" i="3"/>
  <c r="AQ42" i="3"/>
  <c r="AR42" i="3"/>
  <c r="AP43" i="3"/>
  <c r="AQ43" i="3"/>
  <c r="AR43" i="3"/>
  <c r="AP44" i="3"/>
  <c r="AQ44" i="3"/>
  <c r="AR44" i="3"/>
  <c r="AP45" i="3"/>
  <c r="AQ45" i="3"/>
  <c r="AR45" i="3"/>
  <c r="AP46" i="3"/>
  <c r="AQ46" i="3"/>
  <c r="AR46" i="3"/>
  <c r="AP47" i="3"/>
  <c r="AQ47" i="3"/>
  <c r="AR47" i="3"/>
  <c r="AP48" i="3"/>
  <c r="AQ48" i="3"/>
  <c r="AR48" i="3"/>
  <c r="AP49" i="3"/>
  <c r="AQ49" i="3"/>
  <c r="AR49" i="3"/>
  <c r="AP50" i="3"/>
  <c r="AQ50" i="3"/>
  <c r="AR50" i="3"/>
  <c r="AP51" i="3"/>
  <c r="AQ51" i="3"/>
  <c r="AR51" i="3"/>
  <c r="AP52" i="3"/>
  <c r="AQ52" i="3"/>
  <c r="AR52" i="3"/>
  <c r="AP53" i="3"/>
  <c r="AQ53" i="3"/>
  <c r="AR53" i="3"/>
  <c r="AP54" i="3"/>
  <c r="AQ54" i="3"/>
  <c r="AR54" i="3"/>
  <c r="AP55" i="3"/>
  <c r="AQ55" i="3"/>
  <c r="AR55" i="3"/>
  <c r="AP56" i="3"/>
  <c r="AQ56" i="3"/>
  <c r="AR56" i="3"/>
  <c r="AP57" i="3"/>
  <c r="AQ57" i="3"/>
  <c r="AR57" i="3"/>
  <c r="AP58" i="3"/>
  <c r="AQ58" i="3"/>
  <c r="AR58" i="3"/>
  <c r="AP59" i="3"/>
  <c r="AQ59" i="3"/>
  <c r="AR59" i="3"/>
  <c r="AP60" i="3"/>
  <c r="AQ60" i="3"/>
  <c r="AR60" i="3"/>
  <c r="AP61" i="3"/>
  <c r="AQ61" i="3"/>
  <c r="AR61" i="3"/>
  <c r="AP62" i="3"/>
  <c r="AQ62" i="3"/>
  <c r="AR62" i="3"/>
  <c r="AP63" i="3"/>
  <c r="AQ63" i="3"/>
  <c r="AR63" i="3"/>
  <c r="AP64" i="3"/>
  <c r="AQ64" i="3"/>
  <c r="AR64" i="3"/>
  <c r="AP65" i="3"/>
  <c r="AQ65" i="3"/>
  <c r="AR65" i="3"/>
  <c r="AP66" i="3"/>
  <c r="AQ66" i="3"/>
  <c r="AR66" i="3"/>
  <c r="AP67" i="3"/>
  <c r="AQ67" i="3"/>
  <c r="AR67" i="3"/>
  <c r="AP68" i="3"/>
  <c r="AQ68" i="3"/>
  <c r="AR68" i="3"/>
  <c r="AP69" i="3"/>
  <c r="AQ69" i="3"/>
  <c r="AR69" i="3"/>
  <c r="AP70" i="3"/>
  <c r="AQ70" i="3"/>
  <c r="AR70" i="3"/>
  <c r="AP71" i="3"/>
  <c r="AQ71" i="3"/>
  <c r="AR71" i="3"/>
  <c r="AP72" i="3"/>
  <c r="AQ72" i="3"/>
  <c r="AR72" i="3"/>
  <c r="AP73" i="3"/>
  <c r="AQ73" i="3"/>
  <c r="AR73" i="3"/>
  <c r="AP74" i="3"/>
  <c r="AQ74" i="3"/>
  <c r="AR74" i="3"/>
  <c r="AP75" i="3"/>
  <c r="AQ75" i="3"/>
  <c r="AR75" i="3"/>
  <c r="AP76" i="3"/>
  <c r="AQ76" i="3"/>
  <c r="AR76" i="3"/>
  <c r="AP77" i="3"/>
  <c r="AQ77" i="3"/>
  <c r="AR77" i="3"/>
  <c r="AP78" i="3"/>
  <c r="AQ78" i="3"/>
  <c r="AR78" i="3"/>
  <c r="AP79" i="3"/>
  <c r="AQ79" i="3"/>
  <c r="AR79" i="3"/>
  <c r="AP80" i="3"/>
  <c r="AQ80" i="3"/>
  <c r="AR80" i="3"/>
  <c r="AP81" i="3"/>
  <c r="AQ81" i="3"/>
  <c r="AR81" i="3"/>
  <c r="AP82" i="3"/>
  <c r="AQ82" i="3"/>
  <c r="AR82" i="3"/>
  <c r="AP83" i="3"/>
  <c r="AQ83" i="3"/>
  <c r="AR83" i="3"/>
  <c r="AP84" i="3"/>
  <c r="AQ84" i="3"/>
  <c r="AR84" i="3"/>
  <c r="AP85" i="3"/>
  <c r="AQ85" i="3"/>
  <c r="AR85" i="3"/>
  <c r="AP86" i="3"/>
  <c r="AQ86" i="3"/>
  <c r="AR86" i="3"/>
  <c r="AP87" i="3"/>
  <c r="AQ87" i="3"/>
  <c r="AR87" i="3"/>
  <c r="AP88" i="3"/>
  <c r="AQ88" i="3"/>
  <c r="AR88" i="3"/>
  <c r="AP89" i="3"/>
  <c r="AQ89" i="3"/>
  <c r="AR89" i="3"/>
  <c r="AP90" i="3"/>
  <c r="AQ90" i="3"/>
  <c r="AR90" i="3"/>
  <c r="AP91" i="3"/>
  <c r="AQ91" i="3"/>
  <c r="AR91" i="3"/>
  <c r="AP92" i="3"/>
  <c r="AQ92" i="3"/>
  <c r="AR92" i="3"/>
  <c r="AP93" i="3"/>
  <c r="AQ93" i="3"/>
  <c r="AR93" i="3"/>
  <c r="AP94" i="3"/>
  <c r="AQ94" i="3"/>
  <c r="AR94" i="3"/>
  <c r="AP95" i="3"/>
  <c r="AQ95" i="3"/>
  <c r="AR95" i="3"/>
  <c r="AP96" i="3"/>
  <c r="AQ96" i="3"/>
  <c r="AR96" i="3"/>
  <c r="AP97" i="3"/>
  <c r="AQ97" i="3"/>
  <c r="AR97" i="3"/>
  <c r="AP98" i="3"/>
  <c r="AQ98" i="3"/>
  <c r="AR98" i="3"/>
  <c r="AP99" i="3"/>
  <c r="AQ99" i="3"/>
  <c r="AR99" i="3"/>
  <c r="AP100" i="3"/>
  <c r="AQ100" i="3"/>
  <c r="AR100" i="3"/>
  <c r="AP101" i="3"/>
  <c r="AQ101" i="3"/>
  <c r="AR101" i="3"/>
  <c r="AP102" i="3"/>
  <c r="AQ102" i="3"/>
  <c r="AR102" i="3"/>
  <c r="AQ5" i="3"/>
  <c r="AR5" i="3"/>
  <c r="AP5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E4" i="3"/>
</calcChain>
</file>

<file path=xl/sharedStrings.xml><?xml version="1.0" encoding="utf-8"?>
<sst xmlns="http://schemas.openxmlformats.org/spreadsheetml/2006/main" count="1074" uniqueCount="163">
  <si>
    <t>Disponibel indkomst efter indkomstinterval, alder, køn, enhed, område og tid</t>
  </si>
  <si>
    <t>Enhed: -</t>
  </si>
  <si>
    <t>2011</t>
  </si>
  <si>
    <t>2015</t>
  </si>
  <si>
    <t>2018</t>
  </si>
  <si>
    <t>Alle</t>
  </si>
  <si>
    <t>I alt</t>
  </si>
  <si>
    <t>Mænd og kvinder i alt</t>
  </si>
  <si>
    <t>Gennemsnit for personer i gruppen (kr.)</t>
  </si>
  <si>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</si>
  <si>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</si>
  <si>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</si>
  <si>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</si>
  <si>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</si>
  <si>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</si>
  <si>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</si>
  <si>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</si>
  <si>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</si>
  <si>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</si>
  <si>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</si>
  <si>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</si>
  <si>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</si>
  <si>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</si>
  <si>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</si>
  <si>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</si>
  <si>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</si>
  <si>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</si>
  <si>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</si>
  <si>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</si>
  <si>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</si>
  <si>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</si>
  <si>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</si>
  <si>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</si>
  <si>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</si>
  <si>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</si>
  <si>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</si>
  <si>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</si>
  <si>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</si>
  <si>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</si>
  <si>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</si>
  <si>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</si>
  <si>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</si>
  <si>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</si>
  <si>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</si>
  <si>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</si>
  <si>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</si>
  <si>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</si>
  <si>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</si>
  <si>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</si>
  <si>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</si>
  <si>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</si>
  <si>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</si>
  <si>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</si>
  <si>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</si>
  <si>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</si>
  <si>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</si>
  <si>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</si>
  <si>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</si>
  <si>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</si>
  <si>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</si>
  <si>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</si>
  <si>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</si>
  <si>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</si>
  <si>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</si>
  <si>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</si>
  <si>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</si>
  <si>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</si>
  <si>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</si>
  <si>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</si>
  <si>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</si>
  <si>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</si>
  <si>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</si>
  <si>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</si>
  <si>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</si>
  <si>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</si>
  <si>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</si>
  <si>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</si>
  <si>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</si>
  <si>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</si>
  <si>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</si>
  <si>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</si>
  <si>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</si>
  <si>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</si>
  <si>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</si>
  <si>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</si>
  <si>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</si>
  <si>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</si>
  <si>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</si>
  <si>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</si>
  <si>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</si>
  <si>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</si>
  <si>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</si>
  <si>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</si>
  <si>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</si>
  <si>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</si>
  <si>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</si>
  <si>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</si>
  <si>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</si>
  <si>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</si>
  <si>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</si>
  <si>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</si>
  <si>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</si>
  <si>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</si>
  <si>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</si>
  <si>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</si>
  <si>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</si>
  <si>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</si>
  <si>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 xml:space="preserve">.. Oplysninger angives ikke af diskretionshensyn. 13. Nov. 2019: 2018-Data om skattefri kontanthjælp og herved kontanthjælp, samlede overførsler og indkomst før skat er rettet i forhold til september-udgivelsen. </t>
  </si>
  <si>
    <t>Langtidsledige efter køn, alder, enhed, område og tid</t>
  </si>
  <si>
    <t>2011M09</t>
  </si>
  <si>
    <t>2015M06</t>
  </si>
  <si>
    <t>2019M06</t>
  </si>
  <si>
    <t>Alder i alt</t>
  </si>
  <si>
    <t>Langtidledige i procent af arbejdsstyrken</t>
  </si>
  <si>
    <t xml:space="preserve">Bemærk at månederne juli 2017 til november 2017 er blevet revideret. Revisionen betyder et fald på ca. 1.100 langtidsledige pr. måned i forhold til seneste udgivelse. Revisionen skyldes reviderede dagpengeledighedsdata i forbindelse med indfasningen af det nye dagpengesystem pr. juli 2017. Ny periodisering pr. 16. oktober 2017. Læs om ændringen i notatet 'Ny periodisering af langtidsledigheden' der findes på følgende link: http://www.dst.dk/ext/arbe/periodisering--pdf </t>
  </si>
  <si>
    <t>Livskvalitet efter område, tid og nøgletal</t>
  </si>
  <si>
    <t>2017</t>
  </si>
  <si>
    <t>Anmeldte voldsforbrydelser (pr. 1.000 indbyggere)</t>
  </si>
  <si>
    <t>Lavindkomst 3 år i træk (ekskl. studerende, pr. 1000. indbyggere)</t>
  </si>
  <si>
    <t>Skilsmisser (pr. 1.000 gifte)</t>
  </si>
  <si>
    <t>..</t>
  </si>
  <si>
    <t xml:space="preserve">Data om indkomster og arbejdsmarkedsdeltagelse for 2018 udgives senere. 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</si>
  <si>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</si>
  <si>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</si>
  <si>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</si>
  <si>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</si>
  <si>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</si>
  <si>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</si>
  <si>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</si>
  <si>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</si>
  <si>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2011M10</t>
  </si>
  <si>
    <t>2011M11</t>
  </si>
  <si>
    <t>2011M12</t>
  </si>
  <si>
    <t>2015M01</t>
  </si>
  <si>
    <t>2015M02</t>
  </si>
  <si>
    <t>2015M03</t>
  </si>
  <si>
    <t>2015M04</t>
  </si>
  <si>
    <t>2015M05</t>
  </si>
  <si>
    <t>2015M07</t>
  </si>
  <si>
    <t>2015M08</t>
  </si>
  <si>
    <t>2015M09</t>
  </si>
  <si>
    <t>2015M10</t>
  </si>
  <si>
    <t>2015M11</t>
  </si>
  <si>
    <t>2015M12</t>
  </si>
  <si>
    <t>2019M01</t>
  </si>
  <si>
    <t>2019M02</t>
  </si>
  <si>
    <t>2019M03</t>
  </si>
  <si>
    <t>2019M04</t>
  </si>
  <si>
    <t>2019M05</t>
  </si>
  <si>
    <t>2019M07</t>
  </si>
  <si>
    <t>2019M08</t>
  </si>
  <si>
    <t>2019M09</t>
  </si>
  <si>
    <t>2019M10</t>
  </si>
  <si>
    <t>2019M11</t>
  </si>
  <si>
    <t>2019M12</t>
  </si>
  <si>
    <t>DISINDK</t>
  </si>
  <si>
    <t>LANGLEDIG</t>
  </si>
  <si>
    <t>KRIMINELITET</t>
  </si>
  <si>
    <t>LAVINDK</t>
  </si>
  <si>
    <t>SKILSMISSER</t>
  </si>
  <si>
    <t>KOM</t>
  </si>
  <si>
    <t>KOMKODE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</si>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</sst>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 applyAlignment="1">
      <alignment horizontal="right"/>
    </xf>
    <xf numFmtId="167" fontId="0" fillId="0" borderId="0" xfId="0" applyNumberFormat="1"/>
    <xf numFmtId="167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workbookViewId="0"/>
  </sheetViews>
  <sheetFormatPr baseColWidth="10" defaultColWidth="8.83203125" defaultRowHeight="15" x14ac:dyDescent="0.2"/>
  <cols>
    <col min="1" max="1" width="40.6640625" customWidth="1"/>
    <col min="2" max="2" width="6.33203125" customWidth="1"/>
    <col min="3" max="3" width="22.33203125" customWidth="1"/>
    <col min="4" max="4" width="38.33203125" customWidth="1"/>
    <col min="5" max="5" width="19.1640625" customWidth="1"/>
    <col min="6" max="8" width="9" customWidth="1"/>
  </cols>
  <sheetData>
    <row r="1" spans="1:8" ht="17" x14ac:dyDescent="0.2">
      <c r="A1" s="1" t="s">
        <v>0</v>
      </c>
    </row>
    <row r="2" spans="1:8" x14ac:dyDescent="0.2">
      <c r="A2" s="2" t="s">
        <v>1</v>
      </c>
    </row>
    <row r="3" spans="1:8" x14ac:dyDescent="0.2">
      <c r="F3" s="3" t="s">
        <v>2</v>
      </c>
      <c r="G3" s="3" t="s">
        <v>3</v>
      </c>
      <c r="H3" s="3" t="s">
        <v>4</v>
      </c>
    </row>
    <row r="4" spans="1:8" x14ac:dyDescent="0.2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4">
        <v>189182</v>
      </c>
      <c r="G4" s="4">
        <v>209991</v>
      </c>
      <c r="H4" s="4">
        <v>228338</v>
      </c>
    </row>
    <row r="5" spans="1:8" x14ac:dyDescent="0.2">
      <c r="E5" s="3" t="s">
        <v>10</v>
      </c>
      <c r="F5" s="4">
        <v>224754</v>
      </c>
      <c r="G5" s="4">
        <v>252988</v>
      </c>
      <c r="H5" s="4">
        <v>276683</v>
      </c>
    </row>
    <row r="6" spans="1:8" x14ac:dyDescent="0.2">
      <c r="E6" s="3" t="s">
        <v>11</v>
      </c>
      <c r="F6" s="4">
        <v>261933</v>
      </c>
      <c r="G6" s="4">
        <v>289465</v>
      </c>
      <c r="H6" s="4">
        <v>311793</v>
      </c>
    </row>
    <row r="7" spans="1:8" x14ac:dyDescent="0.2">
      <c r="E7" s="3" t="s">
        <v>12</v>
      </c>
      <c r="F7" s="4">
        <v>209500</v>
      </c>
      <c r="G7" s="4">
        <v>227877</v>
      </c>
      <c r="H7" s="4">
        <v>245993</v>
      </c>
    </row>
    <row r="8" spans="1:8" x14ac:dyDescent="0.2">
      <c r="E8" s="3" t="s">
        <v>13</v>
      </c>
      <c r="F8" s="4">
        <v>182828</v>
      </c>
      <c r="G8" s="4">
        <v>196771</v>
      </c>
      <c r="H8" s="4">
        <v>208399</v>
      </c>
    </row>
    <row r="9" spans="1:8" x14ac:dyDescent="0.2">
      <c r="E9" s="3" t="s">
        <v>14</v>
      </c>
      <c r="F9" s="4">
        <v>202452</v>
      </c>
      <c r="G9" s="4">
        <v>223323</v>
      </c>
      <c r="H9" s="4">
        <v>236121</v>
      </c>
    </row>
    <row r="10" spans="1:8" x14ac:dyDescent="0.2">
      <c r="E10" s="3" t="s">
        <v>15</v>
      </c>
      <c r="F10" s="4">
        <v>185604</v>
      </c>
      <c r="G10" s="4">
        <v>197052</v>
      </c>
      <c r="H10" s="4">
        <v>211029</v>
      </c>
    </row>
    <row r="11" spans="1:8" x14ac:dyDescent="0.2">
      <c r="E11" s="3" t="s">
        <v>16</v>
      </c>
      <c r="F11" s="4">
        <v>339165</v>
      </c>
      <c r="G11" s="4">
        <v>425302</v>
      </c>
      <c r="H11" s="4">
        <v>427370</v>
      </c>
    </row>
    <row r="12" spans="1:8" x14ac:dyDescent="0.2">
      <c r="E12" s="3" t="s">
        <v>17</v>
      </c>
      <c r="F12" s="4">
        <v>213516</v>
      </c>
      <c r="G12" s="4">
        <v>235249</v>
      </c>
      <c r="H12" s="4">
        <v>250679</v>
      </c>
    </row>
    <row r="13" spans="1:8" x14ac:dyDescent="0.2">
      <c r="E13" s="3" t="s">
        <v>18</v>
      </c>
      <c r="F13" s="4">
        <v>202928</v>
      </c>
      <c r="G13" s="4">
        <v>219926</v>
      </c>
      <c r="H13" s="4">
        <v>232928</v>
      </c>
    </row>
    <row r="14" spans="1:8" x14ac:dyDescent="0.2">
      <c r="E14" s="3" t="s">
        <v>19</v>
      </c>
      <c r="F14" s="4">
        <v>203029</v>
      </c>
      <c r="G14" s="4">
        <v>220790</v>
      </c>
      <c r="H14" s="4">
        <v>236643</v>
      </c>
    </row>
    <row r="15" spans="1:8" x14ac:dyDescent="0.2">
      <c r="E15" s="3" t="s">
        <v>20</v>
      </c>
      <c r="F15" s="4">
        <v>196751</v>
      </c>
      <c r="G15" s="4">
        <v>213854</v>
      </c>
      <c r="H15" s="4">
        <v>229211</v>
      </c>
    </row>
    <row r="16" spans="1:8" x14ac:dyDescent="0.2">
      <c r="E16" s="3" t="s">
        <v>21</v>
      </c>
      <c r="F16" s="4">
        <v>198826</v>
      </c>
      <c r="G16" s="4">
        <v>212484</v>
      </c>
      <c r="H16" s="4">
        <v>225609</v>
      </c>
    </row>
    <row r="17" spans="5:8" x14ac:dyDescent="0.2">
      <c r="E17" s="3" t="s">
        <v>22</v>
      </c>
      <c r="F17" s="4">
        <v>181875</v>
      </c>
      <c r="G17" s="4">
        <v>193760</v>
      </c>
      <c r="H17" s="4">
        <v>205800</v>
      </c>
    </row>
    <row r="18" spans="5:8" x14ac:dyDescent="0.2">
      <c r="E18" s="3" t="s">
        <v>23</v>
      </c>
      <c r="F18" s="4">
        <v>263333</v>
      </c>
      <c r="G18" s="4">
        <v>321890</v>
      </c>
      <c r="H18" s="4">
        <v>322546</v>
      </c>
    </row>
    <row r="19" spans="5:8" x14ac:dyDescent="0.2">
      <c r="E19" s="3" t="s">
        <v>24</v>
      </c>
      <c r="F19" s="4">
        <v>196608</v>
      </c>
      <c r="G19" s="4">
        <v>216505</v>
      </c>
      <c r="H19" s="4">
        <v>232107</v>
      </c>
    </row>
    <row r="20" spans="5:8" x14ac:dyDescent="0.2">
      <c r="E20" s="3" t="s">
        <v>25</v>
      </c>
      <c r="F20" s="4">
        <v>225587</v>
      </c>
      <c r="G20" s="4">
        <v>246651</v>
      </c>
      <c r="H20" s="4">
        <v>255657</v>
      </c>
    </row>
    <row r="21" spans="5:8" x14ac:dyDescent="0.2">
      <c r="E21" s="3" t="s">
        <v>26</v>
      </c>
      <c r="F21" s="4">
        <v>261760</v>
      </c>
      <c r="G21" s="4">
        <v>288485</v>
      </c>
      <c r="H21" s="4">
        <v>306103</v>
      </c>
    </row>
    <row r="22" spans="5:8" x14ac:dyDescent="0.2">
      <c r="E22" s="3" t="s">
        <v>27</v>
      </c>
      <c r="F22" s="4">
        <v>232521</v>
      </c>
      <c r="G22" s="4">
        <v>256199</v>
      </c>
      <c r="H22" s="4">
        <v>274867</v>
      </c>
    </row>
    <row r="23" spans="5:8" x14ac:dyDescent="0.2">
      <c r="E23" s="3" t="s">
        <v>28</v>
      </c>
      <c r="F23" s="4">
        <v>235433</v>
      </c>
      <c r="G23" s="4">
        <v>268065</v>
      </c>
      <c r="H23" s="4">
        <v>281526</v>
      </c>
    </row>
    <row r="24" spans="5:8" x14ac:dyDescent="0.2">
      <c r="E24" s="3" t="s">
        <v>29</v>
      </c>
      <c r="F24" s="4">
        <v>206586</v>
      </c>
      <c r="G24" s="4">
        <v>227244</v>
      </c>
      <c r="H24" s="4">
        <v>242718</v>
      </c>
    </row>
    <row r="25" spans="5:8" x14ac:dyDescent="0.2">
      <c r="E25" s="3" t="s">
        <v>30</v>
      </c>
      <c r="F25" s="4">
        <v>254231</v>
      </c>
      <c r="G25" s="4">
        <v>285128</v>
      </c>
      <c r="H25" s="4">
        <v>308833</v>
      </c>
    </row>
    <row r="26" spans="5:8" x14ac:dyDescent="0.2">
      <c r="E26" s="3" t="s">
        <v>31</v>
      </c>
      <c r="F26" s="4">
        <v>210245</v>
      </c>
      <c r="G26" s="4">
        <v>232054</v>
      </c>
      <c r="H26" s="4">
        <v>245826</v>
      </c>
    </row>
    <row r="27" spans="5:8" x14ac:dyDescent="0.2">
      <c r="E27" s="3" t="s">
        <v>32</v>
      </c>
      <c r="F27" s="4">
        <v>191281</v>
      </c>
      <c r="G27" s="4">
        <v>210450</v>
      </c>
      <c r="H27" s="4">
        <v>224733</v>
      </c>
    </row>
    <row r="28" spans="5:8" x14ac:dyDescent="0.2">
      <c r="E28" s="3" t="s">
        <v>33</v>
      </c>
      <c r="F28" s="4">
        <v>213742</v>
      </c>
      <c r="G28" s="4">
        <v>239974</v>
      </c>
      <c r="H28" s="4">
        <v>254779</v>
      </c>
    </row>
    <row r="29" spans="5:8" x14ac:dyDescent="0.2">
      <c r="E29" s="3" t="s">
        <v>34</v>
      </c>
      <c r="F29" s="4">
        <v>223169</v>
      </c>
      <c r="G29" s="4">
        <v>251272</v>
      </c>
      <c r="H29" s="4">
        <v>262199</v>
      </c>
    </row>
    <row r="30" spans="5:8" x14ac:dyDescent="0.2">
      <c r="E30" s="3" t="s">
        <v>35</v>
      </c>
      <c r="F30" s="4">
        <v>314966</v>
      </c>
      <c r="G30" s="4">
        <v>354864</v>
      </c>
      <c r="H30" s="4">
        <v>375418</v>
      </c>
    </row>
    <row r="31" spans="5:8" x14ac:dyDescent="0.2">
      <c r="E31" s="3" t="s">
        <v>36</v>
      </c>
      <c r="F31" s="4">
        <v>316723</v>
      </c>
      <c r="G31" s="4">
        <v>379354</v>
      </c>
      <c r="H31" s="4">
        <v>412461</v>
      </c>
    </row>
    <row r="32" spans="5:8" x14ac:dyDescent="0.2">
      <c r="E32" s="3" t="s">
        <v>37</v>
      </c>
      <c r="F32" s="4">
        <v>174636</v>
      </c>
      <c r="G32" s="4">
        <v>189477</v>
      </c>
      <c r="H32" s="4">
        <v>202976</v>
      </c>
    </row>
    <row r="33" spans="5:8" x14ac:dyDescent="0.2">
      <c r="E33" s="3" t="s">
        <v>38</v>
      </c>
      <c r="F33" s="4">
        <v>222654</v>
      </c>
      <c r="G33" s="4">
        <v>242508</v>
      </c>
      <c r="H33" s="4">
        <v>259348</v>
      </c>
    </row>
    <row r="34" spans="5:8" x14ac:dyDescent="0.2">
      <c r="E34" s="3" t="s">
        <v>39</v>
      </c>
      <c r="F34" s="4">
        <v>202267</v>
      </c>
      <c r="G34" s="4">
        <v>221728</v>
      </c>
      <c r="H34" s="4">
        <v>236936</v>
      </c>
    </row>
    <row r="35" spans="5:8" x14ac:dyDescent="0.2">
      <c r="E35" s="3" t="s">
        <v>40</v>
      </c>
      <c r="F35" s="4">
        <v>217508</v>
      </c>
      <c r="G35" s="4">
        <v>238443</v>
      </c>
      <c r="H35" s="4">
        <v>258246</v>
      </c>
    </row>
    <row r="36" spans="5:8" x14ac:dyDescent="0.2">
      <c r="E36" s="3" t="s">
        <v>41</v>
      </c>
      <c r="F36" s="4">
        <v>219158</v>
      </c>
      <c r="G36" s="4">
        <v>242144</v>
      </c>
      <c r="H36" s="4">
        <v>260890</v>
      </c>
    </row>
    <row r="37" spans="5:8" x14ac:dyDescent="0.2">
      <c r="E37" s="3" t="s">
        <v>42</v>
      </c>
      <c r="F37" s="4">
        <v>234748</v>
      </c>
      <c r="G37" s="4">
        <v>263333</v>
      </c>
      <c r="H37" s="4">
        <v>282070</v>
      </c>
    </row>
    <row r="38" spans="5:8" x14ac:dyDescent="0.2">
      <c r="E38" s="3" t="s">
        <v>43</v>
      </c>
      <c r="F38" s="4">
        <v>191067</v>
      </c>
      <c r="G38" s="4">
        <v>207107</v>
      </c>
      <c r="H38" s="4">
        <v>222006</v>
      </c>
    </row>
    <row r="39" spans="5:8" x14ac:dyDescent="0.2">
      <c r="E39" s="3" t="s">
        <v>44</v>
      </c>
      <c r="F39" s="4">
        <v>173408</v>
      </c>
      <c r="G39" s="4">
        <v>193790</v>
      </c>
      <c r="H39" s="4">
        <v>203449</v>
      </c>
    </row>
    <row r="40" spans="5:8" x14ac:dyDescent="0.2">
      <c r="E40" s="3" t="s">
        <v>45</v>
      </c>
      <c r="F40" s="4">
        <v>195562</v>
      </c>
      <c r="G40" s="4">
        <v>217027</v>
      </c>
      <c r="H40" s="4">
        <v>229668</v>
      </c>
    </row>
    <row r="41" spans="5:8" x14ac:dyDescent="0.2">
      <c r="E41" s="3" t="s">
        <v>46</v>
      </c>
      <c r="F41" s="4">
        <v>189511</v>
      </c>
      <c r="G41" s="4">
        <v>211370</v>
      </c>
      <c r="H41" s="4">
        <v>222710</v>
      </c>
    </row>
    <row r="42" spans="5:8" x14ac:dyDescent="0.2">
      <c r="E42" s="3" t="s">
        <v>47</v>
      </c>
      <c r="F42" s="4">
        <v>168257</v>
      </c>
      <c r="G42" s="4">
        <v>184575</v>
      </c>
      <c r="H42" s="4">
        <v>193056</v>
      </c>
    </row>
    <row r="43" spans="5:8" x14ac:dyDescent="0.2">
      <c r="E43" s="3" t="s">
        <v>48</v>
      </c>
      <c r="F43" s="4">
        <v>192912</v>
      </c>
      <c r="G43" s="4">
        <v>210156</v>
      </c>
      <c r="H43" s="4">
        <v>223879</v>
      </c>
    </row>
    <row r="44" spans="5:8" x14ac:dyDescent="0.2">
      <c r="E44" s="3" t="s">
        <v>49</v>
      </c>
      <c r="F44" s="4">
        <v>180222</v>
      </c>
      <c r="G44" s="4">
        <v>198086</v>
      </c>
      <c r="H44" s="4">
        <v>210297</v>
      </c>
    </row>
    <row r="45" spans="5:8" x14ac:dyDescent="0.2">
      <c r="E45" s="3" t="s">
        <v>50</v>
      </c>
      <c r="F45" s="4">
        <v>197182</v>
      </c>
      <c r="G45" s="4">
        <v>214485</v>
      </c>
      <c r="H45" s="4">
        <v>229385</v>
      </c>
    </row>
    <row r="46" spans="5:8" x14ac:dyDescent="0.2">
      <c r="E46" s="3" t="s">
        <v>51</v>
      </c>
      <c r="F46" s="4">
        <v>186917</v>
      </c>
      <c r="G46" s="4">
        <v>202831</v>
      </c>
      <c r="H46" s="4">
        <v>216819</v>
      </c>
    </row>
    <row r="47" spans="5:8" x14ac:dyDescent="0.2">
      <c r="E47" s="3" t="s">
        <v>52</v>
      </c>
      <c r="F47" s="4">
        <v>195094</v>
      </c>
      <c r="G47" s="4">
        <v>216561</v>
      </c>
      <c r="H47" s="4">
        <v>229600</v>
      </c>
    </row>
    <row r="48" spans="5:8" x14ac:dyDescent="0.2">
      <c r="E48" s="3" t="s">
        <v>53</v>
      </c>
      <c r="F48" s="4">
        <v>198010</v>
      </c>
      <c r="G48" s="4">
        <v>217194</v>
      </c>
      <c r="H48" s="4">
        <v>233946</v>
      </c>
    </row>
    <row r="49" spans="5:8" x14ac:dyDescent="0.2">
      <c r="E49" s="3" t="s">
        <v>54</v>
      </c>
      <c r="F49" s="4">
        <v>181859</v>
      </c>
      <c r="G49" s="4">
        <v>200998</v>
      </c>
      <c r="H49" s="4">
        <v>212004</v>
      </c>
    </row>
    <row r="50" spans="5:8" x14ac:dyDescent="0.2">
      <c r="E50" s="3" t="s">
        <v>55</v>
      </c>
      <c r="F50" s="4">
        <v>184591</v>
      </c>
      <c r="G50" s="4">
        <v>199676</v>
      </c>
      <c r="H50" s="4">
        <v>212415</v>
      </c>
    </row>
    <row r="51" spans="5:8" x14ac:dyDescent="0.2">
      <c r="E51" s="3" t="s">
        <v>56</v>
      </c>
      <c r="F51" s="4">
        <v>183691</v>
      </c>
      <c r="G51" s="4">
        <v>201163</v>
      </c>
      <c r="H51" s="4">
        <v>214986</v>
      </c>
    </row>
    <row r="52" spans="5:8" x14ac:dyDescent="0.2">
      <c r="E52" s="3" t="s">
        <v>57</v>
      </c>
      <c r="F52" s="4">
        <v>190155</v>
      </c>
      <c r="G52" s="4">
        <v>208480</v>
      </c>
      <c r="H52" s="4">
        <v>222244</v>
      </c>
    </row>
    <row r="53" spans="5:8" x14ac:dyDescent="0.2">
      <c r="E53" s="3" t="s">
        <v>58</v>
      </c>
      <c r="F53" s="4">
        <v>165598</v>
      </c>
      <c r="G53" s="4">
        <v>179988</v>
      </c>
      <c r="H53" s="4">
        <v>189623</v>
      </c>
    </row>
    <row r="54" spans="5:8" x14ac:dyDescent="0.2">
      <c r="E54" s="3" t="s">
        <v>59</v>
      </c>
      <c r="F54" s="4">
        <v>197333</v>
      </c>
      <c r="G54" s="4">
        <v>221205</v>
      </c>
      <c r="H54" s="4">
        <v>235139</v>
      </c>
    </row>
    <row r="55" spans="5:8" x14ac:dyDescent="0.2">
      <c r="E55" s="3" t="s">
        <v>60</v>
      </c>
      <c r="F55" s="4">
        <v>184924</v>
      </c>
      <c r="G55" s="4">
        <v>199840</v>
      </c>
      <c r="H55" s="4">
        <v>214266</v>
      </c>
    </row>
    <row r="56" spans="5:8" x14ac:dyDescent="0.2">
      <c r="E56" s="3" t="s">
        <v>61</v>
      </c>
      <c r="F56" s="4">
        <v>185598</v>
      </c>
      <c r="G56" s="4">
        <v>200214</v>
      </c>
      <c r="H56" s="4">
        <v>215483</v>
      </c>
    </row>
    <row r="57" spans="5:8" x14ac:dyDescent="0.2">
      <c r="E57" s="3" t="s">
        <v>62</v>
      </c>
      <c r="F57" s="4">
        <v>186960</v>
      </c>
      <c r="G57" s="4">
        <v>201180</v>
      </c>
      <c r="H57" s="4">
        <v>211967</v>
      </c>
    </row>
    <row r="58" spans="5:8" x14ac:dyDescent="0.2">
      <c r="E58" s="3" t="s">
        <v>63</v>
      </c>
      <c r="F58" s="4">
        <v>189217</v>
      </c>
      <c r="G58" s="4">
        <v>207099</v>
      </c>
      <c r="H58" s="4">
        <v>218492</v>
      </c>
    </row>
    <row r="59" spans="5:8" x14ac:dyDescent="0.2">
      <c r="E59" s="3" t="s">
        <v>64</v>
      </c>
      <c r="F59" s="4">
        <v>174333</v>
      </c>
      <c r="G59" s="4">
        <v>188887</v>
      </c>
      <c r="H59" s="4">
        <v>201430</v>
      </c>
    </row>
    <row r="60" spans="5:8" x14ac:dyDescent="0.2">
      <c r="E60" s="3" t="s">
        <v>65</v>
      </c>
      <c r="F60" s="4">
        <v>195230</v>
      </c>
      <c r="G60" s="4">
        <v>212304</v>
      </c>
      <c r="H60" s="4">
        <v>231771</v>
      </c>
    </row>
    <row r="61" spans="5:8" x14ac:dyDescent="0.2">
      <c r="E61" s="3" t="s">
        <v>66</v>
      </c>
      <c r="F61" s="4">
        <v>192786</v>
      </c>
      <c r="G61" s="4">
        <v>210319</v>
      </c>
      <c r="H61" s="4">
        <v>224598</v>
      </c>
    </row>
    <row r="62" spans="5:8" x14ac:dyDescent="0.2">
      <c r="E62" s="3" t="s">
        <v>67</v>
      </c>
      <c r="F62" s="4">
        <v>215419</v>
      </c>
      <c r="G62" s="4">
        <v>233539</v>
      </c>
      <c r="H62" s="4">
        <v>244102</v>
      </c>
    </row>
    <row r="63" spans="5:8" x14ac:dyDescent="0.2">
      <c r="E63" s="3" t="s">
        <v>68</v>
      </c>
      <c r="F63" s="4">
        <v>191378</v>
      </c>
      <c r="G63" s="4">
        <v>209082</v>
      </c>
      <c r="H63" s="4">
        <v>222200</v>
      </c>
    </row>
    <row r="64" spans="5:8" x14ac:dyDescent="0.2">
      <c r="E64" s="3" t="s">
        <v>69</v>
      </c>
      <c r="F64" s="4">
        <v>182598</v>
      </c>
      <c r="G64" s="4">
        <v>198173</v>
      </c>
      <c r="H64" s="4">
        <v>212391</v>
      </c>
    </row>
    <row r="65" spans="5:8" x14ac:dyDescent="0.2">
      <c r="E65" s="3" t="s">
        <v>70</v>
      </c>
      <c r="F65" s="4">
        <v>198340</v>
      </c>
      <c r="G65" s="4">
        <v>216806</v>
      </c>
      <c r="H65" s="4">
        <v>232918</v>
      </c>
    </row>
    <row r="66" spans="5:8" x14ac:dyDescent="0.2">
      <c r="E66" s="3" t="s">
        <v>71</v>
      </c>
      <c r="F66" s="4">
        <v>184455</v>
      </c>
      <c r="G66" s="4">
        <v>199900</v>
      </c>
      <c r="H66" s="4">
        <v>215616</v>
      </c>
    </row>
    <row r="67" spans="5:8" x14ac:dyDescent="0.2">
      <c r="E67" s="3" t="s">
        <v>72</v>
      </c>
      <c r="F67" s="4">
        <v>173996</v>
      </c>
      <c r="G67" s="4">
        <v>189550</v>
      </c>
      <c r="H67" s="4">
        <v>204836</v>
      </c>
    </row>
    <row r="68" spans="5:8" x14ac:dyDescent="0.2">
      <c r="E68" s="3" t="s">
        <v>73</v>
      </c>
      <c r="F68" s="4">
        <v>188050</v>
      </c>
      <c r="G68" s="4">
        <v>205141</v>
      </c>
      <c r="H68" s="4">
        <v>218754</v>
      </c>
    </row>
    <row r="69" spans="5:8" x14ac:dyDescent="0.2">
      <c r="E69" s="3" t="s">
        <v>74</v>
      </c>
      <c r="F69" s="4">
        <v>181892</v>
      </c>
      <c r="G69" s="4">
        <v>203630</v>
      </c>
      <c r="H69" s="4">
        <v>218332</v>
      </c>
    </row>
    <row r="70" spans="5:8" x14ac:dyDescent="0.2">
      <c r="E70" s="3" t="s">
        <v>75</v>
      </c>
      <c r="F70" s="4">
        <v>201780</v>
      </c>
      <c r="G70" s="4">
        <v>223679</v>
      </c>
      <c r="H70" s="4">
        <v>239626</v>
      </c>
    </row>
    <row r="71" spans="5:8" x14ac:dyDescent="0.2">
      <c r="E71" s="3" t="s">
        <v>76</v>
      </c>
      <c r="F71" s="4">
        <v>184117</v>
      </c>
      <c r="G71" s="4">
        <v>198437</v>
      </c>
      <c r="H71" s="4">
        <v>213650</v>
      </c>
    </row>
    <row r="72" spans="5:8" x14ac:dyDescent="0.2">
      <c r="E72" s="3" t="s">
        <v>77</v>
      </c>
      <c r="F72" s="4">
        <v>204412</v>
      </c>
      <c r="G72" s="4">
        <v>224587</v>
      </c>
      <c r="H72" s="4">
        <v>243703</v>
      </c>
    </row>
    <row r="73" spans="5:8" x14ac:dyDescent="0.2">
      <c r="E73" s="3" t="s">
        <v>78</v>
      </c>
      <c r="F73" s="4">
        <v>194684</v>
      </c>
      <c r="G73" s="4">
        <v>218083</v>
      </c>
      <c r="H73" s="4">
        <v>233866</v>
      </c>
    </row>
    <row r="74" spans="5:8" x14ac:dyDescent="0.2">
      <c r="E74" s="3" t="s">
        <v>79</v>
      </c>
      <c r="F74" s="4">
        <v>193460</v>
      </c>
      <c r="G74" s="4">
        <v>212286</v>
      </c>
      <c r="H74" s="4">
        <v>230081</v>
      </c>
    </row>
    <row r="75" spans="5:8" x14ac:dyDescent="0.2">
      <c r="E75" s="3" t="s">
        <v>80</v>
      </c>
      <c r="F75" s="4">
        <v>180328</v>
      </c>
      <c r="G75" s="4">
        <v>195317</v>
      </c>
      <c r="H75" s="4">
        <v>207855</v>
      </c>
    </row>
    <row r="76" spans="5:8" x14ac:dyDescent="0.2">
      <c r="E76" s="3" t="s">
        <v>81</v>
      </c>
      <c r="F76" s="4">
        <v>204311</v>
      </c>
      <c r="G76" s="4">
        <v>222963</v>
      </c>
      <c r="H76" s="4">
        <v>238007</v>
      </c>
    </row>
    <row r="77" spans="5:8" x14ac:dyDescent="0.2">
      <c r="E77" s="3" t="s">
        <v>82</v>
      </c>
      <c r="F77" s="4">
        <v>185608</v>
      </c>
      <c r="G77" s="4">
        <v>201261</v>
      </c>
      <c r="H77" s="4">
        <v>216009</v>
      </c>
    </row>
    <row r="78" spans="5:8" x14ac:dyDescent="0.2">
      <c r="E78" s="3" t="s">
        <v>83</v>
      </c>
      <c r="F78" s="4">
        <v>178054</v>
      </c>
      <c r="G78" s="4">
        <v>201209</v>
      </c>
      <c r="H78" s="4">
        <v>211378</v>
      </c>
    </row>
    <row r="79" spans="5:8" x14ac:dyDescent="0.2">
      <c r="E79" s="3" t="s">
        <v>84</v>
      </c>
      <c r="F79" s="4">
        <v>196924</v>
      </c>
      <c r="G79" s="4">
        <v>223506</v>
      </c>
      <c r="H79" s="4">
        <v>242114</v>
      </c>
    </row>
    <row r="80" spans="5:8" x14ac:dyDescent="0.2">
      <c r="E80" s="3" t="s">
        <v>85</v>
      </c>
      <c r="F80" s="4">
        <v>217897</v>
      </c>
      <c r="G80" s="4">
        <v>241806</v>
      </c>
      <c r="H80" s="4">
        <v>259984</v>
      </c>
    </row>
    <row r="81" spans="5:8" x14ac:dyDescent="0.2">
      <c r="E81" s="3" t="s">
        <v>86</v>
      </c>
      <c r="F81" s="4">
        <v>195670</v>
      </c>
      <c r="G81" s="4">
        <v>216081</v>
      </c>
      <c r="H81" s="4">
        <v>230006</v>
      </c>
    </row>
    <row r="82" spans="5:8" x14ac:dyDescent="0.2">
      <c r="E82" s="3" t="s">
        <v>87</v>
      </c>
      <c r="F82" s="4">
        <v>196346</v>
      </c>
      <c r="G82" s="4">
        <v>220011</v>
      </c>
      <c r="H82" s="4">
        <v>234439</v>
      </c>
    </row>
    <row r="83" spans="5:8" x14ac:dyDescent="0.2">
      <c r="E83" s="3" t="s">
        <v>88</v>
      </c>
      <c r="F83" s="4">
        <v>199171</v>
      </c>
      <c r="G83" s="4">
        <v>211934</v>
      </c>
      <c r="H83" s="4">
        <v>229212</v>
      </c>
    </row>
    <row r="84" spans="5:8" x14ac:dyDescent="0.2">
      <c r="E84" s="3" t="s">
        <v>89</v>
      </c>
      <c r="F84" s="4">
        <v>195009</v>
      </c>
      <c r="G84" s="4">
        <v>212478</v>
      </c>
      <c r="H84" s="4">
        <v>224254</v>
      </c>
    </row>
    <row r="85" spans="5:8" x14ac:dyDescent="0.2">
      <c r="E85" s="3" t="s">
        <v>90</v>
      </c>
      <c r="F85" s="4">
        <v>190432</v>
      </c>
      <c r="G85" s="4">
        <v>207661</v>
      </c>
      <c r="H85" s="4">
        <v>221583</v>
      </c>
    </row>
    <row r="86" spans="5:8" x14ac:dyDescent="0.2">
      <c r="E86" s="3" t="s">
        <v>91</v>
      </c>
      <c r="F86" s="4">
        <v>189387</v>
      </c>
      <c r="G86" s="4">
        <v>208170</v>
      </c>
      <c r="H86" s="4">
        <v>217221</v>
      </c>
    </row>
    <row r="87" spans="5:8" x14ac:dyDescent="0.2">
      <c r="E87" s="3" t="s">
        <v>92</v>
      </c>
      <c r="F87" s="4">
        <v>191423</v>
      </c>
      <c r="G87" s="4">
        <v>207635</v>
      </c>
      <c r="H87" s="4">
        <v>221198</v>
      </c>
    </row>
    <row r="88" spans="5:8" x14ac:dyDescent="0.2">
      <c r="E88" s="3" t="s">
        <v>93</v>
      </c>
      <c r="F88" s="4">
        <v>183229</v>
      </c>
      <c r="G88" s="4">
        <v>200114</v>
      </c>
      <c r="H88" s="4">
        <v>215303</v>
      </c>
    </row>
    <row r="89" spans="5:8" x14ac:dyDescent="0.2">
      <c r="E89" s="3" t="s">
        <v>94</v>
      </c>
      <c r="F89" s="4">
        <v>188350</v>
      </c>
      <c r="G89" s="4">
        <v>200626</v>
      </c>
      <c r="H89" s="4">
        <v>213174</v>
      </c>
    </row>
    <row r="90" spans="5:8" x14ac:dyDescent="0.2">
      <c r="E90" s="3" t="s">
        <v>95</v>
      </c>
      <c r="F90" s="4">
        <v>194133</v>
      </c>
      <c r="G90" s="4">
        <v>212065</v>
      </c>
      <c r="H90" s="4">
        <v>229556</v>
      </c>
    </row>
    <row r="91" spans="5:8" x14ac:dyDescent="0.2">
      <c r="E91" s="3" t="s">
        <v>96</v>
      </c>
      <c r="F91" s="4">
        <v>180932</v>
      </c>
      <c r="G91" s="4">
        <v>198125</v>
      </c>
      <c r="H91" s="4">
        <v>211674</v>
      </c>
    </row>
    <row r="92" spans="5:8" x14ac:dyDescent="0.2">
      <c r="E92" s="3" t="s">
        <v>97</v>
      </c>
      <c r="F92" s="4">
        <v>185770</v>
      </c>
      <c r="G92" s="4">
        <v>201863</v>
      </c>
      <c r="H92" s="4">
        <v>214560</v>
      </c>
    </row>
    <row r="93" spans="5:8" x14ac:dyDescent="0.2">
      <c r="E93" s="3" t="s">
        <v>98</v>
      </c>
      <c r="F93" s="4">
        <v>183635</v>
      </c>
      <c r="G93" s="4">
        <v>201501</v>
      </c>
      <c r="H93" s="4">
        <v>217772</v>
      </c>
    </row>
    <row r="94" spans="5:8" x14ac:dyDescent="0.2">
      <c r="E94" s="3" t="s">
        <v>99</v>
      </c>
      <c r="F94" s="4">
        <v>185213</v>
      </c>
      <c r="G94" s="4">
        <v>200225</v>
      </c>
      <c r="H94" s="4">
        <v>213308</v>
      </c>
    </row>
    <row r="95" spans="5:8" x14ac:dyDescent="0.2">
      <c r="E95" s="3" t="s">
        <v>100</v>
      </c>
      <c r="F95" s="4">
        <v>176809</v>
      </c>
      <c r="G95" s="4">
        <v>188907</v>
      </c>
      <c r="H95" s="4">
        <v>200288</v>
      </c>
    </row>
    <row r="96" spans="5:8" x14ac:dyDescent="0.2">
      <c r="E96" s="3" t="s">
        <v>101</v>
      </c>
      <c r="F96" s="4">
        <v>184920</v>
      </c>
      <c r="G96" s="4">
        <v>200465</v>
      </c>
      <c r="H96" s="4">
        <v>216354</v>
      </c>
    </row>
    <row r="97" spans="1:8" x14ac:dyDescent="0.2">
      <c r="E97" s="3" t="s">
        <v>102</v>
      </c>
      <c r="F97" s="4">
        <v>174164</v>
      </c>
      <c r="G97" s="4">
        <v>190725</v>
      </c>
      <c r="H97" s="4">
        <v>202190</v>
      </c>
    </row>
    <row r="98" spans="1:8" x14ac:dyDescent="0.2">
      <c r="E98" s="3" t="s">
        <v>103</v>
      </c>
      <c r="F98" s="4">
        <v>198058</v>
      </c>
      <c r="G98" s="4">
        <v>218859</v>
      </c>
      <c r="H98" s="4">
        <v>238925</v>
      </c>
    </row>
    <row r="99" spans="1:8" x14ac:dyDescent="0.2">
      <c r="E99" s="3" t="s">
        <v>104</v>
      </c>
      <c r="F99" s="4">
        <v>181162</v>
      </c>
      <c r="G99" s="4">
        <v>199175</v>
      </c>
      <c r="H99" s="4">
        <v>213065</v>
      </c>
    </row>
    <row r="100" spans="1:8" x14ac:dyDescent="0.2">
      <c r="E100" s="3" t="s">
        <v>105</v>
      </c>
      <c r="F100" s="4">
        <v>177831</v>
      </c>
      <c r="G100" s="4">
        <v>192756</v>
      </c>
      <c r="H100" s="4">
        <v>208305</v>
      </c>
    </row>
    <row r="101" spans="1:8" x14ac:dyDescent="0.2">
      <c r="E101" s="3" t="s">
        <v>106</v>
      </c>
      <c r="F101" s="4">
        <v>187797</v>
      </c>
      <c r="G101" s="4">
        <v>203080</v>
      </c>
      <c r="H101" s="4">
        <v>218056</v>
      </c>
    </row>
    <row r="103" spans="1:8" ht="80" x14ac:dyDescent="0.2">
      <c r="A103" s="5" t="s">
        <v>107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6D5F-A5A8-C345-9297-DBCFDB30C076}">
  <dimension ref="A1:AR104"/>
  <sheetViews>
    <sheetView workbookViewId="0">
      <selection activeCell="AT15" sqref="AT15"/>
    </sheetView>
  </sheetViews>
  <sheetFormatPr baseColWidth="10" defaultColWidth="8.83203125" defaultRowHeight="15" x14ac:dyDescent="0.2"/>
  <cols>
    <col min="1" max="1" width="40.6640625" style="7" customWidth="1"/>
    <col min="2" max="2" width="11.5" style="7" customWidth="1"/>
    <col min="3" max="3" width="39" style="7" customWidth="1"/>
    <col min="4" max="4" width="19.1640625" style="7" customWidth="1"/>
    <col min="5" max="40" width="10.83203125" style="7" customWidth="1"/>
    <col min="41" max="16384" width="8.83203125" style="7"/>
  </cols>
  <sheetData>
    <row r="1" spans="1:44" ht="17" x14ac:dyDescent="0.2">
      <c r="A1" s="6" t="s">
        <v>108</v>
      </c>
    </row>
    <row r="2" spans="1:44" x14ac:dyDescent="0.2">
      <c r="A2" s="8" t="s">
        <v>1</v>
      </c>
    </row>
    <row r="3" spans="1:44" x14ac:dyDescent="0.2">
      <c r="E3" s="9" t="s">
        <v>122</v>
      </c>
      <c r="F3" s="9" t="s">
        <v>123</v>
      </c>
      <c r="G3" s="9" t="s">
        <v>124</v>
      </c>
      <c r="H3" s="9" t="s">
        <v>125</v>
      </c>
      <c r="I3" s="9" t="s">
        <v>126</v>
      </c>
      <c r="J3" s="9" t="s">
        <v>127</v>
      </c>
      <c r="K3" s="9" t="s">
        <v>128</v>
      </c>
      <c r="L3" s="9" t="s">
        <v>129</v>
      </c>
      <c r="M3" s="9" t="s">
        <v>109</v>
      </c>
      <c r="N3" s="9" t="s">
        <v>130</v>
      </c>
      <c r="O3" s="9" t="s">
        <v>131</v>
      </c>
      <c r="P3" s="9" t="s">
        <v>132</v>
      </c>
      <c r="Q3" s="9" t="s">
        <v>133</v>
      </c>
      <c r="R3" s="9" t="s">
        <v>134</v>
      </c>
      <c r="S3" s="9" t="s">
        <v>135</v>
      </c>
      <c r="T3" s="9" t="s">
        <v>136</v>
      </c>
      <c r="U3" s="9" t="s">
        <v>137</v>
      </c>
      <c r="V3" s="9" t="s">
        <v>110</v>
      </c>
      <c r="W3" s="9" t="s">
        <v>138</v>
      </c>
      <c r="X3" s="9" t="s">
        <v>139</v>
      </c>
      <c r="Y3" s="9" t="s">
        <v>140</v>
      </c>
      <c r="Z3" s="9" t="s">
        <v>141</v>
      </c>
      <c r="AA3" s="9" t="s">
        <v>142</v>
      </c>
      <c r="AB3" s="9" t="s">
        <v>143</v>
      </c>
      <c r="AC3" s="9" t="s">
        <v>144</v>
      </c>
      <c r="AD3" s="9" t="s">
        <v>145</v>
      </c>
      <c r="AE3" s="9" t="s">
        <v>146</v>
      </c>
      <c r="AF3" s="9" t="s">
        <v>147</v>
      </c>
      <c r="AG3" s="9" t="s">
        <v>148</v>
      </c>
      <c r="AH3" s="9" t="s">
        <v>111</v>
      </c>
      <c r="AI3" s="9" t="s">
        <v>149</v>
      </c>
      <c r="AJ3" s="9" t="s">
        <v>150</v>
      </c>
      <c r="AK3" s="9" t="s">
        <v>151</v>
      </c>
      <c r="AL3" s="9" t="s">
        <v>152</v>
      </c>
      <c r="AM3" s="9" t="s">
        <v>153</v>
      </c>
      <c r="AN3" s="9" t="s">
        <v>154</v>
      </c>
      <c r="AP3" s="7">
        <v>2011</v>
      </c>
      <c r="AQ3" s="7">
        <v>2015</v>
      </c>
      <c r="AR3" s="7">
        <v>2019</v>
      </c>
    </row>
    <row r="4" spans="1:44" x14ac:dyDescent="0.2">
      <c r="E4" s="9" t="str">
        <f>MID(E3,1,4)</f>
        <v>2011</v>
      </c>
      <c r="F4" s="9" t="str">
        <f t="shared" ref="F4:AN4" si="0">MID(F3,1,4)</f>
        <v>2011</v>
      </c>
      <c r="G4" s="9" t="str">
        <f t="shared" si="0"/>
        <v>2011</v>
      </c>
      <c r="H4" s="9" t="str">
        <f t="shared" si="0"/>
        <v>2011</v>
      </c>
      <c r="I4" s="9" t="str">
        <f t="shared" si="0"/>
        <v>2011</v>
      </c>
      <c r="J4" s="9" t="str">
        <f t="shared" si="0"/>
        <v>2011</v>
      </c>
      <c r="K4" s="9" t="str">
        <f t="shared" si="0"/>
        <v>2011</v>
      </c>
      <c r="L4" s="9" t="str">
        <f t="shared" si="0"/>
        <v>2011</v>
      </c>
      <c r="M4" s="9" t="str">
        <f t="shared" si="0"/>
        <v>2011</v>
      </c>
      <c r="N4" s="9" t="str">
        <f t="shared" si="0"/>
        <v>2011</v>
      </c>
      <c r="O4" s="9" t="str">
        <f t="shared" si="0"/>
        <v>2011</v>
      </c>
      <c r="P4" s="9" t="str">
        <f t="shared" si="0"/>
        <v>2011</v>
      </c>
      <c r="Q4" s="9" t="str">
        <f t="shared" si="0"/>
        <v>2015</v>
      </c>
      <c r="R4" s="9" t="str">
        <f t="shared" si="0"/>
        <v>2015</v>
      </c>
      <c r="S4" s="9" t="str">
        <f t="shared" si="0"/>
        <v>2015</v>
      </c>
      <c r="T4" s="9" t="str">
        <f t="shared" si="0"/>
        <v>2015</v>
      </c>
      <c r="U4" s="9" t="str">
        <f t="shared" si="0"/>
        <v>2015</v>
      </c>
      <c r="V4" s="9" t="str">
        <f t="shared" si="0"/>
        <v>2015</v>
      </c>
      <c r="W4" s="9" t="str">
        <f t="shared" si="0"/>
        <v>2015</v>
      </c>
      <c r="X4" s="9" t="str">
        <f t="shared" si="0"/>
        <v>2015</v>
      </c>
      <c r="Y4" s="9" t="str">
        <f t="shared" si="0"/>
        <v>2015</v>
      </c>
      <c r="Z4" s="9" t="str">
        <f t="shared" si="0"/>
        <v>2015</v>
      </c>
      <c r="AA4" s="9" t="str">
        <f t="shared" si="0"/>
        <v>2015</v>
      </c>
      <c r="AB4" s="9" t="str">
        <f t="shared" si="0"/>
        <v>2015</v>
      </c>
      <c r="AC4" s="9" t="str">
        <f t="shared" si="0"/>
        <v>2019</v>
      </c>
      <c r="AD4" s="9" t="str">
        <f t="shared" si="0"/>
        <v>2019</v>
      </c>
      <c r="AE4" s="9" t="str">
        <f t="shared" si="0"/>
        <v>2019</v>
      </c>
      <c r="AF4" s="9" t="str">
        <f t="shared" si="0"/>
        <v>2019</v>
      </c>
      <c r="AG4" s="9" t="str">
        <f t="shared" si="0"/>
        <v>2019</v>
      </c>
      <c r="AH4" s="9" t="str">
        <f t="shared" si="0"/>
        <v>2019</v>
      </c>
      <c r="AI4" s="9" t="str">
        <f t="shared" si="0"/>
        <v>2019</v>
      </c>
      <c r="AJ4" s="9" t="str">
        <f t="shared" si="0"/>
        <v>2019</v>
      </c>
      <c r="AK4" s="9" t="str">
        <f t="shared" si="0"/>
        <v>2019</v>
      </c>
      <c r="AL4" s="9" t="str">
        <f t="shared" si="0"/>
        <v>2019</v>
      </c>
      <c r="AM4" s="9" t="str">
        <f t="shared" si="0"/>
        <v>2019</v>
      </c>
      <c r="AN4" s="9" t="str">
        <f t="shared" si="0"/>
        <v>2019</v>
      </c>
      <c r="AP4" s="7">
        <v>2011</v>
      </c>
      <c r="AQ4" s="7">
        <v>2015</v>
      </c>
      <c r="AR4" s="7">
        <v>2019</v>
      </c>
    </row>
    <row r="5" spans="1:44" x14ac:dyDescent="0.2">
      <c r="A5" s="9" t="s">
        <v>6</v>
      </c>
      <c r="B5" s="9" t="s">
        <v>112</v>
      </c>
      <c r="C5" s="9" t="s">
        <v>113</v>
      </c>
      <c r="D5" s="9" t="s">
        <v>9</v>
      </c>
      <c r="E5" s="10">
        <v>1.9</v>
      </c>
      <c r="F5" s="10">
        <v>2</v>
      </c>
      <c r="G5" s="10">
        <v>1.9</v>
      </c>
      <c r="H5" s="10">
        <v>1.9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2</v>
      </c>
      <c r="O5" s="10">
        <v>2</v>
      </c>
      <c r="P5" s="10">
        <v>1.9</v>
      </c>
      <c r="Q5" s="10">
        <v>1.4</v>
      </c>
      <c r="R5" s="10">
        <v>1.3</v>
      </c>
      <c r="S5" s="10">
        <v>1.3</v>
      </c>
      <c r="T5" s="10">
        <v>1.3</v>
      </c>
      <c r="U5" s="10">
        <v>1.3</v>
      </c>
      <c r="V5" s="10">
        <v>1.3</v>
      </c>
      <c r="W5" s="10">
        <v>1.2</v>
      </c>
      <c r="X5" s="10">
        <v>1.2</v>
      </c>
      <c r="Y5" s="10">
        <v>1.1000000000000001</v>
      </c>
      <c r="Z5" s="10">
        <v>1.1000000000000001</v>
      </c>
      <c r="AA5" s="10">
        <v>1.1000000000000001</v>
      </c>
      <c r="AB5" s="10">
        <v>1.1000000000000001</v>
      </c>
      <c r="AC5" s="10">
        <v>0.8</v>
      </c>
      <c r="AD5" s="10">
        <v>0.8</v>
      </c>
      <c r="AE5" s="10">
        <v>0.7</v>
      </c>
      <c r="AF5" s="10">
        <v>0.7</v>
      </c>
      <c r="AG5" s="10">
        <v>0.7</v>
      </c>
      <c r="AH5" s="10">
        <v>0.8</v>
      </c>
      <c r="AI5" s="10">
        <v>0.8</v>
      </c>
      <c r="AJ5" s="10">
        <v>0.7</v>
      </c>
      <c r="AK5" s="10">
        <v>0.8</v>
      </c>
      <c r="AL5" s="10">
        <v>0.8</v>
      </c>
      <c r="AM5" s="10">
        <v>0.7</v>
      </c>
      <c r="AN5" s="10">
        <v>0.8</v>
      </c>
      <c r="AP5" s="13">
        <f>AVERAGEIF($E$4:$AN$4,AP$4,$E5:$AN5)</f>
        <v>1.9666666666666666</v>
      </c>
      <c r="AQ5" s="13">
        <f t="shared" ref="AQ5:AR20" si="1">AVERAGEIF($E$4:$AN$4,AQ$4,$E5:$AN5)</f>
        <v>1.2249999999999999</v>
      </c>
      <c r="AR5" s="13">
        <f t="shared" si="1"/>
        <v>0.7583333333333333</v>
      </c>
    </row>
    <row r="6" spans="1:44" x14ac:dyDescent="0.2">
      <c r="D6" s="9" t="s">
        <v>10</v>
      </c>
      <c r="E6" s="10">
        <v>1.6</v>
      </c>
      <c r="F6" s="10">
        <v>1.6</v>
      </c>
      <c r="G6" s="10">
        <v>1.6</v>
      </c>
      <c r="H6" s="10">
        <v>1.6</v>
      </c>
      <c r="I6" s="10">
        <v>1.7</v>
      </c>
      <c r="J6" s="10">
        <v>1.6</v>
      </c>
      <c r="K6" s="10">
        <v>1.7</v>
      </c>
      <c r="L6" s="10">
        <v>1.7</v>
      </c>
      <c r="M6" s="10">
        <v>1.6</v>
      </c>
      <c r="N6" s="10">
        <v>1.6</v>
      </c>
      <c r="O6" s="10">
        <v>1.6</v>
      </c>
      <c r="P6" s="10">
        <v>1.6</v>
      </c>
      <c r="Q6" s="10">
        <v>1.1000000000000001</v>
      </c>
      <c r="R6" s="10">
        <v>1.1000000000000001</v>
      </c>
      <c r="S6" s="10">
        <v>1.1000000000000001</v>
      </c>
      <c r="T6" s="10">
        <v>1.1000000000000001</v>
      </c>
      <c r="U6" s="10">
        <v>1.1000000000000001</v>
      </c>
      <c r="V6" s="10">
        <v>1.1000000000000001</v>
      </c>
      <c r="W6" s="10">
        <v>1.1000000000000001</v>
      </c>
      <c r="X6" s="10">
        <v>1.1000000000000001</v>
      </c>
      <c r="Y6" s="10">
        <v>1.1000000000000001</v>
      </c>
      <c r="Z6" s="10">
        <v>1</v>
      </c>
      <c r="AA6" s="10">
        <v>1</v>
      </c>
      <c r="AB6" s="10">
        <v>1</v>
      </c>
      <c r="AC6" s="10">
        <v>0.8</v>
      </c>
      <c r="AD6" s="10">
        <v>0.8</v>
      </c>
      <c r="AE6" s="10">
        <v>0.7</v>
      </c>
      <c r="AF6" s="10">
        <v>0.7</v>
      </c>
      <c r="AG6" s="10">
        <v>0.7</v>
      </c>
      <c r="AH6" s="10">
        <v>0.7</v>
      </c>
      <c r="AI6" s="10">
        <v>0.7</v>
      </c>
      <c r="AJ6" s="10">
        <v>0.7</v>
      </c>
      <c r="AK6" s="10">
        <v>0.7</v>
      </c>
      <c r="AL6" s="10">
        <v>0.7</v>
      </c>
      <c r="AM6" s="10">
        <v>0.6</v>
      </c>
      <c r="AN6" s="10">
        <v>0.7</v>
      </c>
      <c r="AP6" s="13">
        <f t="shared" ref="AP6:AR37" si="2">AVERAGEIF($E$4:$AN$4,AP$4,$E6:$AN6)</f>
        <v>1.625</v>
      </c>
      <c r="AQ6" s="13">
        <f t="shared" si="1"/>
        <v>1.075</v>
      </c>
      <c r="AR6" s="13">
        <f t="shared" si="1"/>
        <v>0.70833333333333337</v>
      </c>
    </row>
    <row r="7" spans="1:44" x14ac:dyDescent="0.2">
      <c r="D7" s="9" t="s">
        <v>11</v>
      </c>
      <c r="E7" s="10">
        <v>1</v>
      </c>
      <c r="F7" s="10">
        <v>1.1000000000000001</v>
      </c>
      <c r="G7" s="10">
        <v>1</v>
      </c>
      <c r="H7" s="10">
        <v>1</v>
      </c>
      <c r="I7" s="10">
        <v>1.1000000000000001</v>
      </c>
      <c r="J7" s="10">
        <v>1.1000000000000001</v>
      </c>
      <c r="K7" s="10">
        <v>0.9</v>
      </c>
      <c r="L7" s="10">
        <v>1</v>
      </c>
      <c r="M7" s="10">
        <v>1</v>
      </c>
      <c r="N7" s="10">
        <v>1</v>
      </c>
      <c r="O7" s="10">
        <v>1.1000000000000001</v>
      </c>
      <c r="P7" s="10">
        <v>1.1000000000000001</v>
      </c>
      <c r="Q7" s="10">
        <v>0.9</v>
      </c>
      <c r="R7" s="10">
        <v>0.9</v>
      </c>
      <c r="S7" s="10">
        <v>0.9</v>
      </c>
      <c r="T7" s="10">
        <v>0.9</v>
      </c>
      <c r="U7" s="10">
        <v>0.9</v>
      </c>
      <c r="V7" s="10">
        <v>0.9</v>
      </c>
      <c r="W7" s="10">
        <v>0.7</v>
      </c>
      <c r="X7" s="10">
        <v>0.7</v>
      </c>
      <c r="Y7" s="10">
        <v>0.7</v>
      </c>
      <c r="Z7" s="10">
        <v>0.7</v>
      </c>
      <c r="AA7" s="10">
        <v>0.6</v>
      </c>
      <c r="AB7" s="10">
        <v>0.7</v>
      </c>
      <c r="AC7" s="10">
        <v>0.8</v>
      </c>
      <c r="AD7" s="10">
        <v>0.7</v>
      </c>
      <c r="AE7" s="10">
        <v>0.7</v>
      </c>
      <c r="AF7" s="10">
        <v>0.7</v>
      </c>
      <c r="AG7" s="10">
        <v>0.7</v>
      </c>
      <c r="AH7" s="10">
        <v>0.7</v>
      </c>
      <c r="AI7" s="10">
        <v>0.7</v>
      </c>
      <c r="AJ7" s="10">
        <v>0.6</v>
      </c>
      <c r="AK7" s="10">
        <v>0.6</v>
      </c>
      <c r="AL7" s="10">
        <v>0.6</v>
      </c>
      <c r="AM7" s="10">
        <v>0.6</v>
      </c>
      <c r="AN7" s="10">
        <v>0.5</v>
      </c>
      <c r="AP7" s="13">
        <f t="shared" si="2"/>
        <v>1.0333333333333332</v>
      </c>
      <c r="AQ7" s="13">
        <f t="shared" si="1"/>
        <v>0.79166666666666663</v>
      </c>
      <c r="AR7" s="13">
        <f t="shared" si="1"/>
        <v>0.65833333333333333</v>
      </c>
    </row>
    <row r="8" spans="1:44" x14ac:dyDescent="0.2">
      <c r="D8" s="9" t="s">
        <v>12</v>
      </c>
      <c r="E8" s="10">
        <v>1.7</v>
      </c>
      <c r="F8" s="10">
        <v>1.7</v>
      </c>
      <c r="G8" s="10">
        <v>1.7</v>
      </c>
      <c r="H8" s="10">
        <v>1.6</v>
      </c>
      <c r="I8" s="10">
        <v>1.7</v>
      </c>
      <c r="J8" s="10">
        <v>1.6</v>
      </c>
      <c r="K8" s="10">
        <v>1.6</v>
      </c>
      <c r="L8" s="10">
        <v>1.6</v>
      </c>
      <c r="M8" s="10">
        <v>1.6</v>
      </c>
      <c r="N8" s="10">
        <v>1.6</v>
      </c>
      <c r="O8" s="10">
        <v>1.6</v>
      </c>
      <c r="P8" s="10">
        <v>1.5</v>
      </c>
      <c r="Q8" s="10">
        <v>1.5</v>
      </c>
      <c r="R8" s="10">
        <v>1.5</v>
      </c>
      <c r="S8" s="10">
        <v>1.5</v>
      </c>
      <c r="T8" s="10">
        <v>1.4</v>
      </c>
      <c r="U8" s="10">
        <v>1.3</v>
      </c>
      <c r="V8" s="10">
        <v>1.3</v>
      </c>
      <c r="W8" s="10">
        <v>1.3</v>
      </c>
      <c r="X8" s="10">
        <v>1.3</v>
      </c>
      <c r="Y8" s="10">
        <v>1.2</v>
      </c>
      <c r="Z8" s="10">
        <v>1.2</v>
      </c>
      <c r="AA8" s="10">
        <v>1.2</v>
      </c>
      <c r="AB8" s="10">
        <v>1.1000000000000001</v>
      </c>
      <c r="AC8" s="10">
        <v>0.6</v>
      </c>
      <c r="AD8" s="10">
        <v>0.6</v>
      </c>
      <c r="AE8" s="10">
        <v>0.6</v>
      </c>
      <c r="AF8" s="10">
        <v>0.5</v>
      </c>
      <c r="AG8" s="10">
        <v>0.6</v>
      </c>
      <c r="AH8" s="10">
        <v>0.6</v>
      </c>
      <c r="AI8" s="10">
        <v>0.5</v>
      </c>
      <c r="AJ8" s="10">
        <v>0.5</v>
      </c>
      <c r="AK8" s="10">
        <v>0.6</v>
      </c>
      <c r="AL8" s="10">
        <v>0.5</v>
      </c>
      <c r="AM8" s="10">
        <v>0.4</v>
      </c>
      <c r="AN8" s="10">
        <v>0.5</v>
      </c>
      <c r="AP8" s="13">
        <f t="shared" si="2"/>
        <v>1.625</v>
      </c>
      <c r="AQ8" s="13">
        <f t="shared" si="1"/>
        <v>1.3166666666666667</v>
      </c>
      <c r="AR8" s="13">
        <f t="shared" si="1"/>
        <v>0.54166666666666663</v>
      </c>
    </row>
    <row r="9" spans="1:44" x14ac:dyDescent="0.2">
      <c r="D9" s="9" t="s">
        <v>13</v>
      </c>
      <c r="E9" s="10">
        <v>1.9</v>
      </c>
      <c r="F9" s="10">
        <v>1.8</v>
      </c>
      <c r="G9" s="10">
        <v>1.7</v>
      </c>
      <c r="H9" s="10">
        <v>1.7</v>
      </c>
      <c r="I9" s="10">
        <v>1.8</v>
      </c>
      <c r="J9" s="10">
        <v>1.8</v>
      </c>
      <c r="K9" s="10">
        <v>1.9</v>
      </c>
      <c r="L9" s="10">
        <v>2</v>
      </c>
      <c r="M9" s="10">
        <v>1.9</v>
      </c>
      <c r="N9" s="10">
        <v>2</v>
      </c>
      <c r="O9" s="10">
        <v>2</v>
      </c>
      <c r="P9" s="10">
        <v>2</v>
      </c>
      <c r="Q9" s="10">
        <v>1.7</v>
      </c>
      <c r="R9" s="10">
        <v>1.6</v>
      </c>
      <c r="S9" s="10">
        <v>1.6</v>
      </c>
      <c r="T9" s="10">
        <v>1.6</v>
      </c>
      <c r="U9" s="10">
        <v>1.6</v>
      </c>
      <c r="V9" s="10">
        <v>1.5</v>
      </c>
      <c r="W9" s="10">
        <v>1.5</v>
      </c>
      <c r="X9" s="10">
        <v>1.5</v>
      </c>
      <c r="Y9" s="10">
        <v>1.5</v>
      </c>
      <c r="Z9" s="10">
        <v>1.5</v>
      </c>
      <c r="AA9" s="10">
        <v>1.5</v>
      </c>
      <c r="AB9" s="10">
        <v>1.5</v>
      </c>
      <c r="AC9" s="10">
        <v>1.1000000000000001</v>
      </c>
      <c r="AD9" s="10">
        <v>1</v>
      </c>
      <c r="AE9" s="10">
        <v>0.9</v>
      </c>
      <c r="AF9" s="10">
        <v>0.9</v>
      </c>
      <c r="AG9" s="10">
        <v>0.9</v>
      </c>
      <c r="AH9" s="10">
        <v>0.9</v>
      </c>
      <c r="AI9" s="10">
        <v>0.8</v>
      </c>
      <c r="AJ9" s="10">
        <v>0.8</v>
      </c>
      <c r="AK9" s="10">
        <v>0.9</v>
      </c>
      <c r="AL9" s="10">
        <v>0.9</v>
      </c>
      <c r="AM9" s="10">
        <v>0.9</v>
      </c>
      <c r="AN9" s="10">
        <v>1</v>
      </c>
      <c r="AP9" s="13">
        <f t="shared" si="2"/>
        <v>1.875</v>
      </c>
      <c r="AQ9" s="13">
        <f t="shared" si="1"/>
        <v>1.55</v>
      </c>
      <c r="AR9" s="13">
        <f t="shared" si="1"/>
        <v>0.91666666666666663</v>
      </c>
    </row>
    <row r="10" spans="1:44" x14ac:dyDescent="0.2">
      <c r="D10" s="9" t="s">
        <v>14</v>
      </c>
      <c r="E10" s="10">
        <v>1.1000000000000001</v>
      </c>
      <c r="F10" s="10">
        <v>1.1000000000000001</v>
      </c>
      <c r="G10" s="10">
        <v>1.1000000000000001</v>
      </c>
      <c r="H10" s="10">
        <v>1.1000000000000001</v>
      </c>
      <c r="I10" s="10">
        <v>1.2</v>
      </c>
      <c r="J10" s="10">
        <v>1.1000000000000001</v>
      </c>
      <c r="K10" s="10">
        <v>1.1000000000000001</v>
      </c>
      <c r="L10" s="10">
        <v>1.1000000000000001</v>
      </c>
      <c r="M10" s="10">
        <v>1.1000000000000001</v>
      </c>
      <c r="N10" s="10">
        <v>1.1000000000000001</v>
      </c>
      <c r="O10" s="10">
        <v>1.2</v>
      </c>
      <c r="P10" s="10">
        <v>1.1000000000000001</v>
      </c>
      <c r="Q10" s="10">
        <v>1.1000000000000001</v>
      </c>
      <c r="R10" s="10">
        <v>1.1000000000000001</v>
      </c>
      <c r="S10" s="10">
        <v>1.1000000000000001</v>
      </c>
      <c r="T10" s="10">
        <v>1</v>
      </c>
      <c r="U10" s="10">
        <v>1</v>
      </c>
      <c r="V10" s="10">
        <v>0.9</v>
      </c>
      <c r="W10" s="10">
        <v>0.8</v>
      </c>
      <c r="X10" s="10">
        <v>0.8</v>
      </c>
      <c r="Y10" s="10">
        <v>0.8</v>
      </c>
      <c r="Z10" s="10">
        <v>0.7</v>
      </c>
      <c r="AA10" s="10">
        <v>0.7</v>
      </c>
      <c r="AB10" s="10">
        <v>0.8</v>
      </c>
      <c r="AC10" s="10">
        <v>0.6</v>
      </c>
      <c r="AD10" s="10">
        <v>0.6</v>
      </c>
      <c r="AE10" s="10">
        <v>0.6</v>
      </c>
      <c r="AF10" s="10">
        <v>0.6</v>
      </c>
      <c r="AG10" s="10">
        <v>0.5</v>
      </c>
      <c r="AH10" s="10">
        <v>0.6</v>
      </c>
      <c r="AI10" s="10">
        <v>0.5</v>
      </c>
      <c r="AJ10" s="10">
        <v>0.5</v>
      </c>
      <c r="AK10" s="10">
        <v>0.6</v>
      </c>
      <c r="AL10" s="10">
        <v>0.6</v>
      </c>
      <c r="AM10" s="10">
        <v>0.6</v>
      </c>
      <c r="AN10" s="10">
        <v>0.6</v>
      </c>
      <c r="AP10" s="13">
        <f t="shared" si="2"/>
        <v>1.1166666666666665</v>
      </c>
      <c r="AQ10" s="13">
        <f t="shared" si="1"/>
        <v>0.9</v>
      </c>
      <c r="AR10" s="13">
        <f t="shared" si="1"/>
        <v>0.57499999999999984</v>
      </c>
    </row>
    <row r="11" spans="1:44" x14ac:dyDescent="0.2">
      <c r="D11" s="9" t="s">
        <v>15</v>
      </c>
      <c r="E11" s="10">
        <v>1.6</v>
      </c>
      <c r="F11" s="10">
        <v>1.6</v>
      </c>
      <c r="G11" s="10">
        <v>1.6</v>
      </c>
      <c r="H11" s="10">
        <v>1.5</v>
      </c>
      <c r="I11" s="10">
        <v>1.6</v>
      </c>
      <c r="J11" s="10">
        <v>1.5</v>
      </c>
      <c r="K11" s="10">
        <v>1.5</v>
      </c>
      <c r="L11" s="10">
        <v>1.5</v>
      </c>
      <c r="M11" s="10">
        <v>1.5</v>
      </c>
      <c r="N11" s="10">
        <v>1.6</v>
      </c>
      <c r="O11" s="10">
        <v>1.6</v>
      </c>
      <c r="P11" s="10">
        <v>1.5</v>
      </c>
      <c r="Q11" s="10">
        <v>1.3</v>
      </c>
      <c r="R11" s="10">
        <v>1.4</v>
      </c>
      <c r="S11" s="10">
        <v>1.3</v>
      </c>
      <c r="T11" s="10">
        <v>1.3</v>
      </c>
      <c r="U11" s="10">
        <v>1.2</v>
      </c>
      <c r="V11" s="10">
        <v>1.2</v>
      </c>
      <c r="W11" s="10">
        <v>1.1000000000000001</v>
      </c>
      <c r="X11" s="10">
        <v>1.1000000000000001</v>
      </c>
      <c r="Y11" s="10">
        <v>1</v>
      </c>
      <c r="Z11" s="10">
        <v>1</v>
      </c>
      <c r="AA11" s="10">
        <v>1</v>
      </c>
      <c r="AB11" s="10">
        <v>1</v>
      </c>
      <c r="AC11" s="10">
        <v>1.2</v>
      </c>
      <c r="AD11" s="10">
        <v>1.2</v>
      </c>
      <c r="AE11" s="10">
        <v>1.2</v>
      </c>
      <c r="AF11" s="10">
        <v>1.2</v>
      </c>
      <c r="AG11" s="10">
        <v>1.2</v>
      </c>
      <c r="AH11" s="10">
        <v>1.2</v>
      </c>
      <c r="AI11" s="10">
        <v>1.2</v>
      </c>
      <c r="AJ11" s="10">
        <v>1.2</v>
      </c>
      <c r="AK11" s="10">
        <v>1.2</v>
      </c>
      <c r="AL11" s="10">
        <v>1.2</v>
      </c>
      <c r="AM11" s="10">
        <v>1.1000000000000001</v>
      </c>
      <c r="AN11" s="10">
        <v>1.2</v>
      </c>
      <c r="AP11" s="13">
        <f t="shared" si="2"/>
        <v>1.55</v>
      </c>
      <c r="AQ11" s="13">
        <f t="shared" si="1"/>
        <v>1.1583333333333334</v>
      </c>
      <c r="AR11" s="13">
        <f t="shared" si="1"/>
        <v>1.1916666666666664</v>
      </c>
    </row>
    <row r="12" spans="1:44" x14ac:dyDescent="0.2">
      <c r="D12" s="9" t="s">
        <v>16</v>
      </c>
      <c r="E12" s="10">
        <v>0.9</v>
      </c>
      <c r="F12" s="10">
        <v>0.9</v>
      </c>
      <c r="G12" s="10">
        <v>0.9</v>
      </c>
      <c r="H12" s="10">
        <v>0.9</v>
      </c>
      <c r="I12" s="10">
        <v>1</v>
      </c>
      <c r="J12" s="10">
        <v>0.9</v>
      </c>
      <c r="K12" s="10">
        <v>0.9</v>
      </c>
      <c r="L12" s="10">
        <v>0.9</v>
      </c>
      <c r="M12" s="10">
        <v>1</v>
      </c>
      <c r="N12" s="10">
        <v>1</v>
      </c>
      <c r="O12" s="10">
        <v>1</v>
      </c>
      <c r="P12" s="10">
        <v>0.9</v>
      </c>
      <c r="Q12" s="10">
        <v>0.9</v>
      </c>
      <c r="R12" s="10">
        <v>0.8</v>
      </c>
      <c r="S12" s="10">
        <v>0.8</v>
      </c>
      <c r="T12" s="10">
        <v>0.8</v>
      </c>
      <c r="U12" s="10">
        <v>0.8</v>
      </c>
      <c r="V12" s="10">
        <v>0.9</v>
      </c>
      <c r="W12" s="10">
        <v>0.8</v>
      </c>
      <c r="X12" s="10">
        <v>0.8</v>
      </c>
      <c r="Y12" s="10">
        <v>0.7</v>
      </c>
      <c r="Z12" s="10">
        <v>0.7</v>
      </c>
      <c r="AA12" s="10">
        <v>0.7</v>
      </c>
      <c r="AB12" s="10">
        <v>0.7</v>
      </c>
      <c r="AC12" s="10">
        <v>0.6</v>
      </c>
      <c r="AD12" s="10">
        <v>0.6</v>
      </c>
      <c r="AE12" s="10">
        <v>0.6</v>
      </c>
      <c r="AF12" s="10">
        <v>0.6</v>
      </c>
      <c r="AG12" s="10">
        <v>0.6</v>
      </c>
      <c r="AH12" s="10">
        <v>0.6</v>
      </c>
      <c r="AI12" s="10">
        <v>0.6</v>
      </c>
      <c r="AJ12" s="10">
        <v>0.6</v>
      </c>
      <c r="AK12" s="10">
        <v>0.6</v>
      </c>
      <c r="AL12" s="10">
        <v>0.6</v>
      </c>
      <c r="AM12" s="10">
        <v>0.6</v>
      </c>
      <c r="AN12" s="10">
        <v>0.6</v>
      </c>
      <c r="AP12" s="13">
        <f t="shared" si="2"/>
        <v>0.93333333333333346</v>
      </c>
      <c r="AQ12" s="13">
        <f t="shared" si="1"/>
        <v>0.78333333333333321</v>
      </c>
      <c r="AR12" s="13">
        <f t="shared" si="1"/>
        <v>0.59999999999999987</v>
      </c>
    </row>
    <row r="13" spans="1:44" x14ac:dyDescent="0.2">
      <c r="D13" s="9" t="s">
        <v>17</v>
      </c>
      <c r="E13" s="10">
        <v>1.4</v>
      </c>
      <c r="F13" s="10">
        <v>1.4</v>
      </c>
      <c r="G13" s="10">
        <v>1.5</v>
      </c>
      <c r="H13" s="10">
        <v>1.4</v>
      </c>
      <c r="I13" s="10">
        <v>1.4</v>
      </c>
      <c r="J13" s="10">
        <v>1.4</v>
      </c>
      <c r="K13" s="10">
        <v>1.3</v>
      </c>
      <c r="L13" s="10">
        <v>1.3</v>
      </c>
      <c r="M13" s="10">
        <v>1.3</v>
      </c>
      <c r="N13" s="10">
        <v>1.3</v>
      </c>
      <c r="O13" s="10">
        <v>1.3</v>
      </c>
      <c r="P13" s="10">
        <v>1.3</v>
      </c>
      <c r="Q13" s="10">
        <v>1.3</v>
      </c>
      <c r="R13" s="10">
        <v>1.3</v>
      </c>
      <c r="S13" s="10">
        <v>1.3</v>
      </c>
      <c r="T13" s="10">
        <v>1.3</v>
      </c>
      <c r="U13" s="10">
        <v>1.2</v>
      </c>
      <c r="V13" s="10">
        <v>1.1000000000000001</v>
      </c>
      <c r="W13" s="10">
        <v>1.2</v>
      </c>
      <c r="X13" s="10">
        <v>1.2</v>
      </c>
      <c r="Y13" s="10">
        <v>1.1000000000000001</v>
      </c>
      <c r="Z13" s="10">
        <v>1.1000000000000001</v>
      </c>
      <c r="AA13" s="10">
        <v>1.1000000000000001</v>
      </c>
      <c r="AB13" s="10">
        <v>1.1000000000000001</v>
      </c>
      <c r="AC13" s="10">
        <v>0.7</v>
      </c>
      <c r="AD13" s="10">
        <v>0.7</v>
      </c>
      <c r="AE13" s="10">
        <v>0.6</v>
      </c>
      <c r="AF13" s="10">
        <v>0.6</v>
      </c>
      <c r="AG13" s="10">
        <v>0.6</v>
      </c>
      <c r="AH13" s="10">
        <v>0.6</v>
      </c>
      <c r="AI13" s="10">
        <v>0.6</v>
      </c>
      <c r="AJ13" s="10">
        <v>0.6</v>
      </c>
      <c r="AK13" s="10">
        <v>0.6</v>
      </c>
      <c r="AL13" s="10">
        <v>0.6</v>
      </c>
      <c r="AM13" s="10">
        <v>0.5</v>
      </c>
      <c r="AN13" s="10">
        <v>0.6</v>
      </c>
      <c r="AP13" s="13">
        <f t="shared" si="2"/>
        <v>1.3583333333333336</v>
      </c>
      <c r="AQ13" s="13">
        <f t="shared" si="1"/>
        <v>1.1916666666666664</v>
      </c>
      <c r="AR13" s="13">
        <f t="shared" si="1"/>
        <v>0.60833333333333328</v>
      </c>
    </row>
    <row r="14" spans="1:44" x14ac:dyDescent="0.2">
      <c r="D14" s="9" t="s">
        <v>18</v>
      </c>
      <c r="E14" s="10">
        <v>1.6</v>
      </c>
      <c r="F14" s="10">
        <v>1.6</v>
      </c>
      <c r="G14" s="10">
        <v>1.6</v>
      </c>
      <c r="H14" s="10">
        <v>1.5</v>
      </c>
      <c r="I14" s="10">
        <v>1.5</v>
      </c>
      <c r="J14" s="10">
        <v>1.5</v>
      </c>
      <c r="K14" s="10">
        <v>1.5</v>
      </c>
      <c r="L14" s="10">
        <v>1.6</v>
      </c>
      <c r="M14" s="10">
        <v>1.5</v>
      </c>
      <c r="N14" s="10">
        <v>1.5</v>
      </c>
      <c r="O14" s="10">
        <v>1.5</v>
      </c>
      <c r="P14" s="10">
        <v>1.5</v>
      </c>
      <c r="Q14" s="10">
        <v>1.1000000000000001</v>
      </c>
      <c r="R14" s="10">
        <v>1.1000000000000001</v>
      </c>
      <c r="S14" s="10">
        <v>1.1000000000000001</v>
      </c>
      <c r="T14" s="10">
        <v>1</v>
      </c>
      <c r="U14" s="10">
        <v>1</v>
      </c>
      <c r="V14" s="10">
        <v>1</v>
      </c>
      <c r="W14" s="10">
        <v>0.9</v>
      </c>
      <c r="X14" s="10">
        <v>0.9</v>
      </c>
      <c r="Y14" s="10">
        <v>0.9</v>
      </c>
      <c r="Z14" s="10">
        <v>0.9</v>
      </c>
      <c r="AA14" s="10">
        <v>1</v>
      </c>
      <c r="AB14" s="10">
        <v>1.1000000000000001</v>
      </c>
      <c r="AC14" s="10">
        <v>0.8</v>
      </c>
      <c r="AD14" s="10">
        <v>0.7</v>
      </c>
      <c r="AE14" s="10">
        <v>0.7</v>
      </c>
      <c r="AF14" s="10">
        <v>0.7</v>
      </c>
      <c r="AG14" s="10">
        <v>0.6</v>
      </c>
      <c r="AH14" s="10">
        <v>0.7</v>
      </c>
      <c r="AI14" s="10">
        <v>0.7</v>
      </c>
      <c r="AJ14" s="10">
        <v>0.6</v>
      </c>
      <c r="AK14" s="10">
        <v>0.6</v>
      </c>
      <c r="AL14" s="10">
        <v>0.6</v>
      </c>
      <c r="AM14" s="10">
        <v>0.6</v>
      </c>
      <c r="AN14" s="10">
        <v>0.7</v>
      </c>
      <c r="AP14" s="13">
        <f t="shared" si="2"/>
        <v>1.5333333333333332</v>
      </c>
      <c r="AQ14" s="13">
        <f t="shared" si="1"/>
        <v>1.0000000000000002</v>
      </c>
      <c r="AR14" s="13">
        <f t="shared" si="1"/>
        <v>0.66666666666666663</v>
      </c>
    </row>
    <row r="15" spans="1:44" x14ac:dyDescent="0.2">
      <c r="D15" s="9" t="s">
        <v>19</v>
      </c>
      <c r="E15" s="10">
        <v>1.4</v>
      </c>
      <c r="F15" s="10">
        <v>1.3</v>
      </c>
      <c r="G15" s="10">
        <v>1.3</v>
      </c>
      <c r="H15" s="10">
        <v>1.2</v>
      </c>
      <c r="I15" s="10">
        <v>1.4</v>
      </c>
      <c r="J15" s="10">
        <v>1.3</v>
      </c>
      <c r="K15" s="10">
        <v>1.4</v>
      </c>
      <c r="L15" s="10">
        <v>1.4</v>
      </c>
      <c r="M15" s="10">
        <v>1.4</v>
      </c>
      <c r="N15" s="10">
        <v>1.5</v>
      </c>
      <c r="O15" s="10">
        <v>1.4</v>
      </c>
      <c r="P15" s="10">
        <v>1.4</v>
      </c>
      <c r="Q15" s="10">
        <v>1.2</v>
      </c>
      <c r="R15" s="10">
        <v>1.1000000000000001</v>
      </c>
      <c r="S15" s="10">
        <v>1.2</v>
      </c>
      <c r="T15" s="10">
        <v>1.1000000000000001</v>
      </c>
      <c r="U15" s="10">
        <v>1.1000000000000001</v>
      </c>
      <c r="V15" s="10">
        <v>1.1000000000000001</v>
      </c>
      <c r="W15" s="10">
        <v>1</v>
      </c>
      <c r="X15" s="10">
        <v>1</v>
      </c>
      <c r="Y15" s="10">
        <v>1</v>
      </c>
      <c r="Z15" s="10">
        <v>0.9</v>
      </c>
      <c r="AA15" s="10">
        <v>0.8</v>
      </c>
      <c r="AB15" s="10">
        <v>0.9</v>
      </c>
      <c r="AC15" s="10">
        <v>0.4</v>
      </c>
      <c r="AD15" s="10">
        <v>0.4</v>
      </c>
      <c r="AE15" s="10">
        <v>0.4</v>
      </c>
      <c r="AF15" s="10">
        <v>0.4</v>
      </c>
      <c r="AG15" s="10">
        <v>0.4</v>
      </c>
      <c r="AH15" s="10">
        <v>0.3</v>
      </c>
      <c r="AI15" s="10">
        <v>0.3</v>
      </c>
      <c r="AJ15" s="10">
        <v>0.3</v>
      </c>
      <c r="AK15" s="10">
        <v>0.4</v>
      </c>
      <c r="AL15" s="10">
        <v>0.4</v>
      </c>
      <c r="AM15" s="10">
        <v>0.3</v>
      </c>
      <c r="AN15" s="10">
        <v>0.4</v>
      </c>
      <c r="AP15" s="13">
        <f t="shared" si="2"/>
        <v>1.3666666666666665</v>
      </c>
      <c r="AQ15" s="13">
        <f t="shared" si="1"/>
        <v>1.0333333333333334</v>
      </c>
      <c r="AR15" s="13">
        <f t="shared" si="1"/>
        <v>0.36666666666666664</v>
      </c>
    </row>
    <row r="16" spans="1:44" x14ac:dyDescent="0.2">
      <c r="D16" s="9" t="s">
        <v>20</v>
      </c>
      <c r="E16" s="10">
        <v>1.2</v>
      </c>
      <c r="F16" s="10">
        <v>1.2</v>
      </c>
      <c r="G16" s="10">
        <v>1.1000000000000001</v>
      </c>
      <c r="H16" s="10">
        <v>1.1000000000000001</v>
      </c>
      <c r="I16" s="10">
        <v>1.2</v>
      </c>
      <c r="J16" s="10">
        <v>1.2</v>
      </c>
      <c r="K16" s="10">
        <v>1.1000000000000001</v>
      </c>
      <c r="L16" s="10">
        <v>1.2</v>
      </c>
      <c r="M16" s="10">
        <v>1.2</v>
      </c>
      <c r="N16" s="10">
        <v>1.2</v>
      </c>
      <c r="O16" s="10">
        <v>1.2</v>
      </c>
      <c r="P16" s="10">
        <v>1.2</v>
      </c>
      <c r="Q16" s="10">
        <v>1</v>
      </c>
      <c r="R16" s="10">
        <v>1</v>
      </c>
      <c r="S16" s="10">
        <v>1</v>
      </c>
      <c r="T16" s="10">
        <v>0.9</v>
      </c>
      <c r="U16" s="10">
        <v>1</v>
      </c>
      <c r="V16" s="10">
        <v>1</v>
      </c>
      <c r="W16" s="10">
        <v>0.9</v>
      </c>
      <c r="X16" s="10">
        <v>1</v>
      </c>
      <c r="Y16" s="10">
        <v>1.1000000000000001</v>
      </c>
      <c r="Z16" s="10">
        <v>1</v>
      </c>
      <c r="AA16" s="10">
        <v>1.1000000000000001</v>
      </c>
      <c r="AB16" s="10">
        <v>1</v>
      </c>
      <c r="AC16" s="10">
        <v>0.5</v>
      </c>
      <c r="AD16" s="10">
        <v>0.5</v>
      </c>
      <c r="AE16" s="10">
        <v>0.6</v>
      </c>
      <c r="AF16" s="10">
        <v>0.6</v>
      </c>
      <c r="AG16" s="10">
        <v>0.6</v>
      </c>
      <c r="AH16" s="10">
        <v>0.6</v>
      </c>
      <c r="AI16" s="10">
        <v>0.6</v>
      </c>
      <c r="AJ16" s="10">
        <v>0.6</v>
      </c>
      <c r="AK16" s="10">
        <v>0.6</v>
      </c>
      <c r="AL16" s="10">
        <v>0.6</v>
      </c>
      <c r="AM16" s="10">
        <v>0.5</v>
      </c>
      <c r="AN16" s="10">
        <v>0.6</v>
      </c>
      <c r="AP16" s="13">
        <f t="shared" si="2"/>
        <v>1.1749999999999996</v>
      </c>
      <c r="AQ16" s="13">
        <f t="shared" si="1"/>
        <v>1</v>
      </c>
      <c r="AR16" s="13">
        <f t="shared" si="1"/>
        <v>0.57499999999999984</v>
      </c>
    </row>
    <row r="17" spans="4:44" x14ac:dyDescent="0.2">
      <c r="D17" s="9" t="s">
        <v>21</v>
      </c>
      <c r="E17" s="10">
        <v>1.9</v>
      </c>
      <c r="F17" s="10">
        <v>1.9</v>
      </c>
      <c r="G17" s="10">
        <v>1.9</v>
      </c>
      <c r="H17" s="10">
        <v>1.9</v>
      </c>
      <c r="I17" s="10">
        <v>1.9</v>
      </c>
      <c r="J17" s="10">
        <v>1.8</v>
      </c>
      <c r="K17" s="10">
        <v>1.7</v>
      </c>
      <c r="L17" s="10">
        <v>1.8</v>
      </c>
      <c r="M17" s="10">
        <v>1.8</v>
      </c>
      <c r="N17" s="10">
        <v>1.7</v>
      </c>
      <c r="O17" s="10">
        <v>1.8</v>
      </c>
      <c r="P17" s="10">
        <v>1.8</v>
      </c>
      <c r="Q17" s="10">
        <v>1.7</v>
      </c>
      <c r="R17" s="10">
        <v>1.8</v>
      </c>
      <c r="S17" s="10">
        <v>1.8</v>
      </c>
      <c r="T17" s="10">
        <v>1.8</v>
      </c>
      <c r="U17" s="10">
        <v>1.7</v>
      </c>
      <c r="V17" s="10">
        <v>1.7</v>
      </c>
      <c r="W17" s="10">
        <v>1.5</v>
      </c>
      <c r="X17" s="10">
        <v>1.6</v>
      </c>
      <c r="Y17" s="10">
        <v>1.6</v>
      </c>
      <c r="Z17" s="10">
        <v>1.5</v>
      </c>
      <c r="AA17" s="10">
        <v>1.6</v>
      </c>
      <c r="AB17" s="10">
        <v>1.6</v>
      </c>
      <c r="AC17" s="10">
        <v>0.8</v>
      </c>
      <c r="AD17" s="10">
        <v>0.8</v>
      </c>
      <c r="AE17" s="10">
        <v>0.8</v>
      </c>
      <c r="AF17" s="10">
        <v>0.8</v>
      </c>
      <c r="AG17" s="10">
        <v>0.8</v>
      </c>
      <c r="AH17" s="10">
        <v>0.8</v>
      </c>
      <c r="AI17" s="10">
        <v>0.7</v>
      </c>
      <c r="AJ17" s="10">
        <v>0.7</v>
      </c>
      <c r="AK17" s="10">
        <v>0.8</v>
      </c>
      <c r="AL17" s="10">
        <v>0.8</v>
      </c>
      <c r="AM17" s="10">
        <v>0.8</v>
      </c>
      <c r="AN17" s="10">
        <v>0.8</v>
      </c>
      <c r="AP17" s="13">
        <f t="shared" si="2"/>
        <v>1.8250000000000002</v>
      </c>
      <c r="AQ17" s="13">
        <f t="shared" si="1"/>
        <v>1.6583333333333332</v>
      </c>
      <c r="AR17" s="13">
        <f t="shared" si="1"/>
        <v>0.78333333333333333</v>
      </c>
    </row>
    <row r="18" spans="4:44" x14ac:dyDescent="0.2">
      <c r="D18" s="9" t="s">
        <v>22</v>
      </c>
      <c r="E18" s="10">
        <v>2.6</v>
      </c>
      <c r="F18" s="10">
        <v>2.6</v>
      </c>
      <c r="G18" s="10">
        <v>2.5</v>
      </c>
      <c r="H18" s="10">
        <v>2.5</v>
      </c>
      <c r="I18" s="10">
        <v>2.6</v>
      </c>
      <c r="J18" s="10">
        <v>2.5</v>
      </c>
      <c r="K18" s="10">
        <v>2.6</v>
      </c>
      <c r="L18" s="10">
        <v>2.8</v>
      </c>
      <c r="M18" s="10">
        <v>2.7</v>
      </c>
      <c r="N18" s="10">
        <v>2.7</v>
      </c>
      <c r="O18" s="10">
        <v>2.7</v>
      </c>
      <c r="P18" s="10">
        <v>2.6</v>
      </c>
      <c r="Q18" s="10">
        <v>2.4</v>
      </c>
      <c r="R18" s="10">
        <v>2.2999999999999998</v>
      </c>
      <c r="S18" s="10">
        <v>2.5</v>
      </c>
      <c r="T18" s="10">
        <v>2.2999999999999998</v>
      </c>
      <c r="U18" s="10">
        <v>2.2999999999999998</v>
      </c>
      <c r="V18" s="10">
        <v>2.2000000000000002</v>
      </c>
      <c r="W18" s="10">
        <v>2</v>
      </c>
      <c r="X18" s="10">
        <v>2.2000000000000002</v>
      </c>
      <c r="Y18" s="10">
        <v>2.2000000000000002</v>
      </c>
      <c r="Z18" s="10">
        <v>2.2999999999999998</v>
      </c>
      <c r="AA18" s="10">
        <v>2.2999999999999998</v>
      </c>
      <c r="AB18" s="10">
        <v>2.2999999999999998</v>
      </c>
      <c r="AC18" s="10">
        <v>1.3</v>
      </c>
      <c r="AD18" s="10">
        <v>1.3</v>
      </c>
      <c r="AE18" s="10">
        <v>1.2</v>
      </c>
      <c r="AF18" s="10">
        <v>1.1000000000000001</v>
      </c>
      <c r="AG18" s="10">
        <v>1.2</v>
      </c>
      <c r="AH18" s="10">
        <v>1.1000000000000001</v>
      </c>
      <c r="AI18" s="10">
        <v>1.1000000000000001</v>
      </c>
      <c r="AJ18" s="10">
        <v>1.1000000000000001</v>
      </c>
      <c r="AK18" s="10">
        <v>1.2</v>
      </c>
      <c r="AL18" s="10">
        <v>1.1000000000000001</v>
      </c>
      <c r="AM18" s="10">
        <v>1.1000000000000001</v>
      </c>
      <c r="AN18" s="10">
        <v>1.1000000000000001</v>
      </c>
      <c r="AP18" s="13">
        <f>AVERAGEIF($E$4:$AN$4,AP$4,$E18:$AN18)</f>
        <v>2.6166666666666667</v>
      </c>
      <c r="AQ18" s="13">
        <f t="shared" si="1"/>
        <v>2.2749999999999999</v>
      </c>
      <c r="AR18" s="13">
        <f t="shared" si="1"/>
        <v>1.1583333333333332</v>
      </c>
    </row>
    <row r="19" spans="4:44" x14ac:dyDescent="0.2">
      <c r="D19" s="9" t="s">
        <v>23</v>
      </c>
      <c r="E19" s="10">
        <v>1</v>
      </c>
      <c r="F19" s="10">
        <v>1</v>
      </c>
      <c r="G19" s="10">
        <v>1</v>
      </c>
      <c r="H19" s="10">
        <v>1</v>
      </c>
      <c r="I19" s="10">
        <v>1.1000000000000001</v>
      </c>
      <c r="J19" s="10">
        <v>1.1000000000000001</v>
      </c>
      <c r="K19" s="10">
        <v>1.2</v>
      </c>
      <c r="L19" s="10">
        <v>1.1000000000000001</v>
      </c>
      <c r="M19" s="10">
        <v>1.1000000000000001</v>
      </c>
      <c r="N19" s="10">
        <v>1.1000000000000001</v>
      </c>
      <c r="O19" s="10">
        <v>1</v>
      </c>
      <c r="P19" s="10">
        <v>1</v>
      </c>
      <c r="Q19" s="10">
        <v>0.7</v>
      </c>
      <c r="R19" s="10">
        <v>0.7</v>
      </c>
      <c r="S19" s="10">
        <v>0.6</v>
      </c>
      <c r="T19" s="10">
        <v>0.6</v>
      </c>
      <c r="U19" s="10">
        <v>0.6</v>
      </c>
      <c r="V19" s="10">
        <v>0.6</v>
      </c>
      <c r="W19" s="10">
        <v>0.6</v>
      </c>
      <c r="X19" s="10">
        <v>0.6</v>
      </c>
      <c r="Y19" s="10">
        <v>0.6</v>
      </c>
      <c r="Z19" s="10">
        <v>0.6</v>
      </c>
      <c r="AA19" s="10">
        <v>0.6</v>
      </c>
      <c r="AB19" s="10">
        <v>0.6</v>
      </c>
      <c r="AC19" s="10">
        <v>0.5</v>
      </c>
      <c r="AD19" s="10">
        <v>0.4</v>
      </c>
      <c r="AE19" s="10">
        <v>0.4</v>
      </c>
      <c r="AF19" s="10">
        <v>0.4</v>
      </c>
      <c r="AG19" s="10">
        <v>0.4</v>
      </c>
      <c r="AH19" s="10">
        <v>0.4</v>
      </c>
      <c r="AI19" s="10">
        <v>0.4</v>
      </c>
      <c r="AJ19" s="10">
        <v>0.4</v>
      </c>
      <c r="AK19" s="10">
        <v>0.4</v>
      </c>
      <c r="AL19" s="10">
        <v>0.4</v>
      </c>
      <c r="AM19" s="10">
        <v>0.4</v>
      </c>
      <c r="AN19" s="10">
        <v>0.5</v>
      </c>
      <c r="AP19" s="13">
        <f t="shared" si="2"/>
        <v>1.0583333333333333</v>
      </c>
      <c r="AQ19" s="13">
        <f t="shared" si="1"/>
        <v>0.61666666666666659</v>
      </c>
      <c r="AR19" s="13">
        <f t="shared" si="1"/>
        <v>0.41666666666666669</v>
      </c>
    </row>
    <row r="20" spans="4:44" x14ac:dyDescent="0.2">
      <c r="D20" s="9" t="s">
        <v>24</v>
      </c>
      <c r="E20" s="10">
        <v>1.3</v>
      </c>
      <c r="F20" s="10">
        <v>1.4</v>
      </c>
      <c r="G20" s="10">
        <v>1.3</v>
      </c>
      <c r="H20" s="10">
        <v>1.4</v>
      </c>
      <c r="I20" s="10">
        <v>1.4</v>
      </c>
      <c r="J20" s="10">
        <v>1.3</v>
      </c>
      <c r="K20" s="10">
        <v>1.4</v>
      </c>
      <c r="L20" s="10">
        <v>1.4</v>
      </c>
      <c r="M20" s="10">
        <v>1.5</v>
      </c>
      <c r="N20" s="10">
        <v>1.5</v>
      </c>
      <c r="O20" s="10">
        <v>1.5</v>
      </c>
      <c r="P20" s="10">
        <v>1.4</v>
      </c>
      <c r="Q20" s="10">
        <v>1.1000000000000001</v>
      </c>
      <c r="R20" s="10">
        <v>1.1000000000000001</v>
      </c>
      <c r="S20" s="10">
        <v>1</v>
      </c>
      <c r="T20" s="10">
        <v>1.1000000000000001</v>
      </c>
      <c r="U20" s="10">
        <v>1.1000000000000001</v>
      </c>
      <c r="V20" s="10">
        <v>1.1000000000000001</v>
      </c>
      <c r="W20" s="10">
        <v>1.1000000000000001</v>
      </c>
      <c r="X20" s="10">
        <v>1.1000000000000001</v>
      </c>
      <c r="Y20" s="10">
        <v>1.1000000000000001</v>
      </c>
      <c r="Z20" s="10">
        <v>1</v>
      </c>
      <c r="AA20" s="10">
        <v>1</v>
      </c>
      <c r="AB20" s="10">
        <v>1.1000000000000001</v>
      </c>
      <c r="AC20" s="10">
        <v>1.1000000000000001</v>
      </c>
      <c r="AD20" s="10">
        <v>1.1000000000000001</v>
      </c>
      <c r="AE20" s="10">
        <v>1</v>
      </c>
      <c r="AF20" s="10">
        <v>1</v>
      </c>
      <c r="AG20" s="10">
        <v>0.9</v>
      </c>
      <c r="AH20" s="10">
        <v>1</v>
      </c>
      <c r="AI20" s="10">
        <v>0.9</v>
      </c>
      <c r="AJ20" s="10">
        <v>0.8</v>
      </c>
      <c r="AK20" s="10">
        <v>0.8</v>
      </c>
      <c r="AL20" s="10">
        <v>0.8</v>
      </c>
      <c r="AM20" s="10">
        <v>0.8</v>
      </c>
      <c r="AN20" s="10">
        <v>0.9</v>
      </c>
      <c r="AP20" s="13">
        <f t="shared" si="2"/>
        <v>1.4000000000000001</v>
      </c>
      <c r="AQ20" s="13">
        <f t="shared" si="1"/>
        <v>1.075</v>
      </c>
      <c r="AR20" s="13">
        <f t="shared" si="1"/>
        <v>0.92500000000000027</v>
      </c>
    </row>
    <row r="21" spans="4:44" x14ac:dyDescent="0.2">
      <c r="D21" s="9" t="s">
        <v>25</v>
      </c>
      <c r="E21" s="10">
        <v>1.3</v>
      </c>
      <c r="F21" s="10">
        <v>1.3</v>
      </c>
      <c r="G21" s="10">
        <v>1.3</v>
      </c>
      <c r="H21" s="10">
        <v>1.3</v>
      </c>
      <c r="I21" s="10">
        <v>1.4</v>
      </c>
      <c r="J21" s="10">
        <v>1.4</v>
      </c>
      <c r="K21" s="10">
        <v>1.4</v>
      </c>
      <c r="L21" s="10">
        <v>1.4</v>
      </c>
      <c r="M21" s="10">
        <v>1.3</v>
      </c>
      <c r="N21" s="10">
        <v>1.3</v>
      </c>
      <c r="O21" s="10">
        <v>1.3</v>
      </c>
      <c r="P21" s="10">
        <v>1.3</v>
      </c>
      <c r="Q21" s="10">
        <v>1</v>
      </c>
      <c r="R21" s="10">
        <v>0.9</v>
      </c>
      <c r="S21" s="10">
        <v>1</v>
      </c>
      <c r="T21" s="10">
        <v>1</v>
      </c>
      <c r="U21" s="10">
        <v>0.9</v>
      </c>
      <c r="V21" s="10">
        <v>0.9</v>
      </c>
      <c r="W21" s="10">
        <v>0.9</v>
      </c>
      <c r="X21" s="10">
        <v>0.9</v>
      </c>
      <c r="Y21" s="10">
        <v>0.8</v>
      </c>
      <c r="Z21" s="10">
        <v>0.8</v>
      </c>
      <c r="AA21" s="10">
        <v>0.8</v>
      </c>
      <c r="AB21" s="10">
        <v>0.9</v>
      </c>
      <c r="AC21" s="10">
        <v>0.6</v>
      </c>
      <c r="AD21" s="10">
        <v>0.5</v>
      </c>
      <c r="AE21" s="10">
        <v>0.5</v>
      </c>
      <c r="AF21" s="10">
        <v>0.4</v>
      </c>
      <c r="AG21" s="10">
        <v>0.4</v>
      </c>
      <c r="AH21" s="10">
        <v>0.5</v>
      </c>
      <c r="AI21" s="10">
        <v>0.5</v>
      </c>
      <c r="AJ21" s="10">
        <v>0.4</v>
      </c>
      <c r="AK21" s="10">
        <v>0.5</v>
      </c>
      <c r="AL21" s="10">
        <v>0.5</v>
      </c>
      <c r="AM21" s="10">
        <v>0.5</v>
      </c>
      <c r="AN21" s="10">
        <v>0.5</v>
      </c>
      <c r="AP21" s="13">
        <f t="shared" si="2"/>
        <v>1.3333333333333337</v>
      </c>
      <c r="AQ21" s="13">
        <f t="shared" si="2"/>
        <v>0.90000000000000024</v>
      </c>
      <c r="AR21" s="13">
        <f t="shared" si="2"/>
        <v>0.48333333333333334</v>
      </c>
    </row>
    <row r="22" spans="4:44" x14ac:dyDescent="0.2">
      <c r="D22" s="9" t="s">
        <v>26</v>
      </c>
      <c r="E22" s="10">
        <v>0.9</v>
      </c>
      <c r="F22" s="10">
        <v>0.8</v>
      </c>
      <c r="G22" s="10">
        <v>0.8</v>
      </c>
      <c r="H22" s="10">
        <v>0.8</v>
      </c>
      <c r="I22" s="10">
        <v>0.8</v>
      </c>
      <c r="J22" s="10">
        <v>0.8</v>
      </c>
      <c r="K22" s="10">
        <v>0.8</v>
      </c>
      <c r="L22" s="10">
        <v>0.8</v>
      </c>
      <c r="M22" s="10">
        <v>0.8</v>
      </c>
      <c r="N22" s="10">
        <v>0.8</v>
      </c>
      <c r="O22" s="10">
        <v>0.7</v>
      </c>
      <c r="P22" s="10">
        <v>0.7</v>
      </c>
      <c r="Q22" s="10">
        <v>0.4</v>
      </c>
      <c r="R22" s="10">
        <v>0.4</v>
      </c>
      <c r="S22" s="10">
        <v>0.4</v>
      </c>
      <c r="T22" s="10">
        <v>0.4</v>
      </c>
      <c r="U22" s="10">
        <v>0.4</v>
      </c>
      <c r="V22" s="10">
        <v>0.3</v>
      </c>
      <c r="W22" s="10">
        <v>0.3</v>
      </c>
      <c r="X22" s="10">
        <v>0.3</v>
      </c>
      <c r="Y22" s="10">
        <v>0.3</v>
      </c>
      <c r="Z22" s="10">
        <v>0.3</v>
      </c>
      <c r="AA22" s="10">
        <v>0.3</v>
      </c>
      <c r="AB22" s="10">
        <v>0.3</v>
      </c>
      <c r="AC22" s="10">
        <v>0.4</v>
      </c>
      <c r="AD22" s="10">
        <v>0.4</v>
      </c>
      <c r="AE22" s="10">
        <v>0.4</v>
      </c>
      <c r="AF22" s="10">
        <v>0.3</v>
      </c>
      <c r="AG22" s="10">
        <v>0.3</v>
      </c>
      <c r="AH22" s="10">
        <v>0.3</v>
      </c>
      <c r="AI22" s="10">
        <v>0.2</v>
      </c>
      <c r="AJ22" s="10">
        <v>0.2</v>
      </c>
      <c r="AK22" s="10">
        <v>0.2</v>
      </c>
      <c r="AL22" s="10">
        <v>0.2</v>
      </c>
      <c r="AM22" s="10">
        <v>0.2</v>
      </c>
      <c r="AN22" s="10">
        <v>0.2</v>
      </c>
      <c r="AP22" s="13">
        <f t="shared" si="2"/>
        <v>0.79166666666666652</v>
      </c>
      <c r="AQ22" s="13">
        <f t="shared" si="2"/>
        <v>0.34166666666666656</v>
      </c>
      <c r="AR22" s="13">
        <f t="shared" si="2"/>
        <v>0.27500000000000008</v>
      </c>
    </row>
    <row r="23" spans="4:44" x14ac:dyDescent="0.2">
      <c r="D23" s="9" t="s">
        <v>27</v>
      </c>
      <c r="E23" s="10">
        <v>0.9</v>
      </c>
      <c r="F23" s="10">
        <v>0.9</v>
      </c>
      <c r="G23" s="10">
        <v>0.8</v>
      </c>
      <c r="H23" s="10">
        <v>0.8</v>
      </c>
      <c r="I23" s="10">
        <v>0.9</v>
      </c>
      <c r="J23" s="10">
        <v>0.9</v>
      </c>
      <c r="K23" s="10">
        <v>0.9</v>
      </c>
      <c r="L23" s="10">
        <v>0.8</v>
      </c>
      <c r="M23" s="10">
        <v>0.8</v>
      </c>
      <c r="N23" s="10">
        <v>0.8</v>
      </c>
      <c r="O23" s="10">
        <v>0.9</v>
      </c>
      <c r="P23" s="10">
        <v>0.8</v>
      </c>
      <c r="Q23" s="10">
        <v>0.6</v>
      </c>
      <c r="R23" s="10">
        <v>0.6</v>
      </c>
      <c r="S23" s="10">
        <v>0.6</v>
      </c>
      <c r="T23" s="10">
        <v>0.6</v>
      </c>
      <c r="U23" s="10">
        <v>0.7</v>
      </c>
      <c r="V23" s="10">
        <v>0.6</v>
      </c>
      <c r="W23" s="10">
        <v>0.6</v>
      </c>
      <c r="X23" s="10">
        <v>0.6</v>
      </c>
      <c r="Y23" s="10">
        <v>0.6</v>
      </c>
      <c r="Z23" s="10">
        <v>0.5</v>
      </c>
      <c r="AA23" s="10">
        <v>0.5</v>
      </c>
      <c r="AB23" s="10">
        <v>0.5</v>
      </c>
      <c r="AC23" s="10">
        <v>0.7</v>
      </c>
      <c r="AD23" s="10">
        <v>0.7</v>
      </c>
      <c r="AE23" s="10">
        <v>0.6</v>
      </c>
      <c r="AF23" s="10">
        <v>0.6</v>
      </c>
      <c r="AG23" s="10">
        <v>0.6</v>
      </c>
      <c r="AH23" s="10">
        <v>0.5</v>
      </c>
      <c r="AI23" s="10">
        <v>0.5</v>
      </c>
      <c r="AJ23" s="10">
        <v>0.5</v>
      </c>
      <c r="AK23" s="10">
        <v>0.5</v>
      </c>
      <c r="AL23" s="10">
        <v>0.5</v>
      </c>
      <c r="AM23" s="10">
        <v>0.5</v>
      </c>
      <c r="AN23" s="10">
        <v>0.5</v>
      </c>
      <c r="AP23" s="13">
        <f t="shared" si="2"/>
        <v>0.8500000000000002</v>
      </c>
      <c r="AQ23" s="13">
        <f t="shared" si="2"/>
        <v>0.58333333333333326</v>
      </c>
      <c r="AR23" s="13">
        <f t="shared" si="2"/>
        <v>0.55833333333333335</v>
      </c>
    </row>
    <row r="24" spans="4:44" x14ac:dyDescent="0.2">
      <c r="D24" s="9" t="s">
        <v>28</v>
      </c>
      <c r="E24" s="10">
        <v>1.1000000000000001</v>
      </c>
      <c r="F24" s="10">
        <v>1.1000000000000001</v>
      </c>
      <c r="G24" s="10">
        <v>1.1000000000000001</v>
      </c>
      <c r="H24" s="10">
        <v>1</v>
      </c>
      <c r="I24" s="10">
        <v>1</v>
      </c>
      <c r="J24" s="10">
        <v>1</v>
      </c>
      <c r="K24" s="10">
        <v>1.1000000000000001</v>
      </c>
      <c r="L24" s="10">
        <v>1.1000000000000001</v>
      </c>
      <c r="M24" s="10">
        <v>1.1000000000000001</v>
      </c>
      <c r="N24" s="10">
        <v>1.1000000000000001</v>
      </c>
      <c r="O24" s="10">
        <v>1.1000000000000001</v>
      </c>
      <c r="P24" s="10">
        <v>1.1000000000000001</v>
      </c>
      <c r="Q24" s="10">
        <v>0.9</v>
      </c>
      <c r="R24" s="10">
        <v>0.8</v>
      </c>
      <c r="S24" s="10">
        <v>0.9</v>
      </c>
      <c r="T24" s="10">
        <v>0.9</v>
      </c>
      <c r="U24" s="10">
        <v>0.9</v>
      </c>
      <c r="V24" s="10">
        <v>0.9</v>
      </c>
      <c r="W24" s="10">
        <v>0.9</v>
      </c>
      <c r="X24" s="10">
        <v>0.8</v>
      </c>
      <c r="Y24" s="10">
        <v>0.8</v>
      </c>
      <c r="Z24" s="10">
        <v>0.8</v>
      </c>
      <c r="AA24" s="10">
        <v>0.8</v>
      </c>
      <c r="AB24" s="10">
        <v>0.8</v>
      </c>
      <c r="AC24" s="10">
        <v>0.4</v>
      </c>
      <c r="AD24" s="10">
        <v>0.4</v>
      </c>
      <c r="AE24" s="10">
        <v>0.4</v>
      </c>
      <c r="AF24" s="10">
        <v>0.4</v>
      </c>
      <c r="AG24" s="10">
        <v>0.4</v>
      </c>
      <c r="AH24" s="10">
        <v>0.4</v>
      </c>
      <c r="AI24" s="10">
        <v>0.4</v>
      </c>
      <c r="AJ24" s="10">
        <v>0.4</v>
      </c>
      <c r="AK24" s="10">
        <v>0.4</v>
      </c>
      <c r="AL24" s="10">
        <v>0.4</v>
      </c>
      <c r="AM24" s="10">
        <v>0.3</v>
      </c>
      <c r="AN24" s="10">
        <v>0.3</v>
      </c>
      <c r="AP24" s="13">
        <f t="shared" si="2"/>
        <v>1.075</v>
      </c>
      <c r="AQ24" s="13">
        <f t="shared" si="2"/>
        <v>0.8500000000000002</v>
      </c>
      <c r="AR24" s="13">
        <f t="shared" si="2"/>
        <v>0.3833333333333333</v>
      </c>
    </row>
    <row r="25" spans="4:44" x14ac:dyDescent="0.2">
      <c r="D25" s="9" t="s">
        <v>29</v>
      </c>
      <c r="E25" s="10">
        <v>1.3</v>
      </c>
      <c r="F25" s="10">
        <v>1.2</v>
      </c>
      <c r="G25" s="10">
        <v>1.2</v>
      </c>
      <c r="H25" s="10">
        <v>1.2</v>
      </c>
      <c r="I25" s="10">
        <v>1.2</v>
      </c>
      <c r="J25" s="10">
        <v>1.2</v>
      </c>
      <c r="K25" s="10">
        <v>1.2</v>
      </c>
      <c r="L25" s="10">
        <v>1.3</v>
      </c>
      <c r="M25" s="10">
        <v>1.2</v>
      </c>
      <c r="N25" s="10">
        <v>1.2</v>
      </c>
      <c r="O25" s="10">
        <v>1.2</v>
      </c>
      <c r="P25" s="10">
        <v>1.2</v>
      </c>
      <c r="Q25" s="10">
        <v>0.9</v>
      </c>
      <c r="R25" s="10">
        <v>0.9</v>
      </c>
      <c r="S25" s="10">
        <v>1</v>
      </c>
      <c r="T25" s="10">
        <v>1</v>
      </c>
      <c r="U25" s="10">
        <v>0.9</v>
      </c>
      <c r="V25" s="10">
        <v>0.9</v>
      </c>
      <c r="W25" s="10">
        <v>0.9</v>
      </c>
      <c r="X25" s="10">
        <v>0.9</v>
      </c>
      <c r="Y25" s="10">
        <v>0.9</v>
      </c>
      <c r="Z25" s="10">
        <v>0.9</v>
      </c>
      <c r="AA25" s="10">
        <v>0.8</v>
      </c>
      <c r="AB25" s="10">
        <v>0.9</v>
      </c>
      <c r="AC25" s="10">
        <v>0.6</v>
      </c>
      <c r="AD25" s="10">
        <v>0.6</v>
      </c>
      <c r="AE25" s="10">
        <v>0.6</v>
      </c>
      <c r="AF25" s="10">
        <v>0.6</v>
      </c>
      <c r="AG25" s="10">
        <v>0.5</v>
      </c>
      <c r="AH25" s="10">
        <v>0.5</v>
      </c>
      <c r="AI25" s="10">
        <v>0.5</v>
      </c>
      <c r="AJ25" s="10">
        <v>0.4</v>
      </c>
      <c r="AK25" s="10">
        <v>0.5</v>
      </c>
      <c r="AL25" s="10">
        <v>0.5</v>
      </c>
      <c r="AM25" s="10">
        <v>0.5</v>
      </c>
      <c r="AN25" s="10">
        <v>0.5</v>
      </c>
      <c r="AP25" s="13">
        <f t="shared" si="2"/>
        <v>1.2166666666666666</v>
      </c>
      <c r="AQ25" s="13">
        <f t="shared" si="2"/>
        <v>0.90833333333333355</v>
      </c>
      <c r="AR25" s="13">
        <f t="shared" si="2"/>
        <v>0.52500000000000002</v>
      </c>
    </row>
    <row r="26" spans="4:44" x14ac:dyDescent="0.2">
      <c r="D26" s="9" t="s">
        <v>30</v>
      </c>
      <c r="E26" s="10">
        <v>1.1000000000000001</v>
      </c>
      <c r="F26" s="10">
        <v>1.1000000000000001</v>
      </c>
      <c r="G26" s="10">
        <v>1.1000000000000001</v>
      </c>
      <c r="H26" s="10">
        <v>1</v>
      </c>
      <c r="I26" s="10">
        <v>1</v>
      </c>
      <c r="J26" s="10">
        <v>1</v>
      </c>
      <c r="K26" s="10">
        <v>1.1000000000000001</v>
      </c>
      <c r="L26" s="10">
        <v>1.1000000000000001</v>
      </c>
      <c r="M26" s="10">
        <v>1.1000000000000001</v>
      </c>
      <c r="N26" s="10">
        <v>1.1000000000000001</v>
      </c>
      <c r="O26" s="10">
        <v>1.1000000000000001</v>
      </c>
      <c r="P26" s="10">
        <v>1.1000000000000001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0.9</v>
      </c>
      <c r="W26" s="10">
        <v>0.9</v>
      </c>
      <c r="X26" s="10">
        <v>0.9</v>
      </c>
      <c r="Y26" s="10">
        <v>0.9</v>
      </c>
      <c r="Z26" s="10">
        <v>0.9</v>
      </c>
      <c r="AA26" s="10">
        <v>0.8</v>
      </c>
      <c r="AB26" s="10">
        <v>0.8</v>
      </c>
      <c r="AC26" s="10">
        <v>0.5</v>
      </c>
      <c r="AD26" s="10">
        <v>0.4</v>
      </c>
      <c r="AE26" s="10">
        <v>0.4</v>
      </c>
      <c r="AF26" s="10">
        <v>0.4</v>
      </c>
      <c r="AG26" s="10">
        <v>0.4</v>
      </c>
      <c r="AH26" s="10">
        <v>0.4</v>
      </c>
      <c r="AI26" s="10">
        <v>0.4</v>
      </c>
      <c r="AJ26" s="10">
        <v>0.3</v>
      </c>
      <c r="AK26" s="10">
        <v>0.3</v>
      </c>
      <c r="AL26" s="10">
        <v>0.3</v>
      </c>
      <c r="AM26" s="10">
        <v>0.3</v>
      </c>
      <c r="AN26" s="10">
        <v>0.3</v>
      </c>
      <c r="AP26" s="13">
        <f t="shared" si="2"/>
        <v>1.075</v>
      </c>
      <c r="AQ26" s="13">
        <f t="shared" si="2"/>
        <v>0.92500000000000027</v>
      </c>
      <c r="AR26" s="13">
        <f t="shared" si="2"/>
        <v>0.36666666666666664</v>
      </c>
    </row>
    <row r="27" spans="4:44" x14ac:dyDescent="0.2">
      <c r="D27" s="9" t="s">
        <v>31</v>
      </c>
      <c r="E27" s="10">
        <v>1.3</v>
      </c>
      <c r="F27" s="10">
        <v>1.3</v>
      </c>
      <c r="G27" s="10">
        <v>1.3</v>
      </c>
      <c r="H27" s="10">
        <v>1.3</v>
      </c>
      <c r="I27" s="10">
        <v>1.3</v>
      </c>
      <c r="J27" s="10">
        <v>1.2</v>
      </c>
      <c r="K27" s="10">
        <v>1.2</v>
      </c>
      <c r="L27" s="10">
        <v>1.2</v>
      </c>
      <c r="M27" s="10">
        <v>1.2</v>
      </c>
      <c r="N27" s="10">
        <v>1.2</v>
      </c>
      <c r="O27" s="10">
        <v>1.2</v>
      </c>
      <c r="P27" s="10">
        <v>1.2</v>
      </c>
      <c r="Q27" s="10">
        <v>0.7</v>
      </c>
      <c r="R27" s="10">
        <v>0.7</v>
      </c>
      <c r="S27" s="10">
        <v>0.6</v>
      </c>
      <c r="T27" s="10">
        <v>0.6</v>
      </c>
      <c r="U27" s="10">
        <v>0.6</v>
      </c>
      <c r="V27" s="10">
        <v>0.6</v>
      </c>
      <c r="W27" s="10">
        <v>0.5</v>
      </c>
      <c r="X27" s="10">
        <v>0.6</v>
      </c>
      <c r="Y27" s="10">
        <v>0.5</v>
      </c>
      <c r="Z27" s="10">
        <v>0.5</v>
      </c>
      <c r="AA27" s="10">
        <v>0.5</v>
      </c>
      <c r="AB27" s="10">
        <v>0.6</v>
      </c>
      <c r="AC27" s="10">
        <v>0.4</v>
      </c>
      <c r="AD27" s="10">
        <v>0.4</v>
      </c>
      <c r="AE27" s="10">
        <v>0.4</v>
      </c>
      <c r="AF27" s="10">
        <v>0.4</v>
      </c>
      <c r="AG27" s="10">
        <v>0.3</v>
      </c>
      <c r="AH27" s="10">
        <v>0.4</v>
      </c>
      <c r="AI27" s="10">
        <v>0.3</v>
      </c>
      <c r="AJ27" s="10">
        <v>0.3</v>
      </c>
      <c r="AK27" s="10">
        <v>0.3</v>
      </c>
      <c r="AL27" s="10">
        <v>0.3</v>
      </c>
      <c r="AM27" s="10">
        <v>0.3</v>
      </c>
      <c r="AN27" s="10">
        <v>0.4</v>
      </c>
      <c r="AP27" s="13">
        <f t="shared" si="2"/>
        <v>1.2416666666666665</v>
      </c>
      <c r="AQ27" s="13">
        <f t="shared" si="2"/>
        <v>0.58333333333333337</v>
      </c>
      <c r="AR27" s="13">
        <f t="shared" si="2"/>
        <v>0.34999999999999992</v>
      </c>
    </row>
    <row r="28" spans="4:44" x14ac:dyDescent="0.2">
      <c r="D28" s="9" t="s">
        <v>32</v>
      </c>
      <c r="E28" s="10">
        <v>1.8</v>
      </c>
      <c r="F28" s="10">
        <v>1.8</v>
      </c>
      <c r="G28" s="10">
        <v>1.7</v>
      </c>
      <c r="H28" s="10">
        <v>1.7</v>
      </c>
      <c r="I28" s="10">
        <v>1.8</v>
      </c>
      <c r="J28" s="10">
        <v>1.8</v>
      </c>
      <c r="K28" s="10">
        <v>1.9</v>
      </c>
      <c r="L28" s="10">
        <v>1.9</v>
      </c>
      <c r="M28" s="10">
        <v>1.8</v>
      </c>
      <c r="N28" s="10">
        <v>1.7</v>
      </c>
      <c r="O28" s="10">
        <v>1.7</v>
      </c>
      <c r="P28" s="10">
        <v>1.7</v>
      </c>
      <c r="Q28" s="10">
        <v>1</v>
      </c>
      <c r="R28" s="10">
        <v>0.9</v>
      </c>
      <c r="S28" s="10">
        <v>0.9</v>
      </c>
      <c r="T28" s="10">
        <v>0.9</v>
      </c>
      <c r="U28" s="10">
        <v>0.9</v>
      </c>
      <c r="V28" s="10">
        <v>0.9</v>
      </c>
      <c r="W28" s="10">
        <v>0.9</v>
      </c>
      <c r="X28" s="10">
        <v>0.9</v>
      </c>
      <c r="Y28" s="10">
        <v>0.8</v>
      </c>
      <c r="Z28" s="10">
        <v>0.8</v>
      </c>
      <c r="AA28" s="10">
        <v>0.8</v>
      </c>
      <c r="AB28" s="10">
        <v>0.8</v>
      </c>
      <c r="AC28" s="10">
        <v>0.7</v>
      </c>
      <c r="AD28" s="10">
        <v>0.7</v>
      </c>
      <c r="AE28" s="10">
        <v>0.6</v>
      </c>
      <c r="AF28" s="10">
        <v>0.7</v>
      </c>
      <c r="AG28" s="10">
        <v>0.6</v>
      </c>
      <c r="AH28" s="10">
        <v>0.6</v>
      </c>
      <c r="AI28" s="10">
        <v>0.7</v>
      </c>
      <c r="AJ28" s="10">
        <v>0.6</v>
      </c>
      <c r="AK28" s="10">
        <v>0.7</v>
      </c>
      <c r="AL28" s="10">
        <v>0.7</v>
      </c>
      <c r="AM28" s="10">
        <v>0.6</v>
      </c>
      <c r="AN28" s="10">
        <v>0.7</v>
      </c>
      <c r="AP28" s="13">
        <f t="shared" si="2"/>
        <v>1.7750000000000001</v>
      </c>
      <c r="AQ28" s="13">
        <f t="shared" si="2"/>
        <v>0.87500000000000033</v>
      </c>
      <c r="AR28" s="13">
        <f t="shared" si="2"/>
        <v>0.65833333333333333</v>
      </c>
    </row>
    <row r="29" spans="4:44" x14ac:dyDescent="0.2">
      <c r="D29" s="9" t="s">
        <v>33</v>
      </c>
      <c r="E29" s="10">
        <v>1.4</v>
      </c>
      <c r="F29" s="10">
        <v>1.5</v>
      </c>
      <c r="G29" s="10">
        <v>1.4</v>
      </c>
      <c r="H29" s="10">
        <v>1.4</v>
      </c>
      <c r="I29" s="10">
        <v>1.4</v>
      </c>
      <c r="J29" s="10">
        <v>1.4</v>
      </c>
      <c r="K29" s="10">
        <v>1.4</v>
      </c>
      <c r="L29" s="10">
        <v>1.5</v>
      </c>
      <c r="M29" s="10">
        <v>1.5</v>
      </c>
      <c r="N29" s="10">
        <v>1.5</v>
      </c>
      <c r="O29" s="10">
        <v>1.5</v>
      </c>
      <c r="P29" s="10">
        <v>1.5</v>
      </c>
      <c r="Q29" s="10">
        <v>1.1000000000000001</v>
      </c>
      <c r="R29" s="10">
        <v>1.1000000000000001</v>
      </c>
      <c r="S29" s="10">
        <v>1.1000000000000001</v>
      </c>
      <c r="T29" s="10">
        <v>1.1000000000000001</v>
      </c>
      <c r="U29" s="10">
        <v>1.1000000000000001</v>
      </c>
      <c r="V29" s="10">
        <v>1.1000000000000001</v>
      </c>
      <c r="W29" s="10">
        <v>1</v>
      </c>
      <c r="X29" s="10">
        <v>1</v>
      </c>
      <c r="Y29" s="10">
        <v>1</v>
      </c>
      <c r="Z29" s="10">
        <v>0.9</v>
      </c>
      <c r="AA29" s="10">
        <v>0.9</v>
      </c>
      <c r="AB29" s="10">
        <v>0.9</v>
      </c>
      <c r="AC29" s="10">
        <v>0.7</v>
      </c>
      <c r="AD29" s="10">
        <v>0.7</v>
      </c>
      <c r="AE29" s="10">
        <v>0.7</v>
      </c>
      <c r="AF29" s="10">
        <v>0.7</v>
      </c>
      <c r="AG29" s="10">
        <v>0.8</v>
      </c>
      <c r="AH29" s="10">
        <v>0.7</v>
      </c>
      <c r="AI29" s="10">
        <v>0.7</v>
      </c>
      <c r="AJ29" s="10">
        <v>0.7</v>
      </c>
      <c r="AK29" s="10">
        <v>0.7</v>
      </c>
      <c r="AL29" s="10">
        <v>0.7</v>
      </c>
      <c r="AM29" s="10">
        <v>0.7</v>
      </c>
      <c r="AN29" s="10">
        <v>0.7</v>
      </c>
      <c r="AP29" s="13">
        <f t="shared" si="2"/>
        <v>1.45</v>
      </c>
      <c r="AQ29" s="13">
        <f t="shared" si="2"/>
        <v>1.0250000000000001</v>
      </c>
      <c r="AR29" s="13">
        <f t="shared" si="2"/>
        <v>0.70833333333333337</v>
      </c>
    </row>
    <row r="30" spans="4:44" x14ac:dyDescent="0.2">
      <c r="D30" s="9" t="s">
        <v>34</v>
      </c>
      <c r="E30" s="10">
        <v>1.2</v>
      </c>
      <c r="F30" s="10">
        <v>1.2</v>
      </c>
      <c r="G30" s="10">
        <v>1.2</v>
      </c>
      <c r="H30" s="10">
        <v>1.1000000000000001</v>
      </c>
      <c r="I30" s="10">
        <v>1.2</v>
      </c>
      <c r="J30" s="10">
        <v>1.2</v>
      </c>
      <c r="K30" s="10">
        <v>1.3</v>
      </c>
      <c r="L30" s="10">
        <v>1.2</v>
      </c>
      <c r="M30" s="10">
        <v>1.1000000000000001</v>
      </c>
      <c r="N30" s="10">
        <v>1.2</v>
      </c>
      <c r="O30" s="10">
        <v>1.2</v>
      </c>
      <c r="P30" s="10">
        <v>1.2</v>
      </c>
      <c r="Q30" s="10">
        <v>0.8</v>
      </c>
      <c r="R30" s="10">
        <v>0.8</v>
      </c>
      <c r="S30" s="10">
        <v>0.7</v>
      </c>
      <c r="T30" s="10">
        <v>0.7</v>
      </c>
      <c r="U30" s="10">
        <v>0.7</v>
      </c>
      <c r="V30" s="10">
        <v>0.7</v>
      </c>
      <c r="W30" s="10">
        <v>0.7</v>
      </c>
      <c r="X30" s="10">
        <v>0.7</v>
      </c>
      <c r="Y30" s="10">
        <v>0.6</v>
      </c>
      <c r="Z30" s="10">
        <v>0.6</v>
      </c>
      <c r="AA30" s="10">
        <v>0.6</v>
      </c>
      <c r="AB30" s="10">
        <v>0.6</v>
      </c>
      <c r="AC30" s="10">
        <v>0.6</v>
      </c>
      <c r="AD30" s="10">
        <v>0.6</v>
      </c>
      <c r="AE30" s="10">
        <v>0.5</v>
      </c>
      <c r="AF30" s="10">
        <v>0.5</v>
      </c>
      <c r="AG30" s="10">
        <v>0.5</v>
      </c>
      <c r="AH30" s="10">
        <v>0.5</v>
      </c>
      <c r="AI30" s="10">
        <v>0.5</v>
      </c>
      <c r="AJ30" s="10">
        <v>0.4</v>
      </c>
      <c r="AK30" s="10">
        <v>0.4</v>
      </c>
      <c r="AL30" s="10">
        <v>0.4</v>
      </c>
      <c r="AM30" s="10">
        <v>0.4</v>
      </c>
      <c r="AN30" s="10">
        <v>0.5</v>
      </c>
      <c r="AP30" s="13">
        <f t="shared" si="2"/>
        <v>1.1916666666666664</v>
      </c>
      <c r="AQ30" s="13">
        <f t="shared" si="2"/>
        <v>0.68333333333333324</v>
      </c>
      <c r="AR30" s="13">
        <f t="shared" si="2"/>
        <v>0.48333333333333345</v>
      </c>
    </row>
    <row r="31" spans="4:44" x14ac:dyDescent="0.2">
      <c r="D31" s="9" t="s">
        <v>35</v>
      </c>
      <c r="E31" s="10">
        <v>0.8</v>
      </c>
      <c r="F31" s="10">
        <v>0.8</v>
      </c>
      <c r="G31" s="10">
        <v>0.8</v>
      </c>
      <c r="H31" s="10">
        <v>0.8</v>
      </c>
      <c r="I31" s="10">
        <v>0.8</v>
      </c>
      <c r="J31" s="10">
        <v>0.8</v>
      </c>
      <c r="K31" s="10">
        <v>0.8</v>
      </c>
      <c r="L31" s="10">
        <v>0.8</v>
      </c>
      <c r="M31" s="10">
        <v>0.8</v>
      </c>
      <c r="N31" s="10">
        <v>0.8</v>
      </c>
      <c r="O31" s="10">
        <v>0.7</v>
      </c>
      <c r="P31" s="10">
        <v>0.7</v>
      </c>
      <c r="Q31" s="10">
        <v>0.6</v>
      </c>
      <c r="R31" s="10">
        <v>0.6</v>
      </c>
      <c r="S31" s="10">
        <v>0.6</v>
      </c>
      <c r="T31" s="10">
        <v>0.6</v>
      </c>
      <c r="U31" s="10">
        <v>0.6</v>
      </c>
      <c r="V31" s="10">
        <v>0.6</v>
      </c>
      <c r="W31" s="10">
        <v>0.6</v>
      </c>
      <c r="X31" s="10">
        <v>0.6</v>
      </c>
      <c r="Y31" s="10">
        <v>0.6</v>
      </c>
      <c r="Z31" s="10">
        <v>0.5</v>
      </c>
      <c r="AA31" s="10">
        <v>0.6</v>
      </c>
      <c r="AB31" s="10">
        <v>0.6</v>
      </c>
      <c r="AC31" s="10">
        <v>0.6</v>
      </c>
      <c r="AD31" s="10">
        <v>0.6</v>
      </c>
      <c r="AE31" s="10">
        <v>0.5</v>
      </c>
      <c r="AF31" s="10">
        <v>0.5</v>
      </c>
      <c r="AG31" s="10">
        <v>0.5</v>
      </c>
      <c r="AH31" s="10">
        <v>0.5</v>
      </c>
      <c r="AI31" s="10">
        <v>0.5</v>
      </c>
      <c r="AJ31" s="10">
        <v>0.6</v>
      </c>
      <c r="AK31" s="10">
        <v>0.5</v>
      </c>
      <c r="AL31" s="10">
        <v>0.5</v>
      </c>
      <c r="AM31" s="10">
        <v>0.5</v>
      </c>
      <c r="AN31" s="10">
        <v>0.5</v>
      </c>
      <c r="AP31" s="13">
        <f t="shared" si="2"/>
        <v>0.78333333333333321</v>
      </c>
      <c r="AQ31" s="13">
        <f t="shared" si="2"/>
        <v>0.59166666666666656</v>
      </c>
      <c r="AR31" s="13">
        <f t="shared" si="2"/>
        <v>0.52500000000000002</v>
      </c>
    </row>
    <row r="32" spans="4:44" x14ac:dyDescent="0.2">
      <c r="D32" s="9" t="s">
        <v>36</v>
      </c>
      <c r="E32" s="10">
        <v>0.9</v>
      </c>
      <c r="F32" s="10">
        <v>0.9</v>
      </c>
      <c r="G32" s="10">
        <v>0.9</v>
      </c>
      <c r="H32" s="10">
        <v>0.9</v>
      </c>
      <c r="I32" s="10">
        <v>0.9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0.9</v>
      </c>
      <c r="P32" s="10">
        <v>0.9</v>
      </c>
      <c r="Q32" s="10">
        <v>0.7</v>
      </c>
      <c r="R32" s="10">
        <v>0.7</v>
      </c>
      <c r="S32" s="10">
        <v>0.7</v>
      </c>
      <c r="T32" s="10">
        <v>0.7</v>
      </c>
      <c r="U32" s="10">
        <v>0.7</v>
      </c>
      <c r="V32" s="10">
        <v>0.7</v>
      </c>
      <c r="W32" s="10">
        <v>0.6</v>
      </c>
      <c r="X32" s="10">
        <v>0.6</v>
      </c>
      <c r="Y32" s="10">
        <v>0.6</v>
      </c>
      <c r="Z32" s="10">
        <v>0.6</v>
      </c>
      <c r="AA32" s="10">
        <v>0.5</v>
      </c>
      <c r="AB32" s="10">
        <v>0.5</v>
      </c>
      <c r="AC32" s="10">
        <v>0.6</v>
      </c>
      <c r="AD32" s="10">
        <v>0.5</v>
      </c>
      <c r="AE32" s="10">
        <v>0.5</v>
      </c>
      <c r="AF32" s="10">
        <v>0.5</v>
      </c>
      <c r="AG32" s="10">
        <v>0.5</v>
      </c>
      <c r="AH32" s="10">
        <v>0.5</v>
      </c>
      <c r="AI32" s="10">
        <v>0.5</v>
      </c>
      <c r="AJ32" s="10">
        <v>0.4</v>
      </c>
      <c r="AK32" s="10">
        <v>0.5</v>
      </c>
      <c r="AL32" s="10">
        <v>0.5</v>
      </c>
      <c r="AM32" s="10">
        <v>0.4</v>
      </c>
      <c r="AN32" s="10">
        <v>0.5</v>
      </c>
      <c r="AP32" s="13">
        <f t="shared" si="2"/>
        <v>0.94166666666666676</v>
      </c>
      <c r="AQ32" s="13">
        <f t="shared" si="2"/>
        <v>0.63333333333333319</v>
      </c>
      <c r="AR32" s="13">
        <f t="shared" si="2"/>
        <v>0.4916666666666667</v>
      </c>
    </row>
    <row r="33" spans="4:44" x14ac:dyDescent="0.2">
      <c r="D33" s="9" t="s">
        <v>37</v>
      </c>
      <c r="E33" s="10">
        <v>1.8</v>
      </c>
      <c r="F33" s="10">
        <v>1.9</v>
      </c>
      <c r="G33" s="10">
        <v>1.8</v>
      </c>
      <c r="H33" s="10">
        <v>1.7</v>
      </c>
      <c r="I33" s="10">
        <v>1.7</v>
      </c>
      <c r="J33" s="10">
        <v>1.6</v>
      </c>
      <c r="K33" s="10">
        <v>1.6</v>
      </c>
      <c r="L33" s="10">
        <v>1.5</v>
      </c>
      <c r="M33" s="10">
        <v>1.5</v>
      </c>
      <c r="N33" s="10">
        <v>1.5</v>
      </c>
      <c r="O33" s="10">
        <v>1.5</v>
      </c>
      <c r="P33" s="10">
        <v>1.5</v>
      </c>
      <c r="Q33" s="10">
        <v>1.2</v>
      </c>
      <c r="R33" s="10">
        <v>1.2</v>
      </c>
      <c r="S33" s="10">
        <v>1.1000000000000001</v>
      </c>
      <c r="T33" s="10">
        <v>1.1000000000000001</v>
      </c>
      <c r="U33" s="10">
        <v>1</v>
      </c>
      <c r="V33" s="10">
        <v>1</v>
      </c>
      <c r="W33" s="10">
        <v>0.9</v>
      </c>
      <c r="X33" s="10">
        <v>0.9</v>
      </c>
      <c r="Y33" s="10">
        <v>0.9</v>
      </c>
      <c r="Z33" s="10">
        <v>0.9</v>
      </c>
      <c r="AA33" s="10">
        <v>0.9</v>
      </c>
      <c r="AB33" s="10">
        <v>0.9</v>
      </c>
      <c r="AC33" s="10">
        <v>0.5</v>
      </c>
      <c r="AD33" s="10">
        <v>0.4</v>
      </c>
      <c r="AE33" s="10">
        <v>0.4</v>
      </c>
      <c r="AF33" s="10">
        <v>0.4</v>
      </c>
      <c r="AG33" s="10">
        <v>0.4</v>
      </c>
      <c r="AH33" s="10">
        <v>0.4</v>
      </c>
      <c r="AI33" s="10">
        <v>0.4</v>
      </c>
      <c r="AJ33" s="10">
        <v>0.3</v>
      </c>
      <c r="AK33" s="10">
        <v>0.4</v>
      </c>
      <c r="AL33" s="10">
        <v>0.4</v>
      </c>
      <c r="AM33" s="10">
        <v>0.3</v>
      </c>
      <c r="AN33" s="10">
        <v>0.4</v>
      </c>
      <c r="AP33" s="13">
        <f t="shared" si="2"/>
        <v>1.6333333333333335</v>
      </c>
      <c r="AQ33" s="13">
        <f t="shared" si="2"/>
        <v>1.0000000000000002</v>
      </c>
      <c r="AR33" s="13">
        <f t="shared" si="2"/>
        <v>0.39166666666666666</v>
      </c>
    </row>
    <row r="34" spans="4:44" x14ac:dyDescent="0.2">
      <c r="D34" s="9" t="s">
        <v>38</v>
      </c>
      <c r="E34" s="10">
        <v>1.3</v>
      </c>
      <c r="F34" s="10">
        <v>1.3</v>
      </c>
      <c r="G34" s="10">
        <v>1.3</v>
      </c>
      <c r="H34" s="10">
        <v>1.3</v>
      </c>
      <c r="I34" s="10">
        <v>1.3</v>
      </c>
      <c r="J34" s="10">
        <v>1.3</v>
      </c>
      <c r="K34" s="10">
        <v>1.3</v>
      </c>
      <c r="L34" s="10">
        <v>1.2</v>
      </c>
      <c r="M34" s="10">
        <v>1.2</v>
      </c>
      <c r="N34" s="10">
        <v>1.2</v>
      </c>
      <c r="O34" s="10">
        <v>1.2</v>
      </c>
      <c r="P34" s="10">
        <v>1.2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0.9</v>
      </c>
      <c r="W34" s="10">
        <v>0.9</v>
      </c>
      <c r="X34" s="10">
        <v>0.9</v>
      </c>
      <c r="Y34" s="10">
        <v>0.9</v>
      </c>
      <c r="Z34" s="10">
        <v>0.9</v>
      </c>
      <c r="AA34" s="10">
        <v>0.9</v>
      </c>
      <c r="AB34" s="10">
        <v>0.9</v>
      </c>
      <c r="AC34" s="10">
        <v>0.4</v>
      </c>
      <c r="AD34" s="10">
        <v>0.4</v>
      </c>
      <c r="AE34" s="10">
        <v>0.4</v>
      </c>
      <c r="AF34" s="10">
        <v>0.4</v>
      </c>
      <c r="AG34" s="10">
        <v>0.4</v>
      </c>
      <c r="AH34" s="10">
        <v>0.4</v>
      </c>
      <c r="AI34" s="10">
        <v>0.4</v>
      </c>
      <c r="AJ34" s="10">
        <v>0.4</v>
      </c>
      <c r="AK34" s="10">
        <v>0.4</v>
      </c>
      <c r="AL34" s="10">
        <v>0.4</v>
      </c>
      <c r="AM34" s="10">
        <v>0.4</v>
      </c>
      <c r="AN34" s="10">
        <v>0.4</v>
      </c>
      <c r="AP34" s="13">
        <f t="shared" si="2"/>
        <v>1.2583333333333331</v>
      </c>
      <c r="AQ34" s="13">
        <f t="shared" si="2"/>
        <v>0.94166666666666687</v>
      </c>
      <c r="AR34" s="13">
        <f t="shared" si="2"/>
        <v>0.39999999999999997</v>
      </c>
    </row>
    <row r="35" spans="4:44" x14ac:dyDescent="0.2">
      <c r="D35" s="9" t="s">
        <v>39</v>
      </c>
      <c r="E35" s="10">
        <v>2</v>
      </c>
      <c r="F35" s="10">
        <v>2</v>
      </c>
      <c r="G35" s="10">
        <v>2</v>
      </c>
      <c r="H35" s="10">
        <v>1.9</v>
      </c>
      <c r="I35" s="10">
        <v>1.9</v>
      </c>
      <c r="J35" s="10">
        <v>1.9</v>
      </c>
      <c r="K35" s="10">
        <v>1.8</v>
      </c>
      <c r="L35" s="10">
        <v>1.8</v>
      </c>
      <c r="M35" s="10">
        <v>1.8</v>
      </c>
      <c r="N35" s="10">
        <v>1.8</v>
      </c>
      <c r="O35" s="10">
        <v>1.8</v>
      </c>
      <c r="P35" s="10">
        <v>1.7</v>
      </c>
      <c r="Q35" s="10">
        <v>1.1000000000000001</v>
      </c>
      <c r="R35" s="10">
        <v>1.1000000000000001</v>
      </c>
      <c r="S35" s="10">
        <v>1</v>
      </c>
      <c r="T35" s="10">
        <v>1</v>
      </c>
      <c r="U35" s="10">
        <v>1.1000000000000001</v>
      </c>
      <c r="V35" s="10">
        <v>1</v>
      </c>
      <c r="W35" s="10">
        <v>0.9</v>
      </c>
      <c r="X35" s="10">
        <v>0.9</v>
      </c>
      <c r="Y35" s="10">
        <v>0.9</v>
      </c>
      <c r="Z35" s="10">
        <v>0.9</v>
      </c>
      <c r="AA35" s="10">
        <v>0.8</v>
      </c>
      <c r="AB35" s="10">
        <v>0.8</v>
      </c>
      <c r="AC35" s="10">
        <v>0.6</v>
      </c>
      <c r="AD35" s="10">
        <v>0.5</v>
      </c>
      <c r="AE35" s="10">
        <v>0.5</v>
      </c>
      <c r="AF35" s="10">
        <v>0.5</v>
      </c>
      <c r="AG35" s="10">
        <v>0.5</v>
      </c>
      <c r="AH35" s="10">
        <v>0.5</v>
      </c>
      <c r="AI35" s="10">
        <v>0.5</v>
      </c>
      <c r="AJ35" s="10">
        <v>0.4</v>
      </c>
      <c r="AK35" s="10">
        <v>0.5</v>
      </c>
      <c r="AL35" s="10">
        <v>0.5</v>
      </c>
      <c r="AM35" s="10">
        <v>0.5</v>
      </c>
      <c r="AN35" s="10">
        <v>0.6</v>
      </c>
      <c r="AP35" s="13">
        <f t="shared" si="2"/>
        <v>1.8666666666666669</v>
      </c>
      <c r="AQ35" s="13">
        <f t="shared" si="2"/>
        <v>0.95833333333333359</v>
      </c>
      <c r="AR35" s="13">
        <f t="shared" si="2"/>
        <v>0.5083333333333333</v>
      </c>
    </row>
    <row r="36" spans="4:44" x14ac:dyDescent="0.2">
      <c r="D36" s="9" t="s">
        <v>40</v>
      </c>
      <c r="E36" s="10">
        <v>1</v>
      </c>
      <c r="F36" s="10">
        <v>1</v>
      </c>
      <c r="G36" s="10">
        <v>0.9</v>
      </c>
      <c r="H36" s="10">
        <v>0.9</v>
      </c>
      <c r="I36" s="10">
        <v>0.9</v>
      </c>
      <c r="J36" s="10">
        <v>0.9</v>
      </c>
      <c r="K36" s="10">
        <v>0.9</v>
      </c>
      <c r="L36" s="10">
        <v>0.9</v>
      </c>
      <c r="M36" s="10">
        <v>0.8</v>
      </c>
      <c r="N36" s="10">
        <v>0.8</v>
      </c>
      <c r="O36" s="10">
        <v>0.8</v>
      </c>
      <c r="P36" s="10">
        <v>0.9</v>
      </c>
      <c r="Q36" s="10">
        <v>0.6</v>
      </c>
      <c r="R36" s="10">
        <v>0.5</v>
      </c>
      <c r="S36" s="10">
        <v>0.6</v>
      </c>
      <c r="T36" s="10">
        <v>0.6</v>
      </c>
      <c r="U36" s="10">
        <v>0.6</v>
      </c>
      <c r="V36" s="10">
        <v>0.5</v>
      </c>
      <c r="W36" s="10">
        <v>0.5</v>
      </c>
      <c r="X36" s="10">
        <v>0.5</v>
      </c>
      <c r="Y36" s="10">
        <v>0.5</v>
      </c>
      <c r="Z36" s="10">
        <v>0.5</v>
      </c>
      <c r="AA36" s="10">
        <v>0.5</v>
      </c>
      <c r="AB36" s="10">
        <v>0.6</v>
      </c>
      <c r="AC36" s="10">
        <v>0.5</v>
      </c>
      <c r="AD36" s="10">
        <v>0.4</v>
      </c>
      <c r="AE36" s="10">
        <v>0.4</v>
      </c>
      <c r="AF36" s="10">
        <v>0.4</v>
      </c>
      <c r="AG36" s="10">
        <v>0.4</v>
      </c>
      <c r="AH36" s="10">
        <v>0.4</v>
      </c>
      <c r="AI36" s="10">
        <v>0.4</v>
      </c>
      <c r="AJ36" s="10">
        <v>0.4</v>
      </c>
      <c r="AK36" s="10">
        <v>0.4</v>
      </c>
      <c r="AL36" s="10">
        <v>0.4</v>
      </c>
      <c r="AM36" s="10">
        <v>0.4</v>
      </c>
      <c r="AN36" s="10">
        <v>0.4</v>
      </c>
      <c r="AP36" s="13">
        <f t="shared" si="2"/>
        <v>0.89166666666666694</v>
      </c>
      <c r="AQ36" s="13">
        <f t="shared" si="2"/>
        <v>0.54166666666666663</v>
      </c>
      <c r="AR36" s="13">
        <f t="shared" si="2"/>
        <v>0.40833333333333338</v>
      </c>
    </row>
    <row r="37" spans="4:44" x14ac:dyDescent="0.2">
      <c r="D37" s="9" t="s">
        <v>41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0.9</v>
      </c>
      <c r="N37" s="10">
        <v>0.9</v>
      </c>
      <c r="O37" s="10">
        <v>0.9</v>
      </c>
      <c r="P37" s="10">
        <v>0.9</v>
      </c>
      <c r="Q37" s="10">
        <v>0.8</v>
      </c>
      <c r="R37" s="10">
        <v>0.8</v>
      </c>
      <c r="S37" s="10">
        <v>0.8</v>
      </c>
      <c r="T37" s="10">
        <v>0.8</v>
      </c>
      <c r="U37" s="10">
        <v>0.8</v>
      </c>
      <c r="V37" s="10">
        <v>0.8</v>
      </c>
      <c r="W37" s="10">
        <v>0.8</v>
      </c>
      <c r="X37" s="10">
        <v>0.7</v>
      </c>
      <c r="Y37" s="10">
        <v>0.7</v>
      </c>
      <c r="Z37" s="10">
        <v>0.7</v>
      </c>
      <c r="AA37" s="10">
        <v>0.7</v>
      </c>
      <c r="AB37" s="10">
        <v>0.8</v>
      </c>
      <c r="AC37" s="10">
        <v>0.7</v>
      </c>
      <c r="AD37" s="10">
        <v>0.7</v>
      </c>
      <c r="AE37" s="10">
        <v>0.6</v>
      </c>
      <c r="AF37" s="10">
        <v>0.6</v>
      </c>
      <c r="AG37" s="10">
        <v>0.5</v>
      </c>
      <c r="AH37" s="10">
        <v>0.5</v>
      </c>
      <c r="AI37" s="10">
        <v>0.5</v>
      </c>
      <c r="AJ37" s="10">
        <v>0.5</v>
      </c>
      <c r="AK37" s="10">
        <v>0.5</v>
      </c>
      <c r="AL37" s="10">
        <v>0.4</v>
      </c>
      <c r="AM37" s="10">
        <v>0.4</v>
      </c>
      <c r="AN37" s="10">
        <v>0.4</v>
      </c>
      <c r="AP37" s="13">
        <f t="shared" si="2"/>
        <v>0.96666666666666679</v>
      </c>
      <c r="AQ37" s="13">
        <f t="shared" si="2"/>
        <v>0.76666666666666672</v>
      </c>
      <c r="AR37" s="13">
        <f t="shared" si="2"/>
        <v>0.52500000000000002</v>
      </c>
    </row>
    <row r="38" spans="4:44" x14ac:dyDescent="0.2">
      <c r="D38" s="9" t="s">
        <v>42</v>
      </c>
      <c r="E38" s="10">
        <v>1.1000000000000001</v>
      </c>
      <c r="F38" s="10">
        <v>1.2</v>
      </c>
      <c r="G38" s="10">
        <v>1.1000000000000001</v>
      </c>
      <c r="H38" s="10">
        <v>1.1000000000000001</v>
      </c>
      <c r="I38" s="10">
        <v>1.1000000000000001</v>
      </c>
      <c r="J38" s="10">
        <v>1</v>
      </c>
      <c r="K38" s="10">
        <v>1.1000000000000001</v>
      </c>
      <c r="L38" s="10">
        <v>1.1000000000000001</v>
      </c>
      <c r="M38" s="10">
        <v>1</v>
      </c>
      <c r="N38" s="10">
        <v>1.1000000000000001</v>
      </c>
      <c r="O38" s="10">
        <v>1.1000000000000001</v>
      </c>
      <c r="P38" s="10">
        <v>1.1000000000000001</v>
      </c>
      <c r="Q38" s="10">
        <v>0.7</v>
      </c>
      <c r="R38" s="10">
        <v>0.7</v>
      </c>
      <c r="S38" s="10">
        <v>0.7</v>
      </c>
      <c r="T38" s="10">
        <v>0.7</v>
      </c>
      <c r="U38" s="10">
        <v>0.7</v>
      </c>
      <c r="V38" s="10">
        <v>0.6</v>
      </c>
      <c r="W38" s="10">
        <v>0.5</v>
      </c>
      <c r="X38" s="10">
        <v>0.6</v>
      </c>
      <c r="Y38" s="10">
        <v>0.6</v>
      </c>
      <c r="Z38" s="10">
        <v>0.6</v>
      </c>
      <c r="AA38" s="10">
        <v>0.6</v>
      </c>
      <c r="AB38" s="10">
        <v>0.6</v>
      </c>
      <c r="AC38" s="10">
        <v>0.2</v>
      </c>
      <c r="AD38" s="10">
        <v>0.2</v>
      </c>
      <c r="AE38" s="10">
        <v>0.2</v>
      </c>
      <c r="AF38" s="10">
        <v>0.2</v>
      </c>
      <c r="AG38" s="10">
        <v>0.2</v>
      </c>
      <c r="AH38" s="10">
        <v>0.2</v>
      </c>
      <c r="AI38" s="10">
        <v>0.2</v>
      </c>
      <c r="AJ38" s="10">
        <v>0.2</v>
      </c>
      <c r="AK38" s="10">
        <v>0.2</v>
      </c>
      <c r="AL38" s="10">
        <v>0.2</v>
      </c>
      <c r="AM38" s="10">
        <v>0.2</v>
      </c>
      <c r="AN38" s="10">
        <v>0.3</v>
      </c>
      <c r="AP38" s="13">
        <f t="shared" ref="AP38:AR69" si="3">AVERAGEIF($E$4:$AN$4,AP$4,$E38:$AN38)</f>
        <v>1.0916666666666666</v>
      </c>
      <c r="AQ38" s="13">
        <f t="shared" si="3"/>
        <v>0.63333333333333319</v>
      </c>
      <c r="AR38" s="13">
        <f t="shared" si="3"/>
        <v>0.20833333333333329</v>
      </c>
    </row>
    <row r="39" spans="4:44" x14ac:dyDescent="0.2">
      <c r="D39" s="9" t="s">
        <v>43</v>
      </c>
      <c r="E39" s="10">
        <v>1.4</v>
      </c>
      <c r="F39" s="10">
        <v>1.4</v>
      </c>
      <c r="G39" s="10">
        <v>1.5</v>
      </c>
      <c r="H39" s="10">
        <v>1.4</v>
      </c>
      <c r="I39" s="10">
        <v>1.5</v>
      </c>
      <c r="J39" s="10">
        <v>1.5</v>
      </c>
      <c r="K39" s="10">
        <v>1.6</v>
      </c>
      <c r="L39" s="10">
        <v>1.6</v>
      </c>
      <c r="M39" s="10">
        <v>1.6</v>
      </c>
      <c r="N39" s="10">
        <v>1.6</v>
      </c>
      <c r="O39" s="10">
        <v>1.6</v>
      </c>
      <c r="P39" s="10">
        <v>1.6</v>
      </c>
      <c r="Q39" s="10">
        <v>0.9</v>
      </c>
      <c r="R39" s="10">
        <v>0.9</v>
      </c>
      <c r="S39" s="10">
        <v>0.9</v>
      </c>
      <c r="T39" s="10">
        <v>0.9</v>
      </c>
      <c r="U39" s="10">
        <v>0.9</v>
      </c>
      <c r="V39" s="10">
        <v>0.8</v>
      </c>
      <c r="W39" s="10">
        <v>0.7</v>
      </c>
      <c r="X39" s="10">
        <v>0.8</v>
      </c>
      <c r="Y39" s="10">
        <v>0.8</v>
      </c>
      <c r="Z39" s="10">
        <v>0.7</v>
      </c>
      <c r="AA39" s="10">
        <v>0.8</v>
      </c>
      <c r="AB39" s="10">
        <v>0.8</v>
      </c>
      <c r="AC39" s="10">
        <v>0.7</v>
      </c>
      <c r="AD39" s="10">
        <v>0.7</v>
      </c>
      <c r="AE39" s="10">
        <v>0.7</v>
      </c>
      <c r="AF39" s="10">
        <v>0.7</v>
      </c>
      <c r="AG39" s="10">
        <v>0.7</v>
      </c>
      <c r="AH39" s="10">
        <v>0.6</v>
      </c>
      <c r="AI39" s="10">
        <v>0.6</v>
      </c>
      <c r="AJ39" s="10">
        <v>0.5</v>
      </c>
      <c r="AK39" s="10">
        <v>0.6</v>
      </c>
      <c r="AL39" s="10">
        <v>0.5</v>
      </c>
      <c r="AM39" s="10">
        <v>0.5</v>
      </c>
      <c r="AN39" s="10">
        <v>0.5</v>
      </c>
      <c r="AP39" s="13">
        <f t="shared" si="3"/>
        <v>1.5250000000000001</v>
      </c>
      <c r="AQ39" s="13">
        <f t="shared" si="3"/>
        <v>0.82500000000000007</v>
      </c>
      <c r="AR39" s="13">
        <f t="shared" si="3"/>
        <v>0.60833333333333328</v>
      </c>
    </row>
    <row r="40" spans="4:44" x14ac:dyDescent="0.2">
      <c r="D40" s="9" t="s">
        <v>44</v>
      </c>
      <c r="E40" s="10">
        <v>1.5</v>
      </c>
      <c r="F40" s="10">
        <v>1.5</v>
      </c>
      <c r="G40" s="10">
        <v>1.5</v>
      </c>
      <c r="H40" s="10">
        <v>1.4</v>
      </c>
      <c r="I40" s="10">
        <v>1.4</v>
      </c>
      <c r="J40" s="10">
        <v>1.3</v>
      </c>
      <c r="K40" s="10">
        <v>1.4</v>
      </c>
      <c r="L40" s="10">
        <v>1.4</v>
      </c>
      <c r="M40" s="10">
        <v>1.4</v>
      </c>
      <c r="N40" s="10">
        <v>1.4</v>
      </c>
      <c r="O40" s="10">
        <v>1.4</v>
      </c>
      <c r="P40" s="10">
        <v>1.4</v>
      </c>
      <c r="Q40" s="10">
        <v>1.1000000000000001</v>
      </c>
      <c r="R40" s="10">
        <v>1.1000000000000001</v>
      </c>
      <c r="S40" s="10">
        <v>1.1000000000000001</v>
      </c>
      <c r="T40" s="10">
        <v>1.1000000000000001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1.1000000000000001</v>
      </c>
      <c r="AB40" s="10">
        <v>1</v>
      </c>
      <c r="AC40" s="10">
        <v>1.1000000000000001</v>
      </c>
      <c r="AD40" s="10">
        <v>1.1000000000000001</v>
      </c>
      <c r="AE40" s="10">
        <v>1.1000000000000001</v>
      </c>
      <c r="AF40" s="10">
        <v>1</v>
      </c>
      <c r="AG40" s="10">
        <v>1</v>
      </c>
      <c r="AH40" s="10">
        <v>1</v>
      </c>
      <c r="AI40" s="10">
        <v>1</v>
      </c>
      <c r="AJ40" s="10">
        <v>1</v>
      </c>
      <c r="AK40" s="10">
        <v>1</v>
      </c>
      <c r="AL40" s="10">
        <v>1</v>
      </c>
      <c r="AM40" s="10">
        <v>0.9</v>
      </c>
      <c r="AN40" s="10">
        <v>0.9</v>
      </c>
      <c r="AP40" s="13">
        <f t="shared" si="3"/>
        <v>1.416666666666667</v>
      </c>
      <c r="AQ40" s="13">
        <f t="shared" si="3"/>
        <v>1.0416666666666667</v>
      </c>
      <c r="AR40" s="13">
        <f t="shared" si="3"/>
        <v>1.0083333333333335</v>
      </c>
    </row>
    <row r="41" spans="4:44" x14ac:dyDescent="0.2">
      <c r="D41" s="9" t="s">
        <v>45</v>
      </c>
      <c r="E41" s="10">
        <v>1.5</v>
      </c>
      <c r="F41" s="10">
        <v>1.5</v>
      </c>
      <c r="G41" s="10">
        <v>1.5</v>
      </c>
      <c r="H41" s="10">
        <v>1.4</v>
      </c>
      <c r="I41" s="10">
        <v>1.4</v>
      </c>
      <c r="J41" s="10">
        <v>1.4</v>
      </c>
      <c r="K41" s="10">
        <v>1.4</v>
      </c>
      <c r="L41" s="10">
        <v>1.4</v>
      </c>
      <c r="M41" s="10">
        <v>1.4</v>
      </c>
      <c r="N41" s="10">
        <v>1.4</v>
      </c>
      <c r="O41" s="10">
        <v>1.4</v>
      </c>
      <c r="P41" s="10">
        <v>1.3</v>
      </c>
      <c r="Q41" s="10">
        <v>0.7</v>
      </c>
      <c r="R41" s="10">
        <v>0.7</v>
      </c>
      <c r="S41" s="10">
        <v>0.7</v>
      </c>
      <c r="T41" s="10">
        <v>0.8</v>
      </c>
      <c r="U41" s="10">
        <v>0.8</v>
      </c>
      <c r="V41" s="10">
        <v>0.8</v>
      </c>
      <c r="W41" s="10">
        <v>0.7</v>
      </c>
      <c r="X41" s="10">
        <v>0.7</v>
      </c>
      <c r="Y41" s="10">
        <v>0.8</v>
      </c>
      <c r="Z41" s="10">
        <v>0.7</v>
      </c>
      <c r="AA41" s="10">
        <v>0.8</v>
      </c>
      <c r="AB41" s="10">
        <v>0.8</v>
      </c>
      <c r="AC41" s="10">
        <v>0.6</v>
      </c>
      <c r="AD41" s="10">
        <v>0.5</v>
      </c>
      <c r="AE41" s="10">
        <v>0.5</v>
      </c>
      <c r="AF41" s="10">
        <v>0.5</v>
      </c>
      <c r="AG41" s="10">
        <v>0.5</v>
      </c>
      <c r="AH41" s="10">
        <v>0.5</v>
      </c>
      <c r="AI41" s="10">
        <v>0.5</v>
      </c>
      <c r="AJ41" s="10">
        <v>0.4</v>
      </c>
      <c r="AK41" s="10">
        <v>0.4</v>
      </c>
      <c r="AL41" s="10">
        <v>0.4</v>
      </c>
      <c r="AM41" s="10">
        <v>0.4</v>
      </c>
      <c r="AN41" s="10">
        <v>0.4</v>
      </c>
      <c r="AP41" s="13">
        <f t="shared" si="3"/>
        <v>1.416666666666667</v>
      </c>
      <c r="AQ41" s="13">
        <f t="shared" si="3"/>
        <v>0.75</v>
      </c>
      <c r="AR41" s="13">
        <f t="shared" si="3"/>
        <v>0.46666666666666679</v>
      </c>
    </row>
    <row r="42" spans="4:44" x14ac:dyDescent="0.2">
      <c r="D42" s="9" t="s">
        <v>46</v>
      </c>
      <c r="E42" s="10">
        <v>1.6</v>
      </c>
      <c r="F42" s="10">
        <v>1.6</v>
      </c>
      <c r="G42" s="10">
        <v>1.6</v>
      </c>
      <c r="H42" s="10">
        <v>1.5</v>
      </c>
      <c r="I42" s="10">
        <v>1.5</v>
      </c>
      <c r="J42" s="10">
        <v>1.5</v>
      </c>
      <c r="K42" s="10">
        <v>1.5</v>
      </c>
      <c r="L42" s="10">
        <v>1.5</v>
      </c>
      <c r="M42" s="10">
        <v>1.4</v>
      </c>
      <c r="N42" s="10">
        <v>1.5</v>
      </c>
      <c r="O42" s="10">
        <v>1.5</v>
      </c>
      <c r="P42" s="10">
        <v>1.4</v>
      </c>
      <c r="Q42" s="10">
        <v>1</v>
      </c>
      <c r="R42" s="10">
        <v>1.1000000000000001</v>
      </c>
      <c r="S42" s="10">
        <v>1</v>
      </c>
      <c r="T42" s="10">
        <v>1</v>
      </c>
      <c r="U42" s="10">
        <v>1</v>
      </c>
      <c r="V42" s="10">
        <v>0.9</v>
      </c>
      <c r="W42" s="10">
        <v>0.8</v>
      </c>
      <c r="X42" s="10">
        <v>0.8</v>
      </c>
      <c r="Y42" s="10">
        <v>0.8</v>
      </c>
      <c r="Z42" s="10">
        <v>0.8</v>
      </c>
      <c r="AA42" s="10">
        <v>0.8</v>
      </c>
      <c r="AB42" s="10">
        <v>0.8</v>
      </c>
      <c r="AC42" s="10">
        <v>0.8</v>
      </c>
      <c r="AD42" s="10">
        <v>0.7</v>
      </c>
      <c r="AE42" s="10">
        <v>0.7</v>
      </c>
      <c r="AF42" s="10">
        <v>0.7</v>
      </c>
      <c r="AG42" s="10">
        <v>0.7</v>
      </c>
      <c r="AH42" s="10">
        <v>0.7</v>
      </c>
      <c r="AI42" s="10">
        <v>0.7</v>
      </c>
      <c r="AJ42" s="10">
        <v>0.7</v>
      </c>
      <c r="AK42" s="10">
        <v>0.7</v>
      </c>
      <c r="AL42" s="10">
        <v>0.6</v>
      </c>
      <c r="AM42" s="10">
        <v>0.6</v>
      </c>
      <c r="AN42" s="10">
        <v>0.7</v>
      </c>
      <c r="AP42" s="13">
        <f t="shared" si="3"/>
        <v>1.5083333333333335</v>
      </c>
      <c r="AQ42" s="13">
        <f t="shared" si="3"/>
        <v>0.90000000000000024</v>
      </c>
      <c r="AR42" s="13">
        <f t="shared" si="3"/>
        <v>0.69166666666666676</v>
      </c>
    </row>
    <row r="43" spans="4:44" x14ac:dyDescent="0.2">
      <c r="D43" s="9" t="s">
        <v>47</v>
      </c>
      <c r="E43" s="10">
        <v>2.9</v>
      </c>
      <c r="F43" s="10">
        <v>2.8</v>
      </c>
      <c r="G43" s="10">
        <v>2.7</v>
      </c>
      <c r="H43" s="10">
        <v>2.6</v>
      </c>
      <c r="I43" s="10">
        <v>2.6</v>
      </c>
      <c r="J43" s="10">
        <v>2.6</v>
      </c>
      <c r="K43" s="10">
        <v>2.7</v>
      </c>
      <c r="L43" s="10">
        <v>2.6</v>
      </c>
      <c r="M43" s="10">
        <v>2.7</v>
      </c>
      <c r="N43" s="10">
        <v>2.7</v>
      </c>
      <c r="O43" s="10">
        <v>2.7</v>
      </c>
      <c r="P43" s="10">
        <v>2.7</v>
      </c>
      <c r="Q43" s="10">
        <v>1.9</v>
      </c>
      <c r="R43" s="10">
        <v>1.9</v>
      </c>
      <c r="S43" s="10">
        <v>1.9</v>
      </c>
      <c r="T43" s="10">
        <v>1.9</v>
      </c>
      <c r="U43" s="10">
        <v>1.9</v>
      </c>
      <c r="V43" s="10">
        <v>1.8</v>
      </c>
      <c r="W43" s="10">
        <v>1.6</v>
      </c>
      <c r="X43" s="10">
        <v>1.5</v>
      </c>
      <c r="Y43" s="10">
        <v>1.6</v>
      </c>
      <c r="Z43" s="10">
        <v>1.5</v>
      </c>
      <c r="AA43" s="10">
        <v>1.5</v>
      </c>
      <c r="AB43" s="10">
        <v>1.4</v>
      </c>
      <c r="AC43" s="10">
        <v>1</v>
      </c>
      <c r="AD43" s="10">
        <v>1</v>
      </c>
      <c r="AE43" s="10">
        <v>1</v>
      </c>
      <c r="AF43" s="10">
        <v>1.1000000000000001</v>
      </c>
      <c r="AG43" s="10">
        <v>1</v>
      </c>
      <c r="AH43" s="10">
        <v>1</v>
      </c>
      <c r="AI43" s="10">
        <v>0.9</v>
      </c>
      <c r="AJ43" s="10">
        <v>0.9</v>
      </c>
      <c r="AK43" s="10">
        <v>0.9</v>
      </c>
      <c r="AL43" s="10">
        <v>0.9</v>
      </c>
      <c r="AM43" s="10">
        <v>0.9</v>
      </c>
      <c r="AN43" s="10">
        <v>1</v>
      </c>
      <c r="AP43" s="13">
        <f t="shared" si="3"/>
        <v>2.6916666666666664</v>
      </c>
      <c r="AQ43" s="13">
        <f t="shared" si="3"/>
        <v>1.7</v>
      </c>
      <c r="AR43" s="13">
        <f t="shared" si="3"/>
        <v>0.96666666666666679</v>
      </c>
    </row>
    <row r="44" spans="4:44" x14ac:dyDescent="0.2">
      <c r="D44" s="9" t="s">
        <v>48</v>
      </c>
      <c r="E44" s="10">
        <v>1.8</v>
      </c>
      <c r="F44" s="10">
        <v>1.8</v>
      </c>
      <c r="G44" s="10">
        <v>1.7</v>
      </c>
      <c r="H44" s="10">
        <v>1.7</v>
      </c>
      <c r="I44" s="10">
        <v>1.7</v>
      </c>
      <c r="J44" s="10">
        <v>1.6</v>
      </c>
      <c r="K44" s="10">
        <v>1.6</v>
      </c>
      <c r="L44" s="10">
        <v>1.6</v>
      </c>
      <c r="M44" s="10">
        <v>1.6</v>
      </c>
      <c r="N44" s="10">
        <v>1.6</v>
      </c>
      <c r="O44" s="10">
        <v>1.5</v>
      </c>
      <c r="P44" s="10">
        <v>1.5</v>
      </c>
      <c r="Q44" s="10">
        <v>1.1000000000000001</v>
      </c>
      <c r="R44" s="10">
        <v>1.1000000000000001</v>
      </c>
      <c r="S44" s="10">
        <v>1.1000000000000001</v>
      </c>
      <c r="T44" s="10">
        <v>1.2</v>
      </c>
      <c r="U44" s="10">
        <v>1.2</v>
      </c>
      <c r="V44" s="10">
        <v>1.2</v>
      </c>
      <c r="W44" s="10">
        <v>1.2</v>
      </c>
      <c r="X44" s="10">
        <v>1.2</v>
      </c>
      <c r="Y44" s="10">
        <v>1.2</v>
      </c>
      <c r="Z44" s="10">
        <v>1.1000000000000001</v>
      </c>
      <c r="AA44" s="10">
        <v>1.2</v>
      </c>
      <c r="AB44" s="10">
        <v>1.2</v>
      </c>
      <c r="AC44" s="10">
        <v>1</v>
      </c>
      <c r="AD44" s="10">
        <v>0.9</v>
      </c>
      <c r="AE44" s="10">
        <v>0.9</v>
      </c>
      <c r="AF44" s="10">
        <v>0.9</v>
      </c>
      <c r="AG44" s="10">
        <v>0.9</v>
      </c>
      <c r="AH44" s="10">
        <v>0.9</v>
      </c>
      <c r="AI44" s="10">
        <v>0.8</v>
      </c>
      <c r="AJ44" s="10">
        <v>0.8</v>
      </c>
      <c r="AK44" s="10">
        <v>0.8</v>
      </c>
      <c r="AL44" s="10">
        <v>0.7</v>
      </c>
      <c r="AM44" s="10">
        <v>0.7</v>
      </c>
      <c r="AN44" s="10">
        <v>0.7</v>
      </c>
      <c r="AP44" s="13">
        <f t="shared" si="3"/>
        <v>1.6416666666666666</v>
      </c>
      <c r="AQ44" s="13">
        <f t="shared" si="3"/>
        <v>1.1666666666666663</v>
      </c>
      <c r="AR44" s="13">
        <f t="shared" si="3"/>
        <v>0.83333333333333315</v>
      </c>
    </row>
    <row r="45" spans="4:44" x14ac:dyDescent="0.2">
      <c r="D45" s="9" t="s">
        <v>49</v>
      </c>
      <c r="E45" s="10">
        <v>2.1</v>
      </c>
      <c r="F45" s="10">
        <v>2.1</v>
      </c>
      <c r="G45" s="10">
        <v>2.1</v>
      </c>
      <c r="H45" s="10">
        <v>2.1</v>
      </c>
      <c r="I45" s="10">
        <v>2.1</v>
      </c>
      <c r="J45" s="10">
        <v>2</v>
      </c>
      <c r="K45" s="10">
        <v>1.9</v>
      </c>
      <c r="L45" s="10">
        <v>1.9</v>
      </c>
      <c r="M45" s="10">
        <v>1.8</v>
      </c>
      <c r="N45" s="10">
        <v>1.9</v>
      </c>
      <c r="O45" s="10">
        <v>1.8</v>
      </c>
      <c r="P45" s="10">
        <v>1.8</v>
      </c>
      <c r="Q45" s="10">
        <v>1.2</v>
      </c>
      <c r="R45" s="10">
        <v>1.2</v>
      </c>
      <c r="S45" s="10">
        <v>1.1000000000000001</v>
      </c>
      <c r="T45" s="10">
        <v>1.1000000000000001</v>
      </c>
      <c r="U45" s="10">
        <v>1</v>
      </c>
      <c r="V45" s="10">
        <v>1</v>
      </c>
      <c r="W45" s="10">
        <v>0.9</v>
      </c>
      <c r="X45" s="10">
        <v>1</v>
      </c>
      <c r="Y45" s="10">
        <v>1</v>
      </c>
      <c r="Z45" s="10">
        <v>1.1000000000000001</v>
      </c>
      <c r="AA45" s="10">
        <v>1.1000000000000001</v>
      </c>
      <c r="AB45" s="10">
        <v>1</v>
      </c>
      <c r="AC45" s="10">
        <v>0.9</v>
      </c>
      <c r="AD45" s="10">
        <v>0.9</v>
      </c>
      <c r="AE45" s="10">
        <v>0.8</v>
      </c>
      <c r="AF45" s="10">
        <v>0.7</v>
      </c>
      <c r="AG45" s="10">
        <v>0.7</v>
      </c>
      <c r="AH45" s="10">
        <v>0.8</v>
      </c>
      <c r="AI45" s="10">
        <v>0.8</v>
      </c>
      <c r="AJ45" s="10">
        <v>0.8</v>
      </c>
      <c r="AK45" s="10">
        <v>0.8</v>
      </c>
      <c r="AL45" s="10">
        <v>0.8</v>
      </c>
      <c r="AM45" s="10">
        <v>0.7</v>
      </c>
      <c r="AN45" s="10">
        <v>0.8</v>
      </c>
      <c r="AP45" s="13">
        <f t="shared" si="3"/>
        <v>1.9666666666666668</v>
      </c>
      <c r="AQ45" s="13">
        <f t="shared" si="3"/>
        <v>1.0583333333333333</v>
      </c>
      <c r="AR45" s="13">
        <f t="shared" si="3"/>
        <v>0.79166666666666663</v>
      </c>
    </row>
    <row r="46" spans="4:44" x14ac:dyDescent="0.2">
      <c r="D46" s="9" t="s">
        <v>50</v>
      </c>
      <c r="E46" s="10">
        <v>1.3</v>
      </c>
      <c r="F46" s="10">
        <v>1.3</v>
      </c>
      <c r="G46" s="10">
        <v>1.3</v>
      </c>
      <c r="H46" s="10">
        <v>1.3</v>
      </c>
      <c r="I46" s="10">
        <v>1.3</v>
      </c>
      <c r="J46" s="10">
        <v>1.2</v>
      </c>
      <c r="K46" s="10">
        <v>1.2</v>
      </c>
      <c r="L46" s="10">
        <v>1.3</v>
      </c>
      <c r="M46" s="10">
        <v>1.3</v>
      </c>
      <c r="N46" s="10">
        <v>1.3</v>
      </c>
      <c r="O46" s="10">
        <v>1.4</v>
      </c>
      <c r="P46" s="10">
        <v>1.3</v>
      </c>
      <c r="Q46" s="10">
        <v>0.8</v>
      </c>
      <c r="R46" s="10">
        <v>0.8</v>
      </c>
      <c r="S46" s="10">
        <v>0.8</v>
      </c>
      <c r="T46" s="10">
        <v>0.8</v>
      </c>
      <c r="U46" s="10">
        <v>0.7</v>
      </c>
      <c r="V46" s="10">
        <v>0.7</v>
      </c>
      <c r="W46" s="10">
        <v>0.6</v>
      </c>
      <c r="X46" s="10">
        <v>0.7</v>
      </c>
      <c r="Y46" s="10">
        <v>0.7</v>
      </c>
      <c r="Z46" s="10">
        <v>0.6</v>
      </c>
      <c r="AA46" s="10">
        <v>0.7</v>
      </c>
      <c r="AB46" s="10">
        <v>0.7</v>
      </c>
      <c r="AC46" s="10">
        <v>0.6</v>
      </c>
      <c r="AD46" s="10">
        <v>0.6</v>
      </c>
      <c r="AE46" s="10">
        <v>0.6</v>
      </c>
      <c r="AF46" s="10">
        <v>0.6</v>
      </c>
      <c r="AG46" s="10">
        <v>0.6</v>
      </c>
      <c r="AH46" s="10">
        <v>0.6</v>
      </c>
      <c r="AI46" s="10">
        <v>0.5</v>
      </c>
      <c r="AJ46" s="10">
        <v>0.5</v>
      </c>
      <c r="AK46" s="10">
        <v>0.5</v>
      </c>
      <c r="AL46" s="10">
        <v>0.5</v>
      </c>
      <c r="AM46" s="10">
        <v>0.4</v>
      </c>
      <c r="AN46" s="10">
        <v>0.4</v>
      </c>
      <c r="AP46" s="13">
        <f t="shared" si="3"/>
        <v>1.291666666666667</v>
      </c>
      <c r="AQ46" s="13">
        <f t="shared" si="3"/>
        <v>0.71666666666666667</v>
      </c>
      <c r="AR46" s="13">
        <f t="shared" si="3"/>
        <v>0.53333333333333333</v>
      </c>
    </row>
    <row r="47" spans="4:44" x14ac:dyDescent="0.2">
      <c r="D47" s="9" t="s">
        <v>51</v>
      </c>
      <c r="E47" s="10">
        <v>2.2000000000000002</v>
      </c>
      <c r="F47" s="10">
        <v>2.2000000000000002</v>
      </c>
      <c r="G47" s="10">
        <v>2.2000000000000002</v>
      </c>
      <c r="H47" s="10">
        <v>2.1</v>
      </c>
      <c r="I47" s="10">
        <v>2.1</v>
      </c>
      <c r="J47" s="10">
        <v>2.1</v>
      </c>
      <c r="K47" s="10">
        <v>2</v>
      </c>
      <c r="L47" s="10">
        <v>2.1</v>
      </c>
      <c r="M47" s="10">
        <v>2</v>
      </c>
      <c r="N47" s="10">
        <v>2</v>
      </c>
      <c r="O47" s="10">
        <v>2</v>
      </c>
      <c r="P47" s="10">
        <v>2</v>
      </c>
      <c r="Q47" s="10">
        <v>1.6</v>
      </c>
      <c r="R47" s="10">
        <v>1.6</v>
      </c>
      <c r="S47" s="10">
        <v>1.6</v>
      </c>
      <c r="T47" s="10">
        <v>1.5</v>
      </c>
      <c r="U47" s="10">
        <v>1.5</v>
      </c>
      <c r="V47" s="10">
        <v>1.5</v>
      </c>
      <c r="W47" s="10">
        <v>1.3</v>
      </c>
      <c r="X47" s="10">
        <v>1.3</v>
      </c>
      <c r="Y47" s="10">
        <v>1.2</v>
      </c>
      <c r="Z47" s="10">
        <v>1.2</v>
      </c>
      <c r="AA47" s="10">
        <v>1.2</v>
      </c>
      <c r="AB47" s="10">
        <v>1.2</v>
      </c>
      <c r="AC47" s="10">
        <v>0.9</v>
      </c>
      <c r="AD47" s="10">
        <v>0.8</v>
      </c>
      <c r="AE47" s="10">
        <v>0.8</v>
      </c>
      <c r="AF47" s="10">
        <v>0.8</v>
      </c>
      <c r="AG47" s="10">
        <v>0.7</v>
      </c>
      <c r="AH47" s="10">
        <v>0.8</v>
      </c>
      <c r="AI47" s="10">
        <v>0.8</v>
      </c>
      <c r="AJ47" s="10">
        <v>0.7</v>
      </c>
      <c r="AK47" s="10">
        <v>0.8</v>
      </c>
      <c r="AL47" s="10">
        <v>0.8</v>
      </c>
      <c r="AM47" s="10">
        <v>0.8</v>
      </c>
      <c r="AN47" s="10">
        <v>0.8</v>
      </c>
      <c r="AP47" s="13">
        <f t="shared" si="3"/>
        <v>2.0833333333333335</v>
      </c>
      <c r="AQ47" s="13">
        <f t="shared" si="3"/>
        <v>1.3916666666666666</v>
      </c>
      <c r="AR47" s="13">
        <f t="shared" si="3"/>
        <v>0.79166666666666663</v>
      </c>
    </row>
    <row r="48" spans="4:44" x14ac:dyDescent="0.2">
      <c r="D48" s="9" t="s">
        <v>52</v>
      </c>
      <c r="E48" s="10">
        <v>1.4</v>
      </c>
      <c r="F48" s="10">
        <v>1.4</v>
      </c>
      <c r="G48" s="10">
        <v>1.4</v>
      </c>
      <c r="H48" s="10">
        <v>1.4</v>
      </c>
      <c r="I48" s="10">
        <v>1.5</v>
      </c>
      <c r="J48" s="10">
        <v>1.4</v>
      </c>
      <c r="K48" s="10">
        <v>1.3</v>
      </c>
      <c r="L48" s="10">
        <v>1.3</v>
      </c>
      <c r="M48" s="10">
        <v>1.3</v>
      </c>
      <c r="N48" s="10">
        <v>1.3</v>
      </c>
      <c r="O48" s="10">
        <v>1.2</v>
      </c>
      <c r="P48" s="10">
        <v>1.3</v>
      </c>
      <c r="Q48" s="10">
        <v>0.9</v>
      </c>
      <c r="R48" s="10">
        <v>0.9</v>
      </c>
      <c r="S48" s="10">
        <v>0.9</v>
      </c>
      <c r="T48" s="10">
        <v>0.9</v>
      </c>
      <c r="U48" s="10">
        <v>0.9</v>
      </c>
      <c r="V48" s="10">
        <v>0.8</v>
      </c>
      <c r="W48" s="10">
        <v>0.8</v>
      </c>
      <c r="X48" s="10">
        <v>0.7</v>
      </c>
      <c r="Y48" s="10">
        <v>0.7</v>
      </c>
      <c r="Z48" s="10">
        <v>0.7</v>
      </c>
      <c r="AA48" s="10">
        <v>0.7</v>
      </c>
      <c r="AB48" s="10">
        <v>0.7</v>
      </c>
      <c r="AC48" s="10">
        <v>0.6</v>
      </c>
      <c r="AD48" s="10">
        <v>0.6</v>
      </c>
      <c r="AE48" s="10">
        <v>0.5</v>
      </c>
      <c r="AF48" s="10">
        <v>0.5</v>
      </c>
      <c r="AG48" s="10">
        <v>0.5</v>
      </c>
      <c r="AH48" s="10">
        <v>0.5</v>
      </c>
      <c r="AI48" s="10">
        <v>0.5</v>
      </c>
      <c r="AJ48" s="10">
        <v>0.5</v>
      </c>
      <c r="AK48" s="10">
        <v>0.5</v>
      </c>
      <c r="AL48" s="10">
        <v>0.5</v>
      </c>
      <c r="AM48" s="10">
        <v>0.4</v>
      </c>
      <c r="AN48" s="10">
        <v>0.5</v>
      </c>
      <c r="AP48" s="13">
        <f t="shared" si="3"/>
        <v>1.3500000000000003</v>
      </c>
      <c r="AQ48" s="13">
        <f t="shared" si="3"/>
        <v>0.79999999999999982</v>
      </c>
      <c r="AR48" s="13">
        <f t="shared" si="3"/>
        <v>0.50833333333333341</v>
      </c>
    </row>
    <row r="49" spans="4:44" x14ac:dyDescent="0.2">
      <c r="D49" s="9" t="s">
        <v>53</v>
      </c>
      <c r="E49" s="10">
        <v>1.6</v>
      </c>
      <c r="F49" s="10">
        <v>1.5</v>
      </c>
      <c r="G49" s="10">
        <v>1.5</v>
      </c>
      <c r="H49" s="10">
        <v>1.3</v>
      </c>
      <c r="I49" s="10">
        <v>1.4</v>
      </c>
      <c r="J49" s="10">
        <v>1.4</v>
      </c>
      <c r="K49" s="10">
        <v>1.3</v>
      </c>
      <c r="L49" s="10">
        <v>1.4</v>
      </c>
      <c r="M49" s="10">
        <v>1.3</v>
      </c>
      <c r="N49" s="10">
        <v>1.4</v>
      </c>
      <c r="O49" s="10">
        <v>1.3</v>
      </c>
      <c r="P49" s="10">
        <v>1.3</v>
      </c>
      <c r="Q49" s="10">
        <v>1.1000000000000001</v>
      </c>
      <c r="R49" s="10">
        <v>1.1000000000000001</v>
      </c>
      <c r="S49" s="10">
        <v>1.1000000000000001</v>
      </c>
      <c r="T49" s="10">
        <v>1.1000000000000001</v>
      </c>
      <c r="U49" s="10">
        <v>1</v>
      </c>
      <c r="V49" s="10">
        <v>1</v>
      </c>
      <c r="W49" s="10">
        <v>0.9</v>
      </c>
      <c r="X49" s="10">
        <v>0.8</v>
      </c>
      <c r="Y49" s="10">
        <v>0.9</v>
      </c>
      <c r="Z49" s="10">
        <v>0.9</v>
      </c>
      <c r="AA49" s="10">
        <v>0.8</v>
      </c>
      <c r="AB49" s="10">
        <v>0.8</v>
      </c>
      <c r="AC49" s="10">
        <v>0.7</v>
      </c>
      <c r="AD49" s="10">
        <v>0.7</v>
      </c>
      <c r="AE49" s="10">
        <v>0.6</v>
      </c>
      <c r="AF49" s="10">
        <v>0.6</v>
      </c>
      <c r="AG49" s="10">
        <v>0.6</v>
      </c>
      <c r="AH49" s="10">
        <v>0.6</v>
      </c>
      <c r="AI49" s="10">
        <v>0.6</v>
      </c>
      <c r="AJ49" s="10">
        <v>0.6</v>
      </c>
      <c r="AK49" s="10">
        <v>0.6</v>
      </c>
      <c r="AL49" s="10">
        <v>0.6</v>
      </c>
      <c r="AM49" s="10">
        <v>0.5</v>
      </c>
      <c r="AN49" s="10">
        <v>0.5</v>
      </c>
      <c r="AP49" s="13">
        <f t="shared" si="3"/>
        <v>1.3916666666666668</v>
      </c>
      <c r="AQ49" s="13">
        <f t="shared" si="3"/>
        <v>0.95833333333333359</v>
      </c>
      <c r="AR49" s="13">
        <f t="shared" si="3"/>
        <v>0.6</v>
      </c>
    </row>
    <row r="50" spans="4:44" x14ac:dyDescent="0.2">
      <c r="D50" s="9" t="s">
        <v>54</v>
      </c>
      <c r="E50" s="10">
        <v>1.6</v>
      </c>
      <c r="F50" s="10">
        <v>1.7</v>
      </c>
      <c r="G50" s="10">
        <v>1.6</v>
      </c>
      <c r="H50" s="10">
        <v>1.6</v>
      </c>
      <c r="I50" s="10">
        <v>1.6</v>
      </c>
      <c r="J50" s="10">
        <v>1.5</v>
      </c>
      <c r="K50" s="10">
        <v>1.4</v>
      </c>
      <c r="L50" s="10">
        <v>1.4</v>
      </c>
      <c r="M50" s="10">
        <v>1.3</v>
      </c>
      <c r="N50" s="10">
        <v>1.3</v>
      </c>
      <c r="O50" s="10">
        <v>1.3</v>
      </c>
      <c r="P50" s="10">
        <v>1.3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0.9</v>
      </c>
      <c r="W50" s="10">
        <v>0.8</v>
      </c>
      <c r="X50" s="10">
        <v>0.9</v>
      </c>
      <c r="Y50" s="10">
        <v>0.8</v>
      </c>
      <c r="Z50" s="10">
        <v>0.8</v>
      </c>
      <c r="AA50" s="10">
        <v>0.8</v>
      </c>
      <c r="AB50" s="10">
        <v>0.9</v>
      </c>
      <c r="AC50" s="10">
        <v>0.9</v>
      </c>
      <c r="AD50" s="10">
        <v>0.9</v>
      </c>
      <c r="AE50" s="10">
        <v>0.9</v>
      </c>
      <c r="AF50" s="10">
        <v>0.9</v>
      </c>
      <c r="AG50" s="10">
        <v>0.8</v>
      </c>
      <c r="AH50" s="10">
        <v>0.9</v>
      </c>
      <c r="AI50" s="10">
        <v>0.8</v>
      </c>
      <c r="AJ50" s="10">
        <v>0.7</v>
      </c>
      <c r="AK50" s="10">
        <v>0.8</v>
      </c>
      <c r="AL50" s="10">
        <v>0.8</v>
      </c>
      <c r="AM50" s="10">
        <v>0.8</v>
      </c>
      <c r="AN50" s="10">
        <v>0.8</v>
      </c>
      <c r="AP50" s="13">
        <f t="shared" si="3"/>
        <v>1.4666666666666668</v>
      </c>
      <c r="AQ50" s="13">
        <f t="shared" si="3"/>
        <v>0.90833333333333355</v>
      </c>
      <c r="AR50" s="13">
        <f t="shared" si="3"/>
        <v>0.83333333333333348</v>
      </c>
    </row>
    <row r="51" spans="4:44" x14ac:dyDescent="0.2">
      <c r="D51" s="9" t="s">
        <v>55</v>
      </c>
      <c r="E51" s="10">
        <v>2.2000000000000002</v>
      </c>
      <c r="F51" s="10">
        <v>2.2999999999999998</v>
      </c>
      <c r="G51" s="10">
        <v>2.2000000000000002</v>
      </c>
      <c r="H51" s="10">
        <v>2.1</v>
      </c>
      <c r="I51" s="10">
        <v>2.1</v>
      </c>
      <c r="J51" s="10">
        <v>2</v>
      </c>
      <c r="K51" s="10">
        <v>2</v>
      </c>
      <c r="L51" s="10">
        <v>1.9</v>
      </c>
      <c r="M51" s="10">
        <v>1.9</v>
      </c>
      <c r="N51" s="10">
        <v>1.8</v>
      </c>
      <c r="O51" s="10">
        <v>1.8</v>
      </c>
      <c r="P51" s="10">
        <v>1.8</v>
      </c>
      <c r="Q51" s="10">
        <v>1.1000000000000001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0.9</v>
      </c>
      <c r="Z51" s="10">
        <v>0.9</v>
      </c>
      <c r="AA51" s="10">
        <v>0.8</v>
      </c>
      <c r="AB51" s="10">
        <v>0.9</v>
      </c>
      <c r="AC51" s="10">
        <v>0.5</v>
      </c>
      <c r="AD51" s="10">
        <v>0.5</v>
      </c>
      <c r="AE51" s="10">
        <v>0.5</v>
      </c>
      <c r="AF51" s="10">
        <v>0.5</v>
      </c>
      <c r="AG51" s="10">
        <v>0.4</v>
      </c>
      <c r="AH51" s="10">
        <v>0.5</v>
      </c>
      <c r="AI51" s="10">
        <v>0.5</v>
      </c>
      <c r="AJ51" s="10">
        <v>0.5</v>
      </c>
      <c r="AK51" s="10">
        <v>0.5</v>
      </c>
      <c r="AL51" s="10">
        <v>0.4</v>
      </c>
      <c r="AM51" s="10">
        <v>0.4</v>
      </c>
      <c r="AN51" s="10">
        <v>0.4</v>
      </c>
      <c r="AP51" s="13">
        <f t="shared" si="3"/>
        <v>2.0083333333333333</v>
      </c>
      <c r="AQ51" s="13">
        <f t="shared" si="3"/>
        <v>0.96666666666666679</v>
      </c>
      <c r="AR51" s="13">
        <f t="shared" si="3"/>
        <v>0.46666666666666679</v>
      </c>
    </row>
    <row r="52" spans="4:44" x14ac:dyDescent="0.2">
      <c r="D52" s="9" t="s">
        <v>56</v>
      </c>
      <c r="E52" s="10">
        <v>1.8</v>
      </c>
      <c r="F52" s="10">
        <v>1.9</v>
      </c>
      <c r="G52" s="10">
        <v>1.8</v>
      </c>
      <c r="H52" s="10">
        <v>1.8</v>
      </c>
      <c r="I52" s="10">
        <v>1.7</v>
      </c>
      <c r="J52" s="10">
        <v>1.6</v>
      </c>
      <c r="K52" s="10">
        <v>1.7</v>
      </c>
      <c r="L52" s="10">
        <v>1.6</v>
      </c>
      <c r="M52" s="10">
        <v>1.6</v>
      </c>
      <c r="N52" s="10">
        <v>1.7</v>
      </c>
      <c r="O52" s="10">
        <v>1.7</v>
      </c>
      <c r="P52" s="10">
        <v>1.7</v>
      </c>
      <c r="Q52" s="10">
        <v>0.9</v>
      </c>
      <c r="R52" s="10">
        <v>0.9</v>
      </c>
      <c r="S52" s="10">
        <v>0.9</v>
      </c>
      <c r="T52" s="10">
        <v>0.9</v>
      </c>
      <c r="U52" s="10">
        <v>0.9</v>
      </c>
      <c r="V52" s="10">
        <v>0.9</v>
      </c>
      <c r="W52" s="10">
        <v>0.8</v>
      </c>
      <c r="X52" s="10">
        <v>0.8</v>
      </c>
      <c r="Y52" s="10">
        <v>0.7</v>
      </c>
      <c r="Z52" s="10">
        <v>0.7</v>
      </c>
      <c r="AA52" s="10">
        <v>0.7</v>
      </c>
      <c r="AB52" s="10">
        <v>0.8</v>
      </c>
      <c r="AC52" s="10">
        <v>0.6</v>
      </c>
      <c r="AD52" s="10">
        <v>0.5</v>
      </c>
      <c r="AE52" s="10">
        <v>0.5</v>
      </c>
      <c r="AF52" s="10">
        <v>0.5</v>
      </c>
      <c r="AG52" s="10">
        <v>0.5</v>
      </c>
      <c r="AH52" s="10">
        <v>0.4</v>
      </c>
      <c r="AI52" s="10">
        <v>0.5</v>
      </c>
      <c r="AJ52" s="10">
        <v>0.5</v>
      </c>
      <c r="AK52" s="10">
        <v>0.5</v>
      </c>
      <c r="AL52" s="10">
        <v>0.5</v>
      </c>
      <c r="AM52" s="10">
        <v>0.5</v>
      </c>
      <c r="AN52" s="10">
        <v>0.5</v>
      </c>
      <c r="AP52" s="13">
        <f t="shared" si="3"/>
        <v>1.7166666666666666</v>
      </c>
      <c r="AQ52" s="13">
        <f t="shared" si="3"/>
        <v>0.82500000000000007</v>
      </c>
      <c r="AR52" s="13">
        <f t="shared" si="3"/>
        <v>0.5</v>
      </c>
    </row>
    <row r="53" spans="4:44" x14ac:dyDescent="0.2">
      <c r="D53" s="9" t="s">
        <v>57</v>
      </c>
      <c r="E53" s="10">
        <v>2.1</v>
      </c>
      <c r="F53" s="10">
        <v>2.1</v>
      </c>
      <c r="G53" s="10">
        <v>2.1</v>
      </c>
      <c r="H53" s="10">
        <v>2</v>
      </c>
      <c r="I53" s="10">
        <v>2</v>
      </c>
      <c r="J53" s="10">
        <v>2.1</v>
      </c>
      <c r="K53" s="10">
        <v>2.2000000000000002</v>
      </c>
      <c r="L53" s="10">
        <v>2.2000000000000002</v>
      </c>
      <c r="M53" s="10">
        <v>2.2000000000000002</v>
      </c>
      <c r="N53" s="10">
        <v>2.1</v>
      </c>
      <c r="O53" s="10">
        <v>2.2000000000000002</v>
      </c>
      <c r="P53" s="10">
        <v>2.2000000000000002</v>
      </c>
      <c r="Q53" s="10">
        <v>0.8</v>
      </c>
      <c r="R53" s="10">
        <v>0.8</v>
      </c>
      <c r="S53" s="10">
        <v>0.8</v>
      </c>
      <c r="T53" s="10">
        <v>0.8</v>
      </c>
      <c r="U53" s="10">
        <v>0.8</v>
      </c>
      <c r="V53" s="10">
        <v>0.8</v>
      </c>
      <c r="W53" s="10">
        <v>0.8</v>
      </c>
      <c r="X53" s="10">
        <v>0.9</v>
      </c>
      <c r="Y53" s="10">
        <v>0.9</v>
      </c>
      <c r="Z53" s="10">
        <v>0.8</v>
      </c>
      <c r="AA53" s="10">
        <v>0.9</v>
      </c>
      <c r="AB53" s="10">
        <v>0.9</v>
      </c>
      <c r="AC53" s="10">
        <v>0.6</v>
      </c>
      <c r="AD53" s="10">
        <v>0.7</v>
      </c>
      <c r="AE53" s="10">
        <v>0.6</v>
      </c>
      <c r="AF53" s="10">
        <v>0.5</v>
      </c>
      <c r="AG53" s="10">
        <v>0.5</v>
      </c>
      <c r="AH53" s="10">
        <v>0.5</v>
      </c>
      <c r="AI53" s="10">
        <v>0.6</v>
      </c>
      <c r="AJ53" s="10">
        <v>0.5</v>
      </c>
      <c r="AK53" s="10">
        <v>0.6</v>
      </c>
      <c r="AL53" s="10">
        <v>0.6</v>
      </c>
      <c r="AM53" s="10">
        <v>0.5</v>
      </c>
      <c r="AN53" s="10">
        <v>0.5</v>
      </c>
      <c r="AP53" s="13">
        <f t="shared" si="3"/>
        <v>2.125</v>
      </c>
      <c r="AQ53" s="13">
        <f t="shared" si="3"/>
        <v>0.83333333333333348</v>
      </c>
      <c r="AR53" s="13">
        <f t="shared" si="3"/>
        <v>0.55833333333333324</v>
      </c>
    </row>
    <row r="54" spans="4:44" x14ac:dyDescent="0.2">
      <c r="D54" s="9" t="s">
        <v>58</v>
      </c>
      <c r="E54" s="10">
        <v>1.7</v>
      </c>
      <c r="F54" s="10">
        <v>1.9</v>
      </c>
      <c r="G54" s="10">
        <v>1.8</v>
      </c>
      <c r="H54" s="10">
        <v>1.8</v>
      </c>
      <c r="I54" s="10">
        <v>1.8</v>
      </c>
      <c r="J54" s="10">
        <v>1.7</v>
      </c>
      <c r="K54" s="10">
        <v>1.9</v>
      </c>
      <c r="L54" s="10">
        <v>1.9</v>
      </c>
      <c r="M54" s="10">
        <v>1.9</v>
      </c>
      <c r="N54" s="10">
        <v>1.9</v>
      </c>
      <c r="O54" s="10">
        <v>1.9</v>
      </c>
      <c r="P54" s="10">
        <v>1.8</v>
      </c>
      <c r="Q54" s="10">
        <v>1.2</v>
      </c>
      <c r="R54" s="10">
        <v>1.1000000000000001</v>
      </c>
      <c r="S54" s="10">
        <v>1.2</v>
      </c>
      <c r="T54" s="10">
        <v>1.2</v>
      </c>
      <c r="U54" s="10">
        <v>1.2</v>
      </c>
      <c r="V54" s="10">
        <v>1</v>
      </c>
      <c r="W54" s="10">
        <v>0.9</v>
      </c>
      <c r="X54" s="10">
        <v>0.9</v>
      </c>
      <c r="Y54" s="10">
        <v>0.7</v>
      </c>
      <c r="Z54" s="10">
        <v>0.7</v>
      </c>
      <c r="AA54" s="10">
        <v>0.8</v>
      </c>
      <c r="AB54" s="10">
        <v>0.8</v>
      </c>
      <c r="AC54" s="10">
        <v>1.1000000000000001</v>
      </c>
      <c r="AD54" s="10">
        <v>1</v>
      </c>
      <c r="AE54" s="10">
        <v>1</v>
      </c>
      <c r="AF54" s="10">
        <v>0.9</v>
      </c>
      <c r="AG54" s="10">
        <v>0.8</v>
      </c>
      <c r="AH54" s="10">
        <v>0.8</v>
      </c>
      <c r="AI54" s="10">
        <v>0.7</v>
      </c>
      <c r="AJ54" s="10">
        <v>0.7</v>
      </c>
      <c r="AK54" s="10">
        <v>0.7</v>
      </c>
      <c r="AL54" s="10">
        <v>0.7</v>
      </c>
      <c r="AM54" s="10">
        <v>0.8</v>
      </c>
      <c r="AN54" s="10">
        <v>0.8</v>
      </c>
      <c r="AP54" s="13">
        <f t="shared" si="3"/>
        <v>1.833333333333333</v>
      </c>
      <c r="AQ54" s="13">
        <f t="shared" si="3"/>
        <v>0.97500000000000009</v>
      </c>
      <c r="AR54" s="13">
        <f t="shared" si="3"/>
        <v>0.83333333333333348</v>
      </c>
    </row>
    <row r="55" spans="4:44" x14ac:dyDescent="0.2">
      <c r="D55" s="9" t="s">
        <v>59</v>
      </c>
      <c r="E55" s="10">
        <v>1.4</v>
      </c>
      <c r="F55" s="10">
        <v>1.3</v>
      </c>
      <c r="G55" s="10">
        <v>1.2</v>
      </c>
      <c r="H55" s="10">
        <v>1.2</v>
      </c>
      <c r="I55" s="10">
        <v>1.3</v>
      </c>
      <c r="J55" s="10">
        <v>1.3</v>
      </c>
      <c r="K55" s="10">
        <v>1.2</v>
      </c>
      <c r="L55" s="10">
        <v>1.1000000000000001</v>
      </c>
      <c r="M55" s="10">
        <v>1.1000000000000001</v>
      </c>
      <c r="N55" s="10">
        <v>1</v>
      </c>
      <c r="O55" s="10">
        <v>1</v>
      </c>
      <c r="P55" s="10">
        <v>1</v>
      </c>
      <c r="Q55" s="10">
        <v>0.4</v>
      </c>
      <c r="R55" s="10">
        <v>0.4</v>
      </c>
      <c r="S55" s="10">
        <v>0.3</v>
      </c>
      <c r="T55" s="10">
        <v>0.3</v>
      </c>
      <c r="U55" s="10">
        <v>0.3</v>
      </c>
      <c r="V55" s="10">
        <v>0.3</v>
      </c>
      <c r="W55" s="10">
        <v>0.4</v>
      </c>
      <c r="X55" s="10">
        <v>0.4</v>
      </c>
      <c r="Y55" s="10">
        <v>0.4</v>
      </c>
      <c r="Z55" s="10">
        <v>0.4</v>
      </c>
      <c r="AA55" s="10">
        <v>0.4</v>
      </c>
      <c r="AB55" s="10">
        <v>0.4</v>
      </c>
      <c r="AC55" s="10">
        <v>0.3</v>
      </c>
      <c r="AD55" s="10">
        <v>0.3</v>
      </c>
      <c r="AE55" s="10">
        <v>0.3</v>
      </c>
      <c r="AF55" s="10">
        <v>0.3</v>
      </c>
      <c r="AG55" s="10">
        <v>0.3</v>
      </c>
      <c r="AH55" s="10">
        <v>0.3</v>
      </c>
      <c r="AI55" s="10">
        <v>0.3</v>
      </c>
      <c r="AJ55" s="10">
        <v>0.2</v>
      </c>
      <c r="AK55" s="10">
        <v>0.3</v>
      </c>
      <c r="AL55" s="10">
        <v>0.2</v>
      </c>
      <c r="AM55" s="10">
        <v>0.2</v>
      </c>
      <c r="AN55" s="10">
        <v>0.2</v>
      </c>
      <c r="AP55" s="13">
        <f t="shared" si="3"/>
        <v>1.175</v>
      </c>
      <c r="AQ55" s="13">
        <f t="shared" si="3"/>
        <v>0.36666666666666664</v>
      </c>
      <c r="AR55" s="13">
        <f t="shared" si="3"/>
        <v>0.26666666666666672</v>
      </c>
    </row>
    <row r="56" spans="4:44" x14ac:dyDescent="0.2">
      <c r="D56" s="9" t="s">
        <v>60</v>
      </c>
      <c r="E56" s="10">
        <v>2.2999999999999998</v>
      </c>
      <c r="F56" s="10">
        <v>2.2999999999999998</v>
      </c>
      <c r="G56" s="10">
        <v>2.2000000000000002</v>
      </c>
      <c r="H56" s="10">
        <v>2.1</v>
      </c>
      <c r="I56" s="10">
        <v>2.1</v>
      </c>
      <c r="J56" s="10">
        <v>2</v>
      </c>
      <c r="K56" s="10">
        <v>1.9</v>
      </c>
      <c r="L56" s="10">
        <v>1.9</v>
      </c>
      <c r="M56" s="10">
        <v>1.9</v>
      </c>
      <c r="N56" s="10">
        <v>2</v>
      </c>
      <c r="O56" s="10">
        <v>1.9</v>
      </c>
      <c r="P56" s="10">
        <v>1.9</v>
      </c>
      <c r="Q56" s="10">
        <v>0.8</v>
      </c>
      <c r="R56" s="10">
        <v>0.8</v>
      </c>
      <c r="S56" s="10">
        <v>0.9</v>
      </c>
      <c r="T56" s="10">
        <v>0.8</v>
      </c>
      <c r="U56" s="10">
        <v>0.8</v>
      </c>
      <c r="V56" s="10">
        <v>0.8</v>
      </c>
      <c r="W56" s="10">
        <v>0.8</v>
      </c>
      <c r="X56" s="10">
        <v>0.8</v>
      </c>
      <c r="Y56" s="10">
        <v>0.8</v>
      </c>
      <c r="Z56" s="10">
        <v>0.8</v>
      </c>
      <c r="AA56" s="10">
        <v>0.8</v>
      </c>
      <c r="AB56" s="10">
        <v>0.8</v>
      </c>
      <c r="AC56" s="10">
        <v>0.8</v>
      </c>
      <c r="AD56" s="10">
        <v>0.8</v>
      </c>
      <c r="AE56" s="10">
        <v>0.7</v>
      </c>
      <c r="AF56" s="10">
        <v>0.8</v>
      </c>
      <c r="AG56" s="10">
        <v>0.8</v>
      </c>
      <c r="AH56" s="10">
        <v>0.8</v>
      </c>
      <c r="AI56" s="10">
        <v>0.8</v>
      </c>
      <c r="AJ56" s="10">
        <v>0.7</v>
      </c>
      <c r="AK56" s="10">
        <v>0.8</v>
      </c>
      <c r="AL56" s="10">
        <v>0.7</v>
      </c>
      <c r="AM56" s="10">
        <v>0.7</v>
      </c>
      <c r="AN56" s="10">
        <v>0.7</v>
      </c>
      <c r="AP56" s="13">
        <f t="shared" si="3"/>
        <v>2.0416666666666665</v>
      </c>
      <c r="AQ56" s="13">
        <f t="shared" si="3"/>
        <v>0.80833333333333346</v>
      </c>
      <c r="AR56" s="13">
        <f t="shared" si="3"/>
        <v>0.75833333333333319</v>
      </c>
    </row>
    <row r="57" spans="4:44" x14ac:dyDescent="0.2">
      <c r="D57" s="9" t="s">
        <v>61</v>
      </c>
      <c r="E57" s="10">
        <v>2</v>
      </c>
      <c r="F57" s="10">
        <v>1.9</v>
      </c>
      <c r="G57" s="10">
        <v>1.9</v>
      </c>
      <c r="H57" s="10">
        <v>1.8</v>
      </c>
      <c r="I57" s="10">
        <v>1.7</v>
      </c>
      <c r="J57" s="10">
        <v>1.7</v>
      </c>
      <c r="K57" s="10">
        <v>1.8</v>
      </c>
      <c r="L57" s="10">
        <v>1.8</v>
      </c>
      <c r="M57" s="10">
        <v>1.7</v>
      </c>
      <c r="N57" s="10">
        <v>1.7</v>
      </c>
      <c r="O57" s="10">
        <v>1.7</v>
      </c>
      <c r="P57" s="10">
        <v>1.8</v>
      </c>
      <c r="Q57" s="10">
        <v>0.8</v>
      </c>
      <c r="R57" s="10">
        <v>0.8</v>
      </c>
      <c r="S57" s="10">
        <v>0.7</v>
      </c>
      <c r="T57" s="10">
        <v>0.7</v>
      </c>
      <c r="U57" s="10">
        <v>0.7</v>
      </c>
      <c r="V57" s="10">
        <v>0.7</v>
      </c>
      <c r="W57" s="10">
        <v>0.7</v>
      </c>
      <c r="X57" s="10">
        <v>0.7</v>
      </c>
      <c r="Y57" s="10">
        <v>0.6</v>
      </c>
      <c r="Z57" s="10">
        <v>0.7</v>
      </c>
      <c r="AA57" s="10">
        <v>0.7</v>
      </c>
      <c r="AB57" s="10">
        <v>0.6</v>
      </c>
      <c r="AC57" s="10">
        <v>0.6</v>
      </c>
      <c r="AD57" s="10">
        <v>0.6</v>
      </c>
      <c r="AE57" s="10">
        <v>0.5</v>
      </c>
      <c r="AF57" s="10">
        <v>0.6</v>
      </c>
      <c r="AG57" s="10">
        <v>0.6</v>
      </c>
      <c r="AH57" s="10">
        <v>0.6</v>
      </c>
      <c r="AI57" s="10">
        <v>0.5</v>
      </c>
      <c r="AJ57" s="10">
        <v>0.5</v>
      </c>
      <c r="AK57" s="10">
        <v>0.6</v>
      </c>
      <c r="AL57" s="10">
        <v>0.6</v>
      </c>
      <c r="AM57" s="10">
        <v>0.6</v>
      </c>
      <c r="AN57" s="10">
        <v>0.6</v>
      </c>
      <c r="AP57" s="13">
        <f t="shared" si="3"/>
        <v>1.7916666666666667</v>
      </c>
      <c r="AQ57" s="13">
        <f t="shared" si="3"/>
        <v>0.70000000000000007</v>
      </c>
      <c r="AR57" s="13">
        <f t="shared" si="3"/>
        <v>0.57499999999999984</v>
      </c>
    </row>
    <row r="58" spans="4:44" x14ac:dyDescent="0.2">
      <c r="D58" s="9" t="s">
        <v>62</v>
      </c>
      <c r="E58" s="10">
        <v>2</v>
      </c>
      <c r="F58" s="10">
        <v>2</v>
      </c>
      <c r="G58" s="10">
        <v>2</v>
      </c>
      <c r="H58" s="10">
        <v>2</v>
      </c>
      <c r="I58" s="10">
        <v>2</v>
      </c>
      <c r="J58" s="10">
        <v>1.9</v>
      </c>
      <c r="K58" s="10">
        <v>2</v>
      </c>
      <c r="L58" s="10">
        <v>2</v>
      </c>
      <c r="M58" s="10">
        <v>2</v>
      </c>
      <c r="N58" s="10">
        <v>1.9</v>
      </c>
      <c r="O58" s="10">
        <v>2</v>
      </c>
      <c r="P58" s="10">
        <v>2</v>
      </c>
      <c r="Q58" s="10">
        <v>1.5</v>
      </c>
      <c r="R58" s="10">
        <v>1.5</v>
      </c>
      <c r="S58" s="10">
        <v>1.5</v>
      </c>
      <c r="T58" s="10">
        <v>1.5</v>
      </c>
      <c r="U58" s="10">
        <v>1.5</v>
      </c>
      <c r="V58" s="10">
        <v>1.5</v>
      </c>
      <c r="W58" s="10">
        <v>1.4</v>
      </c>
      <c r="X58" s="10">
        <v>1.4</v>
      </c>
      <c r="Y58" s="10">
        <v>1.4</v>
      </c>
      <c r="Z58" s="10">
        <v>1.4</v>
      </c>
      <c r="AA58" s="10">
        <v>1.4</v>
      </c>
      <c r="AB58" s="10">
        <v>1.4</v>
      </c>
      <c r="AC58" s="10">
        <v>1</v>
      </c>
      <c r="AD58" s="10">
        <v>1</v>
      </c>
      <c r="AE58" s="10">
        <v>0.9</v>
      </c>
      <c r="AF58" s="10">
        <v>0.9</v>
      </c>
      <c r="AG58" s="10">
        <v>0.9</v>
      </c>
      <c r="AH58" s="10">
        <v>1</v>
      </c>
      <c r="AI58" s="10">
        <v>0.9</v>
      </c>
      <c r="AJ58" s="10">
        <v>0.9</v>
      </c>
      <c r="AK58" s="10">
        <v>0.9</v>
      </c>
      <c r="AL58" s="10">
        <v>0.9</v>
      </c>
      <c r="AM58" s="10">
        <v>0.8</v>
      </c>
      <c r="AN58" s="10">
        <v>0.9</v>
      </c>
      <c r="AP58" s="13">
        <f t="shared" si="3"/>
        <v>1.9833333333333332</v>
      </c>
      <c r="AQ58" s="13">
        <f t="shared" si="3"/>
        <v>1.45</v>
      </c>
      <c r="AR58" s="13">
        <f t="shared" si="3"/>
        <v>0.91666666666666685</v>
      </c>
    </row>
    <row r="59" spans="4:44" x14ac:dyDescent="0.2">
      <c r="D59" s="9" t="s">
        <v>63</v>
      </c>
      <c r="E59" s="10">
        <v>1.7</v>
      </c>
      <c r="F59" s="10">
        <v>1.7</v>
      </c>
      <c r="G59" s="10">
        <v>1.7</v>
      </c>
      <c r="H59" s="10">
        <v>1.7</v>
      </c>
      <c r="I59" s="10">
        <v>1.7</v>
      </c>
      <c r="J59" s="10">
        <v>1.7</v>
      </c>
      <c r="K59" s="10">
        <v>1.7</v>
      </c>
      <c r="L59" s="10">
        <v>1.8</v>
      </c>
      <c r="M59" s="10">
        <v>1.7</v>
      </c>
      <c r="N59" s="10">
        <v>1.8</v>
      </c>
      <c r="O59" s="10">
        <v>1.7</v>
      </c>
      <c r="P59" s="10">
        <v>1.7</v>
      </c>
      <c r="Q59" s="10">
        <v>1.1000000000000001</v>
      </c>
      <c r="R59" s="10">
        <v>1.1000000000000001</v>
      </c>
      <c r="S59" s="10">
        <v>1.1000000000000001</v>
      </c>
      <c r="T59" s="10">
        <v>1</v>
      </c>
      <c r="U59" s="10">
        <v>1</v>
      </c>
      <c r="V59" s="10">
        <v>1</v>
      </c>
      <c r="W59" s="10">
        <v>0.9</v>
      </c>
      <c r="X59" s="10">
        <v>0.9</v>
      </c>
      <c r="Y59" s="10">
        <v>0.9</v>
      </c>
      <c r="Z59" s="10">
        <v>0.9</v>
      </c>
      <c r="AA59" s="10">
        <v>0.9</v>
      </c>
      <c r="AB59" s="10">
        <v>1</v>
      </c>
      <c r="AC59" s="10">
        <v>0.7</v>
      </c>
      <c r="AD59" s="10">
        <v>0.7</v>
      </c>
      <c r="AE59" s="10">
        <v>0.7</v>
      </c>
      <c r="AF59" s="10">
        <v>0.7</v>
      </c>
      <c r="AG59" s="10">
        <v>0.6</v>
      </c>
      <c r="AH59" s="10">
        <v>0.6</v>
      </c>
      <c r="AI59" s="10">
        <v>0.6</v>
      </c>
      <c r="AJ59" s="10">
        <v>0.6</v>
      </c>
      <c r="AK59" s="10">
        <v>0.6</v>
      </c>
      <c r="AL59" s="10">
        <v>0.7</v>
      </c>
      <c r="AM59" s="10">
        <v>0.6</v>
      </c>
      <c r="AN59" s="10">
        <v>0.7</v>
      </c>
      <c r="AP59" s="13">
        <f t="shared" si="3"/>
        <v>1.7166666666666666</v>
      </c>
      <c r="AQ59" s="13">
        <f t="shared" si="3"/>
        <v>0.9833333333333335</v>
      </c>
      <c r="AR59" s="13">
        <f t="shared" si="3"/>
        <v>0.64999999999999991</v>
      </c>
    </row>
    <row r="60" spans="4:44" x14ac:dyDescent="0.2">
      <c r="D60" s="9" t="s">
        <v>64</v>
      </c>
      <c r="E60" s="10">
        <v>1.1000000000000001</v>
      </c>
      <c r="F60" s="10">
        <v>1</v>
      </c>
      <c r="G60" s="10">
        <v>1.1000000000000001</v>
      </c>
      <c r="H60" s="10">
        <v>0.8</v>
      </c>
      <c r="I60" s="10">
        <v>0.6</v>
      </c>
      <c r="J60" s="10">
        <v>0.6</v>
      </c>
      <c r="K60" s="10">
        <v>0.6</v>
      </c>
      <c r="L60" s="10">
        <v>0.7</v>
      </c>
      <c r="M60" s="10">
        <v>0.6</v>
      </c>
      <c r="N60" s="10">
        <v>0.6</v>
      </c>
      <c r="O60" s="10">
        <v>0.6</v>
      </c>
      <c r="P60" s="10">
        <v>0.6</v>
      </c>
      <c r="Q60" s="10">
        <v>0.6</v>
      </c>
      <c r="R60" s="10">
        <v>0.6</v>
      </c>
      <c r="S60" s="10">
        <v>0.6</v>
      </c>
      <c r="T60" s="10">
        <v>0.6</v>
      </c>
      <c r="U60" s="10">
        <v>0.6</v>
      </c>
      <c r="V60" s="10">
        <v>0.5</v>
      </c>
      <c r="W60" s="10">
        <v>0.7</v>
      </c>
      <c r="X60" s="10">
        <v>0.7</v>
      </c>
      <c r="Y60" s="10">
        <v>0.6</v>
      </c>
      <c r="Z60" s="10">
        <v>0.6</v>
      </c>
      <c r="AA60" s="10">
        <v>0.5</v>
      </c>
      <c r="AB60" s="10">
        <v>0.5</v>
      </c>
      <c r="AC60" s="10">
        <v>0.6</v>
      </c>
      <c r="AD60" s="10">
        <v>0.6</v>
      </c>
      <c r="AE60" s="10">
        <v>0.5</v>
      </c>
      <c r="AF60" s="10">
        <v>0.6</v>
      </c>
      <c r="AG60" s="10">
        <v>0.6</v>
      </c>
      <c r="AH60" s="10">
        <v>0.5</v>
      </c>
      <c r="AI60" s="10">
        <v>0.3</v>
      </c>
      <c r="AJ60" s="10">
        <v>0.3</v>
      </c>
      <c r="AK60" s="10">
        <v>0.5</v>
      </c>
      <c r="AL60" s="10">
        <v>0.6</v>
      </c>
      <c r="AM60" s="10">
        <v>0.6</v>
      </c>
      <c r="AN60" s="10">
        <v>0.7</v>
      </c>
      <c r="AP60" s="13">
        <f t="shared" si="3"/>
        <v>0.74166666666666659</v>
      </c>
      <c r="AQ60" s="13">
        <f t="shared" si="3"/>
        <v>0.59166666666666667</v>
      </c>
      <c r="AR60" s="13">
        <f t="shared" si="3"/>
        <v>0.53333333333333333</v>
      </c>
    </row>
    <row r="61" spans="4:44" x14ac:dyDescent="0.2">
      <c r="D61" s="9" t="s">
        <v>65</v>
      </c>
      <c r="E61" s="10">
        <v>0.7</v>
      </c>
      <c r="F61" s="10">
        <v>0.7</v>
      </c>
      <c r="G61" s="10">
        <v>0.6</v>
      </c>
      <c r="H61" s="10">
        <v>0.6</v>
      </c>
      <c r="I61" s="10">
        <v>0.6</v>
      </c>
      <c r="J61" s="10">
        <v>0.6</v>
      </c>
      <c r="K61" s="10">
        <v>0.6</v>
      </c>
      <c r="L61" s="10">
        <v>0.6</v>
      </c>
      <c r="M61" s="10">
        <v>0.6</v>
      </c>
      <c r="N61" s="10">
        <v>0.6</v>
      </c>
      <c r="O61" s="10">
        <v>0.5</v>
      </c>
      <c r="P61" s="10">
        <v>0.5</v>
      </c>
      <c r="Q61" s="10">
        <v>0.5</v>
      </c>
      <c r="R61" s="10">
        <v>0.6</v>
      </c>
      <c r="S61" s="10">
        <v>0.5</v>
      </c>
      <c r="T61" s="10">
        <v>0.5</v>
      </c>
      <c r="U61" s="10">
        <v>0.4</v>
      </c>
      <c r="V61" s="10">
        <v>0.4</v>
      </c>
      <c r="W61" s="10">
        <v>0.4</v>
      </c>
      <c r="X61" s="10">
        <v>0.4</v>
      </c>
      <c r="Y61" s="10">
        <v>0.4</v>
      </c>
      <c r="Z61" s="10">
        <v>0.4</v>
      </c>
      <c r="AA61" s="10">
        <v>0.4</v>
      </c>
      <c r="AB61" s="10">
        <v>0.4</v>
      </c>
      <c r="AC61" s="10">
        <v>0.3</v>
      </c>
      <c r="AD61" s="10">
        <v>0.3</v>
      </c>
      <c r="AE61" s="10">
        <v>0.3</v>
      </c>
      <c r="AF61" s="10">
        <v>0.3</v>
      </c>
      <c r="AG61" s="10">
        <v>0.3</v>
      </c>
      <c r="AH61" s="10">
        <v>0.3</v>
      </c>
      <c r="AI61" s="10">
        <v>0.3</v>
      </c>
      <c r="AJ61" s="10">
        <v>0.3</v>
      </c>
      <c r="AK61" s="10">
        <v>0.3</v>
      </c>
      <c r="AL61" s="10">
        <v>0.3</v>
      </c>
      <c r="AM61" s="10">
        <v>0.3</v>
      </c>
      <c r="AN61" s="10">
        <v>0.3</v>
      </c>
      <c r="AP61" s="13">
        <f t="shared" si="3"/>
        <v>0.6</v>
      </c>
      <c r="AQ61" s="13">
        <f t="shared" si="3"/>
        <v>0.44166666666666671</v>
      </c>
      <c r="AR61" s="13">
        <f t="shared" si="3"/>
        <v>0.29999999999999993</v>
      </c>
    </row>
    <row r="62" spans="4:44" x14ac:dyDescent="0.2">
      <c r="D62" s="9" t="s">
        <v>66</v>
      </c>
      <c r="E62" s="10">
        <v>1.2</v>
      </c>
      <c r="F62" s="10">
        <v>1.2</v>
      </c>
      <c r="G62" s="10">
        <v>1.2</v>
      </c>
      <c r="H62" s="10">
        <v>1.1000000000000001</v>
      </c>
      <c r="I62" s="10">
        <v>1.1000000000000001</v>
      </c>
      <c r="J62" s="10">
        <v>1.2</v>
      </c>
      <c r="K62" s="10">
        <v>1.1000000000000001</v>
      </c>
      <c r="L62" s="10">
        <v>1.1000000000000001</v>
      </c>
      <c r="M62" s="10">
        <v>1.1000000000000001</v>
      </c>
      <c r="N62" s="10">
        <v>1.1000000000000001</v>
      </c>
      <c r="O62" s="10">
        <v>1.1000000000000001</v>
      </c>
      <c r="P62" s="10">
        <v>1.1000000000000001</v>
      </c>
      <c r="Q62" s="10">
        <v>0.9</v>
      </c>
      <c r="R62" s="10">
        <v>0.9</v>
      </c>
      <c r="S62" s="10">
        <v>0.9</v>
      </c>
      <c r="T62" s="10">
        <v>0.9</v>
      </c>
      <c r="U62" s="10">
        <v>0.9</v>
      </c>
      <c r="V62" s="10">
        <v>0.8</v>
      </c>
      <c r="W62" s="10">
        <v>0.8</v>
      </c>
      <c r="X62" s="10">
        <v>0.8</v>
      </c>
      <c r="Y62" s="10">
        <v>0.8</v>
      </c>
      <c r="Z62" s="10">
        <v>0.7</v>
      </c>
      <c r="AA62" s="10">
        <v>0.7</v>
      </c>
      <c r="AB62" s="10">
        <v>0.7</v>
      </c>
      <c r="AC62" s="10">
        <v>0.5</v>
      </c>
      <c r="AD62" s="10">
        <v>0.5</v>
      </c>
      <c r="AE62" s="10">
        <v>0.5</v>
      </c>
      <c r="AF62" s="10">
        <v>0.5</v>
      </c>
      <c r="AG62" s="10">
        <v>0.5</v>
      </c>
      <c r="AH62" s="10">
        <v>0.5</v>
      </c>
      <c r="AI62" s="10">
        <v>0.5</v>
      </c>
      <c r="AJ62" s="10">
        <v>0.5</v>
      </c>
      <c r="AK62" s="10">
        <v>0.5</v>
      </c>
      <c r="AL62" s="10">
        <v>0.5</v>
      </c>
      <c r="AM62" s="10">
        <v>0.5</v>
      </c>
      <c r="AN62" s="10">
        <v>0.5</v>
      </c>
      <c r="AP62" s="13">
        <f t="shared" si="3"/>
        <v>1.1333333333333331</v>
      </c>
      <c r="AQ62" s="13">
        <f t="shared" si="3"/>
        <v>0.81666666666666643</v>
      </c>
      <c r="AR62" s="13">
        <f t="shared" si="3"/>
        <v>0.5</v>
      </c>
    </row>
    <row r="63" spans="4:44" x14ac:dyDescent="0.2">
      <c r="D63" s="9" t="s">
        <v>67</v>
      </c>
      <c r="E63" s="10">
        <v>1</v>
      </c>
      <c r="F63" s="10">
        <v>1</v>
      </c>
      <c r="G63" s="10">
        <v>0.9</v>
      </c>
      <c r="H63" s="10">
        <v>1</v>
      </c>
      <c r="I63" s="10">
        <v>0.8</v>
      </c>
      <c r="J63" s="10">
        <v>0.7</v>
      </c>
      <c r="K63" s="10">
        <v>0.9</v>
      </c>
      <c r="L63" s="10">
        <v>0.8</v>
      </c>
      <c r="M63" s="10">
        <v>0.8</v>
      </c>
      <c r="N63" s="10">
        <v>0.8</v>
      </c>
      <c r="O63" s="10">
        <v>0.8</v>
      </c>
      <c r="P63" s="10">
        <v>0.8</v>
      </c>
      <c r="Q63" s="10">
        <v>0.5</v>
      </c>
      <c r="R63" s="10">
        <v>0.4</v>
      </c>
      <c r="S63" s="10">
        <v>0.6</v>
      </c>
      <c r="T63" s="10">
        <v>0.6</v>
      </c>
      <c r="U63" s="10">
        <v>0.6</v>
      </c>
      <c r="V63" s="10">
        <v>0.6</v>
      </c>
      <c r="W63" s="10">
        <v>0.6</v>
      </c>
      <c r="X63" s="10">
        <v>0.7</v>
      </c>
      <c r="Y63" s="10">
        <v>0.7</v>
      </c>
      <c r="Z63" s="10">
        <v>1</v>
      </c>
      <c r="AA63" s="10">
        <v>1</v>
      </c>
      <c r="AB63" s="10">
        <v>1.1000000000000001</v>
      </c>
      <c r="AC63" s="10">
        <v>1</v>
      </c>
      <c r="AD63" s="10">
        <v>0.9</v>
      </c>
      <c r="AE63" s="10">
        <v>0.9</v>
      </c>
      <c r="AF63" s="10">
        <v>0.7</v>
      </c>
      <c r="AG63" s="10">
        <v>0.8</v>
      </c>
      <c r="AH63" s="10">
        <v>0.7</v>
      </c>
      <c r="AI63" s="10">
        <v>0.7</v>
      </c>
      <c r="AJ63" s="10">
        <v>0.7</v>
      </c>
      <c r="AK63" s="10">
        <v>0.7</v>
      </c>
      <c r="AL63" s="10">
        <v>1</v>
      </c>
      <c r="AM63" s="10">
        <v>0.9</v>
      </c>
      <c r="AN63" s="10">
        <v>0.9</v>
      </c>
      <c r="AP63" s="13">
        <f t="shared" si="3"/>
        <v>0.8583333333333335</v>
      </c>
      <c r="AQ63" s="13">
        <f t="shared" si="3"/>
        <v>0.70000000000000007</v>
      </c>
      <c r="AR63" s="13">
        <f t="shared" si="3"/>
        <v>0.82500000000000018</v>
      </c>
    </row>
    <row r="64" spans="4:44" x14ac:dyDescent="0.2">
      <c r="D64" s="9" t="s">
        <v>68</v>
      </c>
      <c r="E64" s="10">
        <v>1.6</v>
      </c>
      <c r="F64" s="10">
        <v>1.7</v>
      </c>
      <c r="G64" s="10">
        <v>1.6</v>
      </c>
      <c r="H64" s="10">
        <v>1.7</v>
      </c>
      <c r="I64" s="10">
        <v>1.7</v>
      </c>
      <c r="J64" s="10">
        <v>1.7</v>
      </c>
      <c r="K64" s="10">
        <v>1.7</v>
      </c>
      <c r="L64" s="10">
        <v>1.6</v>
      </c>
      <c r="M64" s="10">
        <v>1.6</v>
      </c>
      <c r="N64" s="10">
        <v>1.6</v>
      </c>
      <c r="O64" s="10">
        <v>1.6</v>
      </c>
      <c r="P64" s="10">
        <v>1.6</v>
      </c>
      <c r="Q64" s="10">
        <v>1.2</v>
      </c>
      <c r="R64" s="10">
        <v>1.2</v>
      </c>
      <c r="S64" s="10">
        <v>1.1000000000000001</v>
      </c>
      <c r="T64" s="10">
        <v>1.1000000000000001</v>
      </c>
      <c r="U64" s="10">
        <v>1.1000000000000001</v>
      </c>
      <c r="V64" s="10">
        <v>1.1000000000000001</v>
      </c>
      <c r="W64" s="10">
        <v>1</v>
      </c>
      <c r="X64" s="10">
        <v>0.9</v>
      </c>
      <c r="Y64" s="10">
        <v>0.9</v>
      </c>
      <c r="Z64" s="10">
        <v>0.8</v>
      </c>
      <c r="AA64" s="10">
        <v>0.8</v>
      </c>
      <c r="AB64" s="10">
        <v>0.8</v>
      </c>
      <c r="AC64" s="10">
        <v>0.7</v>
      </c>
      <c r="AD64" s="10">
        <v>0.7</v>
      </c>
      <c r="AE64" s="10">
        <v>0.7</v>
      </c>
      <c r="AF64" s="10">
        <v>0.7</v>
      </c>
      <c r="AG64" s="10">
        <v>0.7</v>
      </c>
      <c r="AH64" s="10">
        <v>0.7</v>
      </c>
      <c r="AI64" s="10">
        <v>0.7</v>
      </c>
      <c r="AJ64" s="10">
        <v>0.6</v>
      </c>
      <c r="AK64" s="10">
        <v>0.6</v>
      </c>
      <c r="AL64" s="10">
        <v>0.6</v>
      </c>
      <c r="AM64" s="10">
        <v>0.6</v>
      </c>
      <c r="AN64" s="10">
        <v>0.7</v>
      </c>
      <c r="AP64" s="13">
        <f t="shared" si="3"/>
        <v>1.6416666666666668</v>
      </c>
      <c r="AQ64" s="13">
        <f t="shared" si="3"/>
        <v>1.0000000000000002</v>
      </c>
      <c r="AR64" s="13">
        <f t="shared" si="3"/>
        <v>0.66666666666666663</v>
      </c>
    </row>
    <row r="65" spans="4:44" x14ac:dyDescent="0.2">
      <c r="D65" s="9" t="s">
        <v>69</v>
      </c>
      <c r="E65" s="10">
        <v>1.6</v>
      </c>
      <c r="F65" s="10">
        <v>1.7</v>
      </c>
      <c r="G65" s="10">
        <v>1.6</v>
      </c>
      <c r="H65" s="10">
        <v>1.6</v>
      </c>
      <c r="I65" s="10">
        <v>1.6</v>
      </c>
      <c r="J65" s="10">
        <v>1.6</v>
      </c>
      <c r="K65" s="10">
        <v>1.5</v>
      </c>
      <c r="L65" s="10">
        <v>1.5</v>
      </c>
      <c r="M65" s="10">
        <v>1.4</v>
      </c>
      <c r="N65" s="10">
        <v>1.4</v>
      </c>
      <c r="O65" s="10">
        <v>1.4</v>
      </c>
      <c r="P65" s="10">
        <v>1.4</v>
      </c>
      <c r="Q65" s="10">
        <v>0.9</v>
      </c>
      <c r="R65" s="10">
        <v>0.8</v>
      </c>
      <c r="S65" s="10">
        <v>0.8</v>
      </c>
      <c r="T65" s="10">
        <v>0.8</v>
      </c>
      <c r="U65" s="10">
        <v>0.8</v>
      </c>
      <c r="V65" s="10">
        <v>0.8</v>
      </c>
      <c r="W65" s="10">
        <v>0.7</v>
      </c>
      <c r="X65" s="10">
        <v>0.7</v>
      </c>
      <c r="Y65" s="10">
        <v>0.7</v>
      </c>
      <c r="Z65" s="10">
        <v>0.7</v>
      </c>
      <c r="AA65" s="10">
        <v>0.7</v>
      </c>
      <c r="AB65" s="10">
        <v>0.7</v>
      </c>
      <c r="AC65" s="10">
        <v>0.6</v>
      </c>
      <c r="AD65" s="10">
        <v>0.6</v>
      </c>
      <c r="AE65" s="10">
        <v>0.5</v>
      </c>
      <c r="AF65" s="10">
        <v>0.5</v>
      </c>
      <c r="AG65" s="10">
        <v>0.5</v>
      </c>
      <c r="AH65" s="10">
        <v>0.5</v>
      </c>
      <c r="AI65" s="10">
        <v>0.5</v>
      </c>
      <c r="AJ65" s="10">
        <v>0.5</v>
      </c>
      <c r="AK65" s="10">
        <v>0.5</v>
      </c>
      <c r="AL65" s="10">
        <v>0.5</v>
      </c>
      <c r="AM65" s="10">
        <v>0.5</v>
      </c>
      <c r="AN65" s="10">
        <v>0.5</v>
      </c>
      <c r="AP65" s="13">
        <f t="shared" si="3"/>
        <v>1.5249999999999997</v>
      </c>
      <c r="AQ65" s="13">
        <f t="shared" si="3"/>
        <v>0.7583333333333333</v>
      </c>
      <c r="AR65" s="13">
        <f t="shared" si="3"/>
        <v>0.51666666666666672</v>
      </c>
    </row>
    <row r="66" spans="4:44" x14ac:dyDescent="0.2">
      <c r="D66" s="9" t="s">
        <v>70</v>
      </c>
      <c r="E66" s="10">
        <v>1.5</v>
      </c>
      <c r="F66" s="10">
        <v>1.5</v>
      </c>
      <c r="G66" s="10">
        <v>1.5</v>
      </c>
      <c r="H66" s="10">
        <v>1.5</v>
      </c>
      <c r="I66" s="10">
        <v>1.5</v>
      </c>
      <c r="J66" s="10">
        <v>1.4</v>
      </c>
      <c r="K66" s="10">
        <v>1.4</v>
      </c>
      <c r="L66" s="10">
        <v>1.4</v>
      </c>
      <c r="M66" s="10">
        <v>1.4</v>
      </c>
      <c r="N66" s="10">
        <v>1.4</v>
      </c>
      <c r="O66" s="10">
        <v>1.4</v>
      </c>
      <c r="P66" s="10">
        <v>1.3</v>
      </c>
      <c r="Q66" s="10">
        <v>0.8</v>
      </c>
      <c r="R66" s="10">
        <v>0.8</v>
      </c>
      <c r="S66" s="10">
        <v>0.8</v>
      </c>
      <c r="T66" s="10">
        <v>0.8</v>
      </c>
      <c r="U66" s="10">
        <v>0.7</v>
      </c>
      <c r="V66" s="10">
        <v>0.7</v>
      </c>
      <c r="W66" s="10">
        <v>0.7</v>
      </c>
      <c r="X66" s="10">
        <v>0.8</v>
      </c>
      <c r="Y66" s="10">
        <v>0.8</v>
      </c>
      <c r="Z66" s="10">
        <v>0.7</v>
      </c>
      <c r="AA66" s="10">
        <v>0.7</v>
      </c>
      <c r="AB66" s="10">
        <v>0.7</v>
      </c>
      <c r="AC66" s="10">
        <v>0.5</v>
      </c>
      <c r="AD66" s="10">
        <v>0.5</v>
      </c>
      <c r="AE66" s="10">
        <v>0.4</v>
      </c>
      <c r="AF66" s="10">
        <v>0.4</v>
      </c>
      <c r="AG66" s="10">
        <v>0.4</v>
      </c>
      <c r="AH66" s="10">
        <v>0.5</v>
      </c>
      <c r="AI66" s="10">
        <v>0.4</v>
      </c>
      <c r="AJ66" s="10">
        <v>0.4</v>
      </c>
      <c r="AK66" s="10">
        <v>0.5</v>
      </c>
      <c r="AL66" s="10">
        <v>0.4</v>
      </c>
      <c r="AM66" s="10">
        <v>0.4</v>
      </c>
      <c r="AN66" s="10">
        <v>0.5</v>
      </c>
      <c r="AP66" s="13">
        <f t="shared" si="3"/>
        <v>1.4333333333333336</v>
      </c>
      <c r="AQ66" s="13">
        <f t="shared" si="3"/>
        <v>0.75</v>
      </c>
      <c r="AR66" s="13">
        <f t="shared" si="3"/>
        <v>0.44166666666666665</v>
      </c>
    </row>
    <row r="67" spans="4:44" x14ac:dyDescent="0.2">
      <c r="D67" s="9" t="s">
        <v>71</v>
      </c>
      <c r="E67" s="10">
        <v>1.8</v>
      </c>
      <c r="F67" s="10">
        <v>1.8</v>
      </c>
      <c r="G67" s="10">
        <v>1.7</v>
      </c>
      <c r="H67" s="10">
        <v>1.6</v>
      </c>
      <c r="I67" s="10">
        <v>1.6</v>
      </c>
      <c r="J67" s="10">
        <v>1.5</v>
      </c>
      <c r="K67" s="10">
        <v>1.4</v>
      </c>
      <c r="L67" s="10">
        <v>1.4</v>
      </c>
      <c r="M67" s="10">
        <v>1.4</v>
      </c>
      <c r="N67" s="10">
        <v>1.4</v>
      </c>
      <c r="O67" s="10">
        <v>1.4</v>
      </c>
      <c r="P67" s="10">
        <v>1.3</v>
      </c>
      <c r="Q67" s="10">
        <v>0.9</v>
      </c>
      <c r="R67" s="10">
        <v>0.9</v>
      </c>
      <c r="S67" s="10">
        <v>0.9</v>
      </c>
      <c r="T67" s="10">
        <v>0.8</v>
      </c>
      <c r="U67" s="10">
        <v>0.8</v>
      </c>
      <c r="V67" s="10">
        <v>0.8</v>
      </c>
      <c r="W67" s="10">
        <v>0.8</v>
      </c>
      <c r="X67" s="10">
        <v>0.8</v>
      </c>
      <c r="Y67" s="10">
        <v>0.8</v>
      </c>
      <c r="Z67" s="10">
        <v>0.8</v>
      </c>
      <c r="AA67" s="10">
        <v>0.8</v>
      </c>
      <c r="AB67" s="10">
        <v>0.8</v>
      </c>
      <c r="AC67" s="10">
        <v>0.6</v>
      </c>
      <c r="AD67" s="10">
        <v>0.6</v>
      </c>
      <c r="AE67" s="10">
        <v>0.6</v>
      </c>
      <c r="AF67" s="10">
        <v>0.6</v>
      </c>
      <c r="AG67" s="10">
        <v>0.6</v>
      </c>
      <c r="AH67" s="10">
        <v>0.6</v>
      </c>
      <c r="AI67" s="10">
        <v>0.6</v>
      </c>
      <c r="AJ67" s="10">
        <v>0.6</v>
      </c>
      <c r="AK67" s="10">
        <v>0.6</v>
      </c>
      <c r="AL67" s="10">
        <v>0.6</v>
      </c>
      <c r="AM67" s="10">
        <v>0.5</v>
      </c>
      <c r="AN67" s="10">
        <v>0.6</v>
      </c>
      <c r="AP67" s="13">
        <f t="shared" si="3"/>
        <v>1.5250000000000001</v>
      </c>
      <c r="AQ67" s="13">
        <f t="shared" si="3"/>
        <v>0.82500000000000007</v>
      </c>
      <c r="AR67" s="13">
        <f t="shared" si="3"/>
        <v>0.59166666666666656</v>
      </c>
    </row>
    <row r="68" spans="4:44" x14ac:dyDescent="0.2">
      <c r="D68" s="9" t="s">
        <v>72</v>
      </c>
      <c r="E68" s="10">
        <v>1.5</v>
      </c>
      <c r="F68" s="10">
        <v>1.5</v>
      </c>
      <c r="G68" s="10">
        <v>1.5</v>
      </c>
      <c r="H68" s="10">
        <v>1.4</v>
      </c>
      <c r="I68" s="10">
        <v>1.4</v>
      </c>
      <c r="J68" s="10">
        <v>1.3</v>
      </c>
      <c r="K68" s="10">
        <v>1.3</v>
      </c>
      <c r="L68" s="10">
        <v>1.3</v>
      </c>
      <c r="M68" s="10">
        <v>1.3</v>
      </c>
      <c r="N68" s="10">
        <v>1.3</v>
      </c>
      <c r="O68" s="10">
        <v>1.4</v>
      </c>
      <c r="P68" s="10">
        <v>1.4</v>
      </c>
      <c r="Q68" s="10">
        <v>0.9</v>
      </c>
      <c r="R68" s="10">
        <v>0.9</v>
      </c>
      <c r="S68" s="10">
        <v>0.9</v>
      </c>
      <c r="T68" s="10">
        <v>0.8</v>
      </c>
      <c r="U68" s="10">
        <v>0.7</v>
      </c>
      <c r="V68" s="10">
        <v>0.7</v>
      </c>
      <c r="W68" s="10">
        <v>0.6</v>
      </c>
      <c r="X68" s="10">
        <v>0.6</v>
      </c>
      <c r="Y68" s="10">
        <v>0.6</v>
      </c>
      <c r="Z68" s="10">
        <v>0.6</v>
      </c>
      <c r="AA68" s="10">
        <v>0.5</v>
      </c>
      <c r="AB68" s="10">
        <v>0.6</v>
      </c>
      <c r="AC68" s="10">
        <v>0.4</v>
      </c>
      <c r="AD68" s="10">
        <v>0.4</v>
      </c>
      <c r="AE68" s="10">
        <v>0.4</v>
      </c>
      <c r="AF68" s="10">
        <v>0.4</v>
      </c>
      <c r="AG68" s="10">
        <v>0.4</v>
      </c>
      <c r="AH68" s="10">
        <v>0.5</v>
      </c>
      <c r="AI68" s="10">
        <v>0.4</v>
      </c>
      <c r="AJ68" s="10">
        <v>0.4</v>
      </c>
      <c r="AK68" s="10">
        <v>0.4</v>
      </c>
      <c r="AL68" s="10">
        <v>0.4</v>
      </c>
      <c r="AM68" s="10">
        <v>0.4</v>
      </c>
      <c r="AN68" s="10">
        <v>0.5</v>
      </c>
      <c r="AP68" s="13">
        <f t="shared" si="3"/>
        <v>1.3833333333333337</v>
      </c>
      <c r="AQ68" s="13">
        <f t="shared" si="3"/>
        <v>0.69999999999999984</v>
      </c>
      <c r="AR68" s="13">
        <f t="shared" si="3"/>
        <v>0.41666666666666669</v>
      </c>
    </row>
    <row r="69" spans="4:44" x14ac:dyDescent="0.2">
      <c r="D69" s="9" t="s">
        <v>73</v>
      </c>
      <c r="E69" s="10">
        <v>1</v>
      </c>
      <c r="F69" s="10">
        <v>1</v>
      </c>
      <c r="G69" s="10">
        <v>0.9</v>
      </c>
      <c r="H69" s="10">
        <v>0.9</v>
      </c>
      <c r="I69" s="10">
        <v>0.9</v>
      </c>
      <c r="J69" s="10">
        <v>0.8</v>
      </c>
      <c r="K69" s="10">
        <v>0.8</v>
      </c>
      <c r="L69" s="10">
        <v>0.9</v>
      </c>
      <c r="M69" s="10">
        <v>0.8</v>
      </c>
      <c r="N69" s="10">
        <v>0.8</v>
      </c>
      <c r="O69" s="10">
        <v>0.8</v>
      </c>
      <c r="P69" s="10">
        <v>0.9</v>
      </c>
      <c r="Q69" s="10">
        <v>0.4</v>
      </c>
      <c r="R69" s="10">
        <v>0.4</v>
      </c>
      <c r="S69" s="10">
        <v>0.4</v>
      </c>
      <c r="T69" s="10">
        <v>0.4</v>
      </c>
      <c r="U69" s="10">
        <v>0.3</v>
      </c>
      <c r="V69" s="10">
        <v>0.4</v>
      </c>
      <c r="W69" s="10">
        <v>0.3</v>
      </c>
      <c r="X69" s="10">
        <v>0.4</v>
      </c>
      <c r="Y69" s="10">
        <v>0.3</v>
      </c>
      <c r="Z69" s="10">
        <v>0.3</v>
      </c>
      <c r="AA69" s="10">
        <v>0.3</v>
      </c>
      <c r="AB69" s="10">
        <v>0.4</v>
      </c>
      <c r="AC69" s="10">
        <v>0.3</v>
      </c>
      <c r="AD69" s="10">
        <v>0.3</v>
      </c>
      <c r="AE69" s="10">
        <v>0.3</v>
      </c>
      <c r="AF69" s="10">
        <v>0.2</v>
      </c>
      <c r="AG69" s="10">
        <v>0.2</v>
      </c>
      <c r="AH69" s="10">
        <v>0.3</v>
      </c>
      <c r="AI69" s="10">
        <v>0.3</v>
      </c>
      <c r="AJ69" s="10">
        <v>0.3</v>
      </c>
      <c r="AK69" s="10">
        <v>0.3</v>
      </c>
      <c r="AL69" s="10">
        <v>0.3</v>
      </c>
      <c r="AM69" s="10">
        <v>0.3</v>
      </c>
      <c r="AN69" s="10">
        <v>0.3</v>
      </c>
      <c r="AP69" s="13">
        <f t="shared" si="3"/>
        <v>0.87500000000000011</v>
      </c>
      <c r="AQ69" s="13">
        <f t="shared" si="3"/>
        <v>0.35833333333333334</v>
      </c>
      <c r="AR69" s="13">
        <f t="shared" si="3"/>
        <v>0.28333333333333327</v>
      </c>
    </row>
    <row r="70" spans="4:44" x14ac:dyDescent="0.2">
      <c r="D70" s="9" t="s">
        <v>74</v>
      </c>
      <c r="E70" s="10">
        <v>1.3</v>
      </c>
      <c r="F70" s="10">
        <v>1.3</v>
      </c>
      <c r="G70" s="10">
        <v>1.2</v>
      </c>
      <c r="H70" s="10">
        <v>1.2</v>
      </c>
      <c r="I70" s="10">
        <v>1.1000000000000001</v>
      </c>
      <c r="J70" s="10">
        <v>1.1000000000000001</v>
      </c>
      <c r="K70" s="10">
        <v>1</v>
      </c>
      <c r="L70" s="10">
        <v>1</v>
      </c>
      <c r="M70" s="10">
        <v>0.9</v>
      </c>
      <c r="N70" s="10">
        <v>1</v>
      </c>
      <c r="O70" s="10">
        <v>0.9</v>
      </c>
      <c r="P70" s="10">
        <v>0.9</v>
      </c>
      <c r="Q70" s="10">
        <v>0.6</v>
      </c>
      <c r="R70" s="10">
        <v>0.6</v>
      </c>
      <c r="S70" s="10">
        <v>0.6</v>
      </c>
      <c r="T70" s="10">
        <v>0.6</v>
      </c>
      <c r="U70" s="10">
        <v>0.6</v>
      </c>
      <c r="V70" s="10">
        <v>0.6</v>
      </c>
      <c r="W70" s="10">
        <v>0.5</v>
      </c>
      <c r="X70" s="10">
        <v>0.5</v>
      </c>
      <c r="Y70" s="10">
        <v>0.5</v>
      </c>
      <c r="Z70" s="10">
        <v>0.5</v>
      </c>
      <c r="AA70" s="10">
        <v>0.5</v>
      </c>
      <c r="AB70" s="10">
        <v>0.5</v>
      </c>
      <c r="AC70" s="10">
        <v>0.4</v>
      </c>
      <c r="AD70" s="10">
        <v>0.4</v>
      </c>
      <c r="AE70" s="10">
        <v>0.3</v>
      </c>
      <c r="AF70" s="10">
        <v>0.4</v>
      </c>
      <c r="AG70" s="10">
        <v>0.3</v>
      </c>
      <c r="AH70" s="10">
        <v>0.3</v>
      </c>
      <c r="AI70" s="10">
        <v>0.4</v>
      </c>
      <c r="AJ70" s="10">
        <v>0.3</v>
      </c>
      <c r="AK70" s="10">
        <v>0.4</v>
      </c>
      <c r="AL70" s="10">
        <v>0.4</v>
      </c>
      <c r="AM70" s="10">
        <v>0.4</v>
      </c>
      <c r="AN70" s="10">
        <v>0.4</v>
      </c>
      <c r="AP70" s="13">
        <f t="shared" ref="AP70:AR102" si="4">AVERAGEIF($E$4:$AN$4,AP$4,$E70:$AN70)</f>
        <v>1.075</v>
      </c>
      <c r="AQ70" s="13">
        <f t="shared" si="4"/>
        <v>0.54999999999999993</v>
      </c>
      <c r="AR70" s="13">
        <f t="shared" si="4"/>
        <v>0.36666666666666664</v>
      </c>
    </row>
    <row r="71" spans="4:44" x14ac:dyDescent="0.2">
      <c r="D71" s="9" t="s">
        <v>75</v>
      </c>
      <c r="E71" s="10">
        <v>1.3</v>
      </c>
      <c r="F71" s="10">
        <v>1.3</v>
      </c>
      <c r="G71" s="10">
        <v>1.2</v>
      </c>
      <c r="H71" s="10">
        <v>1.2</v>
      </c>
      <c r="I71" s="10">
        <v>1.2</v>
      </c>
      <c r="J71" s="10">
        <v>1.1000000000000001</v>
      </c>
      <c r="K71" s="10">
        <v>1.1000000000000001</v>
      </c>
      <c r="L71" s="10">
        <v>1.1000000000000001</v>
      </c>
      <c r="M71" s="10">
        <v>1.1000000000000001</v>
      </c>
      <c r="N71" s="10">
        <v>1.1000000000000001</v>
      </c>
      <c r="O71" s="10">
        <v>1</v>
      </c>
      <c r="P71" s="10">
        <v>1</v>
      </c>
      <c r="Q71" s="10">
        <v>0.7</v>
      </c>
      <c r="R71" s="10">
        <v>0.7</v>
      </c>
      <c r="S71" s="10">
        <v>0.7</v>
      </c>
      <c r="T71" s="10">
        <v>0.7</v>
      </c>
      <c r="U71" s="10">
        <v>0.7</v>
      </c>
      <c r="V71" s="10">
        <v>0.6</v>
      </c>
      <c r="W71" s="10">
        <v>0.6</v>
      </c>
      <c r="X71" s="10">
        <v>0.6</v>
      </c>
      <c r="Y71" s="10">
        <v>0.6</v>
      </c>
      <c r="Z71" s="10">
        <v>0.6</v>
      </c>
      <c r="AA71" s="10">
        <v>0.6</v>
      </c>
      <c r="AB71" s="10">
        <v>0.6</v>
      </c>
      <c r="AC71" s="10">
        <v>0.5</v>
      </c>
      <c r="AD71" s="10">
        <v>0.5</v>
      </c>
      <c r="AE71" s="10">
        <v>0.5</v>
      </c>
      <c r="AF71" s="10">
        <v>0.5</v>
      </c>
      <c r="AG71" s="10">
        <v>0.5</v>
      </c>
      <c r="AH71" s="10">
        <v>0.5</v>
      </c>
      <c r="AI71" s="10">
        <v>0.5</v>
      </c>
      <c r="AJ71" s="10">
        <v>0.5</v>
      </c>
      <c r="AK71" s="10">
        <v>0.5</v>
      </c>
      <c r="AL71" s="10">
        <v>0.5</v>
      </c>
      <c r="AM71" s="10">
        <v>0.5</v>
      </c>
      <c r="AN71" s="10">
        <v>0.5</v>
      </c>
      <c r="AP71" s="13">
        <f t="shared" si="4"/>
        <v>1.1416666666666666</v>
      </c>
      <c r="AQ71" s="13">
        <f t="shared" si="4"/>
        <v>0.6416666666666665</v>
      </c>
      <c r="AR71" s="13">
        <f t="shared" si="4"/>
        <v>0.5</v>
      </c>
    </row>
    <row r="72" spans="4:44" x14ac:dyDescent="0.2">
      <c r="D72" s="9" t="s">
        <v>76</v>
      </c>
      <c r="E72" s="10">
        <v>1.9</v>
      </c>
      <c r="F72" s="10">
        <v>1.9</v>
      </c>
      <c r="G72" s="10">
        <v>1.9</v>
      </c>
      <c r="H72" s="10">
        <v>1.8</v>
      </c>
      <c r="I72" s="10">
        <v>1.8</v>
      </c>
      <c r="J72" s="10">
        <v>1.8</v>
      </c>
      <c r="K72" s="10">
        <v>1.7</v>
      </c>
      <c r="L72" s="10">
        <v>1.7</v>
      </c>
      <c r="M72" s="10">
        <v>1.6</v>
      </c>
      <c r="N72" s="10">
        <v>1.6</v>
      </c>
      <c r="O72" s="10">
        <v>1.6</v>
      </c>
      <c r="P72" s="10">
        <v>1.6</v>
      </c>
      <c r="Q72" s="10">
        <v>1.2</v>
      </c>
      <c r="R72" s="10">
        <v>1.2</v>
      </c>
      <c r="S72" s="10">
        <v>1.1000000000000001</v>
      </c>
      <c r="T72" s="10">
        <v>1.1000000000000001</v>
      </c>
      <c r="U72" s="10">
        <v>1.1000000000000001</v>
      </c>
      <c r="V72" s="10">
        <v>1.1000000000000001</v>
      </c>
      <c r="W72" s="10">
        <v>1.1000000000000001</v>
      </c>
      <c r="X72" s="10">
        <v>1</v>
      </c>
      <c r="Y72" s="10">
        <v>0.9</v>
      </c>
      <c r="Z72" s="10">
        <v>0.9</v>
      </c>
      <c r="AA72" s="10">
        <v>0.9</v>
      </c>
      <c r="AB72" s="10">
        <v>1</v>
      </c>
      <c r="AC72" s="10">
        <v>0.7</v>
      </c>
      <c r="AD72" s="10">
        <v>0.7</v>
      </c>
      <c r="AE72" s="10">
        <v>0.6</v>
      </c>
      <c r="AF72" s="10">
        <v>0.6</v>
      </c>
      <c r="AG72" s="10">
        <v>0.6</v>
      </c>
      <c r="AH72" s="10">
        <v>0.6</v>
      </c>
      <c r="AI72" s="10">
        <v>0.6</v>
      </c>
      <c r="AJ72" s="10">
        <v>0.6</v>
      </c>
      <c r="AK72" s="10">
        <v>0.6</v>
      </c>
      <c r="AL72" s="10">
        <v>0.5</v>
      </c>
      <c r="AM72" s="10">
        <v>0.5</v>
      </c>
      <c r="AN72" s="10">
        <v>0.5</v>
      </c>
      <c r="AP72" s="13">
        <f t="shared" si="4"/>
        <v>1.7416666666666669</v>
      </c>
      <c r="AQ72" s="13">
        <f t="shared" si="4"/>
        <v>1.05</v>
      </c>
      <c r="AR72" s="13">
        <f t="shared" si="4"/>
        <v>0.59166666666666667</v>
      </c>
    </row>
    <row r="73" spans="4:44" x14ac:dyDescent="0.2">
      <c r="D73" s="9" t="s">
        <v>77</v>
      </c>
      <c r="E73" s="10">
        <v>1.2</v>
      </c>
      <c r="F73" s="10">
        <v>1.2</v>
      </c>
      <c r="G73" s="10">
        <v>1.2</v>
      </c>
      <c r="H73" s="10">
        <v>1.1000000000000001</v>
      </c>
      <c r="I73" s="10">
        <v>1.1000000000000001</v>
      </c>
      <c r="J73" s="10">
        <v>1.1000000000000001</v>
      </c>
      <c r="K73" s="10">
        <v>1</v>
      </c>
      <c r="L73" s="10">
        <v>1</v>
      </c>
      <c r="M73" s="10">
        <v>1</v>
      </c>
      <c r="N73" s="10">
        <v>0.9</v>
      </c>
      <c r="O73" s="10">
        <v>1</v>
      </c>
      <c r="P73" s="10">
        <v>1</v>
      </c>
      <c r="Q73" s="10">
        <v>0.5</v>
      </c>
      <c r="R73" s="10">
        <v>0.5</v>
      </c>
      <c r="S73" s="10">
        <v>0.6</v>
      </c>
      <c r="T73" s="10">
        <v>0.5</v>
      </c>
      <c r="U73" s="10">
        <v>0.5</v>
      </c>
      <c r="V73" s="10">
        <v>0.5</v>
      </c>
      <c r="W73" s="10">
        <v>0.5</v>
      </c>
      <c r="X73" s="10">
        <v>0.5</v>
      </c>
      <c r="Y73" s="10">
        <v>0.5</v>
      </c>
      <c r="Z73" s="10">
        <v>0.5</v>
      </c>
      <c r="AA73" s="10">
        <v>0.4</v>
      </c>
      <c r="AB73" s="10">
        <v>0.4</v>
      </c>
      <c r="AC73" s="10">
        <v>0.4</v>
      </c>
      <c r="AD73" s="10">
        <v>0.4</v>
      </c>
      <c r="AE73" s="10">
        <v>0.4</v>
      </c>
      <c r="AF73" s="10">
        <v>0.4</v>
      </c>
      <c r="AG73" s="10">
        <v>0.4</v>
      </c>
      <c r="AH73" s="10">
        <v>0.4</v>
      </c>
      <c r="AI73" s="10">
        <v>0.4</v>
      </c>
      <c r="AJ73" s="10">
        <v>0.4</v>
      </c>
      <c r="AK73" s="10">
        <v>0.4</v>
      </c>
      <c r="AL73" s="10">
        <v>0.3</v>
      </c>
      <c r="AM73" s="10">
        <v>0.3</v>
      </c>
      <c r="AN73" s="10">
        <v>0.3</v>
      </c>
      <c r="AP73" s="13">
        <f t="shared" si="4"/>
        <v>1.0666666666666667</v>
      </c>
      <c r="AQ73" s="13">
        <f t="shared" si="4"/>
        <v>0.4916666666666667</v>
      </c>
      <c r="AR73" s="13">
        <f t="shared" si="4"/>
        <v>0.37499999999999994</v>
      </c>
    </row>
    <row r="74" spans="4:44" x14ac:dyDescent="0.2">
      <c r="D74" s="9" t="s">
        <v>78</v>
      </c>
      <c r="E74" s="10">
        <v>1.1000000000000001</v>
      </c>
      <c r="F74" s="10">
        <v>1.1000000000000001</v>
      </c>
      <c r="G74" s="10">
        <v>1</v>
      </c>
      <c r="H74" s="10">
        <v>1</v>
      </c>
      <c r="I74" s="10">
        <v>0.9</v>
      </c>
      <c r="J74" s="10">
        <v>0.9</v>
      </c>
      <c r="K74" s="10">
        <v>0.9</v>
      </c>
      <c r="L74" s="10">
        <v>0.9</v>
      </c>
      <c r="M74" s="10">
        <v>0.9</v>
      </c>
      <c r="N74" s="10">
        <v>0.8</v>
      </c>
      <c r="O74" s="10">
        <v>0.8</v>
      </c>
      <c r="P74" s="10">
        <v>0.8</v>
      </c>
      <c r="Q74" s="10">
        <v>0.4</v>
      </c>
      <c r="R74" s="10">
        <v>0.4</v>
      </c>
      <c r="S74" s="10">
        <v>0.4</v>
      </c>
      <c r="T74" s="10">
        <v>0.4</v>
      </c>
      <c r="U74" s="10">
        <v>0.4</v>
      </c>
      <c r="V74" s="10">
        <v>0.3</v>
      </c>
      <c r="W74" s="10">
        <v>0.3</v>
      </c>
      <c r="X74" s="10">
        <v>0.3</v>
      </c>
      <c r="Y74" s="10">
        <v>0.3</v>
      </c>
      <c r="Z74" s="10">
        <v>0.3</v>
      </c>
      <c r="AA74" s="10">
        <v>0.4</v>
      </c>
      <c r="AB74" s="10">
        <v>0.4</v>
      </c>
      <c r="AC74" s="10">
        <v>0.3</v>
      </c>
      <c r="AD74" s="10">
        <v>0.3</v>
      </c>
      <c r="AE74" s="10">
        <v>0.3</v>
      </c>
      <c r="AF74" s="10">
        <v>0.3</v>
      </c>
      <c r="AG74" s="10">
        <v>0.4</v>
      </c>
      <c r="AH74" s="10">
        <v>0.4</v>
      </c>
      <c r="AI74" s="10">
        <v>0.3</v>
      </c>
      <c r="AJ74" s="10">
        <v>0.3</v>
      </c>
      <c r="AK74" s="10">
        <v>0.3</v>
      </c>
      <c r="AL74" s="10">
        <v>0.3</v>
      </c>
      <c r="AM74" s="10">
        <v>0.3</v>
      </c>
      <c r="AN74" s="10">
        <v>0.4</v>
      </c>
      <c r="AP74" s="13">
        <f t="shared" si="4"/>
        <v>0.92500000000000027</v>
      </c>
      <c r="AQ74" s="13">
        <f t="shared" si="4"/>
        <v>0.35833333333333323</v>
      </c>
      <c r="AR74" s="13">
        <f t="shared" si="4"/>
        <v>0.3249999999999999</v>
      </c>
    </row>
    <row r="75" spans="4:44" x14ac:dyDescent="0.2">
      <c r="D75" s="9" t="s">
        <v>79</v>
      </c>
      <c r="E75" s="10">
        <v>1.9</v>
      </c>
      <c r="F75" s="10">
        <v>1.9</v>
      </c>
      <c r="G75" s="10">
        <v>1.8</v>
      </c>
      <c r="H75" s="10">
        <v>1.7</v>
      </c>
      <c r="I75" s="10">
        <v>1.7</v>
      </c>
      <c r="J75" s="10">
        <v>1.6</v>
      </c>
      <c r="K75" s="10">
        <v>1.6</v>
      </c>
      <c r="L75" s="10">
        <v>1.5</v>
      </c>
      <c r="M75" s="10">
        <v>1.5</v>
      </c>
      <c r="N75" s="10">
        <v>1.5</v>
      </c>
      <c r="O75" s="10">
        <v>1.5</v>
      </c>
      <c r="P75" s="10">
        <v>1.4</v>
      </c>
      <c r="Q75" s="10">
        <v>0.7</v>
      </c>
      <c r="R75" s="10">
        <v>0.7</v>
      </c>
      <c r="S75" s="10">
        <v>0.6</v>
      </c>
      <c r="T75" s="10">
        <v>0.6</v>
      </c>
      <c r="U75" s="10">
        <v>0.6</v>
      </c>
      <c r="V75" s="10">
        <v>0.6</v>
      </c>
      <c r="W75" s="10">
        <v>0.6</v>
      </c>
      <c r="X75" s="10">
        <v>0.6</v>
      </c>
      <c r="Y75" s="10">
        <v>0.5</v>
      </c>
      <c r="Z75" s="10">
        <v>0.5</v>
      </c>
      <c r="AA75" s="10">
        <v>0.6</v>
      </c>
      <c r="AB75" s="10">
        <v>0.6</v>
      </c>
      <c r="AC75" s="10">
        <v>0.6</v>
      </c>
      <c r="AD75" s="10">
        <v>0.6</v>
      </c>
      <c r="AE75" s="10">
        <v>0.5</v>
      </c>
      <c r="AF75" s="10">
        <v>0.5</v>
      </c>
      <c r="AG75" s="10">
        <v>0.5</v>
      </c>
      <c r="AH75" s="10">
        <v>0.6</v>
      </c>
      <c r="AI75" s="10">
        <v>0.5</v>
      </c>
      <c r="AJ75" s="10">
        <v>0.5</v>
      </c>
      <c r="AK75" s="10">
        <v>0.5</v>
      </c>
      <c r="AL75" s="10">
        <v>0.5</v>
      </c>
      <c r="AM75" s="10">
        <v>0.5</v>
      </c>
      <c r="AN75" s="10">
        <v>0.5</v>
      </c>
      <c r="AP75" s="13">
        <f t="shared" si="4"/>
        <v>1.6333333333333331</v>
      </c>
      <c r="AQ75" s="13">
        <f t="shared" si="4"/>
        <v>0.6</v>
      </c>
      <c r="AR75" s="13">
        <f t="shared" si="4"/>
        <v>0.52500000000000002</v>
      </c>
    </row>
    <row r="76" spans="4:44" x14ac:dyDescent="0.2">
      <c r="D76" s="9" t="s">
        <v>80</v>
      </c>
      <c r="E76" s="10">
        <v>1.7</v>
      </c>
      <c r="F76" s="10">
        <v>1.6</v>
      </c>
      <c r="G76" s="10">
        <v>1.6</v>
      </c>
      <c r="H76" s="10">
        <v>1.5</v>
      </c>
      <c r="I76" s="10">
        <v>1.5</v>
      </c>
      <c r="J76" s="10">
        <v>1.4</v>
      </c>
      <c r="K76" s="10">
        <v>1.3</v>
      </c>
      <c r="L76" s="10">
        <v>1.3</v>
      </c>
      <c r="M76" s="10">
        <v>1.2</v>
      </c>
      <c r="N76" s="10">
        <v>1.2</v>
      </c>
      <c r="O76" s="10">
        <v>1.2</v>
      </c>
      <c r="P76" s="10">
        <v>1.2</v>
      </c>
      <c r="Q76" s="10">
        <v>0.9</v>
      </c>
      <c r="R76" s="10">
        <v>0.9</v>
      </c>
      <c r="S76" s="10">
        <v>0.9</v>
      </c>
      <c r="T76" s="10">
        <v>0.8</v>
      </c>
      <c r="U76" s="10">
        <v>0.8</v>
      </c>
      <c r="V76" s="10">
        <v>0.8</v>
      </c>
      <c r="W76" s="10">
        <v>0.7</v>
      </c>
      <c r="X76" s="10">
        <v>0.6</v>
      </c>
      <c r="Y76" s="10">
        <v>0.6</v>
      </c>
      <c r="Z76" s="10">
        <v>0.6</v>
      </c>
      <c r="AA76" s="10">
        <v>0.6</v>
      </c>
      <c r="AB76" s="10">
        <v>0.6</v>
      </c>
      <c r="AC76" s="10">
        <v>0.8</v>
      </c>
      <c r="AD76" s="10">
        <v>0.8</v>
      </c>
      <c r="AE76" s="10">
        <v>0.8</v>
      </c>
      <c r="AF76" s="10">
        <v>0.8</v>
      </c>
      <c r="AG76" s="10">
        <v>0.8</v>
      </c>
      <c r="AH76" s="10">
        <v>0.8</v>
      </c>
      <c r="AI76" s="10">
        <v>0.8</v>
      </c>
      <c r="AJ76" s="10">
        <v>0.7</v>
      </c>
      <c r="AK76" s="10">
        <v>0.7</v>
      </c>
      <c r="AL76" s="10">
        <v>0.7</v>
      </c>
      <c r="AM76" s="10">
        <v>0.6</v>
      </c>
      <c r="AN76" s="10">
        <v>0.7</v>
      </c>
      <c r="AP76" s="13">
        <f t="shared" si="4"/>
        <v>1.3916666666666666</v>
      </c>
      <c r="AQ76" s="13">
        <f t="shared" si="4"/>
        <v>0.73333333333333328</v>
      </c>
      <c r="AR76" s="13">
        <f t="shared" si="4"/>
        <v>0.75</v>
      </c>
    </row>
    <row r="77" spans="4:44" x14ac:dyDescent="0.2">
      <c r="D77" s="9" t="s">
        <v>81</v>
      </c>
      <c r="E77" s="10">
        <v>1.4</v>
      </c>
      <c r="F77" s="10">
        <v>1.4</v>
      </c>
      <c r="G77" s="10">
        <v>1.3</v>
      </c>
      <c r="H77" s="10">
        <v>1.2</v>
      </c>
      <c r="I77" s="10">
        <v>1.2</v>
      </c>
      <c r="J77" s="10">
        <v>1.1000000000000001</v>
      </c>
      <c r="K77" s="10">
        <v>1.1000000000000001</v>
      </c>
      <c r="L77" s="10">
        <v>1.2</v>
      </c>
      <c r="M77" s="10">
        <v>1.1000000000000001</v>
      </c>
      <c r="N77" s="10">
        <v>1.1000000000000001</v>
      </c>
      <c r="O77" s="10">
        <v>1.1000000000000001</v>
      </c>
      <c r="P77" s="10">
        <v>1.1000000000000001</v>
      </c>
      <c r="Q77" s="10">
        <v>0.5</v>
      </c>
      <c r="R77" s="10">
        <v>0.5</v>
      </c>
      <c r="S77" s="10">
        <v>0.4</v>
      </c>
      <c r="T77" s="10">
        <v>0.4</v>
      </c>
      <c r="U77" s="10">
        <v>0.4</v>
      </c>
      <c r="V77" s="10">
        <v>0.4</v>
      </c>
      <c r="W77" s="10">
        <v>0.4</v>
      </c>
      <c r="X77" s="10">
        <v>0.4</v>
      </c>
      <c r="Y77" s="10">
        <v>0.3</v>
      </c>
      <c r="Z77" s="10">
        <v>0.4</v>
      </c>
      <c r="AA77" s="10">
        <v>0.4</v>
      </c>
      <c r="AB77" s="10">
        <v>0.5</v>
      </c>
      <c r="AC77" s="10">
        <v>0.7</v>
      </c>
      <c r="AD77" s="10">
        <v>0.7</v>
      </c>
      <c r="AE77" s="10">
        <v>0.7</v>
      </c>
      <c r="AF77" s="10">
        <v>0.6</v>
      </c>
      <c r="AG77" s="10">
        <v>0.6</v>
      </c>
      <c r="AH77" s="10">
        <v>0.6</v>
      </c>
      <c r="AI77" s="10">
        <v>0.6</v>
      </c>
      <c r="AJ77" s="10">
        <v>0.5</v>
      </c>
      <c r="AK77" s="10">
        <v>0.5</v>
      </c>
      <c r="AL77" s="10">
        <v>0.4</v>
      </c>
      <c r="AM77" s="10">
        <v>0.4</v>
      </c>
      <c r="AN77" s="10">
        <v>0.5</v>
      </c>
      <c r="AP77" s="13">
        <f t="shared" si="4"/>
        <v>1.1916666666666664</v>
      </c>
      <c r="AQ77" s="13">
        <f t="shared" si="4"/>
        <v>0.41666666666666669</v>
      </c>
      <c r="AR77" s="13">
        <f t="shared" si="4"/>
        <v>0.56666666666666676</v>
      </c>
    </row>
    <row r="78" spans="4:44" x14ac:dyDescent="0.2">
      <c r="D78" s="9" t="s">
        <v>82</v>
      </c>
      <c r="E78" s="10">
        <v>1.7</v>
      </c>
      <c r="F78" s="10">
        <v>1.7</v>
      </c>
      <c r="G78" s="10">
        <v>1.7</v>
      </c>
      <c r="H78" s="10">
        <v>1.6</v>
      </c>
      <c r="I78" s="10">
        <v>1.7</v>
      </c>
      <c r="J78" s="10">
        <v>1.6</v>
      </c>
      <c r="K78" s="10">
        <v>1.6</v>
      </c>
      <c r="L78" s="10">
        <v>1.6</v>
      </c>
      <c r="M78" s="10">
        <v>1.4</v>
      </c>
      <c r="N78" s="10">
        <v>1.4</v>
      </c>
      <c r="O78" s="10">
        <v>1.4</v>
      </c>
      <c r="P78" s="10">
        <v>1.4</v>
      </c>
      <c r="Q78" s="10">
        <v>0.9</v>
      </c>
      <c r="R78" s="10">
        <v>0.9</v>
      </c>
      <c r="S78" s="10">
        <v>0.9</v>
      </c>
      <c r="T78" s="10">
        <v>0.9</v>
      </c>
      <c r="U78" s="10">
        <v>0.9</v>
      </c>
      <c r="V78" s="10">
        <v>0.9</v>
      </c>
      <c r="W78" s="10">
        <v>0.8</v>
      </c>
      <c r="X78" s="10">
        <v>0.8</v>
      </c>
      <c r="Y78" s="10">
        <v>0.8</v>
      </c>
      <c r="Z78" s="10">
        <v>0.7</v>
      </c>
      <c r="AA78" s="10">
        <v>0.8</v>
      </c>
      <c r="AB78" s="10">
        <v>0.8</v>
      </c>
      <c r="AC78" s="10">
        <v>0.7</v>
      </c>
      <c r="AD78" s="10">
        <v>0.7</v>
      </c>
      <c r="AE78" s="10">
        <v>0.7</v>
      </c>
      <c r="AF78" s="10">
        <v>0.7</v>
      </c>
      <c r="AG78" s="10">
        <v>0.7</v>
      </c>
      <c r="AH78" s="10">
        <v>0.7</v>
      </c>
      <c r="AI78" s="10">
        <v>0.7</v>
      </c>
      <c r="AJ78" s="10">
        <v>0.6</v>
      </c>
      <c r="AK78" s="10">
        <v>0.7</v>
      </c>
      <c r="AL78" s="10">
        <v>0.6</v>
      </c>
      <c r="AM78" s="10">
        <v>0.6</v>
      </c>
      <c r="AN78" s="10">
        <v>0.6</v>
      </c>
      <c r="AP78" s="13">
        <f t="shared" si="4"/>
        <v>1.5666666666666664</v>
      </c>
      <c r="AQ78" s="13">
        <f t="shared" si="4"/>
        <v>0.84166666666666679</v>
      </c>
      <c r="AR78" s="13">
        <f t="shared" si="4"/>
        <v>0.66666666666666663</v>
      </c>
    </row>
    <row r="79" spans="4:44" x14ac:dyDescent="0.2">
      <c r="D79" s="9" t="s">
        <v>83</v>
      </c>
      <c r="E79" s="10">
        <v>1.6</v>
      </c>
      <c r="F79" s="10">
        <v>1.7</v>
      </c>
      <c r="G79" s="10">
        <v>1.5</v>
      </c>
      <c r="H79" s="10">
        <v>1.3</v>
      </c>
      <c r="I79" s="10">
        <v>1.2</v>
      </c>
      <c r="J79" s="10">
        <v>1.1000000000000001</v>
      </c>
      <c r="K79" s="10">
        <v>0.9</v>
      </c>
      <c r="L79" s="10">
        <v>0.9</v>
      </c>
      <c r="M79" s="10">
        <v>1</v>
      </c>
      <c r="N79" s="10">
        <v>1.1000000000000001</v>
      </c>
      <c r="O79" s="10">
        <v>1.1000000000000001</v>
      </c>
      <c r="P79" s="10">
        <v>1.1000000000000001</v>
      </c>
      <c r="Q79" s="10">
        <v>0.7</v>
      </c>
      <c r="R79" s="10">
        <v>0.7</v>
      </c>
      <c r="S79" s="10">
        <v>0.7</v>
      </c>
      <c r="T79" s="10">
        <v>0.7</v>
      </c>
      <c r="U79" s="10">
        <v>0.7</v>
      </c>
      <c r="V79" s="10">
        <v>0.5</v>
      </c>
      <c r="W79" s="10">
        <v>0.7</v>
      </c>
      <c r="X79" s="10">
        <v>0.7</v>
      </c>
      <c r="Y79" s="10">
        <v>0.8</v>
      </c>
      <c r="Z79" s="10">
        <v>0.8</v>
      </c>
      <c r="AA79" s="10">
        <v>0.7</v>
      </c>
      <c r="AB79" s="10">
        <v>0.7</v>
      </c>
      <c r="AC79" s="10">
        <v>0.9</v>
      </c>
      <c r="AD79" s="10">
        <v>0.9</v>
      </c>
      <c r="AE79" s="10">
        <v>1</v>
      </c>
      <c r="AF79" s="10">
        <v>0.7</v>
      </c>
      <c r="AG79" s="10">
        <v>0.7</v>
      </c>
      <c r="AH79" s="10">
        <v>0.6</v>
      </c>
      <c r="AI79" s="10">
        <v>0.6</v>
      </c>
      <c r="AJ79" s="10">
        <v>0.5</v>
      </c>
      <c r="AK79" s="10">
        <v>0.5</v>
      </c>
      <c r="AL79" s="10">
        <v>0.5</v>
      </c>
      <c r="AM79" s="10">
        <v>0.3</v>
      </c>
      <c r="AN79" s="10">
        <v>0.2</v>
      </c>
      <c r="AP79" s="13">
        <f t="shared" si="4"/>
        <v>1.2083333333333333</v>
      </c>
      <c r="AQ79" s="13">
        <f t="shared" si="4"/>
        <v>0.70000000000000007</v>
      </c>
      <c r="AR79" s="13">
        <f t="shared" si="4"/>
        <v>0.61666666666666659</v>
      </c>
    </row>
    <row r="80" spans="4:44" x14ac:dyDescent="0.2">
      <c r="D80" s="9" t="s">
        <v>84</v>
      </c>
      <c r="E80" s="10">
        <v>1.4</v>
      </c>
      <c r="F80" s="10">
        <v>1.4</v>
      </c>
      <c r="G80" s="10">
        <v>1.4</v>
      </c>
      <c r="H80" s="10">
        <v>1.4</v>
      </c>
      <c r="I80" s="10">
        <v>1.4</v>
      </c>
      <c r="J80" s="10">
        <v>1.4</v>
      </c>
      <c r="K80" s="10">
        <v>1.3</v>
      </c>
      <c r="L80" s="10">
        <v>1.3</v>
      </c>
      <c r="M80" s="10">
        <v>1.3</v>
      </c>
      <c r="N80" s="10">
        <v>1.3</v>
      </c>
      <c r="O80" s="10">
        <v>1.3</v>
      </c>
      <c r="P80" s="10">
        <v>1.3</v>
      </c>
      <c r="Q80" s="10">
        <v>0.8</v>
      </c>
      <c r="R80" s="10">
        <v>0.8</v>
      </c>
      <c r="S80" s="10">
        <v>0.8</v>
      </c>
      <c r="T80" s="10">
        <v>0.8</v>
      </c>
      <c r="U80" s="10">
        <v>0.8</v>
      </c>
      <c r="V80" s="10">
        <v>0.8</v>
      </c>
      <c r="W80" s="10">
        <v>0.8</v>
      </c>
      <c r="X80" s="10">
        <v>0.8</v>
      </c>
      <c r="Y80" s="10">
        <v>0.8</v>
      </c>
      <c r="Z80" s="10">
        <v>0.7</v>
      </c>
      <c r="AA80" s="10">
        <v>0.8</v>
      </c>
      <c r="AB80" s="10">
        <v>0.8</v>
      </c>
      <c r="AC80" s="10">
        <v>0.6</v>
      </c>
      <c r="AD80" s="10">
        <v>0.6</v>
      </c>
      <c r="AE80" s="10">
        <v>0.5</v>
      </c>
      <c r="AF80" s="10">
        <v>0.5</v>
      </c>
      <c r="AG80" s="10">
        <v>0.5</v>
      </c>
      <c r="AH80" s="10">
        <v>0.5</v>
      </c>
      <c r="AI80" s="10">
        <v>0.5</v>
      </c>
      <c r="AJ80" s="10">
        <v>0.5</v>
      </c>
      <c r="AK80" s="10">
        <v>0.5</v>
      </c>
      <c r="AL80" s="10">
        <v>0.5</v>
      </c>
      <c r="AM80" s="10">
        <v>0.5</v>
      </c>
      <c r="AN80" s="10">
        <v>0.5</v>
      </c>
      <c r="AP80" s="13">
        <f t="shared" si="4"/>
        <v>1.3500000000000003</v>
      </c>
      <c r="AQ80" s="13">
        <f t="shared" si="4"/>
        <v>0.79166666666666663</v>
      </c>
      <c r="AR80" s="13">
        <f t="shared" si="4"/>
        <v>0.51666666666666672</v>
      </c>
    </row>
    <row r="81" spans="4:44" x14ac:dyDescent="0.2">
      <c r="D81" s="9" t="s">
        <v>85</v>
      </c>
      <c r="E81" s="10">
        <v>1</v>
      </c>
      <c r="F81" s="10">
        <v>1</v>
      </c>
      <c r="G81" s="10">
        <v>0.9</v>
      </c>
      <c r="H81" s="10">
        <v>0.9</v>
      </c>
      <c r="I81" s="10">
        <v>0.9</v>
      </c>
      <c r="J81" s="10">
        <v>0.9</v>
      </c>
      <c r="K81" s="10">
        <v>0.9</v>
      </c>
      <c r="L81" s="10">
        <v>0.8</v>
      </c>
      <c r="M81" s="10">
        <v>0.8</v>
      </c>
      <c r="N81" s="10">
        <v>0.8</v>
      </c>
      <c r="O81" s="10">
        <v>0.7</v>
      </c>
      <c r="P81" s="10">
        <v>0.7</v>
      </c>
      <c r="Q81" s="10">
        <v>0.4</v>
      </c>
      <c r="R81" s="10">
        <v>0.4</v>
      </c>
      <c r="S81" s="10">
        <v>0.4</v>
      </c>
      <c r="T81" s="10">
        <v>0.4</v>
      </c>
      <c r="U81" s="10">
        <v>0.4</v>
      </c>
      <c r="V81" s="10">
        <v>0.4</v>
      </c>
      <c r="W81" s="10">
        <v>0.3</v>
      </c>
      <c r="X81" s="10">
        <v>0.3</v>
      </c>
      <c r="Y81" s="10">
        <v>0.3</v>
      </c>
      <c r="Z81" s="10">
        <v>0.3</v>
      </c>
      <c r="AA81" s="10">
        <v>0.3</v>
      </c>
      <c r="AB81" s="10">
        <v>0.3</v>
      </c>
      <c r="AC81" s="10">
        <v>0.3</v>
      </c>
      <c r="AD81" s="10">
        <v>0.3</v>
      </c>
      <c r="AE81" s="10">
        <v>0.3</v>
      </c>
      <c r="AF81" s="10">
        <v>0.3</v>
      </c>
      <c r="AG81" s="10">
        <v>0.3</v>
      </c>
      <c r="AH81" s="10">
        <v>0.4</v>
      </c>
      <c r="AI81" s="10">
        <v>0.4</v>
      </c>
      <c r="AJ81" s="10">
        <v>0.3</v>
      </c>
      <c r="AK81" s="10">
        <v>0.3</v>
      </c>
      <c r="AL81" s="10">
        <v>0.3</v>
      </c>
      <c r="AM81" s="10">
        <v>0.3</v>
      </c>
      <c r="AN81" s="10">
        <v>0.3</v>
      </c>
      <c r="AP81" s="13">
        <f t="shared" si="4"/>
        <v>0.85833333333333339</v>
      </c>
      <c r="AQ81" s="13">
        <f t="shared" si="4"/>
        <v>0.34999999999999992</v>
      </c>
      <c r="AR81" s="13">
        <f t="shared" si="4"/>
        <v>0.3166666666666666</v>
      </c>
    </row>
    <row r="82" spans="4:44" x14ac:dyDescent="0.2">
      <c r="D82" s="9" t="s">
        <v>86</v>
      </c>
      <c r="E82" s="10">
        <v>1.6</v>
      </c>
      <c r="F82" s="10">
        <v>1.6</v>
      </c>
      <c r="G82" s="10">
        <v>1.5</v>
      </c>
      <c r="H82" s="10">
        <v>1.5</v>
      </c>
      <c r="I82" s="10">
        <v>1.5</v>
      </c>
      <c r="J82" s="10">
        <v>1.5</v>
      </c>
      <c r="K82" s="10">
        <v>1.6</v>
      </c>
      <c r="L82" s="10">
        <v>1.6</v>
      </c>
      <c r="M82" s="10">
        <v>1.4</v>
      </c>
      <c r="N82" s="10">
        <v>1.4</v>
      </c>
      <c r="O82" s="10">
        <v>1.4</v>
      </c>
      <c r="P82" s="10">
        <v>1.3</v>
      </c>
      <c r="Q82" s="10">
        <v>0.7</v>
      </c>
      <c r="R82" s="10">
        <v>0.7</v>
      </c>
      <c r="S82" s="10">
        <v>0.6</v>
      </c>
      <c r="T82" s="10">
        <v>0.6</v>
      </c>
      <c r="U82" s="10">
        <v>0.6</v>
      </c>
      <c r="V82" s="10">
        <v>0.5</v>
      </c>
      <c r="W82" s="10">
        <v>0.5</v>
      </c>
      <c r="X82" s="10">
        <v>0.4</v>
      </c>
      <c r="Y82" s="10">
        <v>0.4</v>
      </c>
      <c r="Z82" s="10">
        <v>0.4</v>
      </c>
      <c r="AA82" s="10">
        <v>0.4</v>
      </c>
      <c r="AB82" s="10">
        <v>0.5</v>
      </c>
      <c r="AC82" s="10">
        <v>0.5</v>
      </c>
      <c r="AD82" s="10">
        <v>0.5</v>
      </c>
      <c r="AE82" s="10">
        <v>0.5</v>
      </c>
      <c r="AF82" s="10">
        <v>0.5</v>
      </c>
      <c r="AG82" s="10">
        <v>0.5</v>
      </c>
      <c r="AH82" s="10">
        <v>0.5</v>
      </c>
      <c r="AI82" s="10">
        <v>0.5</v>
      </c>
      <c r="AJ82" s="10">
        <v>0.5</v>
      </c>
      <c r="AK82" s="10">
        <v>0.5</v>
      </c>
      <c r="AL82" s="10">
        <v>0.5</v>
      </c>
      <c r="AM82" s="10">
        <v>0.5</v>
      </c>
      <c r="AN82" s="10">
        <v>0.5</v>
      </c>
      <c r="AP82" s="13">
        <f t="shared" si="4"/>
        <v>1.4916666666666665</v>
      </c>
      <c r="AQ82" s="13">
        <f t="shared" si="4"/>
        <v>0.52500000000000013</v>
      </c>
      <c r="AR82" s="13">
        <f t="shared" si="4"/>
        <v>0.5</v>
      </c>
    </row>
    <row r="83" spans="4:44" x14ac:dyDescent="0.2">
      <c r="D83" s="9" t="s">
        <v>87</v>
      </c>
      <c r="E83" s="10">
        <v>1.3</v>
      </c>
      <c r="F83" s="10">
        <v>1.4</v>
      </c>
      <c r="G83" s="10">
        <v>1.3</v>
      </c>
      <c r="H83" s="10">
        <v>1.3</v>
      </c>
      <c r="I83" s="10">
        <v>1.3</v>
      </c>
      <c r="J83" s="10">
        <v>1.3</v>
      </c>
      <c r="K83" s="10">
        <v>1.3</v>
      </c>
      <c r="L83" s="10">
        <v>1.3</v>
      </c>
      <c r="M83" s="10">
        <v>1.3</v>
      </c>
      <c r="N83" s="10">
        <v>1.3</v>
      </c>
      <c r="O83" s="10">
        <v>1.3</v>
      </c>
      <c r="P83" s="10">
        <v>1.3</v>
      </c>
      <c r="Q83" s="10">
        <v>1</v>
      </c>
      <c r="R83" s="10">
        <v>1</v>
      </c>
      <c r="S83" s="10">
        <v>1</v>
      </c>
      <c r="T83" s="10">
        <v>1</v>
      </c>
      <c r="U83" s="10">
        <v>0.9</v>
      </c>
      <c r="V83" s="10">
        <v>1</v>
      </c>
      <c r="W83" s="10">
        <v>0.9</v>
      </c>
      <c r="X83" s="10">
        <v>0.9</v>
      </c>
      <c r="Y83" s="10">
        <v>0.9</v>
      </c>
      <c r="Z83" s="10">
        <v>0.9</v>
      </c>
      <c r="AA83" s="10">
        <v>0.9</v>
      </c>
      <c r="AB83" s="10">
        <v>0.9</v>
      </c>
      <c r="AC83" s="10">
        <v>0.8</v>
      </c>
      <c r="AD83" s="10">
        <v>0.8</v>
      </c>
      <c r="AE83" s="10">
        <v>0.8</v>
      </c>
      <c r="AF83" s="10">
        <v>0.8</v>
      </c>
      <c r="AG83" s="10">
        <v>0.8</v>
      </c>
      <c r="AH83" s="10">
        <v>0.8</v>
      </c>
      <c r="AI83" s="10">
        <v>0.8</v>
      </c>
      <c r="AJ83" s="10">
        <v>0.8</v>
      </c>
      <c r="AK83" s="10">
        <v>0.8</v>
      </c>
      <c r="AL83" s="10">
        <v>0.8</v>
      </c>
      <c r="AM83" s="10">
        <v>0.7</v>
      </c>
      <c r="AN83" s="10">
        <v>0.8</v>
      </c>
      <c r="AP83" s="13">
        <f t="shared" si="4"/>
        <v>1.3083333333333336</v>
      </c>
      <c r="AQ83" s="13">
        <f t="shared" si="4"/>
        <v>0.94166666666666687</v>
      </c>
      <c r="AR83" s="13">
        <f t="shared" si="4"/>
        <v>0.79166666666666663</v>
      </c>
    </row>
    <row r="84" spans="4:44" x14ac:dyDescent="0.2">
      <c r="D84" s="9" t="s">
        <v>88</v>
      </c>
      <c r="E84" s="10">
        <v>1.5</v>
      </c>
      <c r="F84" s="10">
        <v>1.5</v>
      </c>
      <c r="G84" s="10">
        <v>1.4</v>
      </c>
      <c r="H84" s="10">
        <v>1.4</v>
      </c>
      <c r="I84" s="10">
        <v>1.4</v>
      </c>
      <c r="J84" s="10">
        <v>1.4</v>
      </c>
      <c r="K84" s="10">
        <v>1.3</v>
      </c>
      <c r="L84" s="10">
        <v>1.3</v>
      </c>
      <c r="M84" s="10">
        <v>1.3</v>
      </c>
      <c r="N84" s="10">
        <v>1.3</v>
      </c>
      <c r="O84" s="10">
        <v>1.3</v>
      </c>
      <c r="P84" s="10">
        <v>1.2</v>
      </c>
      <c r="Q84" s="10">
        <v>0.7</v>
      </c>
      <c r="R84" s="10">
        <v>0.7</v>
      </c>
      <c r="S84" s="10">
        <v>0.7</v>
      </c>
      <c r="T84" s="10">
        <v>0.7</v>
      </c>
      <c r="U84" s="10">
        <v>0.6</v>
      </c>
      <c r="V84" s="10">
        <v>0.6</v>
      </c>
      <c r="W84" s="10">
        <v>0.6</v>
      </c>
      <c r="X84" s="10">
        <v>0.6</v>
      </c>
      <c r="Y84" s="10">
        <v>0.6</v>
      </c>
      <c r="Z84" s="10">
        <v>0.6</v>
      </c>
      <c r="AA84" s="10">
        <v>0.6</v>
      </c>
      <c r="AB84" s="10">
        <v>0.6</v>
      </c>
      <c r="AC84" s="10">
        <v>0.6</v>
      </c>
      <c r="AD84" s="10">
        <v>0.6</v>
      </c>
      <c r="AE84" s="10">
        <v>0.6</v>
      </c>
      <c r="AF84" s="10">
        <v>0.6</v>
      </c>
      <c r="AG84" s="10">
        <v>0.6</v>
      </c>
      <c r="AH84" s="10">
        <v>0.6</v>
      </c>
      <c r="AI84" s="10">
        <v>0.6</v>
      </c>
      <c r="AJ84" s="10">
        <v>0.5</v>
      </c>
      <c r="AK84" s="10">
        <v>0.5</v>
      </c>
      <c r="AL84" s="10">
        <v>0.5</v>
      </c>
      <c r="AM84" s="10">
        <v>0.5</v>
      </c>
      <c r="AN84" s="10">
        <v>0.5</v>
      </c>
      <c r="AP84" s="13">
        <f t="shared" si="4"/>
        <v>1.3583333333333336</v>
      </c>
      <c r="AQ84" s="13">
        <f t="shared" si="4"/>
        <v>0.63333333333333319</v>
      </c>
      <c r="AR84" s="13">
        <f t="shared" si="4"/>
        <v>0.55833333333333335</v>
      </c>
    </row>
    <row r="85" spans="4:44" x14ac:dyDescent="0.2">
      <c r="D85" s="9" t="s">
        <v>89</v>
      </c>
      <c r="E85" s="10">
        <v>1.4</v>
      </c>
      <c r="F85" s="10">
        <v>1.4</v>
      </c>
      <c r="G85" s="10">
        <v>1.3</v>
      </c>
      <c r="H85" s="10">
        <v>1.3</v>
      </c>
      <c r="I85" s="10">
        <v>1.3</v>
      </c>
      <c r="J85" s="10">
        <v>1.3</v>
      </c>
      <c r="K85" s="10">
        <v>1.2</v>
      </c>
      <c r="L85" s="10">
        <v>1.2</v>
      </c>
      <c r="M85" s="10">
        <v>1.2</v>
      </c>
      <c r="N85" s="10">
        <v>1.2</v>
      </c>
      <c r="O85" s="10">
        <v>1.2</v>
      </c>
      <c r="P85" s="10">
        <v>1.1000000000000001</v>
      </c>
      <c r="Q85" s="10">
        <v>0.4</v>
      </c>
      <c r="R85" s="10">
        <v>0.4</v>
      </c>
      <c r="S85" s="10">
        <v>0.4</v>
      </c>
      <c r="T85" s="10">
        <v>0.4</v>
      </c>
      <c r="U85" s="10">
        <v>0.4</v>
      </c>
      <c r="V85" s="10">
        <v>0.4</v>
      </c>
      <c r="W85" s="10">
        <v>0.4</v>
      </c>
      <c r="X85" s="10">
        <v>0.4</v>
      </c>
      <c r="Y85" s="10">
        <v>0.4</v>
      </c>
      <c r="Z85" s="10">
        <v>0.4</v>
      </c>
      <c r="AA85" s="10">
        <v>0.4</v>
      </c>
      <c r="AB85" s="10">
        <v>0.4</v>
      </c>
      <c r="AC85" s="10">
        <v>0.3</v>
      </c>
      <c r="AD85" s="10">
        <v>0.3</v>
      </c>
      <c r="AE85" s="10">
        <v>0.3</v>
      </c>
      <c r="AF85" s="10">
        <v>0.3</v>
      </c>
      <c r="AG85" s="10">
        <v>0.3</v>
      </c>
      <c r="AH85" s="10">
        <v>0.3</v>
      </c>
      <c r="AI85" s="10">
        <v>0.3</v>
      </c>
      <c r="AJ85" s="10">
        <v>0.3</v>
      </c>
      <c r="AK85" s="10">
        <v>0.3</v>
      </c>
      <c r="AL85" s="10">
        <v>0.3</v>
      </c>
      <c r="AM85" s="10">
        <v>0.3</v>
      </c>
      <c r="AN85" s="10">
        <v>0.4</v>
      </c>
      <c r="AP85" s="13">
        <f t="shared" si="4"/>
        <v>1.2583333333333331</v>
      </c>
      <c r="AQ85" s="13">
        <f t="shared" si="4"/>
        <v>0.39999999999999997</v>
      </c>
      <c r="AR85" s="13">
        <f t="shared" si="4"/>
        <v>0.30833333333333329</v>
      </c>
    </row>
    <row r="86" spans="4:44" x14ac:dyDescent="0.2">
      <c r="D86" s="9" t="s">
        <v>90</v>
      </c>
      <c r="E86" s="10">
        <v>1.8</v>
      </c>
      <c r="F86" s="10">
        <v>1.7</v>
      </c>
      <c r="G86" s="10">
        <v>1.7</v>
      </c>
      <c r="H86" s="10">
        <v>1.6</v>
      </c>
      <c r="I86" s="10">
        <v>1.6</v>
      </c>
      <c r="J86" s="10">
        <v>1.5</v>
      </c>
      <c r="K86" s="10">
        <v>1.4</v>
      </c>
      <c r="L86" s="10">
        <v>1.5</v>
      </c>
      <c r="M86" s="10">
        <v>1.4</v>
      </c>
      <c r="N86" s="10">
        <v>1.4</v>
      </c>
      <c r="O86" s="10">
        <v>1.4</v>
      </c>
      <c r="P86" s="10">
        <v>1.4</v>
      </c>
      <c r="Q86" s="10">
        <v>1</v>
      </c>
      <c r="R86" s="10">
        <v>0.9</v>
      </c>
      <c r="S86" s="10">
        <v>0.9</v>
      </c>
      <c r="T86" s="10">
        <v>0.8</v>
      </c>
      <c r="U86" s="10">
        <v>0.8</v>
      </c>
      <c r="V86" s="10">
        <v>0.8</v>
      </c>
      <c r="W86" s="10">
        <v>0.8</v>
      </c>
      <c r="X86" s="10">
        <v>0.8</v>
      </c>
      <c r="Y86" s="10">
        <v>0.7</v>
      </c>
      <c r="Z86" s="10">
        <v>0.7</v>
      </c>
      <c r="AA86" s="10">
        <v>0.7</v>
      </c>
      <c r="AB86" s="10">
        <v>0.7</v>
      </c>
      <c r="AC86" s="10">
        <v>0.5</v>
      </c>
      <c r="AD86" s="10">
        <v>0.5</v>
      </c>
      <c r="AE86" s="10">
        <v>0.5</v>
      </c>
      <c r="AF86" s="10">
        <v>0.5</v>
      </c>
      <c r="AG86" s="10">
        <v>0.4</v>
      </c>
      <c r="AH86" s="10">
        <v>0.4</v>
      </c>
      <c r="AI86" s="10">
        <v>0.4</v>
      </c>
      <c r="AJ86" s="10">
        <v>0.3</v>
      </c>
      <c r="AK86" s="10">
        <v>0.3</v>
      </c>
      <c r="AL86" s="10">
        <v>0.3</v>
      </c>
      <c r="AM86" s="10">
        <v>0.3</v>
      </c>
      <c r="AN86" s="10">
        <v>0.4</v>
      </c>
      <c r="AP86" s="13">
        <f t="shared" si="4"/>
        <v>1.5333333333333332</v>
      </c>
      <c r="AQ86" s="13">
        <f t="shared" si="4"/>
        <v>0.79999999999999982</v>
      </c>
      <c r="AR86" s="13">
        <f t="shared" si="4"/>
        <v>0.39999999999999997</v>
      </c>
    </row>
    <row r="87" spans="4:44" x14ac:dyDescent="0.2">
      <c r="D87" s="9" t="s">
        <v>91</v>
      </c>
      <c r="E87" s="10">
        <v>1.2</v>
      </c>
      <c r="F87" s="10">
        <v>1.2</v>
      </c>
      <c r="G87" s="10">
        <v>1.2</v>
      </c>
      <c r="H87" s="10">
        <v>1.2</v>
      </c>
      <c r="I87" s="10">
        <v>1.2</v>
      </c>
      <c r="J87" s="10">
        <v>1.2</v>
      </c>
      <c r="K87" s="10">
        <v>1.1000000000000001</v>
      </c>
      <c r="L87" s="10">
        <v>1.2</v>
      </c>
      <c r="M87" s="10">
        <v>1.2</v>
      </c>
      <c r="N87" s="10">
        <v>1.2</v>
      </c>
      <c r="O87" s="10">
        <v>1.2</v>
      </c>
      <c r="P87" s="10">
        <v>1.1000000000000001</v>
      </c>
      <c r="Q87" s="10">
        <v>0.4</v>
      </c>
      <c r="R87" s="10">
        <v>0.3</v>
      </c>
      <c r="S87" s="10">
        <v>0.3</v>
      </c>
      <c r="T87" s="10">
        <v>0.3</v>
      </c>
      <c r="U87" s="10">
        <v>0.3</v>
      </c>
      <c r="V87" s="10">
        <v>0.3</v>
      </c>
      <c r="W87" s="10">
        <v>0.3</v>
      </c>
      <c r="X87" s="10">
        <v>0.3</v>
      </c>
      <c r="Y87" s="10">
        <v>0.3</v>
      </c>
      <c r="Z87" s="10">
        <v>0.4</v>
      </c>
      <c r="AA87" s="10">
        <v>0.4</v>
      </c>
      <c r="AB87" s="10">
        <v>0.4</v>
      </c>
      <c r="AC87" s="10">
        <v>0.3</v>
      </c>
      <c r="AD87" s="10">
        <v>0.3</v>
      </c>
      <c r="AE87" s="10">
        <v>0.3</v>
      </c>
      <c r="AF87" s="10">
        <v>0.3</v>
      </c>
      <c r="AG87" s="10">
        <v>0.3</v>
      </c>
      <c r="AH87" s="10">
        <v>0.3</v>
      </c>
      <c r="AI87" s="10">
        <v>0.3</v>
      </c>
      <c r="AJ87" s="10">
        <v>0.3</v>
      </c>
      <c r="AK87" s="10">
        <v>0.2</v>
      </c>
      <c r="AL87" s="10">
        <v>0.3</v>
      </c>
      <c r="AM87" s="10">
        <v>0.3</v>
      </c>
      <c r="AN87" s="10">
        <v>0.3</v>
      </c>
      <c r="AP87" s="13">
        <f t="shared" si="4"/>
        <v>1.1833333333333331</v>
      </c>
      <c r="AQ87" s="13">
        <f t="shared" si="4"/>
        <v>0.33333333333333331</v>
      </c>
      <c r="AR87" s="13">
        <f t="shared" si="4"/>
        <v>0.29166666666666663</v>
      </c>
    </row>
    <row r="88" spans="4:44" x14ac:dyDescent="0.2">
      <c r="D88" s="9" t="s">
        <v>92</v>
      </c>
      <c r="E88" s="10">
        <v>1.5</v>
      </c>
      <c r="F88" s="10">
        <v>1.5</v>
      </c>
      <c r="G88" s="10">
        <v>1.4</v>
      </c>
      <c r="H88" s="10">
        <v>1.4</v>
      </c>
      <c r="I88" s="10">
        <v>1.3</v>
      </c>
      <c r="J88" s="10">
        <v>1.4</v>
      </c>
      <c r="K88" s="10">
        <v>1.3</v>
      </c>
      <c r="L88" s="10">
        <v>1.2</v>
      </c>
      <c r="M88" s="10">
        <v>1.2</v>
      </c>
      <c r="N88" s="10">
        <v>1.2</v>
      </c>
      <c r="O88" s="10">
        <v>1.1000000000000001</v>
      </c>
      <c r="P88" s="10">
        <v>1.1000000000000001</v>
      </c>
      <c r="Q88" s="10">
        <v>0.6</v>
      </c>
      <c r="R88" s="10">
        <v>0.6</v>
      </c>
      <c r="S88" s="10">
        <v>0.5</v>
      </c>
      <c r="T88" s="10">
        <v>0.5</v>
      </c>
      <c r="U88" s="10">
        <v>0.5</v>
      </c>
      <c r="V88" s="10">
        <v>0.5</v>
      </c>
      <c r="W88" s="10">
        <v>0.5</v>
      </c>
      <c r="X88" s="10">
        <v>0.5</v>
      </c>
      <c r="Y88" s="10">
        <v>0.5</v>
      </c>
      <c r="Z88" s="10">
        <v>0.5</v>
      </c>
      <c r="AA88" s="10">
        <v>0.5</v>
      </c>
      <c r="AB88" s="10">
        <v>0.5</v>
      </c>
      <c r="AC88" s="10">
        <v>0.3</v>
      </c>
      <c r="AD88" s="10">
        <v>0.3</v>
      </c>
      <c r="AE88" s="10">
        <v>0.3</v>
      </c>
      <c r="AF88" s="10">
        <v>0.4</v>
      </c>
      <c r="AG88" s="10">
        <v>0.3</v>
      </c>
      <c r="AH88" s="10">
        <v>0.3</v>
      </c>
      <c r="AI88" s="10">
        <v>0.3</v>
      </c>
      <c r="AJ88" s="10">
        <v>0.3</v>
      </c>
      <c r="AK88" s="10">
        <v>0.3</v>
      </c>
      <c r="AL88" s="10">
        <v>0.3</v>
      </c>
      <c r="AM88" s="10">
        <v>0.3</v>
      </c>
      <c r="AN88" s="10">
        <v>0.3</v>
      </c>
      <c r="AP88" s="13">
        <f t="shared" si="4"/>
        <v>1.2999999999999998</v>
      </c>
      <c r="AQ88" s="13">
        <f t="shared" si="4"/>
        <v>0.51666666666666672</v>
      </c>
      <c r="AR88" s="13">
        <f t="shared" si="4"/>
        <v>0.30833333333333324</v>
      </c>
    </row>
    <row r="89" spans="4:44" x14ac:dyDescent="0.2">
      <c r="D89" s="9" t="s">
        <v>93</v>
      </c>
      <c r="E89" s="10">
        <v>1.7</v>
      </c>
      <c r="F89" s="10">
        <v>1.7</v>
      </c>
      <c r="G89" s="10">
        <v>1.6</v>
      </c>
      <c r="H89" s="10">
        <v>1.6</v>
      </c>
      <c r="I89" s="10">
        <v>1.5</v>
      </c>
      <c r="J89" s="10">
        <v>1.5</v>
      </c>
      <c r="K89" s="10">
        <v>1.5</v>
      </c>
      <c r="L89" s="10">
        <v>1.5</v>
      </c>
      <c r="M89" s="10">
        <v>1.4</v>
      </c>
      <c r="N89" s="10">
        <v>1.3</v>
      </c>
      <c r="O89" s="10">
        <v>1.3</v>
      </c>
      <c r="P89" s="10">
        <v>1.3</v>
      </c>
      <c r="Q89" s="10">
        <v>0.3</v>
      </c>
      <c r="R89" s="10">
        <v>0.3</v>
      </c>
      <c r="S89" s="10">
        <v>0.3</v>
      </c>
      <c r="T89" s="10">
        <v>0.3</v>
      </c>
      <c r="U89" s="10">
        <v>0.3</v>
      </c>
      <c r="V89" s="10">
        <v>0.3</v>
      </c>
      <c r="W89" s="10">
        <v>0.3</v>
      </c>
      <c r="X89" s="10">
        <v>0.3</v>
      </c>
      <c r="Y89" s="10">
        <v>0.3</v>
      </c>
      <c r="Z89" s="10">
        <v>0.3</v>
      </c>
      <c r="AA89" s="10">
        <v>0.3</v>
      </c>
      <c r="AB89" s="10">
        <v>0.3</v>
      </c>
      <c r="AC89" s="10">
        <v>0.4</v>
      </c>
      <c r="AD89" s="10">
        <v>0.3</v>
      </c>
      <c r="AE89" s="10">
        <v>0.3</v>
      </c>
      <c r="AF89" s="10">
        <v>0.3</v>
      </c>
      <c r="AG89" s="10">
        <v>0.3</v>
      </c>
      <c r="AH89" s="10">
        <v>0.4</v>
      </c>
      <c r="AI89" s="10">
        <v>0.4</v>
      </c>
      <c r="AJ89" s="10">
        <v>0.3</v>
      </c>
      <c r="AK89" s="10">
        <v>0.3</v>
      </c>
      <c r="AL89" s="10">
        <v>0.3</v>
      </c>
      <c r="AM89" s="10">
        <v>0.3</v>
      </c>
      <c r="AN89" s="10">
        <v>0.3</v>
      </c>
      <c r="AP89" s="13">
        <f t="shared" si="4"/>
        <v>1.4916666666666669</v>
      </c>
      <c r="AQ89" s="13">
        <f t="shared" si="4"/>
        <v>0.29999999999999993</v>
      </c>
      <c r="AR89" s="13">
        <f t="shared" si="4"/>
        <v>0.3249999999999999</v>
      </c>
    </row>
    <row r="90" spans="4:44" x14ac:dyDescent="0.2">
      <c r="D90" s="9" t="s">
        <v>94</v>
      </c>
      <c r="E90" s="10">
        <v>1.8</v>
      </c>
      <c r="F90" s="10">
        <v>1.7</v>
      </c>
      <c r="G90" s="10">
        <v>1.6</v>
      </c>
      <c r="H90" s="10">
        <v>1.6</v>
      </c>
      <c r="I90" s="10">
        <v>1.6</v>
      </c>
      <c r="J90" s="10">
        <v>1.6</v>
      </c>
      <c r="K90" s="10">
        <v>1.4</v>
      </c>
      <c r="L90" s="10">
        <v>1.4</v>
      </c>
      <c r="M90" s="10">
        <v>1.3</v>
      </c>
      <c r="N90" s="10">
        <v>1.3</v>
      </c>
      <c r="O90" s="10">
        <v>1.3</v>
      </c>
      <c r="P90" s="10">
        <v>1.3</v>
      </c>
      <c r="Q90" s="10">
        <v>0.5</v>
      </c>
      <c r="R90" s="10">
        <v>0.5</v>
      </c>
      <c r="S90" s="10">
        <v>0.5</v>
      </c>
      <c r="T90" s="10">
        <v>0.5</v>
      </c>
      <c r="U90" s="10">
        <v>0.5</v>
      </c>
      <c r="V90" s="10">
        <v>0.5</v>
      </c>
      <c r="W90" s="10">
        <v>0.5</v>
      </c>
      <c r="X90" s="10">
        <v>0.5</v>
      </c>
      <c r="Y90" s="10">
        <v>0.4</v>
      </c>
      <c r="Z90" s="10">
        <v>0.4</v>
      </c>
      <c r="AA90" s="10">
        <v>0.5</v>
      </c>
      <c r="AB90" s="10">
        <v>0.5</v>
      </c>
      <c r="AC90" s="10">
        <v>0.5</v>
      </c>
      <c r="AD90" s="10">
        <v>0.5</v>
      </c>
      <c r="AE90" s="10">
        <v>0.5</v>
      </c>
      <c r="AF90" s="10">
        <v>0.5</v>
      </c>
      <c r="AG90" s="10">
        <v>0.5</v>
      </c>
      <c r="AH90" s="10">
        <v>0.5</v>
      </c>
      <c r="AI90" s="10">
        <v>0.4</v>
      </c>
      <c r="AJ90" s="10">
        <v>0.4</v>
      </c>
      <c r="AK90" s="10">
        <v>0.5</v>
      </c>
      <c r="AL90" s="10">
        <v>0.5</v>
      </c>
      <c r="AM90" s="10">
        <v>0.5</v>
      </c>
      <c r="AN90" s="10">
        <v>0.6</v>
      </c>
      <c r="AP90" s="13">
        <f t="shared" si="4"/>
        <v>1.4916666666666669</v>
      </c>
      <c r="AQ90" s="13">
        <f t="shared" si="4"/>
        <v>0.48333333333333339</v>
      </c>
      <c r="AR90" s="13">
        <f t="shared" si="4"/>
        <v>0.49166666666666664</v>
      </c>
    </row>
    <row r="91" spans="4:44" x14ac:dyDescent="0.2">
      <c r="D91" s="9" t="s">
        <v>95</v>
      </c>
      <c r="E91" s="10">
        <v>1.5</v>
      </c>
      <c r="F91" s="10">
        <v>1.5</v>
      </c>
      <c r="G91" s="10">
        <v>1.4</v>
      </c>
      <c r="H91" s="10">
        <v>1.4</v>
      </c>
      <c r="I91" s="10">
        <v>1.4</v>
      </c>
      <c r="J91" s="10">
        <v>1.3</v>
      </c>
      <c r="K91" s="10">
        <v>1.3</v>
      </c>
      <c r="L91" s="10">
        <v>1.3</v>
      </c>
      <c r="M91" s="10">
        <v>1.3</v>
      </c>
      <c r="N91" s="10">
        <v>1.2</v>
      </c>
      <c r="O91" s="10">
        <v>1.2</v>
      </c>
      <c r="P91" s="10">
        <v>1.1000000000000001</v>
      </c>
      <c r="Q91" s="10">
        <v>0.7</v>
      </c>
      <c r="R91" s="10">
        <v>0.7</v>
      </c>
      <c r="S91" s="10">
        <v>0.8</v>
      </c>
      <c r="T91" s="10">
        <v>0.8</v>
      </c>
      <c r="U91" s="10">
        <v>0.8</v>
      </c>
      <c r="V91" s="10">
        <v>0.7</v>
      </c>
      <c r="W91" s="10">
        <v>0.7</v>
      </c>
      <c r="X91" s="10">
        <v>0.7</v>
      </c>
      <c r="Y91" s="10">
        <v>0.6</v>
      </c>
      <c r="Z91" s="10">
        <v>0.6</v>
      </c>
      <c r="AA91" s="10">
        <v>0.6</v>
      </c>
      <c r="AB91" s="10">
        <v>0.6</v>
      </c>
      <c r="AC91" s="10">
        <v>0.6</v>
      </c>
      <c r="AD91" s="10">
        <v>0.6</v>
      </c>
      <c r="AE91" s="10">
        <v>0.6</v>
      </c>
      <c r="AF91" s="10">
        <v>0.6</v>
      </c>
      <c r="AG91" s="10">
        <v>0.6</v>
      </c>
      <c r="AH91" s="10">
        <v>0.6</v>
      </c>
      <c r="AI91" s="10">
        <v>0.5</v>
      </c>
      <c r="AJ91" s="10">
        <v>0.5</v>
      </c>
      <c r="AK91" s="10">
        <v>0.5</v>
      </c>
      <c r="AL91" s="10">
        <v>0.5</v>
      </c>
      <c r="AM91" s="10">
        <v>0.5</v>
      </c>
      <c r="AN91" s="10">
        <v>0.5</v>
      </c>
      <c r="AP91" s="13">
        <f t="shared" si="4"/>
        <v>1.3250000000000002</v>
      </c>
      <c r="AQ91" s="13">
        <f t="shared" si="4"/>
        <v>0.69166666666666654</v>
      </c>
      <c r="AR91" s="13">
        <f t="shared" si="4"/>
        <v>0.54999999999999993</v>
      </c>
    </row>
    <row r="92" spans="4:44" x14ac:dyDescent="0.2">
      <c r="D92" s="9" t="s">
        <v>96</v>
      </c>
      <c r="E92" s="10">
        <v>1.7</v>
      </c>
      <c r="F92" s="10">
        <v>1.7</v>
      </c>
      <c r="G92" s="10">
        <v>1.6</v>
      </c>
      <c r="H92" s="10">
        <v>1.6</v>
      </c>
      <c r="I92" s="10">
        <v>1.6</v>
      </c>
      <c r="J92" s="10">
        <v>1.5</v>
      </c>
      <c r="K92" s="10">
        <v>1.4</v>
      </c>
      <c r="L92" s="10">
        <v>1.4</v>
      </c>
      <c r="M92" s="10">
        <v>1.3</v>
      </c>
      <c r="N92" s="10">
        <v>1.3</v>
      </c>
      <c r="O92" s="10">
        <v>1.3</v>
      </c>
      <c r="P92" s="10">
        <v>1.3</v>
      </c>
      <c r="Q92" s="10">
        <v>0.7</v>
      </c>
      <c r="R92" s="10">
        <v>0.7</v>
      </c>
      <c r="S92" s="10">
        <v>0.7</v>
      </c>
      <c r="T92" s="10">
        <v>0.7</v>
      </c>
      <c r="U92" s="10">
        <v>0.7</v>
      </c>
      <c r="V92" s="10">
        <v>0.7</v>
      </c>
      <c r="W92" s="10">
        <v>0.7</v>
      </c>
      <c r="X92" s="10">
        <v>0.6</v>
      </c>
      <c r="Y92" s="10">
        <v>0.6</v>
      </c>
      <c r="Z92" s="10">
        <v>0.6</v>
      </c>
      <c r="AA92" s="10">
        <v>0.6</v>
      </c>
      <c r="AB92" s="10">
        <v>0.6</v>
      </c>
      <c r="AC92" s="10">
        <v>0.5</v>
      </c>
      <c r="AD92" s="10">
        <v>0.6</v>
      </c>
      <c r="AE92" s="10">
        <v>0.5</v>
      </c>
      <c r="AF92" s="10">
        <v>0.5</v>
      </c>
      <c r="AG92" s="10">
        <v>0.5</v>
      </c>
      <c r="AH92" s="10">
        <v>0.5</v>
      </c>
      <c r="AI92" s="10">
        <v>0.4</v>
      </c>
      <c r="AJ92" s="10">
        <v>0.4</v>
      </c>
      <c r="AK92" s="10">
        <v>0.4</v>
      </c>
      <c r="AL92" s="10">
        <v>0.4</v>
      </c>
      <c r="AM92" s="10">
        <v>0.4</v>
      </c>
      <c r="AN92" s="10">
        <v>0.5</v>
      </c>
      <c r="AP92" s="13">
        <f t="shared" si="4"/>
        <v>1.4750000000000003</v>
      </c>
      <c r="AQ92" s="13">
        <f t="shared" si="4"/>
        <v>0.65833333333333321</v>
      </c>
      <c r="AR92" s="13">
        <f t="shared" si="4"/>
        <v>0.46666666666666673</v>
      </c>
    </row>
    <row r="93" spans="4:44" x14ac:dyDescent="0.2">
      <c r="D93" s="9" t="s">
        <v>97</v>
      </c>
      <c r="E93" s="10">
        <v>1.9</v>
      </c>
      <c r="F93" s="10">
        <v>2</v>
      </c>
      <c r="G93" s="10">
        <v>2</v>
      </c>
      <c r="H93" s="10">
        <v>1.9</v>
      </c>
      <c r="I93" s="10">
        <v>1.9</v>
      </c>
      <c r="J93" s="10">
        <v>1.8</v>
      </c>
      <c r="K93" s="10">
        <v>1.8</v>
      </c>
      <c r="L93" s="10">
        <v>1.8</v>
      </c>
      <c r="M93" s="10">
        <v>1.8</v>
      </c>
      <c r="N93" s="10">
        <v>1.8</v>
      </c>
      <c r="O93" s="10">
        <v>1.7</v>
      </c>
      <c r="P93" s="10">
        <v>1.7</v>
      </c>
      <c r="Q93" s="10">
        <v>1</v>
      </c>
      <c r="R93" s="10">
        <v>1</v>
      </c>
      <c r="S93" s="10">
        <v>1</v>
      </c>
      <c r="T93" s="10">
        <v>1</v>
      </c>
      <c r="U93" s="10">
        <v>1</v>
      </c>
      <c r="V93" s="10">
        <v>0.9</v>
      </c>
      <c r="W93" s="10">
        <v>0.9</v>
      </c>
      <c r="X93" s="10">
        <v>0.9</v>
      </c>
      <c r="Y93" s="10">
        <v>0.8</v>
      </c>
      <c r="Z93" s="10">
        <v>0.8</v>
      </c>
      <c r="AA93" s="10">
        <v>0.8</v>
      </c>
      <c r="AB93" s="10">
        <v>0.8</v>
      </c>
      <c r="AC93" s="10">
        <v>0.7</v>
      </c>
      <c r="AD93" s="10">
        <v>0.7</v>
      </c>
      <c r="AE93" s="10">
        <v>0.7</v>
      </c>
      <c r="AF93" s="10">
        <v>0.7</v>
      </c>
      <c r="AG93" s="10">
        <v>0.6</v>
      </c>
      <c r="AH93" s="10">
        <v>0.7</v>
      </c>
      <c r="AI93" s="10">
        <v>0.6</v>
      </c>
      <c r="AJ93" s="10">
        <v>0.6</v>
      </c>
      <c r="AK93" s="10">
        <v>0.7</v>
      </c>
      <c r="AL93" s="10">
        <v>0.6</v>
      </c>
      <c r="AM93" s="10">
        <v>0.6</v>
      </c>
      <c r="AN93" s="10">
        <v>0.6</v>
      </c>
      <c r="AP93" s="13">
        <f t="shared" si="4"/>
        <v>1.8416666666666668</v>
      </c>
      <c r="AQ93" s="13">
        <f t="shared" si="4"/>
        <v>0.90833333333333366</v>
      </c>
      <c r="AR93" s="13">
        <f t="shared" si="4"/>
        <v>0.6499999999999998</v>
      </c>
    </row>
    <row r="94" spans="4:44" x14ac:dyDescent="0.2">
      <c r="D94" s="9" t="s">
        <v>98</v>
      </c>
      <c r="E94" s="10">
        <v>1.9</v>
      </c>
      <c r="F94" s="10">
        <v>1.8</v>
      </c>
      <c r="G94" s="10">
        <v>1.8</v>
      </c>
      <c r="H94" s="10">
        <v>1.7</v>
      </c>
      <c r="I94" s="10">
        <v>1.8</v>
      </c>
      <c r="J94" s="10">
        <v>1.7</v>
      </c>
      <c r="K94" s="10">
        <v>1.7</v>
      </c>
      <c r="L94" s="10">
        <v>1.7</v>
      </c>
      <c r="M94" s="10">
        <v>1.7</v>
      </c>
      <c r="N94" s="10">
        <v>1.7</v>
      </c>
      <c r="O94" s="10">
        <v>1.6</v>
      </c>
      <c r="P94" s="10">
        <v>1.6</v>
      </c>
      <c r="Q94" s="10">
        <v>0.7</v>
      </c>
      <c r="R94" s="10">
        <v>0.7</v>
      </c>
      <c r="S94" s="10">
        <v>0.7</v>
      </c>
      <c r="T94" s="10">
        <v>0.7</v>
      </c>
      <c r="U94" s="10">
        <v>0.7</v>
      </c>
      <c r="V94" s="10">
        <v>0.6</v>
      </c>
      <c r="W94" s="10">
        <v>0.6</v>
      </c>
      <c r="X94" s="10">
        <v>0.7</v>
      </c>
      <c r="Y94" s="10">
        <v>0.6</v>
      </c>
      <c r="Z94" s="10">
        <v>0.6</v>
      </c>
      <c r="AA94" s="10">
        <v>0.7</v>
      </c>
      <c r="AB94" s="10">
        <v>0.7</v>
      </c>
      <c r="AC94" s="10">
        <v>0.5</v>
      </c>
      <c r="AD94" s="10">
        <v>0.5</v>
      </c>
      <c r="AE94" s="10">
        <v>0.5</v>
      </c>
      <c r="AF94" s="10">
        <v>0.5</v>
      </c>
      <c r="AG94" s="10">
        <v>0.4</v>
      </c>
      <c r="AH94" s="10">
        <v>0.5</v>
      </c>
      <c r="AI94" s="10">
        <v>0.5</v>
      </c>
      <c r="AJ94" s="10">
        <v>0.5</v>
      </c>
      <c r="AK94" s="10">
        <v>0.5</v>
      </c>
      <c r="AL94" s="10">
        <v>0.4</v>
      </c>
      <c r="AM94" s="10">
        <v>0.5</v>
      </c>
      <c r="AN94" s="10">
        <v>0.5</v>
      </c>
      <c r="AP94" s="13">
        <f t="shared" si="4"/>
        <v>1.7249999999999999</v>
      </c>
      <c r="AQ94" s="13">
        <f t="shared" si="4"/>
        <v>0.66666666666666663</v>
      </c>
      <c r="AR94" s="13">
        <f t="shared" si="4"/>
        <v>0.48333333333333339</v>
      </c>
    </row>
    <row r="95" spans="4:44" x14ac:dyDescent="0.2">
      <c r="D95" s="9" t="s">
        <v>99</v>
      </c>
      <c r="E95" s="10">
        <v>1.4</v>
      </c>
      <c r="F95" s="10">
        <v>1.4</v>
      </c>
      <c r="G95" s="10">
        <v>1.3</v>
      </c>
      <c r="H95" s="10">
        <v>1.4</v>
      </c>
      <c r="I95" s="10">
        <v>1.4</v>
      </c>
      <c r="J95" s="10">
        <v>1.3</v>
      </c>
      <c r="K95" s="10">
        <v>1.3</v>
      </c>
      <c r="L95" s="10">
        <v>1.2</v>
      </c>
      <c r="M95" s="10">
        <v>1.2</v>
      </c>
      <c r="N95" s="10">
        <v>1.2</v>
      </c>
      <c r="O95" s="10">
        <v>1.2</v>
      </c>
      <c r="P95" s="10">
        <v>1.2</v>
      </c>
      <c r="Q95" s="10">
        <v>0.7</v>
      </c>
      <c r="R95" s="10">
        <v>0.7</v>
      </c>
      <c r="S95" s="10">
        <v>0.7</v>
      </c>
      <c r="T95" s="10">
        <v>0.7</v>
      </c>
      <c r="U95" s="10">
        <v>0.7</v>
      </c>
      <c r="V95" s="10">
        <v>0.6</v>
      </c>
      <c r="W95" s="10">
        <v>0.6</v>
      </c>
      <c r="X95" s="10">
        <v>0.6</v>
      </c>
      <c r="Y95" s="10">
        <v>0.6</v>
      </c>
      <c r="Z95" s="10">
        <v>0.5</v>
      </c>
      <c r="AA95" s="10">
        <v>0.6</v>
      </c>
      <c r="AB95" s="10">
        <v>0.6</v>
      </c>
      <c r="AC95" s="10">
        <v>0.3</v>
      </c>
      <c r="AD95" s="10">
        <v>0.3</v>
      </c>
      <c r="AE95" s="10">
        <v>0.3</v>
      </c>
      <c r="AF95" s="10">
        <v>0.3</v>
      </c>
      <c r="AG95" s="10">
        <v>0.3</v>
      </c>
      <c r="AH95" s="10">
        <v>0.4</v>
      </c>
      <c r="AI95" s="10">
        <v>0.3</v>
      </c>
      <c r="AJ95" s="10">
        <v>0.3</v>
      </c>
      <c r="AK95" s="10">
        <v>0.3</v>
      </c>
      <c r="AL95" s="10">
        <v>0.3</v>
      </c>
      <c r="AM95" s="10">
        <v>0.3</v>
      </c>
      <c r="AN95" s="10">
        <v>0.3</v>
      </c>
      <c r="AP95" s="13">
        <f t="shared" si="4"/>
        <v>1.2916666666666665</v>
      </c>
      <c r="AQ95" s="13">
        <f t="shared" si="4"/>
        <v>0.63333333333333319</v>
      </c>
      <c r="AR95" s="13">
        <f t="shared" si="4"/>
        <v>0.30833333333333324</v>
      </c>
    </row>
    <row r="96" spans="4:44" x14ac:dyDescent="0.2">
      <c r="D96" s="9" t="s">
        <v>100</v>
      </c>
      <c r="E96" s="10">
        <v>0.8</v>
      </c>
      <c r="F96" s="10">
        <v>0.8</v>
      </c>
      <c r="G96" s="10">
        <v>0.8</v>
      </c>
      <c r="H96" s="10">
        <v>0.6</v>
      </c>
      <c r="I96" s="10">
        <v>0.8</v>
      </c>
      <c r="J96" s="10">
        <v>0.8</v>
      </c>
      <c r="K96" s="10">
        <v>0.5</v>
      </c>
      <c r="L96" s="10">
        <v>0.4</v>
      </c>
      <c r="M96" s="10">
        <v>0.3</v>
      </c>
      <c r="N96" s="10">
        <v>0.4</v>
      </c>
      <c r="O96" s="10">
        <v>0.3</v>
      </c>
      <c r="P96" s="10">
        <v>0.3</v>
      </c>
      <c r="Q96" s="10">
        <v>0.4</v>
      </c>
      <c r="R96" s="10">
        <v>0.4</v>
      </c>
      <c r="S96" s="10">
        <v>0.4</v>
      </c>
      <c r="T96" s="10">
        <v>0.4</v>
      </c>
      <c r="U96" s="10">
        <v>0.3</v>
      </c>
      <c r="V96" s="10">
        <v>0.3</v>
      </c>
      <c r="W96" s="10">
        <v>0.1</v>
      </c>
      <c r="X96" s="10">
        <v>0.3</v>
      </c>
      <c r="Y96" s="10">
        <v>0.3</v>
      </c>
      <c r="Z96" s="10">
        <v>0.3</v>
      </c>
      <c r="AA96" s="10">
        <v>0.4</v>
      </c>
      <c r="AB96" s="10">
        <v>0.4</v>
      </c>
      <c r="AC96" s="10">
        <v>0.4</v>
      </c>
      <c r="AD96" s="10">
        <v>0.4</v>
      </c>
      <c r="AE96" s="10">
        <v>0.6</v>
      </c>
      <c r="AF96" s="10">
        <v>0.6</v>
      </c>
      <c r="AG96" s="10">
        <v>0.4</v>
      </c>
      <c r="AH96" s="10">
        <v>0.6</v>
      </c>
      <c r="AI96" s="10">
        <v>0.6</v>
      </c>
      <c r="AJ96" s="10">
        <v>0.4</v>
      </c>
      <c r="AK96" s="10">
        <v>0.4</v>
      </c>
      <c r="AL96" s="10">
        <v>0.3</v>
      </c>
      <c r="AM96" s="10">
        <v>0.3</v>
      </c>
      <c r="AN96" s="10">
        <v>0.3</v>
      </c>
      <c r="AP96" s="13">
        <f t="shared" si="4"/>
        <v>0.56666666666666676</v>
      </c>
      <c r="AQ96" s="13">
        <f t="shared" si="4"/>
        <v>0.33333333333333331</v>
      </c>
      <c r="AR96" s="13">
        <f t="shared" si="4"/>
        <v>0.44166666666666665</v>
      </c>
    </row>
    <row r="97" spans="1:44" x14ac:dyDescent="0.2">
      <c r="D97" s="9" t="s">
        <v>101</v>
      </c>
      <c r="E97" s="10">
        <v>1.6</v>
      </c>
      <c r="F97" s="10">
        <v>1.5</v>
      </c>
      <c r="G97" s="10">
        <v>1.5</v>
      </c>
      <c r="H97" s="10">
        <v>1.4</v>
      </c>
      <c r="I97" s="10">
        <v>1.4</v>
      </c>
      <c r="J97" s="10">
        <v>1.4</v>
      </c>
      <c r="K97" s="10">
        <v>1.4</v>
      </c>
      <c r="L97" s="10">
        <v>1.3</v>
      </c>
      <c r="M97" s="10">
        <v>1.2</v>
      </c>
      <c r="N97" s="10">
        <v>1.1000000000000001</v>
      </c>
      <c r="O97" s="10">
        <v>1.1000000000000001</v>
      </c>
      <c r="P97" s="10">
        <v>1.1000000000000001</v>
      </c>
      <c r="Q97" s="10">
        <v>0.7</v>
      </c>
      <c r="R97" s="10">
        <v>0.8</v>
      </c>
      <c r="S97" s="10">
        <v>0.9</v>
      </c>
      <c r="T97" s="10">
        <v>0.9</v>
      </c>
      <c r="U97" s="10">
        <v>0.9</v>
      </c>
      <c r="V97" s="10">
        <v>0.9</v>
      </c>
      <c r="W97" s="10">
        <v>0.9</v>
      </c>
      <c r="X97" s="10">
        <v>0.8</v>
      </c>
      <c r="Y97" s="10">
        <v>0.7</v>
      </c>
      <c r="Z97" s="10">
        <v>0.7</v>
      </c>
      <c r="AA97" s="10">
        <v>0.7</v>
      </c>
      <c r="AB97" s="10">
        <v>0.7</v>
      </c>
      <c r="AC97" s="10">
        <v>0.7</v>
      </c>
      <c r="AD97" s="10">
        <v>0.7</v>
      </c>
      <c r="AE97" s="10">
        <v>0.7</v>
      </c>
      <c r="AF97" s="10">
        <v>0.7</v>
      </c>
      <c r="AG97" s="10">
        <v>0.7</v>
      </c>
      <c r="AH97" s="10">
        <v>0.7</v>
      </c>
      <c r="AI97" s="10">
        <v>0.7</v>
      </c>
      <c r="AJ97" s="10">
        <v>0.6</v>
      </c>
      <c r="AK97" s="10">
        <v>0.6</v>
      </c>
      <c r="AL97" s="10">
        <v>0.6</v>
      </c>
      <c r="AM97" s="10">
        <v>0.5</v>
      </c>
      <c r="AN97" s="10">
        <v>0.6</v>
      </c>
      <c r="AP97" s="13">
        <f t="shared" si="4"/>
        <v>1.3333333333333333</v>
      </c>
      <c r="AQ97" s="13">
        <f t="shared" si="4"/>
        <v>0.79999999999999993</v>
      </c>
      <c r="AR97" s="13">
        <f t="shared" si="4"/>
        <v>0.64999999999999991</v>
      </c>
    </row>
    <row r="98" spans="1:44" x14ac:dyDescent="0.2">
      <c r="D98" s="9" t="s">
        <v>102</v>
      </c>
      <c r="E98" s="10">
        <v>2.2999999999999998</v>
      </c>
      <c r="F98" s="10">
        <v>2.2999999999999998</v>
      </c>
      <c r="G98" s="10">
        <v>2.4</v>
      </c>
      <c r="H98" s="10">
        <v>2.2999999999999998</v>
      </c>
      <c r="I98" s="10">
        <v>2.2000000000000002</v>
      </c>
      <c r="J98" s="10">
        <v>2.1</v>
      </c>
      <c r="K98" s="10">
        <v>2</v>
      </c>
      <c r="L98" s="10">
        <v>2</v>
      </c>
      <c r="M98" s="10">
        <v>1.9</v>
      </c>
      <c r="N98" s="10">
        <v>1.9</v>
      </c>
      <c r="O98" s="10">
        <v>1.8</v>
      </c>
      <c r="P98" s="10">
        <v>1.8</v>
      </c>
      <c r="Q98" s="10">
        <v>0.9</v>
      </c>
      <c r="R98" s="10">
        <v>0.9</v>
      </c>
      <c r="S98" s="10">
        <v>0.8</v>
      </c>
      <c r="T98" s="10">
        <v>0.8</v>
      </c>
      <c r="U98" s="10">
        <v>0.7</v>
      </c>
      <c r="V98" s="10">
        <v>0.7</v>
      </c>
      <c r="W98" s="10">
        <v>0.6</v>
      </c>
      <c r="X98" s="10">
        <v>0.7</v>
      </c>
      <c r="Y98" s="10">
        <v>0.7</v>
      </c>
      <c r="Z98" s="10">
        <v>0.6</v>
      </c>
      <c r="AA98" s="10">
        <v>0.6</v>
      </c>
      <c r="AB98" s="10">
        <v>0.5</v>
      </c>
      <c r="AC98" s="10">
        <v>0.5</v>
      </c>
      <c r="AD98" s="10">
        <v>0.5</v>
      </c>
      <c r="AE98" s="10">
        <v>0.4</v>
      </c>
      <c r="AF98" s="10">
        <v>0.4</v>
      </c>
      <c r="AG98" s="10">
        <v>0.4</v>
      </c>
      <c r="AH98" s="10">
        <v>0.3</v>
      </c>
      <c r="AI98" s="10">
        <v>0.2</v>
      </c>
      <c r="AJ98" s="10">
        <v>0.2</v>
      </c>
      <c r="AK98" s="10">
        <v>0.3</v>
      </c>
      <c r="AL98" s="10">
        <v>0.3</v>
      </c>
      <c r="AM98" s="10">
        <v>0.3</v>
      </c>
      <c r="AN98" s="10">
        <v>0.3</v>
      </c>
      <c r="AP98" s="13">
        <f t="shared" si="4"/>
        <v>2.0833333333333335</v>
      </c>
      <c r="AQ98" s="13">
        <f t="shared" si="4"/>
        <v>0.70833333333333337</v>
      </c>
      <c r="AR98" s="13">
        <f t="shared" si="4"/>
        <v>0.34166666666666662</v>
      </c>
    </row>
    <row r="99" spans="1:44" x14ac:dyDescent="0.2">
      <c r="D99" s="9" t="s">
        <v>103</v>
      </c>
      <c r="E99" s="10">
        <v>1.2</v>
      </c>
      <c r="F99" s="10">
        <v>1.2</v>
      </c>
      <c r="G99" s="10">
        <v>1.2</v>
      </c>
      <c r="H99" s="10">
        <v>1.2</v>
      </c>
      <c r="I99" s="10">
        <v>1.2</v>
      </c>
      <c r="J99" s="10">
        <v>1.2</v>
      </c>
      <c r="K99" s="10">
        <v>1.1000000000000001</v>
      </c>
      <c r="L99" s="10">
        <v>1.1000000000000001</v>
      </c>
      <c r="M99" s="10">
        <v>1.1000000000000001</v>
      </c>
      <c r="N99" s="10">
        <v>1</v>
      </c>
      <c r="O99" s="10">
        <v>1</v>
      </c>
      <c r="P99" s="10">
        <v>1</v>
      </c>
      <c r="Q99" s="10">
        <v>0.4</v>
      </c>
      <c r="R99" s="10">
        <v>0.3</v>
      </c>
      <c r="S99" s="10">
        <v>0.3</v>
      </c>
      <c r="T99" s="10">
        <v>0.4</v>
      </c>
      <c r="U99" s="10">
        <v>0.4</v>
      </c>
      <c r="V99" s="10">
        <v>0.5</v>
      </c>
      <c r="W99" s="10">
        <v>0.5</v>
      </c>
      <c r="X99" s="10">
        <v>0.5</v>
      </c>
      <c r="Y99" s="10">
        <v>0.5</v>
      </c>
      <c r="Z99" s="10">
        <v>0.4</v>
      </c>
      <c r="AA99" s="10">
        <v>0.5</v>
      </c>
      <c r="AB99" s="10">
        <v>0.5</v>
      </c>
      <c r="AC99" s="10">
        <v>0.5</v>
      </c>
      <c r="AD99" s="10">
        <v>0.5</v>
      </c>
      <c r="AE99" s="10">
        <v>0.4</v>
      </c>
      <c r="AF99" s="10">
        <v>0.4</v>
      </c>
      <c r="AG99" s="10">
        <v>0.4</v>
      </c>
      <c r="AH99" s="10">
        <v>0.4</v>
      </c>
      <c r="AI99" s="10">
        <v>0.4</v>
      </c>
      <c r="AJ99" s="10">
        <v>0.4</v>
      </c>
      <c r="AK99" s="10">
        <v>0.4</v>
      </c>
      <c r="AL99" s="10">
        <v>0.4</v>
      </c>
      <c r="AM99" s="10">
        <v>0.4</v>
      </c>
      <c r="AN99" s="10">
        <v>0.4</v>
      </c>
      <c r="AP99" s="13">
        <f t="shared" si="4"/>
        <v>1.125</v>
      </c>
      <c r="AQ99" s="13">
        <f t="shared" si="4"/>
        <v>0.43333333333333335</v>
      </c>
      <c r="AR99" s="13">
        <f t="shared" si="4"/>
        <v>0.41666666666666669</v>
      </c>
    </row>
    <row r="100" spans="1:44" x14ac:dyDescent="0.2">
      <c r="D100" s="9" t="s">
        <v>104</v>
      </c>
      <c r="E100" s="10">
        <v>1.4</v>
      </c>
      <c r="F100" s="10">
        <v>1.4</v>
      </c>
      <c r="G100" s="10">
        <v>1.4</v>
      </c>
      <c r="H100" s="10">
        <v>1.3</v>
      </c>
      <c r="I100" s="10">
        <v>1.3</v>
      </c>
      <c r="J100" s="10">
        <v>1.1000000000000001</v>
      </c>
      <c r="K100" s="10">
        <v>1</v>
      </c>
      <c r="L100" s="10">
        <v>1</v>
      </c>
      <c r="M100" s="10">
        <v>0.9</v>
      </c>
      <c r="N100" s="10">
        <v>1</v>
      </c>
      <c r="O100" s="10">
        <v>0.9</v>
      </c>
      <c r="P100" s="10">
        <v>0.9</v>
      </c>
      <c r="Q100" s="10">
        <v>0.6</v>
      </c>
      <c r="R100" s="10">
        <v>0.6</v>
      </c>
      <c r="S100" s="10">
        <v>0.6</v>
      </c>
      <c r="T100" s="10">
        <v>0.6</v>
      </c>
      <c r="U100" s="10">
        <v>0.6</v>
      </c>
      <c r="V100" s="10">
        <v>0.6</v>
      </c>
      <c r="W100" s="10">
        <v>0.5</v>
      </c>
      <c r="X100" s="10">
        <v>0.5</v>
      </c>
      <c r="Y100" s="10">
        <v>0.6</v>
      </c>
      <c r="Z100" s="10">
        <v>0.6</v>
      </c>
      <c r="AA100" s="10">
        <v>0.5</v>
      </c>
      <c r="AB100" s="10">
        <v>0.5</v>
      </c>
      <c r="AC100" s="10">
        <v>0.5</v>
      </c>
      <c r="AD100" s="10">
        <v>0.4</v>
      </c>
      <c r="AE100" s="10">
        <v>0.5</v>
      </c>
      <c r="AF100" s="10">
        <v>0.5</v>
      </c>
      <c r="AG100" s="10">
        <v>0.5</v>
      </c>
      <c r="AH100" s="10">
        <v>0.5</v>
      </c>
      <c r="AI100" s="10">
        <v>0.4</v>
      </c>
      <c r="AJ100" s="10">
        <v>0.5</v>
      </c>
      <c r="AK100" s="10">
        <v>0.5</v>
      </c>
      <c r="AL100" s="10">
        <v>0.4</v>
      </c>
      <c r="AM100" s="10">
        <v>0.4</v>
      </c>
      <c r="AN100" s="10">
        <v>0.5</v>
      </c>
      <c r="AP100" s="13">
        <f t="shared" si="4"/>
        <v>1.1333333333333333</v>
      </c>
      <c r="AQ100" s="13">
        <f t="shared" si="4"/>
        <v>0.56666666666666654</v>
      </c>
      <c r="AR100" s="13">
        <f t="shared" si="4"/>
        <v>0.46666666666666673</v>
      </c>
    </row>
    <row r="101" spans="1:44" x14ac:dyDescent="0.2">
      <c r="D101" s="9" t="s">
        <v>105</v>
      </c>
      <c r="E101" s="10">
        <v>1.4</v>
      </c>
      <c r="F101" s="10">
        <v>1.4</v>
      </c>
      <c r="G101" s="10">
        <v>1.4</v>
      </c>
      <c r="H101" s="10">
        <v>1.4</v>
      </c>
      <c r="I101" s="10">
        <v>1.3</v>
      </c>
      <c r="J101" s="10">
        <v>1.4</v>
      </c>
      <c r="K101" s="10">
        <v>1.3</v>
      </c>
      <c r="L101" s="10">
        <v>1.2</v>
      </c>
      <c r="M101" s="10">
        <v>1.3</v>
      </c>
      <c r="N101" s="10">
        <v>1.3</v>
      </c>
      <c r="O101" s="10">
        <v>1.2</v>
      </c>
      <c r="P101" s="10">
        <v>1.2</v>
      </c>
      <c r="Q101" s="10">
        <v>1</v>
      </c>
      <c r="R101" s="10">
        <v>1</v>
      </c>
      <c r="S101" s="10">
        <v>1</v>
      </c>
      <c r="T101" s="10">
        <v>1</v>
      </c>
      <c r="U101" s="10">
        <v>0.9</v>
      </c>
      <c r="V101" s="10">
        <v>0.9</v>
      </c>
      <c r="W101" s="10">
        <v>0.9</v>
      </c>
      <c r="X101" s="10">
        <v>0.9</v>
      </c>
      <c r="Y101" s="10">
        <v>0.9</v>
      </c>
      <c r="Z101" s="10">
        <v>0.8</v>
      </c>
      <c r="AA101" s="10">
        <v>0.8</v>
      </c>
      <c r="AB101" s="10">
        <v>0.9</v>
      </c>
      <c r="AC101" s="10">
        <v>0.7</v>
      </c>
      <c r="AD101" s="10">
        <v>0.7</v>
      </c>
      <c r="AE101" s="10">
        <v>0.7</v>
      </c>
      <c r="AF101" s="10">
        <v>0.7</v>
      </c>
      <c r="AG101" s="10">
        <v>0.7</v>
      </c>
      <c r="AH101" s="10">
        <v>0.7</v>
      </c>
      <c r="AI101" s="10">
        <v>0.6</v>
      </c>
      <c r="AJ101" s="10">
        <v>0.7</v>
      </c>
      <c r="AK101" s="10">
        <v>0.7</v>
      </c>
      <c r="AL101" s="10">
        <v>0.7</v>
      </c>
      <c r="AM101" s="10">
        <v>0.7</v>
      </c>
      <c r="AN101" s="10">
        <v>0.7</v>
      </c>
      <c r="AP101" s="13">
        <f t="shared" si="4"/>
        <v>1.3166666666666667</v>
      </c>
      <c r="AQ101" s="13">
        <f t="shared" si="4"/>
        <v>0.91666666666666696</v>
      </c>
      <c r="AR101" s="13">
        <f t="shared" si="4"/>
        <v>0.69166666666666676</v>
      </c>
    </row>
    <row r="102" spans="1:44" x14ac:dyDescent="0.2">
      <c r="D102" s="9" t="s">
        <v>106</v>
      </c>
      <c r="E102" s="10">
        <v>1.6</v>
      </c>
      <c r="F102" s="10">
        <v>1.6</v>
      </c>
      <c r="G102" s="10">
        <v>1.6</v>
      </c>
      <c r="H102" s="10">
        <v>1.5</v>
      </c>
      <c r="I102" s="10">
        <v>1.5</v>
      </c>
      <c r="J102" s="10">
        <v>1.4</v>
      </c>
      <c r="K102" s="10">
        <v>1.4</v>
      </c>
      <c r="L102" s="10">
        <v>1.5</v>
      </c>
      <c r="M102" s="10">
        <v>1.5</v>
      </c>
      <c r="N102" s="10">
        <v>1.4</v>
      </c>
      <c r="O102" s="10">
        <v>1.4</v>
      </c>
      <c r="P102" s="10">
        <v>1.5</v>
      </c>
      <c r="Q102" s="10">
        <v>1.1000000000000001</v>
      </c>
      <c r="R102" s="10">
        <v>1.1000000000000001</v>
      </c>
      <c r="S102" s="10">
        <v>1.2</v>
      </c>
      <c r="T102" s="10">
        <v>1.2</v>
      </c>
      <c r="U102" s="10">
        <v>1.2</v>
      </c>
      <c r="V102" s="10">
        <v>1.2</v>
      </c>
      <c r="W102" s="10">
        <v>1.2</v>
      </c>
      <c r="X102" s="10">
        <v>1.2</v>
      </c>
      <c r="Y102" s="10">
        <v>1.2</v>
      </c>
      <c r="Z102" s="10">
        <v>1.1000000000000001</v>
      </c>
      <c r="AA102" s="10">
        <v>1.2</v>
      </c>
      <c r="AB102" s="10">
        <v>1.2</v>
      </c>
      <c r="AC102" s="10">
        <v>1</v>
      </c>
      <c r="AD102" s="10">
        <v>1</v>
      </c>
      <c r="AE102" s="10">
        <v>0.9</v>
      </c>
      <c r="AF102" s="10">
        <v>0.9</v>
      </c>
      <c r="AG102" s="10">
        <v>0.9</v>
      </c>
      <c r="AH102" s="10">
        <v>1</v>
      </c>
      <c r="AI102" s="10">
        <v>0.9</v>
      </c>
      <c r="AJ102" s="10">
        <v>0.8</v>
      </c>
      <c r="AK102" s="10">
        <v>0.8</v>
      </c>
      <c r="AL102" s="10">
        <v>0.8</v>
      </c>
      <c r="AM102" s="10">
        <v>0.7</v>
      </c>
      <c r="AN102" s="10">
        <v>0.8</v>
      </c>
      <c r="AP102" s="13">
        <f t="shared" si="4"/>
        <v>1.4916666666666669</v>
      </c>
      <c r="AQ102" s="13">
        <f t="shared" si="4"/>
        <v>1.1749999999999998</v>
      </c>
      <c r="AR102" s="13">
        <f t="shared" si="4"/>
        <v>0.87500000000000011</v>
      </c>
    </row>
    <row r="104" spans="1:44" ht="160" x14ac:dyDescent="0.2">
      <c r="A104" s="11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B9C2-1239-3C4F-81EE-297A74066ACF}">
  <dimension ref="A1:M104"/>
  <sheetViews>
    <sheetView tabSelected="1" workbookViewId="0">
      <selection activeCell="A5" sqref="A5:M5"/>
    </sheetView>
  </sheetViews>
  <sheetFormatPr baseColWidth="10" defaultColWidth="8.83203125" defaultRowHeight="15" x14ac:dyDescent="0.2"/>
  <cols>
    <col min="1" max="3" width="40.6640625" style="7" customWidth="1"/>
    <col min="4" max="4" width="26.5" style="7" customWidth="1"/>
    <col min="5" max="6" width="40.6640625" style="7" customWidth="1"/>
    <col min="7" max="7" width="26.5" style="7" customWidth="1"/>
    <col min="8" max="9" width="40.6640625" style="7" customWidth="1"/>
    <col min="10" max="10" width="26.5" style="7" customWidth="1"/>
    <col min="11" max="12" width="40.6640625" style="7" customWidth="1"/>
    <col min="13" max="13" width="26.5" style="7" customWidth="1"/>
    <col min="14" max="16384" width="8.83203125" style="7"/>
  </cols>
  <sheetData>
    <row r="1" spans="1:13" ht="17" x14ac:dyDescent="0.2">
      <c r="A1" s="6" t="s">
        <v>115</v>
      </c>
    </row>
    <row r="2" spans="1:13" x14ac:dyDescent="0.2">
      <c r="A2" s="8" t="s">
        <v>1</v>
      </c>
    </row>
    <row r="3" spans="1:13" x14ac:dyDescent="0.2">
      <c r="B3" s="9" t="s">
        <v>2</v>
      </c>
      <c r="E3" s="9" t="s">
        <v>3</v>
      </c>
      <c r="H3" s="9" t="s">
        <v>116</v>
      </c>
      <c r="K3" s="9" t="s">
        <v>4</v>
      </c>
    </row>
    <row r="4" spans="1:13" x14ac:dyDescent="0.2">
      <c r="B4" s="9" t="s">
        <v>117</v>
      </c>
      <c r="C4" s="9" t="s">
        <v>118</v>
      </c>
      <c r="D4" s="9" t="s">
        <v>119</v>
      </c>
      <c r="E4" s="9" t="s">
        <v>117</v>
      </c>
      <c r="F4" s="9" t="s">
        <v>118</v>
      </c>
      <c r="G4" s="9" t="s">
        <v>119</v>
      </c>
      <c r="H4" s="9" t="s">
        <v>117</v>
      </c>
      <c r="I4" s="9" t="s">
        <v>118</v>
      </c>
      <c r="J4" s="9" t="s">
        <v>119</v>
      </c>
      <c r="K4" s="9" t="s">
        <v>117</v>
      </c>
      <c r="L4" s="9" t="s">
        <v>118</v>
      </c>
      <c r="M4" s="9" t="s">
        <v>119</v>
      </c>
    </row>
    <row r="5" spans="1:13" x14ac:dyDescent="0.2">
      <c r="A5" s="9" t="s">
        <v>9</v>
      </c>
      <c r="B5" s="10">
        <v>4.8</v>
      </c>
      <c r="C5" s="10">
        <v>36.700000000000003</v>
      </c>
      <c r="D5" s="10">
        <v>21.8</v>
      </c>
      <c r="E5" s="10">
        <v>6.4</v>
      </c>
      <c r="F5" s="10">
        <v>40.6</v>
      </c>
      <c r="G5" s="10">
        <v>20.8</v>
      </c>
      <c r="H5" s="10">
        <v>8.8000000000000007</v>
      </c>
      <c r="I5" s="10">
        <v>44.9</v>
      </c>
      <c r="J5" s="10">
        <v>18.399999999999999</v>
      </c>
      <c r="K5" s="10">
        <v>8.8000000000000007</v>
      </c>
      <c r="L5" s="12" t="s">
        <v>120</v>
      </c>
      <c r="M5" s="10">
        <v>18.2</v>
      </c>
    </row>
    <row r="6" spans="1:13" x14ac:dyDescent="0.2">
      <c r="A6" s="9" t="s">
        <v>10</v>
      </c>
      <c r="B6" s="10">
        <v>1.6</v>
      </c>
      <c r="C6" s="10">
        <v>24.5</v>
      </c>
      <c r="D6" s="10">
        <v>15.6</v>
      </c>
      <c r="E6" s="10">
        <v>2.2000000000000002</v>
      </c>
      <c r="F6" s="10">
        <v>26.4</v>
      </c>
      <c r="G6" s="10">
        <v>16.899999999999999</v>
      </c>
      <c r="H6" s="10">
        <v>3.4</v>
      </c>
      <c r="I6" s="10">
        <v>28</v>
      </c>
      <c r="J6" s="10">
        <v>13.5</v>
      </c>
      <c r="K6" s="10">
        <v>3.4</v>
      </c>
      <c r="L6" s="12" t="s">
        <v>120</v>
      </c>
      <c r="M6" s="10">
        <v>15.6</v>
      </c>
    </row>
    <row r="7" spans="1:13" x14ac:dyDescent="0.2">
      <c r="A7" s="9" t="s">
        <v>11</v>
      </c>
      <c r="B7" s="10">
        <v>1.9</v>
      </c>
      <c r="C7" s="10">
        <v>13.2</v>
      </c>
      <c r="D7" s="10">
        <v>7.8</v>
      </c>
      <c r="E7" s="10">
        <v>0.9</v>
      </c>
      <c r="F7" s="10">
        <v>10.5</v>
      </c>
      <c r="G7" s="10">
        <v>7.5</v>
      </c>
      <c r="H7" s="10">
        <v>2.2000000000000002</v>
      </c>
      <c r="I7" s="10">
        <v>13.3</v>
      </c>
      <c r="J7" s="10">
        <v>12.9</v>
      </c>
      <c r="K7" s="10">
        <v>2.2999999999999998</v>
      </c>
      <c r="L7" s="12" t="s">
        <v>120</v>
      </c>
      <c r="M7" s="10">
        <v>11.3</v>
      </c>
    </row>
    <row r="8" spans="1:13" x14ac:dyDescent="0.2">
      <c r="A8" s="9" t="s">
        <v>12</v>
      </c>
      <c r="B8" s="10">
        <v>3.5</v>
      </c>
      <c r="C8" s="10">
        <v>13.8</v>
      </c>
      <c r="D8" s="10">
        <v>12.8</v>
      </c>
      <c r="E8" s="10">
        <v>4</v>
      </c>
      <c r="F8" s="10">
        <v>17</v>
      </c>
      <c r="G8" s="10">
        <v>14</v>
      </c>
      <c r="H8" s="10">
        <v>5.4</v>
      </c>
      <c r="I8" s="10">
        <v>19.399999999999999</v>
      </c>
      <c r="J8" s="10">
        <v>12.8</v>
      </c>
      <c r="K8" s="10">
        <v>6.1</v>
      </c>
      <c r="L8" s="12" t="s">
        <v>120</v>
      </c>
      <c r="M8" s="10">
        <v>13.4</v>
      </c>
    </row>
    <row r="9" spans="1:13" x14ac:dyDescent="0.2">
      <c r="A9" s="9" t="s">
        <v>13</v>
      </c>
      <c r="B9" s="10">
        <v>6.2</v>
      </c>
      <c r="C9" s="10">
        <v>28.7</v>
      </c>
      <c r="D9" s="10">
        <v>13.2</v>
      </c>
      <c r="E9" s="10">
        <v>6.1</v>
      </c>
      <c r="F9" s="10">
        <v>34.299999999999997</v>
      </c>
      <c r="G9" s="10">
        <v>15.9</v>
      </c>
      <c r="H9" s="10">
        <v>7.2</v>
      </c>
      <c r="I9" s="10">
        <v>33.200000000000003</v>
      </c>
      <c r="J9" s="10">
        <v>16.2</v>
      </c>
      <c r="K9" s="10">
        <v>9</v>
      </c>
      <c r="L9" s="12" t="s">
        <v>120</v>
      </c>
      <c r="M9" s="10">
        <v>13.4</v>
      </c>
    </row>
    <row r="10" spans="1:13" x14ac:dyDescent="0.2">
      <c r="A10" s="9" t="s">
        <v>14</v>
      </c>
      <c r="B10" s="10">
        <v>3.5</v>
      </c>
      <c r="C10" s="10">
        <v>14.5</v>
      </c>
      <c r="D10" s="10">
        <v>10.8</v>
      </c>
      <c r="E10" s="10">
        <v>3.6</v>
      </c>
      <c r="F10" s="10">
        <v>17.3</v>
      </c>
      <c r="G10" s="10">
        <v>13.3</v>
      </c>
      <c r="H10" s="10">
        <v>5.3</v>
      </c>
      <c r="I10" s="10">
        <v>19.3</v>
      </c>
      <c r="J10" s="10">
        <v>10.4</v>
      </c>
      <c r="K10" s="10">
        <v>5.7</v>
      </c>
      <c r="L10" s="12" t="s">
        <v>120</v>
      </c>
      <c r="M10" s="10">
        <v>14.5</v>
      </c>
    </row>
    <row r="11" spans="1:13" x14ac:dyDescent="0.2">
      <c r="A11" s="9" t="s">
        <v>15</v>
      </c>
      <c r="B11" s="10">
        <v>7.9</v>
      </c>
      <c r="C11" s="10">
        <v>23.4</v>
      </c>
      <c r="D11" s="10">
        <v>12.4</v>
      </c>
      <c r="E11" s="10">
        <v>7</v>
      </c>
      <c r="F11" s="10">
        <v>31</v>
      </c>
      <c r="G11" s="10">
        <v>14.3</v>
      </c>
      <c r="H11" s="10">
        <v>9.6</v>
      </c>
      <c r="I11" s="10">
        <v>35.4</v>
      </c>
      <c r="J11" s="10">
        <v>15.3</v>
      </c>
      <c r="K11" s="10">
        <v>10.9</v>
      </c>
      <c r="L11" s="12" t="s">
        <v>120</v>
      </c>
      <c r="M11" s="10">
        <v>16.399999999999999</v>
      </c>
    </row>
    <row r="12" spans="1:13" x14ac:dyDescent="0.2">
      <c r="A12" s="9" t="s">
        <v>16</v>
      </c>
      <c r="B12" s="10">
        <v>2.2000000000000002</v>
      </c>
      <c r="C12" s="10">
        <v>19</v>
      </c>
      <c r="D12" s="10">
        <v>13.2</v>
      </c>
      <c r="E12" s="10">
        <v>1.7</v>
      </c>
      <c r="F12" s="10">
        <v>20.5</v>
      </c>
      <c r="G12" s="10">
        <v>15.7</v>
      </c>
      <c r="H12" s="10">
        <v>2.9</v>
      </c>
      <c r="I12" s="10">
        <v>25.1</v>
      </c>
      <c r="J12" s="10">
        <v>12.8</v>
      </c>
      <c r="K12" s="10">
        <v>3.7</v>
      </c>
      <c r="L12" s="12" t="s">
        <v>120</v>
      </c>
      <c r="M12" s="10">
        <v>11.6</v>
      </c>
    </row>
    <row r="13" spans="1:13" x14ac:dyDescent="0.2">
      <c r="A13" s="9" t="s">
        <v>17</v>
      </c>
      <c r="B13" s="10">
        <v>2.5</v>
      </c>
      <c r="C13" s="10">
        <v>17.7</v>
      </c>
      <c r="D13" s="10">
        <v>12.2</v>
      </c>
      <c r="E13" s="10">
        <v>2.8</v>
      </c>
      <c r="F13" s="10">
        <v>21.8</v>
      </c>
      <c r="G13" s="10">
        <v>14.9</v>
      </c>
      <c r="H13" s="10">
        <v>3.5</v>
      </c>
      <c r="I13" s="10">
        <v>24.2</v>
      </c>
      <c r="J13" s="10">
        <v>14.3</v>
      </c>
      <c r="K13" s="10">
        <v>4.5</v>
      </c>
      <c r="L13" s="12" t="s">
        <v>120</v>
      </c>
      <c r="M13" s="10">
        <v>13.7</v>
      </c>
    </row>
    <row r="14" spans="1:13" x14ac:dyDescent="0.2">
      <c r="A14" s="9" t="s">
        <v>18</v>
      </c>
      <c r="B14" s="10">
        <v>5.3</v>
      </c>
      <c r="C14" s="10">
        <v>12.5</v>
      </c>
      <c r="D14" s="10">
        <v>15.6</v>
      </c>
      <c r="E14" s="10">
        <v>5.6</v>
      </c>
      <c r="F14" s="10">
        <v>19.100000000000001</v>
      </c>
      <c r="G14" s="10">
        <v>17.7</v>
      </c>
      <c r="H14" s="10">
        <v>7.7</v>
      </c>
      <c r="I14" s="10">
        <v>22</v>
      </c>
      <c r="J14" s="10">
        <v>12.8</v>
      </c>
      <c r="K14" s="10">
        <v>9.1</v>
      </c>
      <c r="L14" s="12" t="s">
        <v>120</v>
      </c>
      <c r="M14" s="10">
        <v>11.6</v>
      </c>
    </row>
    <row r="15" spans="1:13" x14ac:dyDescent="0.2">
      <c r="A15" s="9" t="s">
        <v>19</v>
      </c>
      <c r="B15" s="10">
        <v>5.5</v>
      </c>
      <c r="C15" s="10">
        <v>13.1</v>
      </c>
      <c r="D15" s="10">
        <v>13.5</v>
      </c>
      <c r="E15" s="10">
        <v>3.8</v>
      </c>
      <c r="F15" s="10">
        <v>16</v>
      </c>
      <c r="G15" s="10">
        <v>14.5</v>
      </c>
      <c r="H15" s="10">
        <v>4.0999999999999996</v>
      </c>
      <c r="I15" s="10">
        <v>18.8</v>
      </c>
      <c r="J15" s="10">
        <v>13.6</v>
      </c>
      <c r="K15" s="10">
        <v>5.8</v>
      </c>
      <c r="L15" s="12" t="s">
        <v>120</v>
      </c>
      <c r="M15" s="10">
        <v>16.7</v>
      </c>
    </row>
    <row r="16" spans="1:13" x14ac:dyDescent="0.2">
      <c r="A16" s="9" t="s">
        <v>20</v>
      </c>
      <c r="B16" s="10">
        <v>4.2</v>
      </c>
      <c r="C16" s="10">
        <v>17.100000000000001</v>
      </c>
      <c r="D16" s="10">
        <v>12.4</v>
      </c>
      <c r="E16" s="10">
        <v>4.7</v>
      </c>
      <c r="F16" s="10">
        <v>20.9</v>
      </c>
      <c r="G16" s="10">
        <v>17.2</v>
      </c>
      <c r="H16" s="10">
        <v>4.8</v>
      </c>
      <c r="I16" s="10">
        <v>24.6</v>
      </c>
      <c r="J16" s="10">
        <v>12.6</v>
      </c>
      <c r="K16" s="10">
        <v>5.7</v>
      </c>
      <c r="L16" s="12" t="s">
        <v>120</v>
      </c>
      <c r="M16" s="10">
        <v>13</v>
      </c>
    </row>
    <row r="17" spans="1:13" x14ac:dyDescent="0.2">
      <c r="A17" s="9" t="s">
        <v>21</v>
      </c>
      <c r="B17" s="10">
        <v>3.7</v>
      </c>
      <c r="C17" s="10">
        <v>20.9</v>
      </c>
      <c r="D17" s="10">
        <v>13.1</v>
      </c>
      <c r="E17" s="10">
        <v>3.8</v>
      </c>
      <c r="F17" s="10">
        <v>27</v>
      </c>
      <c r="G17" s="10">
        <v>15.2</v>
      </c>
      <c r="H17" s="10">
        <v>5.7</v>
      </c>
      <c r="I17" s="10">
        <v>30.4</v>
      </c>
      <c r="J17" s="10">
        <v>15.3</v>
      </c>
      <c r="K17" s="10">
        <v>7.9</v>
      </c>
      <c r="L17" s="12" t="s">
        <v>120</v>
      </c>
      <c r="M17" s="10">
        <v>14.7</v>
      </c>
    </row>
    <row r="18" spans="1:13" x14ac:dyDescent="0.2">
      <c r="A18" s="9" t="s">
        <v>22</v>
      </c>
      <c r="B18" s="10">
        <v>5.8</v>
      </c>
      <c r="C18" s="10">
        <v>26.5</v>
      </c>
      <c r="D18" s="10">
        <v>16</v>
      </c>
      <c r="E18" s="10">
        <v>6.1</v>
      </c>
      <c r="F18" s="10">
        <v>28.5</v>
      </c>
      <c r="G18" s="10">
        <v>14.6</v>
      </c>
      <c r="H18" s="10">
        <v>7</v>
      </c>
      <c r="I18" s="10">
        <v>30.9</v>
      </c>
      <c r="J18" s="10">
        <v>14.9</v>
      </c>
      <c r="K18" s="10">
        <v>6.9</v>
      </c>
      <c r="L18" s="12" t="s">
        <v>120</v>
      </c>
      <c r="M18" s="10">
        <v>13.6</v>
      </c>
    </row>
    <row r="19" spans="1:13" x14ac:dyDescent="0.2">
      <c r="A19" s="9" t="s">
        <v>23</v>
      </c>
      <c r="B19" s="10">
        <v>2.6</v>
      </c>
      <c r="C19" s="10">
        <v>13.8</v>
      </c>
      <c r="D19" s="10">
        <v>11.2</v>
      </c>
      <c r="E19" s="10">
        <v>2.7</v>
      </c>
      <c r="F19" s="10">
        <v>17.399999999999999</v>
      </c>
      <c r="G19" s="10">
        <v>13.4</v>
      </c>
      <c r="H19" s="10">
        <v>3.5</v>
      </c>
      <c r="I19" s="10">
        <v>20</v>
      </c>
      <c r="J19" s="10">
        <v>13.4</v>
      </c>
      <c r="K19" s="10">
        <v>3.9</v>
      </c>
      <c r="L19" s="12" t="s">
        <v>120</v>
      </c>
      <c r="M19" s="10">
        <v>10.4</v>
      </c>
    </row>
    <row r="20" spans="1:13" x14ac:dyDescent="0.2">
      <c r="A20" s="9" t="s">
        <v>24</v>
      </c>
      <c r="B20" s="10">
        <v>3.5</v>
      </c>
      <c r="C20" s="10">
        <v>15.7</v>
      </c>
      <c r="D20" s="10">
        <v>13.3</v>
      </c>
      <c r="E20" s="10">
        <v>3.9</v>
      </c>
      <c r="F20" s="10">
        <v>20.7</v>
      </c>
      <c r="G20" s="10">
        <v>17.3</v>
      </c>
      <c r="H20" s="10">
        <v>4.5</v>
      </c>
      <c r="I20" s="10">
        <v>23.8</v>
      </c>
      <c r="J20" s="10">
        <v>14.5</v>
      </c>
      <c r="K20" s="10">
        <v>4.7</v>
      </c>
      <c r="L20" s="12" t="s">
        <v>120</v>
      </c>
      <c r="M20" s="10">
        <v>11.5</v>
      </c>
    </row>
    <row r="21" spans="1:13" x14ac:dyDescent="0.2">
      <c r="A21" s="9" t="s">
        <v>25</v>
      </c>
      <c r="B21" s="10">
        <v>3</v>
      </c>
      <c r="C21" s="10">
        <v>16.2</v>
      </c>
      <c r="D21" s="10">
        <v>14.6</v>
      </c>
      <c r="E21" s="10">
        <v>3.1</v>
      </c>
      <c r="F21" s="10">
        <v>17.899999999999999</v>
      </c>
      <c r="G21" s="10">
        <v>12.9</v>
      </c>
      <c r="H21" s="10">
        <v>2.9</v>
      </c>
      <c r="I21" s="10">
        <v>18.7</v>
      </c>
      <c r="J21" s="10">
        <v>12.7</v>
      </c>
      <c r="K21" s="10">
        <v>3.2</v>
      </c>
      <c r="L21" s="12" t="s">
        <v>120</v>
      </c>
      <c r="M21" s="10">
        <v>15.1</v>
      </c>
    </row>
    <row r="22" spans="1:13" x14ac:dyDescent="0.2">
      <c r="A22" s="9" t="s">
        <v>26</v>
      </c>
      <c r="B22" s="10">
        <v>3.7</v>
      </c>
      <c r="C22" s="10">
        <v>8.5</v>
      </c>
      <c r="D22" s="10">
        <v>9.1</v>
      </c>
      <c r="E22" s="10">
        <v>3.3</v>
      </c>
      <c r="F22" s="10">
        <v>8.6999999999999993</v>
      </c>
      <c r="G22" s="10">
        <v>11.3</v>
      </c>
      <c r="H22" s="10">
        <v>4.0999999999999996</v>
      </c>
      <c r="I22" s="10">
        <v>11</v>
      </c>
      <c r="J22" s="10">
        <v>9.5</v>
      </c>
      <c r="K22" s="10">
        <v>4</v>
      </c>
      <c r="L22" s="12" t="s">
        <v>120</v>
      </c>
      <c r="M22" s="10">
        <v>9.6999999999999993</v>
      </c>
    </row>
    <row r="23" spans="1:13" x14ac:dyDescent="0.2">
      <c r="A23" s="9" t="s">
        <v>27</v>
      </c>
      <c r="B23" s="10">
        <v>1.7</v>
      </c>
      <c r="C23" s="10">
        <v>7.2</v>
      </c>
      <c r="D23" s="10">
        <v>9.3000000000000007</v>
      </c>
      <c r="E23" s="10">
        <v>1.1000000000000001</v>
      </c>
      <c r="F23" s="10">
        <v>8.8000000000000007</v>
      </c>
      <c r="G23" s="10">
        <v>13.2</v>
      </c>
      <c r="H23" s="10">
        <v>2.7</v>
      </c>
      <c r="I23" s="10">
        <v>10.5</v>
      </c>
      <c r="J23" s="10">
        <v>12.9</v>
      </c>
      <c r="K23" s="10">
        <v>3</v>
      </c>
      <c r="L23" s="12" t="s">
        <v>120</v>
      </c>
      <c r="M23" s="10">
        <v>10</v>
      </c>
    </row>
    <row r="24" spans="1:13" x14ac:dyDescent="0.2">
      <c r="A24" s="9" t="s">
        <v>28</v>
      </c>
      <c r="B24" s="10">
        <v>2.8</v>
      </c>
      <c r="C24" s="10">
        <v>14.5</v>
      </c>
      <c r="D24" s="10">
        <v>14.3</v>
      </c>
      <c r="E24" s="10">
        <v>2.2000000000000002</v>
      </c>
      <c r="F24" s="10">
        <v>15.4</v>
      </c>
      <c r="G24" s="10">
        <v>16.2</v>
      </c>
      <c r="H24" s="10">
        <v>3.2</v>
      </c>
      <c r="I24" s="10">
        <v>18.2</v>
      </c>
      <c r="J24" s="10">
        <v>12.3</v>
      </c>
      <c r="K24" s="10">
        <v>4.0999999999999996</v>
      </c>
      <c r="L24" s="12" t="s">
        <v>120</v>
      </c>
      <c r="M24" s="10">
        <v>9.4</v>
      </c>
    </row>
    <row r="25" spans="1:13" x14ac:dyDescent="0.2">
      <c r="A25" s="9" t="s">
        <v>29</v>
      </c>
      <c r="B25" s="10">
        <v>2.7</v>
      </c>
      <c r="C25" s="10">
        <v>11.8</v>
      </c>
      <c r="D25" s="10">
        <v>13.6</v>
      </c>
      <c r="E25" s="10">
        <v>4.3</v>
      </c>
      <c r="F25" s="10">
        <v>13.5</v>
      </c>
      <c r="G25" s="10">
        <v>14.6</v>
      </c>
      <c r="H25" s="10">
        <v>6.7</v>
      </c>
      <c r="I25" s="10">
        <v>15.3</v>
      </c>
      <c r="J25" s="10">
        <v>14.9</v>
      </c>
      <c r="K25" s="10">
        <v>6.1</v>
      </c>
      <c r="L25" s="12" t="s">
        <v>120</v>
      </c>
      <c r="M25" s="10">
        <v>14.8</v>
      </c>
    </row>
    <row r="26" spans="1:13" x14ac:dyDescent="0.2">
      <c r="A26" s="9" t="s">
        <v>30</v>
      </c>
      <c r="B26" s="10">
        <v>2</v>
      </c>
      <c r="C26" s="10">
        <v>13</v>
      </c>
      <c r="D26" s="10">
        <v>11.3</v>
      </c>
      <c r="E26" s="10">
        <v>2.1</v>
      </c>
      <c r="F26" s="10">
        <v>13.1</v>
      </c>
      <c r="G26" s="10">
        <v>12.9</v>
      </c>
      <c r="H26" s="10">
        <v>3.8</v>
      </c>
      <c r="I26" s="10">
        <v>15.7</v>
      </c>
      <c r="J26" s="10">
        <v>10.4</v>
      </c>
      <c r="K26" s="10">
        <v>3.1</v>
      </c>
      <c r="L26" s="12" t="s">
        <v>120</v>
      </c>
      <c r="M26" s="10">
        <v>12.4</v>
      </c>
    </row>
    <row r="27" spans="1:13" x14ac:dyDescent="0.2">
      <c r="A27" s="9" t="s">
        <v>31</v>
      </c>
      <c r="B27" s="10">
        <v>2.7</v>
      </c>
      <c r="C27" s="10">
        <v>12.5</v>
      </c>
      <c r="D27" s="10">
        <v>14</v>
      </c>
      <c r="E27" s="10">
        <v>2.7</v>
      </c>
      <c r="F27" s="10">
        <v>13.7</v>
      </c>
      <c r="G27" s="10">
        <v>14.9</v>
      </c>
      <c r="H27" s="10">
        <v>4.7</v>
      </c>
      <c r="I27" s="10">
        <v>18.899999999999999</v>
      </c>
      <c r="J27" s="10">
        <v>13.3</v>
      </c>
      <c r="K27" s="10">
        <v>3.9</v>
      </c>
      <c r="L27" s="12" t="s">
        <v>120</v>
      </c>
      <c r="M27" s="10">
        <v>14.9</v>
      </c>
    </row>
    <row r="28" spans="1:13" x14ac:dyDescent="0.2">
      <c r="A28" s="9" t="s">
        <v>32</v>
      </c>
      <c r="B28" s="10">
        <v>3.2</v>
      </c>
      <c r="C28" s="10">
        <v>12.7</v>
      </c>
      <c r="D28" s="10">
        <v>17</v>
      </c>
      <c r="E28" s="10">
        <v>3.3</v>
      </c>
      <c r="F28" s="10">
        <v>16.7</v>
      </c>
      <c r="G28" s="10">
        <v>16.399999999999999</v>
      </c>
      <c r="H28" s="10">
        <v>6</v>
      </c>
      <c r="I28" s="10">
        <v>19.899999999999999</v>
      </c>
      <c r="J28" s="10">
        <v>14.4</v>
      </c>
      <c r="K28" s="10">
        <v>5</v>
      </c>
      <c r="L28" s="12" t="s">
        <v>120</v>
      </c>
      <c r="M28" s="10">
        <v>14.5</v>
      </c>
    </row>
    <row r="29" spans="1:13" x14ac:dyDescent="0.2">
      <c r="A29" s="9" t="s">
        <v>33</v>
      </c>
      <c r="B29" s="10">
        <v>6</v>
      </c>
      <c r="C29" s="10">
        <v>17.7</v>
      </c>
      <c r="D29" s="10">
        <v>15.4</v>
      </c>
      <c r="E29" s="10">
        <v>4.8</v>
      </c>
      <c r="F29" s="10">
        <v>19.600000000000001</v>
      </c>
      <c r="G29" s="10">
        <v>15.4</v>
      </c>
      <c r="H29" s="10">
        <v>5.6</v>
      </c>
      <c r="I29" s="10">
        <v>21.6</v>
      </c>
      <c r="J29" s="10">
        <v>16.3</v>
      </c>
      <c r="K29" s="10">
        <v>5.6</v>
      </c>
      <c r="L29" s="12" t="s">
        <v>120</v>
      </c>
      <c r="M29" s="10">
        <v>12.6</v>
      </c>
    </row>
    <row r="30" spans="1:13" x14ac:dyDescent="0.2">
      <c r="A30" s="9" t="s">
        <v>34</v>
      </c>
      <c r="B30" s="10">
        <v>4.3</v>
      </c>
      <c r="C30" s="10">
        <v>11.7</v>
      </c>
      <c r="D30" s="10">
        <v>13.4</v>
      </c>
      <c r="E30" s="10">
        <v>4</v>
      </c>
      <c r="F30" s="10">
        <v>13.3</v>
      </c>
      <c r="G30" s="10">
        <v>15.7</v>
      </c>
      <c r="H30" s="10">
        <v>5.2</v>
      </c>
      <c r="I30" s="10">
        <v>17.3</v>
      </c>
      <c r="J30" s="10">
        <v>14.6</v>
      </c>
      <c r="K30" s="10">
        <v>6.2</v>
      </c>
      <c r="L30" s="12" t="s">
        <v>120</v>
      </c>
      <c r="M30" s="10">
        <v>12</v>
      </c>
    </row>
    <row r="31" spans="1:13" x14ac:dyDescent="0.2">
      <c r="A31" s="9" t="s">
        <v>35</v>
      </c>
      <c r="B31" s="10">
        <v>1.7</v>
      </c>
      <c r="C31" s="10">
        <v>12.8</v>
      </c>
      <c r="D31" s="10">
        <v>11.1</v>
      </c>
      <c r="E31" s="10">
        <v>1.3</v>
      </c>
      <c r="F31" s="10">
        <v>12.7</v>
      </c>
      <c r="G31" s="10">
        <v>13.6</v>
      </c>
      <c r="H31" s="10">
        <v>3.4</v>
      </c>
      <c r="I31" s="10">
        <v>16.100000000000001</v>
      </c>
      <c r="J31" s="10">
        <v>12.9</v>
      </c>
      <c r="K31" s="10">
        <v>4.3</v>
      </c>
      <c r="L31" s="12" t="s">
        <v>120</v>
      </c>
      <c r="M31" s="10">
        <v>10.7</v>
      </c>
    </row>
    <row r="32" spans="1:13" x14ac:dyDescent="0.2">
      <c r="A32" s="9" t="s">
        <v>36</v>
      </c>
      <c r="B32" s="10">
        <v>2.1</v>
      </c>
      <c r="C32" s="10">
        <v>13.2</v>
      </c>
      <c r="D32" s="10">
        <v>12</v>
      </c>
      <c r="E32" s="10">
        <v>1.6</v>
      </c>
      <c r="F32" s="10">
        <v>11.7</v>
      </c>
      <c r="G32" s="10">
        <v>12.7</v>
      </c>
      <c r="H32" s="10">
        <v>2.4</v>
      </c>
      <c r="I32" s="10">
        <v>13.2</v>
      </c>
      <c r="J32" s="10">
        <v>10.7</v>
      </c>
      <c r="K32" s="10">
        <v>3</v>
      </c>
      <c r="L32" s="12" t="s">
        <v>120</v>
      </c>
      <c r="M32" s="10">
        <v>9.9</v>
      </c>
    </row>
    <row r="33" spans="1:13" x14ac:dyDescent="0.2">
      <c r="A33" s="9" t="s">
        <v>37</v>
      </c>
      <c r="B33" s="10">
        <v>3.7</v>
      </c>
      <c r="C33" s="10">
        <v>16.600000000000001</v>
      </c>
      <c r="D33" s="10">
        <v>15.1</v>
      </c>
      <c r="E33" s="10">
        <v>4.5</v>
      </c>
      <c r="F33" s="10">
        <v>16.8</v>
      </c>
      <c r="G33" s="10">
        <v>16.399999999999999</v>
      </c>
      <c r="H33" s="10">
        <v>5</v>
      </c>
      <c r="I33" s="10">
        <v>18.600000000000001</v>
      </c>
      <c r="J33" s="10">
        <v>12.1</v>
      </c>
      <c r="K33" s="10">
        <v>5</v>
      </c>
      <c r="L33" s="12" t="s">
        <v>120</v>
      </c>
      <c r="M33" s="10">
        <v>13.2</v>
      </c>
    </row>
    <row r="34" spans="1:13" x14ac:dyDescent="0.2">
      <c r="A34" s="9" t="s">
        <v>38</v>
      </c>
      <c r="B34" s="10">
        <v>3.9</v>
      </c>
      <c r="C34" s="10">
        <v>12.3</v>
      </c>
      <c r="D34" s="10">
        <v>11.7</v>
      </c>
      <c r="E34" s="10">
        <v>2.5</v>
      </c>
      <c r="F34" s="10">
        <v>17.399999999999999</v>
      </c>
      <c r="G34" s="10">
        <v>14.1</v>
      </c>
      <c r="H34" s="10">
        <v>3.4</v>
      </c>
      <c r="I34" s="10">
        <v>18.8</v>
      </c>
      <c r="J34" s="10">
        <v>12.3</v>
      </c>
      <c r="K34" s="10">
        <v>3.2</v>
      </c>
      <c r="L34" s="12" t="s">
        <v>120</v>
      </c>
      <c r="M34" s="10">
        <v>13.5</v>
      </c>
    </row>
    <row r="35" spans="1:13" x14ac:dyDescent="0.2">
      <c r="A35" s="9" t="s">
        <v>39</v>
      </c>
      <c r="B35" s="10">
        <v>3.6</v>
      </c>
      <c r="C35" s="10">
        <v>12.8</v>
      </c>
      <c r="D35" s="10">
        <v>13.1</v>
      </c>
      <c r="E35" s="10">
        <v>2.8</v>
      </c>
      <c r="F35" s="10">
        <v>14.8</v>
      </c>
      <c r="G35" s="10">
        <v>17.399999999999999</v>
      </c>
      <c r="H35" s="10">
        <v>4.4000000000000004</v>
      </c>
      <c r="I35" s="10">
        <v>18.7</v>
      </c>
      <c r="J35" s="10">
        <v>12.7</v>
      </c>
      <c r="K35" s="10">
        <v>4.4000000000000004</v>
      </c>
      <c r="L35" s="12" t="s">
        <v>120</v>
      </c>
      <c r="M35" s="10">
        <v>12.3</v>
      </c>
    </row>
    <row r="36" spans="1:13" x14ac:dyDescent="0.2">
      <c r="A36" s="9" t="s">
        <v>40</v>
      </c>
      <c r="B36" s="10">
        <v>1.4</v>
      </c>
      <c r="C36" s="10">
        <v>11.1</v>
      </c>
      <c r="D36" s="10">
        <v>11.1</v>
      </c>
      <c r="E36" s="10">
        <v>1.6</v>
      </c>
      <c r="F36" s="10">
        <v>11.2</v>
      </c>
      <c r="G36" s="10">
        <v>14.7</v>
      </c>
      <c r="H36" s="10">
        <v>3.7</v>
      </c>
      <c r="I36" s="10">
        <v>13</v>
      </c>
      <c r="J36" s="10">
        <v>12.5</v>
      </c>
      <c r="K36" s="10">
        <v>4.0999999999999996</v>
      </c>
      <c r="L36" s="12" t="s">
        <v>120</v>
      </c>
      <c r="M36" s="10">
        <v>12.2</v>
      </c>
    </row>
    <row r="37" spans="1:13" x14ac:dyDescent="0.2">
      <c r="A37" s="9" t="s">
        <v>41</v>
      </c>
      <c r="B37" s="10">
        <v>3.3</v>
      </c>
      <c r="C37" s="10">
        <v>15.8</v>
      </c>
      <c r="D37" s="10">
        <v>12.5</v>
      </c>
      <c r="E37" s="10">
        <v>3.6</v>
      </c>
      <c r="F37" s="10">
        <v>17.399999999999999</v>
      </c>
      <c r="G37" s="10">
        <v>14.7</v>
      </c>
      <c r="H37" s="10">
        <v>6.2</v>
      </c>
      <c r="I37" s="10">
        <v>18.3</v>
      </c>
      <c r="J37" s="10">
        <v>13.3</v>
      </c>
      <c r="K37" s="10">
        <v>5.3</v>
      </c>
      <c r="L37" s="12" t="s">
        <v>120</v>
      </c>
      <c r="M37" s="10">
        <v>11.2</v>
      </c>
    </row>
    <row r="38" spans="1:13" x14ac:dyDescent="0.2">
      <c r="A38" s="9" t="s">
        <v>42</v>
      </c>
      <c r="B38" s="10">
        <v>2.2999999999999998</v>
      </c>
      <c r="C38" s="10">
        <v>10.7</v>
      </c>
      <c r="D38" s="10">
        <v>11.1</v>
      </c>
      <c r="E38" s="10">
        <v>1.8</v>
      </c>
      <c r="F38" s="10">
        <v>11.8</v>
      </c>
      <c r="G38" s="10">
        <v>15.1</v>
      </c>
      <c r="H38" s="10">
        <v>2.6</v>
      </c>
      <c r="I38" s="10">
        <v>12.2</v>
      </c>
      <c r="J38" s="10">
        <v>9.6</v>
      </c>
      <c r="K38" s="10">
        <v>1.9</v>
      </c>
      <c r="L38" s="12" t="s">
        <v>120</v>
      </c>
      <c r="M38" s="10">
        <v>12.2</v>
      </c>
    </row>
    <row r="39" spans="1:13" x14ac:dyDescent="0.2">
      <c r="A39" s="9" t="s">
        <v>43</v>
      </c>
      <c r="B39" s="10">
        <v>3.2</v>
      </c>
      <c r="C39" s="10">
        <v>13</v>
      </c>
      <c r="D39" s="10">
        <v>13.6</v>
      </c>
      <c r="E39" s="10">
        <v>4</v>
      </c>
      <c r="F39" s="10">
        <v>16.600000000000001</v>
      </c>
      <c r="G39" s="10">
        <v>17.600000000000001</v>
      </c>
      <c r="H39" s="10">
        <v>5</v>
      </c>
      <c r="I39" s="10">
        <v>22.1</v>
      </c>
      <c r="J39" s="10">
        <v>15.6</v>
      </c>
      <c r="K39" s="10">
        <v>3.7</v>
      </c>
      <c r="L39" s="12" t="s">
        <v>120</v>
      </c>
      <c r="M39" s="10">
        <v>17.3</v>
      </c>
    </row>
    <row r="40" spans="1:13" x14ac:dyDescent="0.2">
      <c r="A40" s="9" t="s">
        <v>44</v>
      </c>
      <c r="B40" s="10">
        <v>5.6</v>
      </c>
      <c r="C40" s="10">
        <v>17.8</v>
      </c>
      <c r="D40" s="10">
        <v>12.9</v>
      </c>
      <c r="E40" s="10">
        <v>5.7</v>
      </c>
      <c r="F40" s="10">
        <v>23</v>
      </c>
      <c r="G40" s="10">
        <v>13</v>
      </c>
      <c r="H40" s="10">
        <v>6.8</v>
      </c>
      <c r="I40" s="10">
        <v>29.2</v>
      </c>
      <c r="J40" s="10">
        <v>16.899999999999999</v>
      </c>
      <c r="K40" s="10">
        <v>8.8000000000000007</v>
      </c>
      <c r="L40" s="12" t="s">
        <v>120</v>
      </c>
      <c r="M40" s="10">
        <v>15.6</v>
      </c>
    </row>
    <row r="41" spans="1:13" x14ac:dyDescent="0.2">
      <c r="A41" s="9" t="s">
        <v>45</v>
      </c>
      <c r="B41" s="10">
        <v>4</v>
      </c>
      <c r="C41" s="10">
        <v>15.8</v>
      </c>
      <c r="D41" s="10">
        <v>13.7</v>
      </c>
      <c r="E41" s="10">
        <v>3.5</v>
      </c>
      <c r="F41" s="10">
        <v>18</v>
      </c>
      <c r="G41" s="10">
        <v>15</v>
      </c>
      <c r="H41" s="10">
        <v>6</v>
      </c>
      <c r="I41" s="10">
        <v>20.100000000000001</v>
      </c>
      <c r="J41" s="10">
        <v>16.8</v>
      </c>
      <c r="K41" s="10">
        <v>5.5</v>
      </c>
      <c r="L41" s="12" t="s">
        <v>120</v>
      </c>
      <c r="M41" s="10">
        <v>17.3</v>
      </c>
    </row>
    <row r="42" spans="1:13" x14ac:dyDescent="0.2">
      <c r="A42" s="9" t="s">
        <v>46</v>
      </c>
      <c r="B42" s="10">
        <v>3.5</v>
      </c>
      <c r="C42" s="10">
        <v>16</v>
      </c>
      <c r="D42" s="10">
        <v>15.2</v>
      </c>
      <c r="E42" s="10">
        <v>3.8</v>
      </c>
      <c r="F42" s="10">
        <v>17.8</v>
      </c>
      <c r="G42" s="10">
        <v>17.3</v>
      </c>
      <c r="H42" s="10">
        <v>5.0999999999999996</v>
      </c>
      <c r="I42" s="10">
        <v>22</v>
      </c>
      <c r="J42" s="10">
        <v>15.1</v>
      </c>
      <c r="K42" s="10">
        <v>5.7</v>
      </c>
      <c r="L42" s="12" t="s">
        <v>120</v>
      </c>
      <c r="M42" s="10">
        <v>16.399999999999999</v>
      </c>
    </row>
    <row r="43" spans="1:13" x14ac:dyDescent="0.2">
      <c r="A43" s="9" t="s">
        <v>47</v>
      </c>
      <c r="B43" s="10">
        <v>5.0999999999999996</v>
      </c>
      <c r="C43" s="10">
        <v>22</v>
      </c>
      <c r="D43" s="10">
        <v>13.2</v>
      </c>
      <c r="E43" s="10">
        <v>6.7</v>
      </c>
      <c r="F43" s="10">
        <v>25.8</v>
      </c>
      <c r="G43" s="10">
        <v>15</v>
      </c>
      <c r="H43" s="10">
        <v>10.4</v>
      </c>
      <c r="I43" s="10">
        <v>28.9</v>
      </c>
      <c r="J43" s="10">
        <v>17.899999999999999</v>
      </c>
      <c r="K43" s="10">
        <v>15</v>
      </c>
      <c r="L43" s="12" t="s">
        <v>120</v>
      </c>
      <c r="M43" s="10">
        <v>15.1</v>
      </c>
    </row>
    <row r="44" spans="1:13" x14ac:dyDescent="0.2">
      <c r="A44" s="9" t="s">
        <v>48</v>
      </c>
      <c r="B44" s="10">
        <v>2.7</v>
      </c>
      <c r="C44" s="10">
        <v>15.1</v>
      </c>
      <c r="D44" s="10">
        <v>14.2</v>
      </c>
      <c r="E44" s="10">
        <v>3.3</v>
      </c>
      <c r="F44" s="10">
        <v>17.399999999999999</v>
      </c>
      <c r="G44" s="10">
        <v>17.399999999999999</v>
      </c>
      <c r="H44" s="10">
        <v>4.7</v>
      </c>
      <c r="I44" s="10">
        <v>22.3</v>
      </c>
      <c r="J44" s="10">
        <v>17.100000000000001</v>
      </c>
      <c r="K44" s="10">
        <v>4.8</v>
      </c>
      <c r="L44" s="12" t="s">
        <v>120</v>
      </c>
      <c r="M44" s="10">
        <v>17.3</v>
      </c>
    </row>
    <row r="45" spans="1:13" x14ac:dyDescent="0.2">
      <c r="A45" s="9" t="s">
        <v>49</v>
      </c>
      <c r="B45" s="10">
        <v>3.4</v>
      </c>
      <c r="C45" s="10">
        <v>17.2</v>
      </c>
      <c r="D45" s="10">
        <v>10.9</v>
      </c>
      <c r="E45" s="10">
        <v>3.5</v>
      </c>
      <c r="F45" s="10">
        <v>19</v>
      </c>
      <c r="G45" s="10">
        <v>15.6</v>
      </c>
      <c r="H45" s="10">
        <v>5.3</v>
      </c>
      <c r="I45" s="10">
        <v>23.6</v>
      </c>
      <c r="J45" s="10">
        <v>15</v>
      </c>
      <c r="K45" s="10">
        <v>5.7</v>
      </c>
      <c r="L45" s="12" t="s">
        <v>120</v>
      </c>
      <c r="M45" s="10">
        <v>13.6</v>
      </c>
    </row>
    <row r="46" spans="1:13" x14ac:dyDescent="0.2">
      <c r="A46" s="9" t="s">
        <v>50</v>
      </c>
      <c r="B46" s="10">
        <v>4.9000000000000004</v>
      </c>
      <c r="C46" s="10">
        <v>14.5</v>
      </c>
      <c r="D46" s="10">
        <v>14.8</v>
      </c>
      <c r="E46" s="10">
        <v>3.6</v>
      </c>
      <c r="F46" s="10">
        <v>16.100000000000001</v>
      </c>
      <c r="G46" s="10">
        <v>15.1</v>
      </c>
      <c r="H46" s="10">
        <v>4.5</v>
      </c>
      <c r="I46" s="10">
        <v>20.6</v>
      </c>
      <c r="J46" s="10">
        <v>13.6</v>
      </c>
      <c r="K46" s="10">
        <v>3.9</v>
      </c>
      <c r="L46" s="12" t="s">
        <v>120</v>
      </c>
      <c r="M46" s="10">
        <v>13.1</v>
      </c>
    </row>
    <row r="47" spans="1:13" x14ac:dyDescent="0.2">
      <c r="A47" s="9" t="s">
        <v>51</v>
      </c>
      <c r="B47" s="10">
        <v>4.2</v>
      </c>
      <c r="C47" s="10">
        <v>17.899999999999999</v>
      </c>
      <c r="D47" s="10">
        <v>12.3</v>
      </c>
      <c r="E47" s="10">
        <v>5.3</v>
      </c>
      <c r="F47" s="10">
        <v>24.9</v>
      </c>
      <c r="G47" s="10">
        <v>16.399999999999999</v>
      </c>
      <c r="H47" s="10">
        <v>7.2</v>
      </c>
      <c r="I47" s="10">
        <v>26.2</v>
      </c>
      <c r="J47" s="10">
        <v>15.9</v>
      </c>
      <c r="K47" s="10">
        <v>8.8000000000000007</v>
      </c>
      <c r="L47" s="12" t="s">
        <v>120</v>
      </c>
      <c r="M47" s="10">
        <v>16.600000000000001</v>
      </c>
    </row>
    <row r="48" spans="1:13" x14ac:dyDescent="0.2">
      <c r="A48" s="9" t="s">
        <v>52</v>
      </c>
      <c r="B48" s="10">
        <v>2.4</v>
      </c>
      <c r="C48" s="10">
        <v>12.3</v>
      </c>
      <c r="D48" s="10">
        <v>16</v>
      </c>
      <c r="E48" s="10">
        <v>3</v>
      </c>
      <c r="F48" s="10">
        <v>14.1</v>
      </c>
      <c r="G48" s="10">
        <v>17.100000000000001</v>
      </c>
      <c r="H48" s="10">
        <v>5.6</v>
      </c>
      <c r="I48" s="10">
        <v>18.600000000000001</v>
      </c>
      <c r="J48" s="10">
        <v>19.2</v>
      </c>
      <c r="K48" s="10">
        <v>6.3</v>
      </c>
      <c r="L48" s="12" t="s">
        <v>120</v>
      </c>
      <c r="M48" s="10">
        <v>15.7</v>
      </c>
    </row>
    <row r="49" spans="1:13" x14ac:dyDescent="0.2">
      <c r="A49" s="9" t="s">
        <v>53</v>
      </c>
      <c r="B49" s="10">
        <v>2.9</v>
      </c>
      <c r="C49" s="10">
        <v>12.2</v>
      </c>
      <c r="D49" s="10">
        <v>14.2</v>
      </c>
      <c r="E49" s="10">
        <v>1.9</v>
      </c>
      <c r="F49" s="10">
        <v>12.6</v>
      </c>
      <c r="G49" s="10">
        <v>17.100000000000001</v>
      </c>
      <c r="H49" s="10">
        <v>3.4</v>
      </c>
      <c r="I49" s="10">
        <v>18.8</v>
      </c>
      <c r="J49" s="10">
        <v>16.8</v>
      </c>
      <c r="K49" s="10">
        <v>4</v>
      </c>
      <c r="L49" s="12" t="s">
        <v>120</v>
      </c>
      <c r="M49" s="10">
        <v>14.9</v>
      </c>
    </row>
    <row r="50" spans="1:13" x14ac:dyDescent="0.2">
      <c r="A50" s="9" t="s">
        <v>54</v>
      </c>
      <c r="B50" s="10">
        <v>3.2</v>
      </c>
      <c r="C50" s="10">
        <v>19.8</v>
      </c>
      <c r="D50" s="10">
        <v>14.2</v>
      </c>
      <c r="E50" s="10">
        <v>4.4000000000000004</v>
      </c>
      <c r="F50" s="10">
        <v>19.2</v>
      </c>
      <c r="G50" s="10">
        <v>15.2</v>
      </c>
      <c r="H50" s="10">
        <v>6.9</v>
      </c>
      <c r="I50" s="10">
        <v>24.9</v>
      </c>
      <c r="J50" s="10">
        <v>13.9</v>
      </c>
      <c r="K50" s="10">
        <v>7</v>
      </c>
      <c r="L50" s="12" t="s">
        <v>120</v>
      </c>
      <c r="M50" s="10">
        <v>17.2</v>
      </c>
    </row>
    <row r="51" spans="1:13" x14ac:dyDescent="0.2">
      <c r="A51" s="9" t="s">
        <v>55</v>
      </c>
      <c r="B51" s="10">
        <v>2.8</v>
      </c>
      <c r="C51" s="10">
        <v>11</v>
      </c>
      <c r="D51" s="10">
        <v>14.9</v>
      </c>
      <c r="E51" s="10">
        <v>2.5</v>
      </c>
      <c r="F51" s="10">
        <v>12.9</v>
      </c>
      <c r="G51" s="10">
        <v>14.3</v>
      </c>
      <c r="H51" s="10">
        <v>3.3</v>
      </c>
      <c r="I51" s="10">
        <v>16.600000000000001</v>
      </c>
      <c r="J51" s="10">
        <v>14.4</v>
      </c>
      <c r="K51" s="10">
        <v>3.4</v>
      </c>
      <c r="L51" s="12" t="s">
        <v>120</v>
      </c>
      <c r="M51" s="10">
        <v>15.7</v>
      </c>
    </row>
    <row r="52" spans="1:13" x14ac:dyDescent="0.2">
      <c r="A52" s="9" t="s">
        <v>56</v>
      </c>
      <c r="B52" s="10">
        <v>3.7</v>
      </c>
      <c r="C52" s="10">
        <v>11.9</v>
      </c>
      <c r="D52" s="10">
        <v>10.199999999999999</v>
      </c>
      <c r="E52" s="10">
        <v>1.7</v>
      </c>
      <c r="F52" s="10">
        <v>12.1</v>
      </c>
      <c r="G52" s="10">
        <v>14.3</v>
      </c>
      <c r="H52" s="10">
        <v>4.9000000000000004</v>
      </c>
      <c r="I52" s="10">
        <v>14.9</v>
      </c>
      <c r="J52" s="10">
        <v>11.6</v>
      </c>
      <c r="K52" s="10">
        <v>5.5</v>
      </c>
      <c r="L52" s="12" t="s">
        <v>120</v>
      </c>
      <c r="M52" s="10">
        <v>11.3</v>
      </c>
    </row>
    <row r="53" spans="1:13" x14ac:dyDescent="0.2">
      <c r="A53" s="9" t="s">
        <v>57</v>
      </c>
      <c r="B53" s="10">
        <v>2.1</v>
      </c>
      <c r="C53" s="10">
        <v>11.2</v>
      </c>
      <c r="D53" s="10">
        <v>9.8000000000000007</v>
      </c>
      <c r="E53" s="10">
        <v>2.4</v>
      </c>
      <c r="F53" s="10">
        <v>12.3</v>
      </c>
      <c r="G53" s="10">
        <v>13.7</v>
      </c>
      <c r="H53" s="10">
        <v>3.1</v>
      </c>
      <c r="I53" s="10">
        <v>16.5</v>
      </c>
      <c r="J53" s="10">
        <v>12.4</v>
      </c>
      <c r="K53" s="10">
        <v>4.8</v>
      </c>
      <c r="L53" s="12" t="s">
        <v>120</v>
      </c>
      <c r="M53" s="10">
        <v>11.3</v>
      </c>
    </row>
    <row r="54" spans="1:13" x14ac:dyDescent="0.2">
      <c r="A54" s="9" t="s">
        <v>58</v>
      </c>
      <c r="B54" s="10">
        <v>2.8</v>
      </c>
      <c r="C54" s="10">
        <v>20.9</v>
      </c>
      <c r="D54" s="10">
        <v>12.9</v>
      </c>
      <c r="E54" s="10">
        <v>2.8</v>
      </c>
      <c r="F54" s="10">
        <v>23.1</v>
      </c>
      <c r="G54" s="10">
        <v>14.4</v>
      </c>
      <c r="H54" s="10">
        <v>4.7</v>
      </c>
      <c r="I54" s="10">
        <v>27</v>
      </c>
      <c r="J54" s="10">
        <v>12.8</v>
      </c>
      <c r="K54" s="10">
        <v>5.3</v>
      </c>
      <c r="L54" s="12" t="s">
        <v>120</v>
      </c>
      <c r="M54" s="10">
        <v>13.1</v>
      </c>
    </row>
    <row r="55" spans="1:13" x14ac:dyDescent="0.2">
      <c r="A55" s="9" t="s">
        <v>59</v>
      </c>
      <c r="B55" s="10">
        <v>4.5</v>
      </c>
      <c r="C55" s="10">
        <v>10.6</v>
      </c>
      <c r="D55" s="10">
        <v>12.9</v>
      </c>
      <c r="E55" s="10">
        <v>2.8</v>
      </c>
      <c r="F55" s="10">
        <v>11.6</v>
      </c>
      <c r="G55" s="10">
        <v>14.2</v>
      </c>
      <c r="H55" s="10">
        <v>5.8</v>
      </c>
      <c r="I55" s="10">
        <v>13.6</v>
      </c>
      <c r="J55" s="10">
        <v>12.2</v>
      </c>
      <c r="K55" s="10">
        <v>4.8</v>
      </c>
      <c r="L55" s="12" t="s">
        <v>120</v>
      </c>
      <c r="M55" s="10">
        <v>12.3</v>
      </c>
    </row>
    <row r="56" spans="1:13" x14ac:dyDescent="0.2">
      <c r="A56" s="9" t="s">
        <v>60</v>
      </c>
      <c r="B56" s="10">
        <v>3.1</v>
      </c>
      <c r="C56" s="10">
        <v>13</v>
      </c>
      <c r="D56" s="10">
        <v>13.3</v>
      </c>
      <c r="E56" s="10">
        <v>2.6</v>
      </c>
      <c r="F56" s="10">
        <v>13.3</v>
      </c>
      <c r="G56" s="10">
        <v>16.899999999999999</v>
      </c>
      <c r="H56" s="10">
        <v>5.9</v>
      </c>
      <c r="I56" s="10">
        <v>16.5</v>
      </c>
      <c r="J56" s="10">
        <v>11.6</v>
      </c>
      <c r="K56" s="10">
        <v>7.5</v>
      </c>
      <c r="L56" s="12" t="s">
        <v>120</v>
      </c>
      <c r="M56" s="10">
        <v>10.3</v>
      </c>
    </row>
    <row r="57" spans="1:13" x14ac:dyDescent="0.2">
      <c r="A57" s="9" t="s">
        <v>61</v>
      </c>
      <c r="B57" s="10">
        <v>5.9</v>
      </c>
      <c r="C57" s="10">
        <v>11.5</v>
      </c>
      <c r="D57" s="10">
        <v>13.1</v>
      </c>
      <c r="E57" s="10">
        <v>4.5999999999999996</v>
      </c>
      <c r="F57" s="10">
        <v>11.9</v>
      </c>
      <c r="G57" s="10">
        <v>14.1</v>
      </c>
      <c r="H57" s="10">
        <v>8.6999999999999993</v>
      </c>
      <c r="I57" s="10">
        <v>18</v>
      </c>
      <c r="J57" s="10">
        <v>14.8</v>
      </c>
      <c r="K57" s="10">
        <v>11.1</v>
      </c>
      <c r="L57" s="12" t="s">
        <v>120</v>
      </c>
      <c r="M57" s="10">
        <v>14.8</v>
      </c>
    </row>
    <row r="58" spans="1:13" x14ac:dyDescent="0.2">
      <c r="A58" s="9" t="s">
        <v>62</v>
      </c>
      <c r="B58" s="10">
        <v>6.7</v>
      </c>
      <c r="C58" s="10">
        <v>21.1</v>
      </c>
      <c r="D58" s="10">
        <v>13.6</v>
      </c>
      <c r="E58" s="10">
        <v>5.4</v>
      </c>
      <c r="F58" s="10">
        <v>25.3</v>
      </c>
      <c r="G58" s="10">
        <v>15.4</v>
      </c>
      <c r="H58" s="10">
        <v>6.6</v>
      </c>
      <c r="I58" s="10">
        <v>30.2</v>
      </c>
      <c r="J58" s="10">
        <v>13.9</v>
      </c>
      <c r="K58" s="10">
        <v>6.6</v>
      </c>
      <c r="L58" s="12" t="s">
        <v>120</v>
      </c>
      <c r="M58" s="10">
        <v>14.2</v>
      </c>
    </row>
    <row r="59" spans="1:13" x14ac:dyDescent="0.2">
      <c r="A59" s="9" t="s">
        <v>63</v>
      </c>
      <c r="B59" s="10">
        <v>4.3</v>
      </c>
      <c r="C59" s="10">
        <v>15.1</v>
      </c>
      <c r="D59" s="10">
        <v>14.3</v>
      </c>
      <c r="E59" s="10">
        <v>3.2</v>
      </c>
      <c r="F59" s="10">
        <v>18.2</v>
      </c>
      <c r="G59" s="10">
        <v>14.5</v>
      </c>
      <c r="H59" s="10">
        <v>5.0999999999999996</v>
      </c>
      <c r="I59" s="10">
        <v>22.9</v>
      </c>
      <c r="J59" s="10">
        <v>14</v>
      </c>
      <c r="K59" s="10">
        <v>5.9</v>
      </c>
      <c r="L59" s="12" t="s">
        <v>120</v>
      </c>
      <c r="M59" s="10">
        <v>15.5</v>
      </c>
    </row>
    <row r="60" spans="1:13" x14ac:dyDescent="0.2">
      <c r="A60" s="9" t="s">
        <v>64</v>
      </c>
      <c r="B60" s="10">
        <v>0.9</v>
      </c>
      <c r="C60" s="10">
        <v>14.9</v>
      </c>
      <c r="D60" s="10">
        <v>8.1999999999999993</v>
      </c>
      <c r="E60" s="10">
        <v>0.6</v>
      </c>
      <c r="F60" s="10">
        <v>18.899999999999999</v>
      </c>
      <c r="G60" s="10">
        <v>10.199999999999999</v>
      </c>
      <c r="H60" s="10">
        <v>1.5</v>
      </c>
      <c r="I60" s="10">
        <v>21.9</v>
      </c>
      <c r="J60" s="10">
        <v>17.399999999999999</v>
      </c>
      <c r="K60" s="10">
        <v>1.3</v>
      </c>
      <c r="L60" s="12" t="s">
        <v>120</v>
      </c>
      <c r="M60" s="10">
        <v>9.1999999999999993</v>
      </c>
    </row>
    <row r="61" spans="1:13" x14ac:dyDescent="0.2">
      <c r="A61" s="9" t="s">
        <v>65</v>
      </c>
      <c r="B61" s="10">
        <v>4</v>
      </c>
      <c r="C61" s="10">
        <v>11.6</v>
      </c>
      <c r="D61" s="10">
        <v>12.4</v>
      </c>
      <c r="E61" s="10">
        <v>2.7</v>
      </c>
      <c r="F61" s="10">
        <v>11.6</v>
      </c>
      <c r="G61" s="10">
        <v>13.8</v>
      </c>
      <c r="H61" s="10">
        <v>5.4</v>
      </c>
      <c r="I61" s="10">
        <v>13.2</v>
      </c>
      <c r="J61" s="10">
        <v>11.7</v>
      </c>
      <c r="K61" s="10">
        <v>4.7</v>
      </c>
      <c r="L61" s="12" t="s">
        <v>120</v>
      </c>
      <c r="M61" s="10">
        <v>11.2</v>
      </c>
    </row>
    <row r="62" spans="1:13" x14ac:dyDescent="0.2">
      <c r="A62" s="9" t="s">
        <v>66</v>
      </c>
      <c r="B62" s="10">
        <v>6.4</v>
      </c>
      <c r="C62" s="10">
        <v>16.5</v>
      </c>
      <c r="D62" s="10">
        <v>13.3</v>
      </c>
      <c r="E62" s="10">
        <v>6</v>
      </c>
      <c r="F62" s="10">
        <v>18.5</v>
      </c>
      <c r="G62" s="10">
        <v>15.5</v>
      </c>
      <c r="H62" s="10">
        <v>6.8</v>
      </c>
      <c r="I62" s="10">
        <v>21.9</v>
      </c>
      <c r="J62" s="10">
        <v>13.5</v>
      </c>
      <c r="K62" s="10">
        <v>6.8</v>
      </c>
      <c r="L62" s="12" t="s">
        <v>120</v>
      </c>
      <c r="M62" s="10">
        <v>13.3</v>
      </c>
    </row>
    <row r="63" spans="1:13" x14ac:dyDescent="0.2">
      <c r="A63" s="9" t="s">
        <v>67</v>
      </c>
      <c r="B63" s="10">
        <v>2.7</v>
      </c>
      <c r="C63" s="10">
        <v>10.3</v>
      </c>
      <c r="D63" s="10">
        <v>14.6</v>
      </c>
      <c r="E63" s="10">
        <v>2.6</v>
      </c>
      <c r="F63" s="10">
        <v>12.9</v>
      </c>
      <c r="G63" s="10">
        <v>11.7</v>
      </c>
      <c r="H63" s="10">
        <v>4</v>
      </c>
      <c r="I63" s="10">
        <v>11.7</v>
      </c>
      <c r="J63" s="10">
        <v>10.5</v>
      </c>
      <c r="K63" s="10">
        <v>5.3</v>
      </c>
      <c r="L63" s="12" t="s">
        <v>120</v>
      </c>
      <c r="M63" s="10">
        <v>8.5</v>
      </c>
    </row>
    <row r="64" spans="1:13" x14ac:dyDescent="0.2">
      <c r="A64" s="9" t="s">
        <v>68</v>
      </c>
      <c r="B64" s="10">
        <v>5</v>
      </c>
      <c r="C64" s="10">
        <v>13.2</v>
      </c>
      <c r="D64" s="10">
        <v>12.4</v>
      </c>
      <c r="E64" s="10">
        <v>3.9</v>
      </c>
      <c r="F64" s="10">
        <v>20.7</v>
      </c>
      <c r="G64" s="10">
        <v>15.1</v>
      </c>
      <c r="H64" s="10">
        <v>6.3</v>
      </c>
      <c r="I64" s="10">
        <v>23.4</v>
      </c>
      <c r="J64" s="10">
        <v>17.3</v>
      </c>
      <c r="K64" s="10">
        <v>7.4</v>
      </c>
      <c r="L64" s="12" t="s">
        <v>120</v>
      </c>
      <c r="M64" s="10">
        <v>14</v>
      </c>
    </row>
    <row r="65" spans="1:13" x14ac:dyDescent="0.2">
      <c r="A65" s="9" t="s">
        <v>69</v>
      </c>
      <c r="B65" s="10">
        <v>3.8</v>
      </c>
      <c r="C65" s="10">
        <v>15.9</v>
      </c>
      <c r="D65" s="10">
        <v>11.9</v>
      </c>
      <c r="E65" s="10">
        <v>2.9</v>
      </c>
      <c r="F65" s="10">
        <v>19.600000000000001</v>
      </c>
      <c r="G65" s="10">
        <v>14.9</v>
      </c>
      <c r="H65" s="10">
        <v>5.0999999999999996</v>
      </c>
      <c r="I65" s="10">
        <v>22.1</v>
      </c>
      <c r="J65" s="10">
        <v>12.3</v>
      </c>
      <c r="K65" s="10">
        <v>5.5</v>
      </c>
      <c r="L65" s="12" t="s">
        <v>120</v>
      </c>
      <c r="M65" s="10">
        <v>12.5</v>
      </c>
    </row>
    <row r="66" spans="1:13" x14ac:dyDescent="0.2">
      <c r="A66" s="9" t="s">
        <v>70</v>
      </c>
      <c r="B66" s="10">
        <v>4.2</v>
      </c>
      <c r="C66" s="10">
        <v>14.2</v>
      </c>
      <c r="D66" s="10">
        <v>13.7</v>
      </c>
      <c r="E66" s="10">
        <v>4.2</v>
      </c>
      <c r="F66" s="10">
        <v>17.600000000000001</v>
      </c>
      <c r="G66" s="10">
        <v>14.7</v>
      </c>
      <c r="H66" s="10">
        <v>6</v>
      </c>
      <c r="I66" s="10">
        <v>20.2</v>
      </c>
      <c r="J66" s="10">
        <v>14</v>
      </c>
      <c r="K66" s="10">
        <v>6.1</v>
      </c>
      <c r="L66" s="12" t="s">
        <v>120</v>
      </c>
      <c r="M66" s="10">
        <v>14.2</v>
      </c>
    </row>
    <row r="67" spans="1:13" x14ac:dyDescent="0.2">
      <c r="A67" s="9" t="s">
        <v>71</v>
      </c>
      <c r="B67" s="10">
        <v>4.9000000000000004</v>
      </c>
      <c r="C67" s="10">
        <v>15.2</v>
      </c>
      <c r="D67" s="10">
        <v>12</v>
      </c>
      <c r="E67" s="10">
        <v>3</v>
      </c>
      <c r="F67" s="10">
        <v>17.2</v>
      </c>
      <c r="G67" s="10">
        <v>13.7</v>
      </c>
      <c r="H67" s="10">
        <v>4.5</v>
      </c>
      <c r="I67" s="10">
        <v>18.399999999999999</v>
      </c>
      <c r="J67" s="10">
        <v>11.6</v>
      </c>
      <c r="K67" s="10">
        <v>5.5</v>
      </c>
      <c r="L67" s="12" t="s">
        <v>120</v>
      </c>
      <c r="M67" s="10">
        <v>10.199999999999999</v>
      </c>
    </row>
    <row r="68" spans="1:13" x14ac:dyDescent="0.2">
      <c r="A68" s="9" t="s">
        <v>72</v>
      </c>
      <c r="B68" s="10">
        <v>4.8</v>
      </c>
      <c r="C68" s="10">
        <v>21.7</v>
      </c>
      <c r="D68" s="10">
        <v>12.4</v>
      </c>
      <c r="E68" s="10">
        <v>3.6</v>
      </c>
      <c r="F68" s="10">
        <v>20.100000000000001</v>
      </c>
      <c r="G68" s="10">
        <v>12.7</v>
      </c>
      <c r="H68" s="10">
        <v>5.9</v>
      </c>
      <c r="I68" s="10">
        <v>22.7</v>
      </c>
      <c r="J68" s="10">
        <v>13.4</v>
      </c>
      <c r="K68" s="10">
        <v>8.5</v>
      </c>
      <c r="L68" s="12" t="s">
        <v>120</v>
      </c>
      <c r="M68" s="10">
        <v>12.8</v>
      </c>
    </row>
    <row r="69" spans="1:13" x14ac:dyDescent="0.2">
      <c r="A69" s="9" t="s">
        <v>73</v>
      </c>
      <c r="B69" s="10">
        <v>3.3</v>
      </c>
      <c r="C69" s="10">
        <v>15.7</v>
      </c>
      <c r="D69" s="10">
        <v>10</v>
      </c>
      <c r="E69" s="10">
        <v>2.8</v>
      </c>
      <c r="F69" s="10">
        <v>13.7</v>
      </c>
      <c r="G69" s="10">
        <v>11.6</v>
      </c>
      <c r="H69" s="10">
        <v>4</v>
      </c>
      <c r="I69" s="10">
        <v>15.4</v>
      </c>
      <c r="J69" s="10">
        <v>12.2</v>
      </c>
      <c r="K69" s="10">
        <v>4.8</v>
      </c>
      <c r="L69" s="12" t="s">
        <v>120</v>
      </c>
      <c r="M69" s="10">
        <v>12.8</v>
      </c>
    </row>
    <row r="70" spans="1:13" x14ac:dyDescent="0.2">
      <c r="A70" s="9" t="s">
        <v>74</v>
      </c>
      <c r="B70" s="10">
        <v>3.6</v>
      </c>
      <c r="C70" s="10">
        <v>14.7</v>
      </c>
      <c r="D70" s="10">
        <v>13.9</v>
      </c>
      <c r="E70" s="10">
        <v>2.9</v>
      </c>
      <c r="F70" s="10">
        <v>13.6</v>
      </c>
      <c r="G70" s="10">
        <v>13.2</v>
      </c>
      <c r="H70" s="10">
        <v>3.5</v>
      </c>
      <c r="I70" s="10">
        <v>17.399999999999999</v>
      </c>
      <c r="J70" s="10">
        <v>12.5</v>
      </c>
      <c r="K70" s="10">
        <v>4.2</v>
      </c>
      <c r="L70" s="12" t="s">
        <v>120</v>
      </c>
      <c r="M70" s="10">
        <v>12.5</v>
      </c>
    </row>
    <row r="71" spans="1:13" x14ac:dyDescent="0.2">
      <c r="A71" s="9" t="s">
        <v>75</v>
      </c>
      <c r="B71" s="10">
        <v>4</v>
      </c>
      <c r="C71" s="10">
        <v>15.2</v>
      </c>
      <c r="D71" s="10">
        <v>13.3</v>
      </c>
      <c r="E71" s="10">
        <v>3.7</v>
      </c>
      <c r="F71" s="10">
        <v>15.1</v>
      </c>
      <c r="G71" s="10">
        <v>14</v>
      </c>
      <c r="H71" s="10">
        <v>6.3</v>
      </c>
      <c r="I71" s="10">
        <v>17.899999999999999</v>
      </c>
      <c r="J71" s="10">
        <v>13.8</v>
      </c>
      <c r="K71" s="10">
        <v>6.5</v>
      </c>
      <c r="L71" s="12" t="s">
        <v>120</v>
      </c>
      <c r="M71" s="10">
        <v>14.1</v>
      </c>
    </row>
    <row r="72" spans="1:13" x14ac:dyDescent="0.2">
      <c r="A72" s="9" t="s">
        <v>76</v>
      </c>
      <c r="B72" s="10">
        <v>6.1</v>
      </c>
      <c r="C72" s="10">
        <v>18.399999999999999</v>
      </c>
      <c r="D72" s="10">
        <v>13.2</v>
      </c>
      <c r="E72" s="10">
        <v>4.8</v>
      </c>
      <c r="F72" s="10">
        <v>19.7</v>
      </c>
      <c r="G72" s="10">
        <v>13.8</v>
      </c>
      <c r="H72" s="10">
        <v>7.3</v>
      </c>
      <c r="I72" s="10">
        <v>23.8</v>
      </c>
      <c r="J72" s="10">
        <v>12.7</v>
      </c>
      <c r="K72" s="10">
        <v>6.4</v>
      </c>
      <c r="L72" s="12" t="s">
        <v>120</v>
      </c>
      <c r="M72" s="10">
        <v>12.6</v>
      </c>
    </row>
    <row r="73" spans="1:13" x14ac:dyDescent="0.2">
      <c r="A73" s="9" t="s">
        <v>77</v>
      </c>
      <c r="B73" s="10">
        <v>3.1</v>
      </c>
      <c r="C73" s="10">
        <v>8.1999999999999993</v>
      </c>
      <c r="D73" s="10">
        <v>12.3</v>
      </c>
      <c r="E73" s="10">
        <v>2.2999999999999998</v>
      </c>
      <c r="F73" s="10">
        <v>9.3000000000000007</v>
      </c>
      <c r="G73" s="10">
        <v>11.8</v>
      </c>
      <c r="H73" s="10">
        <v>3.1</v>
      </c>
      <c r="I73" s="10">
        <v>9.9</v>
      </c>
      <c r="J73" s="10">
        <v>12.6</v>
      </c>
      <c r="K73" s="10">
        <v>4</v>
      </c>
      <c r="L73" s="12" t="s">
        <v>120</v>
      </c>
      <c r="M73" s="10">
        <v>11.4</v>
      </c>
    </row>
    <row r="74" spans="1:13" x14ac:dyDescent="0.2">
      <c r="A74" s="9" t="s">
        <v>78</v>
      </c>
      <c r="B74" s="10">
        <v>2.2999999999999998</v>
      </c>
      <c r="C74" s="10">
        <v>11.7</v>
      </c>
      <c r="D74" s="10">
        <v>10.9</v>
      </c>
      <c r="E74" s="10">
        <v>2.2000000000000002</v>
      </c>
      <c r="F74" s="10">
        <v>11.1</v>
      </c>
      <c r="G74" s="10">
        <v>12.7</v>
      </c>
      <c r="H74" s="10">
        <v>3.9</v>
      </c>
      <c r="I74" s="10">
        <v>11.2</v>
      </c>
      <c r="J74" s="10">
        <v>14.1</v>
      </c>
      <c r="K74" s="10">
        <v>3.7</v>
      </c>
      <c r="L74" s="12" t="s">
        <v>120</v>
      </c>
      <c r="M74" s="10">
        <v>12.6</v>
      </c>
    </row>
    <row r="75" spans="1:13" x14ac:dyDescent="0.2">
      <c r="A75" s="9" t="s">
        <v>79</v>
      </c>
      <c r="B75" s="10">
        <v>5.6</v>
      </c>
      <c r="C75" s="10">
        <v>14.7</v>
      </c>
      <c r="D75" s="10">
        <v>14</v>
      </c>
      <c r="E75" s="10">
        <v>3.1</v>
      </c>
      <c r="F75" s="10">
        <v>17.5</v>
      </c>
      <c r="G75" s="10">
        <v>15.9</v>
      </c>
      <c r="H75" s="10">
        <v>5.9</v>
      </c>
      <c r="I75" s="10">
        <v>18.899999999999999</v>
      </c>
      <c r="J75" s="10">
        <v>13.8</v>
      </c>
      <c r="K75" s="10">
        <v>6.4</v>
      </c>
      <c r="L75" s="12" t="s">
        <v>120</v>
      </c>
      <c r="M75" s="10">
        <v>14.1</v>
      </c>
    </row>
    <row r="76" spans="1:13" x14ac:dyDescent="0.2">
      <c r="A76" s="9" t="s">
        <v>80</v>
      </c>
      <c r="B76" s="10">
        <v>4.4000000000000004</v>
      </c>
      <c r="C76" s="10">
        <v>20.2</v>
      </c>
      <c r="D76" s="10">
        <v>13.5</v>
      </c>
      <c r="E76" s="10">
        <v>5</v>
      </c>
      <c r="F76" s="10">
        <v>19.7</v>
      </c>
      <c r="G76" s="10">
        <v>16.100000000000001</v>
      </c>
      <c r="H76" s="10">
        <v>6</v>
      </c>
      <c r="I76" s="10">
        <v>21.7</v>
      </c>
      <c r="J76" s="10">
        <v>14.2</v>
      </c>
      <c r="K76" s="10">
        <v>8.1999999999999993</v>
      </c>
      <c r="L76" s="12" t="s">
        <v>120</v>
      </c>
      <c r="M76" s="10">
        <v>14.7</v>
      </c>
    </row>
    <row r="77" spans="1:13" x14ac:dyDescent="0.2">
      <c r="A77" s="9" t="s">
        <v>81</v>
      </c>
      <c r="B77" s="10">
        <v>2.6</v>
      </c>
      <c r="C77" s="10">
        <v>11.2</v>
      </c>
      <c r="D77" s="10">
        <v>13.9</v>
      </c>
      <c r="E77" s="10">
        <v>2</v>
      </c>
      <c r="F77" s="10">
        <v>10.8</v>
      </c>
      <c r="G77" s="10">
        <v>14.5</v>
      </c>
      <c r="H77" s="10">
        <v>3.4</v>
      </c>
      <c r="I77" s="10">
        <v>13.6</v>
      </c>
      <c r="J77" s="10">
        <v>15.3</v>
      </c>
      <c r="K77" s="10">
        <v>3.4</v>
      </c>
      <c r="L77" s="12" t="s">
        <v>120</v>
      </c>
      <c r="M77" s="10">
        <v>10.5</v>
      </c>
    </row>
    <row r="78" spans="1:13" x14ac:dyDescent="0.2">
      <c r="A78" s="9" t="s">
        <v>82</v>
      </c>
      <c r="B78" s="10">
        <v>5.2</v>
      </c>
      <c r="C78" s="10">
        <v>16.600000000000001</v>
      </c>
      <c r="D78" s="10">
        <v>12.9</v>
      </c>
      <c r="E78" s="10">
        <v>4.3</v>
      </c>
      <c r="F78" s="10">
        <v>20.2</v>
      </c>
      <c r="G78" s="10">
        <v>16.3</v>
      </c>
      <c r="H78" s="10">
        <v>6.4</v>
      </c>
      <c r="I78" s="10">
        <v>22.4</v>
      </c>
      <c r="J78" s="10">
        <v>14.6</v>
      </c>
      <c r="K78" s="10">
        <v>6.2</v>
      </c>
      <c r="L78" s="12" t="s">
        <v>120</v>
      </c>
      <c r="M78" s="10">
        <v>14.7</v>
      </c>
    </row>
    <row r="79" spans="1:13" x14ac:dyDescent="0.2">
      <c r="A79" s="9" t="s">
        <v>83</v>
      </c>
      <c r="B79" s="10">
        <v>2.8</v>
      </c>
      <c r="C79" s="10">
        <v>23.2</v>
      </c>
      <c r="D79" s="10">
        <v>10.5</v>
      </c>
      <c r="E79" s="10">
        <v>1.9</v>
      </c>
      <c r="F79" s="10">
        <v>15.1</v>
      </c>
      <c r="G79" s="10">
        <v>16.899999999999999</v>
      </c>
      <c r="H79" s="10">
        <v>1.9</v>
      </c>
      <c r="I79" s="10">
        <v>15.3</v>
      </c>
      <c r="J79" s="10">
        <v>8</v>
      </c>
      <c r="K79" s="10">
        <v>3.5</v>
      </c>
      <c r="L79" s="12" t="s">
        <v>120</v>
      </c>
      <c r="M79" s="10">
        <v>15</v>
      </c>
    </row>
    <row r="80" spans="1:13" x14ac:dyDescent="0.2">
      <c r="A80" s="9" t="s">
        <v>84</v>
      </c>
      <c r="B80" s="10">
        <v>3.3</v>
      </c>
      <c r="C80" s="10">
        <v>12.9</v>
      </c>
      <c r="D80" s="10">
        <v>12.6</v>
      </c>
      <c r="E80" s="10">
        <v>2.8</v>
      </c>
      <c r="F80" s="10">
        <v>13.7</v>
      </c>
      <c r="G80" s="10">
        <v>14.6</v>
      </c>
      <c r="H80" s="10">
        <v>3.7</v>
      </c>
      <c r="I80" s="10">
        <v>14.4</v>
      </c>
      <c r="J80" s="10">
        <v>13.2</v>
      </c>
      <c r="K80" s="10">
        <v>4</v>
      </c>
      <c r="L80" s="12" t="s">
        <v>120</v>
      </c>
      <c r="M80" s="10">
        <v>13.8</v>
      </c>
    </row>
    <row r="81" spans="1:13" x14ac:dyDescent="0.2">
      <c r="A81" s="9" t="s">
        <v>85</v>
      </c>
      <c r="B81" s="10">
        <v>2.5</v>
      </c>
      <c r="C81" s="10">
        <v>8.1999999999999993</v>
      </c>
      <c r="D81" s="10">
        <v>12.3</v>
      </c>
      <c r="E81" s="10">
        <v>1.9</v>
      </c>
      <c r="F81" s="10">
        <v>8.3000000000000007</v>
      </c>
      <c r="G81" s="10">
        <v>11.5</v>
      </c>
      <c r="H81" s="10">
        <v>2.8</v>
      </c>
      <c r="I81" s="10">
        <v>10.199999999999999</v>
      </c>
      <c r="J81" s="10">
        <v>11.7</v>
      </c>
      <c r="K81" s="10">
        <v>2.8</v>
      </c>
      <c r="L81" s="12" t="s">
        <v>120</v>
      </c>
      <c r="M81" s="10">
        <v>11</v>
      </c>
    </row>
    <row r="82" spans="1:13" x14ac:dyDescent="0.2">
      <c r="A82" s="9" t="s">
        <v>86</v>
      </c>
      <c r="B82" s="10">
        <v>2.2000000000000002</v>
      </c>
      <c r="C82" s="10">
        <v>13.5</v>
      </c>
      <c r="D82" s="10">
        <v>12.1</v>
      </c>
      <c r="E82" s="10">
        <v>2.5</v>
      </c>
      <c r="F82" s="10">
        <v>12.4</v>
      </c>
      <c r="G82" s="10">
        <v>13.2</v>
      </c>
      <c r="H82" s="10">
        <v>3.7</v>
      </c>
      <c r="I82" s="10">
        <v>16.3</v>
      </c>
      <c r="J82" s="10">
        <v>11.1</v>
      </c>
      <c r="K82" s="10">
        <v>3.1</v>
      </c>
      <c r="L82" s="12" t="s">
        <v>120</v>
      </c>
      <c r="M82" s="10">
        <v>14</v>
      </c>
    </row>
    <row r="83" spans="1:13" x14ac:dyDescent="0.2">
      <c r="A83" s="9" t="s">
        <v>87</v>
      </c>
      <c r="B83" s="10">
        <v>5.3</v>
      </c>
      <c r="C83" s="10">
        <v>19.5</v>
      </c>
      <c r="D83" s="10">
        <v>13.3</v>
      </c>
      <c r="E83" s="10">
        <v>4.4000000000000004</v>
      </c>
      <c r="F83" s="10">
        <v>22.2</v>
      </c>
      <c r="G83" s="10">
        <v>14.9</v>
      </c>
      <c r="H83" s="10">
        <v>9.1999999999999993</v>
      </c>
      <c r="I83" s="10">
        <v>26.4</v>
      </c>
      <c r="J83" s="10">
        <v>12.6</v>
      </c>
      <c r="K83" s="10">
        <v>6.5</v>
      </c>
      <c r="L83" s="12" t="s">
        <v>120</v>
      </c>
      <c r="M83" s="10">
        <v>13.1</v>
      </c>
    </row>
    <row r="84" spans="1:13" x14ac:dyDescent="0.2">
      <c r="A84" s="9" t="s">
        <v>88</v>
      </c>
      <c r="B84" s="10">
        <v>3</v>
      </c>
      <c r="C84" s="10">
        <v>15</v>
      </c>
      <c r="D84" s="10">
        <v>11.8</v>
      </c>
      <c r="E84" s="10">
        <v>4.0999999999999996</v>
      </c>
      <c r="F84" s="10">
        <v>15.8</v>
      </c>
      <c r="G84" s="10">
        <v>12.8</v>
      </c>
      <c r="H84" s="10">
        <v>6.2</v>
      </c>
      <c r="I84" s="10">
        <v>18.100000000000001</v>
      </c>
      <c r="J84" s="10">
        <v>12.1</v>
      </c>
      <c r="K84" s="10">
        <v>6.7</v>
      </c>
      <c r="L84" s="12" t="s">
        <v>120</v>
      </c>
      <c r="M84" s="10">
        <v>11.4</v>
      </c>
    </row>
    <row r="85" spans="1:13" x14ac:dyDescent="0.2">
      <c r="A85" s="9" t="s">
        <v>89</v>
      </c>
      <c r="B85" s="10">
        <v>4.5999999999999996</v>
      </c>
      <c r="C85" s="10">
        <v>14.5</v>
      </c>
      <c r="D85" s="10">
        <v>12.1</v>
      </c>
      <c r="E85" s="10">
        <v>4.4000000000000004</v>
      </c>
      <c r="F85" s="10">
        <v>14.8</v>
      </c>
      <c r="G85" s="10">
        <v>11.2</v>
      </c>
      <c r="H85" s="10">
        <v>5.4</v>
      </c>
      <c r="I85" s="10">
        <v>18.3</v>
      </c>
      <c r="J85" s="10">
        <v>11.5</v>
      </c>
      <c r="K85" s="10">
        <v>5.7</v>
      </c>
      <c r="L85" s="12" t="s">
        <v>120</v>
      </c>
      <c r="M85" s="10">
        <v>12.3</v>
      </c>
    </row>
    <row r="86" spans="1:13" x14ac:dyDescent="0.2">
      <c r="A86" s="9" t="s">
        <v>90</v>
      </c>
      <c r="B86" s="10">
        <v>3.5</v>
      </c>
      <c r="C86" s="10">
        <v>14.7</v>
      </c>
      <c r="D86" s="10">
        <v>11.2</v>
      </c>
      <c r="E86" s="10">
        <v>2.6</v>
      </c>
      <c r="F86" s="10">
        <v>15.3</v>
      </c>
      <c r="G86" s="10">
        <v>14.1</v>
      </c>
      <c r="H86" s="10">
        <v>5.7</v>
      </c>
      <c r="I86" s="10">
        <v>16.899999999999999</v>
      </c>
      <c r="J86" s="10">
        <v>10.8</v>
      </c>
      <c r="K86" s="10">
        <v>5.9</v>
      </c>
      <c r="L86" s="12" t="s">
        <v>120</v>
      </c>
      <c r="M86" s="10">
        <v>12</v>
      </c>
    </row>
    <row r="87" spans="1:13" x14ac:dyDescent="0.2">
      <c r="A87" s="9" t="s">
        <v>91</v>
      </c>
      <c r="B87" s="10">
        <v>3.5</v>
      </c>
      <c r="C87" s="10">
        <v>15.1</v>
      </c>
      <c r="D87" s="10">
        <v>7.2</v>
      </c>
      <c r="E87" s="10">
        <v>2.2999999999999998</v>
      </c>
      <c r="F87" s="10">
        <v>13.4</v>
      </c>
      <c r="G87" s="10">
        <v>9.1</v>
      </c>
      <c r="H87" s="10">
        <v>2</v>
      </c>
      <c r="I87" s="10">
        <v>14.8</v>
      </c>
      <c r="J87" s="10">
        <v>8.6999999999999993</v>
      </c>
      <c r="K87" s="10">
        <v>3</v>
      </c>
      <c r="L87" s="12" t="s">
        <v>120</v>
      </c>
      <c r="M87" s="10">
        <v>10.6</v>
      </c>
    </row>
    <row r="88" spans="1:13" x14ac:dyDescent="0.2">
      <c r="A88" s="9" t="s">
        <v>92</v>
      </c>
      <c r="B88" s="10">
        <v>3</v>
      </c>
      <c r="C88" s="10">
        <v>13.4</v>
      </c>
      <c r="D88" s="10">
        <v>10.9</v>
      </c>
      <c r="E88" s="10">
        <v>1.6</v>
      </c>
      <c r="F88" s="10">
        <v>13.4</v>
      </c>
      <c r="G88" s="10">
        <v>12.5</v>
      </c>
      <c r="H88" s="10">
        <v>2.9</v>
      </c>
      <c r="I88" s="10">
        <v>13.9</v>
      </c>
      <c r="J88" s="10">
        <v>10.7</v>
      </c>
      <c r="K88" s="10">
        <v>2.7</v>
      </c>
      <c r="L88" s="12" t="s">
        <v>120</v>
      </c>
      <c r="M88" s="10">
        <v>12.5</v>
      </c>
    </row>
    <row r="89" spans="1:13" x14ac:dyDescent="0.2">
      <c r="A89" s="9" t="s">
        <v>93</v>
      </c>
      <c r="B89" s="10">
        <v>3.1</v>
      </c>
      <c r="C89" s="10">
        <v>14.9</v>
      </c>
      <c r="D89" s="10">
        <v>10.3</v>
      </c>
      <c r="E89" s="10">
        <v>3.9</v>
      </c>
      <c r="F89" s="10">
        <v>14.1</v>
      </c>
      <c r="G89" s="10">
        <v>13.5</v>
      </c>
      <c r="H89" s="10">
        <v>4.5</v>
      </c>
      <c r="I89" s="10">
        <v>19.7</v>
      </c>
      <c r="J89" s="10">
        <v>10.5</v>
      </c>
      <c r="K89" s="10">
        <v>4.2</v>
      </c>
      <c r="L89" s="12" t="s">
        <v>120</v>
      </c>
      <c r="M89" s="10">
        <v>11.6</v>
      </c>
    </row>
    <row r="90" spans="1:13" x14ac:dyDescent="0.2">
      <c r="A90" s="9" t="s">
        <v>94</v>
      </c>
      <c r="B90" s="10">
        <v>3</v>
      </c>
      <c r="C90" s="10">
        <v>16.399999999999999</v>
      </c>
      <c r="D90" s="10">
        <v>11.5</v>
      </c>
      <c r="E90" s="10">
        <v>4.2</v>
      </c>
      <c r="F90" s="10">
        <v>17.100000000000001</v>
      </c>
      <c r="G90" s="10">
        <v>13.2</v>
      </c>
      <c r="H90" s="10">
        <v>5.7</v>
      </c>
      <c r="I90" s="10">
        <v>19.399999999999999</v>
      </c>
      <c r="J90" s="10">
        <v>11.5</v>
      </c>
      <c r="K90" s="10">
        <v>4.3</v>
      </c>
      <c r="L90" s="12" t="s">
        <v>120</v>
      </c>
      <c r="M90" s="10">
        <v>11.7</v>
      </c>
    </row>
    <row r="91" spans="1:13" x14ac:dyDescent="0.2">
      <c r="A91" s="9" t="s">
        <v>95</v>
      </c>
      <c r="B91" s="10">
        <v>2.9</v>
      </c>
      <c r="C91" s="10">
        <v>14.6</v>
      </c>
      <c r="D91" s="10">
        <v>12.8</v>
      </c>
      <c r="E91" s="10">
        <v>3.5</v>
      </c>
      <c r="F91" s="10">
        <v>15.5</v>
      </c>
      <c r="G91" s="10">
        <v>14.4</v>
      </c>
      <c r="H91" s="10">
        <v>4.7</v>
      </c>
      <c r="I91" s="10">
        <v>18.100000000000001</v>
      </c>
      <c r="J91" s="10">
        <v>13</v>
      </c>
      <c r="K91" s="10">
        <v>4.7</v>
      </c>
      <c r="L91" s="12" t="s">
        <v>120</v>
      </c>
      <c r="M91" s="10">
        <v>13.3</v>
      </c>
    </row>
    <row r="92" spans="1:13" x14ac:dyDescent="0.2">
      <c r="A92" s="9" t="s">
        <v>96</v>
      </c>
      <c r="B92" s="10">
        <v>3.9</v>
      </c>
      <c r="C92" s="10">
        <v>16.399999999999999</v>
      </c>
      <c r="D92" s="10">
        <v>11.7</v>
      </c>
      <c r="E92" s="10">
        <v>3.5</v>
      </c>
      <c r="F92" s="10">
        <v>15.4</v>
      </c>
      <c r="G92" s="10">
        <v>12.6</v>
      </c>
      <c r="H92" s="10">
        <v>4</v>
      </c>
      <c r="I92" s="10">
        <v>18.899999999999999</v>
      </c>
      <c r="J92" s="10">
        <v>12.5</v>
      </c>
      <c r="K92" s="10">
        <v>3.9</v>
      </c>
      <c r="L92" s="12" t="s">
        <v>120</v>
      </c>
      <c r="M92" s="10">
        <v>13.2</v>
      </c>
    </row>
    <row r="93" spans="1:13" x14ac:dyDescent="0.2">
      <c r="A93" s="9" t="s">
        <v>97</v>
      </c>
      <c r="B93" s="10">
        <v>3.3</v>
      </c>
      <c r="C93" s="10">
        <v>14.8</v>
      </c>
      <c r="D93" s="10">
        <v>13.1</v>
      </c>
      <c r="E93" s="10">
        <v>2.8</v>
      </c>
      <c r="F93" s="10">
        <v>15</v>
      </c>
      <c r="G93" s="10">
        <v>12.1</v>
      </c>
      <c r="H93" s="10">
        <v>4.5999999999999996</v>
      </c>
      <c r="I93" s="10">
        <v>19.2</v>
      </c>
      <c r="J93" s="10">
        <v>13.5</v>
      </c>
      <c r="K93" s="10">
        <v>4.2</v>
      </c>
      <c r="L93" s="12" t="s">
        <v>120</v>
      </c>
      <c r="M93" s="10">
        <v>12.9</v>
      </c>
    </row>
    <row r="94" spans="1:13" x14ac:dyDescent="0.2">
      <c r="A94" s="9" t="s">
        <v>98</v>
      </c>
      <c r="B94" s="10">
        <v>3.6</v>
      </c>
      <c r="C94" s="10">
        <v>20.3</v>
      </c>
      <c r="D94" s="10">
        <v>12.1</v>
      </c>
      <c r="E94" s="10">
        <v>3.3</v>
      </c>
      <c r="F94" s="10">
        <v>17.7</v>
      </c>
      <c r="G94" s="10">
        <v>14.5</v>
      </c>
      <c r="H94" s="10">
        <v>4.4000000000000004</v>
      </c>
      <c r="I94" s="10">
        <v>20.5</v>
      </c>
      <c r="J94" s="10">
        <v>13.1</v>
      </c>
      <c r="K94" s="10">
        <v>4.2</v>
      </c>
      <c r="L94" s="12" t="s">
        <v>120</v>
      </c>
      <c r="M94" s="10">
        <v>11.4</v>
      </c>
    </row>
    <row r="95" spans="1:13" x14ac:dyDescent="0.2">
      <c r="A95" s="9" t="s">
        <v>99</v>
      </c>
      <c r="B95" s="10">
        <v>3.1</v>
      </c>
      <c r="C95" s="10">
        <v>16.5</v>
      </c>
      <c r="D95" s="10">
        <v>12.6</v>
      </c>
      <c r="E95" s="10">
        <v>3.5</v>
      </c>
      <c r="F95" s="10">
        <v>15.5</v>
      </c>
      <c r="G95" s="10">
        <v>11.9</v>
      </c>
      <c r="H95" s="10">
        <v>3.5</v>
      </c>
      <c r="I95" s="10">
        <v>20.100000000000001</v>
      </c>
      <c r="J95" s="10">
        <v>13.7</v>
      </c>
      <c r="K95" s="10">
        <v>4.9000000000000004</v>
      </c>
      <c r="L95" s="12" t="s">
        <v>120</v>
      </c>
      <c r="M95" s="10">
        <v>11.3</v>
      </c>
    </row>
    <row r="96" spans="1:13" x14ac:dyDescent="0.2">
      <c r="A96" s="9" t="s">
        <v>100</v>
      </c>
      <c r="B96" s="10">
        <v>3.1</v>
      </c>
      <c r="C96" s="10">
        <v>18.5</v>
      </c>
      <c r="D96" s="10">
        <v>15.6</v>
      </c>
      <c r="E96" s="10">
        <v>3.8</v>
      </c>
      <c r="F96" s="10">
        <v>17.899999999999999</v>
      </c>
      <c r="G96" s="10">
        <v>14.9</v>
      </c>
      <c r="H96" s="10">
        <v>0.6</v>
      </c>
      <c r="I96" s="10">
        <v>16.2</v>
      </c>
      <c r="J96" s="10">
        <v>10.1</v>
      </c>
      <c r="K96" s="10">
        <v>0.6</v>
      </c>
      <c r="L96" s="12" t="s">
        <v>120</v>
      </c>
      <c r="M96" s="10">
        <v>16.3</v>
      </c>
    </row>
    <row r="97" spans="1:13" x14ac:dyDescent="0.2">
      <c r="A97" s="9" t="s">
        <v>101</v>
      </c>
      <c r="B97" s="10">
        <v>3.4</v>
      </c>
      <c r="C97" s="10">
        <v>15.7</v>
      </c>
      <c r="D97" s="10">
        <v>13</v>
      </c>
      <c r="E97" s="10">
        <v>3.1</v>
      </c>
      <c r="F97" s="10">
        <v>16.600000000000001</v>
      </c>
      <c r="G97" s="10">
        <v>13.4</v>
      </c>
      <c r="H97" s="10">
        <v>4.2</v>
      </c>
      <c r="I97" s="10">
        <v>19.8</v>
      </c>
      <c r="J97" s="10">
        <v>13.4</v>
      </c>
      <c r="K97" s="10">
        <v>4.7</v>
      </c>
      <c r="L97" s="12" t="s">
        <v>120</v>
      </c>
      <c r="M97" s="10">
        <v>14.1</v>
      </c>
    </row>
    <row r="98" spans="1:13" x14ac:dyDescent="0.2">
      <c r="A98" s="9" t="s">
        <v>102</v>
      </c>
      <c r="B98" s="10">
        <v>2.9</v>
      </c>
      <c r="C98" s="10">
        <v>19.7</v>
      </c>
      <c r="D98" s="10">
        <v>8.8000000000000007</v>
      </c>
      <c r="E98" s="10">
        <v>3.2</v>
      </c>
      <c r="F98" s="10">
        <v>18.2</v>
      </c>
      <c r="G98" s="10">
        <v>9.1999999999999993</v>
      </c>
      <c r="H98" s="10">
        <v>5</v>
      </c>
      <c r="I98" s="10">
        <v>22.1</v>
      </c>
      <c r="J98" s="10">
        <v>14.1</v>
      </c>
      <c r="K98" s="10">
        <v>2.9</v>
      </c>
      <c r="L98" s="12" t="s">
        <v>120</v>
      </c>
      <c r="M98" s="10">
        <v>12.3</v>
      </c>
    </row>
    <row r="99" spans="1:13" x14ac:dyDescent="0.2">
      <c r="A99" s="9" t="s">
        <v>103</v>
      </c>
      <c r="B99" s="10">
        <v>1.9</v>
      </c>
      <c r="C99" s="10">
        <v>12.8</v>
      </c>
      <c r="D99" s="10">
        <v>11.7</v>
      </c>
      <c r="E99" s="10">
        <v>1.4</v>
      </c>
      <c r="F99" s="10">
        <v>9.4</v>
      </c>
      <c r="G99" s="10">
        <v>11.7</v>
      </c>
      <c r="H99" s="10">
        <v>2.2999999999999998</v>
      </c>
      <c r="I99" s="10">
        <v>11.7</v>
      </c>
      <c r="J99" s="10">
        <v>15.4</v>
      </c>
      <c r="K99" s="10">
        <v>2.2000000000000002</v>
      </c>
      <c r="L99" s="12" t="s">
        <v>120</v>
      </c>
      <c r="M99" s="10">
        <v>12.7</v>
      </c>
    </row>
    <row r="100" spans="1:13" x14ac:dyDescent="0.2">
      <c r="A100" s="9" t="s">
        <v>104</v>
      </c>
      <c r="B100" s="10">
        <v>3.6</v>
      </c>
      <c r="C100" s="10">
        <v>17.899999999999999</v>
      </c>
      <c r="D100" s="10">
        <v>10.7</v>
      </c>
      <c r="E100" s="10">
        <v>3.6</v>
      </c>
      <c r="F100" s="10">
        <v>15.6</v>
      </c>
      <c r="G100" s="10">
        <v>12.4</v>
      </c>
      <c r="H100" s="10">
        <v>4.9000000000000004</v>
      </c>
      <c r="I100" s="10">
        <v>20.399999999999999</v>
      </c>
      <c r="J100" s="10">
        <v>13.2</v>
      </c>
      <c r="K100" s="10">
        <v>3.6</v>
      </c>
      <c r="L100" s="12" t="s">
        <v>120</v>
      </c>
      <c r="M100" s="10">
        <v>11.2</v>
      </c>
    </row>
    <row r="101" spans="1:13" x14ac:dyDescent="0.2">
      <c r="A101" s="9" t="s">
        <v>105</v>
      </c>
      <c r="B101" s="10">
        <v>3.3</v>
      </c>
      <c r="C101" s="10">
        <v>17.399999999999999</v>
      </c>
      <c r="D101" s="10">
        <v>11.9</v>
      </c>
      <c r="E101" s="10">
        <v>3</v>
      </c>
      <c r="F101" s="10">
        <v>18.100000000000001</v>
      </c>
      <c r="G101" s="10">
        <v>15.2</v>
      </c>
      <c r="H101" s="10">
        <v>5.5</v>
      </c>
      <c r="I101" s="10">
        <v>20.8</v>
      </c>
      <c r="J101" s="10">
        <v>11</v>
      </c>
      <c r="K101" s="10">
        <v>4.4000000000000004</v>
      </c>
      <c r="L101" s="12" t="s">
        <v>120</v>
      </c>
      <c r="M101" s="10">
        <v>13.6</v>
      </c>
    </row>
    <row r="102" spans="1:13" x14ac:dyDescent="0.2">
      <c r="A102" s="9" t="s">
        <v>106</v>
      </c>
      <c r="B102" s="10">
        <v>4.4000000000000004</v>
      </c>
      <c r="C102" s="10">
        <v>16.600000000000001</v>
      </c>
      <c r="D102" s="10">
        <v>12.1</v>
      </c>
      <c r="E102" s="10">
        <v>3.5</v>
      </c>
      <c r="F102" s="10">
        <v>20.6</v>
      </c>
      <c r="G102" s="10">
        <v>13</v>
      </c>
      <c r="H102" s="10">
        <v>5.5</v>
      </c>
      <c r="I102" s="10">
        <v>22.9</v>
      </c>
      <c r="J102" s="10">
        <v>13.3</v>
      </c>
      <c r="K102" s="10">
        <v>5.2</v>
      </c>
      <c r="L102" s="12" t="s">
        <v>120</v>
      </c>
      <c r="M102" s="10">
        <v>12.5</v>
      </c>
    </row>
    <row r="104" spans="1:13" ht="32" x14ac:dyDescent="0.2">
      <c r="A104" s="11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79D0-D7AA-B541-AAE7-AA4886BD3459}">
  <dimension ref="A1:F99"/>
  <sheetViews>
    <sheetView topLeftCell="A70" workbookViewId="0">
      <selection activeCell="J23" sqref="J23"/>
    </sheetView>
  </sheetViews>
  <sheetFormatPr baseColWidth="10" defaultRowHeight="15" x14ac:dyDescent="0.2"/>
  <cols>
    <col min="1" max="1" width="19.1640625" customWidth="1"/>
  </cols>
  <sheetData>
    <row r="1" spans="1:6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</row>
    <row r="2" spans="1:6" x14ac:dyDescent="0.2">
      <c r="A2" s="3" t="s">
        <v>9</v>
      </c>
      <c r="B2">
        <f>VLOOKUP($A2,INDKP106!$E$4:$H$101,2,0)</f>
        <v>189182</v>
      </c>
      <c r="C2" s="14">
        <f>VLOOKUP($A2,AULK04!$D$5:$AR$102,39,0)</f>
        <v>1.9666666666666666</v>
      </c>
      <c r="D2" s="14">
        <f>VLOOKUP($A2,LIVO1!$A$5:$M$102,2,0)</f>
        <v>4.8</v>
      </c>
      <c r="E2" s="14">
        <f>VLOOKUP($A2,LIVO1!$A$5:$M$102,3,0)</f>
        <v>36.700000000000003</v>
      </c>
      <c r="F2" s="14">
        <f>VLOOKUP($A2,LIVO1!$A$5:$M$102,4,0)</f>
        <v>21.8</v>
      </c>
    </row>
    <row r="3" spans="1:6" x14ac:dyDescent="0.2">
      <c r="A3" s="3" t="s">
        <v>10</v>
      </c>
      <c r="B3">
        <f>VLOOKUP($A3,INDKP106!$E$4:$H$101,2,0)</f>
        <v>224754</v>
      </c>
      <c r="C3" s="14">
        <f>VLOOKUP($A3,AULK04!$D$5:$AR$102,39,0)</f>
        <v>1.625</v>
      </c>
      <c r="D3" s="14">
        <f>VLOOKUP($A3,LIVO1!$A$5:$M$102,2,0)</f>
        <v>1.6</v>
      </c>
      <c r="E3" s="14">
        <f>VLOOKUP($A3,LIVO1!$A$5:$M$102,3,0)</f>
        <v>24.5</v>
      </c>
      <c r="F3" s="14">
        <f>VLOOKUP($A3,LIVO1!$A$5:$M$102,4,0)</f>
        <v>15.6</v>
      </c>
    </row>
    <row r="4" spans="1:6" x14ac:dyDescent="0.2">
      <c r="A4" s="3" t="s">
        <v>11</v>
      </c>
      <c r="B4">
        <f>VLOOKUP($A4,INDKP106!$E$4:$H$101,2,0)</f>
        <v>261933</v>
      </c>
      <c r="C4" s="14">
        <f>VLOOKUP($A4,AULK04!$D$5:$AR$102,39,0)</f>
        <v>1.0333333333333332</v>
      </c>
      <c r="D4" s="14">
        <f>VLOOKUP($A4,LIVO1!$A$5:$M$102,2,0)</f>
        <v>1.9</v>
      </c>
      <c r="E4" s="14">
        <f>VLOOKUP($A4,LIVO1!$A$5:$M$102,3,0)</f>
        <v>13.2</v>
      </c>
      <c r="F4" s="14">
        <f>VLOOKUP($A4,LIVO1!$A$5:$M$102,4,0)</f>
        <v>7.8</v>
      </c>
    </row>
    <row r="5" spans="1:6" x14ac:dyDescent="0.2">
      <c r="A5" s="3" t="s">
        <v>12</v>
      </c>
      <c r="B5">
        <f>VLOOKUP($A5,INDKP106!$E$4:$H$101,2,0)</f>
        <v>209500</v>
      </c>
      <c r="C5" s="14">
        <f>VLOOKUP($A5,AULK04!$D$5:$AR$102,39,0)</f>
        <v>1.625</v>
      </c>
      <c r="D5" s="14">
        <f>VLOOKUP($A5,LIVO1!$A$5:$M$102,2,0)</f>
        <v>3.5</v>
      </c>
      <c r="E5" s="14">
        <f>VLOOKUP($A5,LIVO1!$A$5:$M$102,3,0)</f>
        <v>13.8</v>
      </c>
      <c r="F5" s="14">
        <f>VLOOKUP($A5,LIVO1!$A$5:$M$102,4,0)</f>
        <v>12.8</v>
      </c>
    </row>
    <row r="6" spans="1:6" x14ac:dyDescent="0.2">
      <c r="A6" s="3" t="s">
        <v>13</v>
      </c>
      <c r="B6">
        <f>VLOOKUP($A6,INDKP106!$E$4:$H$101,2,0)</f>
        <v>182828</v>
      </c>
      <c r="C6" s="14">
        <f>VLOOKUP($A6,AULK04!$D$5:$AR$102,39,0)</f>
        <v>1.875</v>
      </c>
      <c r="D6" s="14">
        <f>VLOOKUP($A6,LIVO1!$A$5:$M$102,2,0)</f>
        <v>6.2</v>
      </c>
      <c r="E6" s="14">
        <f>VLOOKUP($A6,LIVO1!$A$5:$M$102,3,0)</f>
        <v>28.7</v>
      </c>
      <c r="F6" s="14">
        <f>VLOOKUP($A6,LIVO1!$A$5:$M$102,4,0)</f>
        <v>13.2</v>
      </c>
    </row>
    <row r="7" spans="1:6" x14ac:dyDescent="0.2">
      <c r="A7" s="3" t="s">
        <v>14</v>
      </c>
      <c r="B7">
        <f>VLOOKUP($A7,INDKP106!$E$4:$H$101,2,0)</f>
        <v>202452</v>
      </c>
      <c r="C7" s="14">
        <f>VLOOKUP($A7,AULK04!$D$5:$AR$102,39,0)</f>
        <v>1.1166666666666665</v>
      </c>
      <c r="D7" s="14">
        <f>VLOOKUP($A7,LIVO1!$A$5:$M$102,2,0)</f>
        <v>3.5</v>
      </c>
      <c r="E7" s="14">
        <f>VLOOKUP($A7,LIVO1!$A$5:$M$102,3,0)</f>
        <v>14.5</v>
      </c>
      <c r="F7" s="14">
        <f>VLOOKUP($A7,LIVO1!$A$5:$M$102,4,0)</f>
        <v>10.8</v>
      </c>
    </row>
    <row r="8" spans="1:6" x14ac:dyDescent="0.2">
      <c r="A8" s="3" t="s">
        <v>15</v>
      </c>
      <c r="B8">
        <f>VLOOKUP($A8,INDKP106!$E$4:$H$101,2,0)</f>
        <v>185604</v>
      </c>
      <c r="C8" s="14">
        <f>VLOOKUP($A8,AULK04!$D$5:$AR$102,39,0)</f>
        <v>1.55</v>
      </c>
      <c r="D8" s="14">
        <f>VLOOKUP($A8,LIVO1!$A$5:$M$102,2,0)</f>
        <v>7.9</v>
      </c>
      <c r="E8" s="14">
        <f>VLOOKUP($A8,LIVO1!$A$5:$M$102,3,0)</f>
        <v>23.4</v>
      </c>
      <c r="F8" s="14">
        <f>VLOOKUP($A8,LIVO1!$A$5:$M$102,4,0)</f>
        <v>12.4</v>
      </c>
    </row>
    <row r="9" spans="1:6" x14ac:dyDescent="0.2">
      <c r="A9" s="3" t="s">
        <v>16</v>
      </c>
      <c r="B9">
        <f>VLOOKUP($A9,INDKP106!$E$4:$H$101,2,0)</f>
        <v>339165</v>
      </c>
      <c r="C9" s="14">
        <f>VLOOKUP($A9,AULK04!$D$5:$AR$102,39,0)</f>
        <v>0.93333333333333346</v>
      </c>
      <c r="D9" s="14">
        <f>VLOOKUP($A9,LIVO1!$A$5:$M$102,2,0)</f>
        <v>2.2000000000000002</v>
      </c>
      <c r="E9" s="14">
        <f>VLOOKUP($A9,LIVO1!$A$5:$M$102,3,0)</f>
        <v>19</v>
      </c>
      <c r="F9" s="14">
        <f>VLOOKUP($A9,LIVO1!$A$5:$M$102,4,0)</f>
        <v>13.2</v>
      </c>
    </row>
    <row r="10" spans="1:6" x14ac:dyDescent="0.2">
      <c r="A10" s="3" t="s">
        <v>17</v>
      </c>
      <c r="B10">
        <f>VLOOKUP($A10,INDKP106!$E$4:$H$101,2,0)</f>
        <v>213516</v>
      </c>
      <c r="C10" s="14">
        <f>VLOOKUP($A10,AULK04!$D$5:$AR$102,39,0)</f>
        <v>1.3583333333333336</v>
      </c>
      <c r="D10" s="14">
        <f>VLOOKUP($A10,LIVO1!$A$5:$M$102,2,0)</f>
        <v>2.5</v>
      </c>
      <c r="E10" s="14">
        <f>VLOOKUP($A10,LIVO1!$A$5:$M$102,3,0)</f>
        <v>17.7</v>
      </c>
      <c r="F10" s="14">
        <f>VLOOKUP($A10,LIVO1!$A$5:$M$102,4,0)</f>
        <v>12.2</v>
      </c>
    </row>
    <row r="11" spans="1:6" x14ac:dyDescent="0.2">
      <c r="A11" s="3" t="s">
        <v>18</v>
      </c>
      <c r="B11">
        <f>VLOOKUP($A11,INDKP106!$E$4:$H$101,2,0)</f>
        <v>202928</v>
      </c>
      <c r="C11" s="14">
        <f>VLOOKUP($A11,AULK04!$D$5:$AR$102,39,0)</f>
        <v>1.5333333333333332</v>
      </c>
      <c r="D11" s="14">
        <f>VLOOKUP($A11,LIVO1!$A$5:$M$102,2,0)</f>
        <v>5.3</v>
      </c>
      <c r="E11" s="14">
        <f>VLOOKUP($A11,LIVO1!$A$5:$M$102,3,0)</f>
        <v>12.5</v>
      </c>
      <c r="F11" s="14">
        <f>VLOOKUP($A11,LIVO1!$A$5:$M$102,4,0)</f>
        <v>15.6</v>
      </c>
    </row>
    <row r="12" spans="1:6" x14ac:dyDescent="0.2">
      <c r="A12" s="3" t="s">
        <v>19</v>
      </c>
      <c r="B12">
        <f>VLOOKUP($A12,INDKP106!$E$4:$H$101,2,0)</f>
        <v>203029</v>
      </c>
      <c r="C12" s="14">
        <f>VLOOKUP($A12,AULK04!$D$5:$AR$102,39,0)</f>
        <v>1.3666666666666665</v>
      </c>
      <c r="D12" s="14">
        <f>VLOOKUP($A12,LIVO1!$A$5:$M$102,2,0)</f>
        <v>5.5</v>
      </c>
      <c r="E12" s="14">
        <f>VLOOKUP($A12,LIVO1!$A$5:$M$102,3,0)</f>
        <v>13.1</v>
      </c>
      <c r="F12" s="14">
        <f>VLOOKUP($A12,LIVO1!$A$5:$M$102,4,0)</f>
        <v>13.5</v>
      </c>
    </row>
    <row r="13" spans="1:6" x14ac:dyDescent="0.2">
      <c r="A13" s="3" t="s">
        <v>20</v>
      </c>
      <c r="B13">
        <f>VLOOKUP($A13,INDKP106!$E$4:$H$101,2,0)</f>
        <v>196751</v>
      </c>
      <c r="C13" s="14">
        <f>VLOOKUP($A13,AULK04!$D$5:$AR$102,39,0)</f>
        <v>1.1749999999999996</v>
      </c>
      <c r="D13" s="14">
        <f>VLOOKUP($A13,LIVO1!$A$5:$M$102,2,0)</f>
        <v>4.2</v>
      </c>
      <c r="E13" s="14">
        <f>VLOOKUP($A13,LIVO1!$A$5:$M$102,3,0)</f>
        <v>17.100000000000001</v>
      </c>
      <c r="F13" s="14">
        <f>VLOOKUP($A13,LIVO1!$A$5:$M$102,4,0)</f>
        <v>12.4</v>
      </c>
    </row>
    <row r="14" spans="1:6" x14ac:dyDescent="0.2">
      <c r="A14" s="3" t="s">
        <v>21</v>
      </c>
      <c r="B14">
        <f>VLOOKUP($A14,INDKP106!$E$4:$H$101,2,0)</f>
        <v>198826</v>
      </c>
      <c r="C14" s="14">
        <f>VLOOKUP($A14,AULK04!$D$5:$AR$102,39,0)</f>
        <v>1.8250000000000002</v>
      </c>
      <c r="D14" s="14">
        <f>VLOOKUP($A14,LIVO1!$A$5:$M$102,2,0)</f>
        <v>3.7</v>
      </c>
      <c r="E14" s="14">
        <f>VLOOKUP($A14,LIVO1!$A$5:$M$102,3,0)</f>
        <v>20.9</v>
      </c>
      <c r="F14" s="14">
        <f>VLOOKUP($A14,LIVO1!$A$5:$M$102,4,0)</f>
        <v>13.1</v>
      </c>
    </row>
    <row r="15" spans="1:6" x14ac:dyDescent="0.2">
      <c r="A15" s="3" t="s">
        <v>22</v>
      </c>
      <c r="B15">
        <f>VLOOKUP($A15,INDKP106!$E$4:$H$101,2,0)</f>
        <v>181875</v>
      </c>
      <c r="C15" s="14">
        <f>VLOOKUP($A15,AULK04!$D$5:$AR$102,39,0)</f>
        <v>2.6166666666666667</v>
      </c>
      <c r="D15" s="14">
        <f>VLOOKUP($A15,LIVO1!$A$5:$M$102,2,0)</f>
        <v>5.8</v>
      </c>
      <c r="E15" s="14">
        <f>VLOOKUP($A15,LIVO1!$A$5:$M$102,3,0)</f>
        <v>26.5</v>
      </c>
      <c r="F15" s="14">
        <f>VLOOKUP($A15,LIVO1!$A$5:$M$102,4,0)</f>
        <v>16</v>
      </c>
    </row>
    <row r="16" spans="1:6" x14ac:dyDescent="0.2">
      <c r="A16" s="3" t="s">
        <v>23</v>
      </c>
      <c r="B16">
        <f>VLOOKUP($A16,INDKP106!$E$4:$H$101,2,0)</f>
        <v>263333</v>
      </c>
      <c r="C16" s="14">
        <f>VLOOKUP($A16,AULK04!$D$5:$AR$102,39,0)</f>
        <v>1.0583333333333333</v>
      </c>
      <c r="D16" s="14">
        <f>VLOOKUP($A16,LIVO1!$A$5:$M$102,2,0)</f>
        <v>2.6</v>
      </c>
      <c r="E16" s="14">
        <f>VLOOKUP($A16,LIVO1!$A$5:$M$102,3,0)</f>
        <v>13.8</v>
      </c>
      <c r="F16" s="14">
        <f>VLOOKUP($A16,LIVO1!$A$5:$M$102,4,0)</f>
        <v>11.2</v>
      </c>
    </row>
    <row r="17" spans="1:6" x14ac:dyDescent="0.2">
      <c r="A17" s="3" t="s">
        <v>24</v>
      </c>
      <c r="B17">
        <f>VLOOKUP($A17,INDKP106!$E$4:$H$101,2,0)</f>
        <v>196608</v>
      </c>
      <c r="C17" s="14">
        <f>VLOOKUP($A17,AULK04!$D$5:$AR$102,39,0)</f>
        <v>1.4000000000000001</v>
      </c>
      <c r="D17" s="14">
        <f>VLOOKUP($A17,LIVO1!$A$5:$M$102,2,0)</f>
        <v>3.5</v>
      </c>
      <c r="E17" s="14">
        <f>VLOOKUP($A17,LIVO1!$A$5:$M$102,3,0)</f>
        <v>15.7</v>
      </c>
      <c r="F17" s="14">
        <f>VLOOKUP($A17,LIVO1!$A$5:$M$102,4,0)</f>
        <v>13.3</v>
      </c>
    </row>
    <row r="18" spans="1:6" x14ac:dyDescent="0.2">
      <c r="A18" s="3" t="s">
        <v>25</v>
      </c>
      <c r="B18">
        <f>VLOOKUP($A18,INDKP106!$E$4:$H$101,2,0)</f>
        <v>225587</v>
      </c>
      <c r="C18" s="14">
        <f>VLOOKUP($A18,AULK04!$D$5:$AR$102,39,0)</f>
        <v>1.3333333333333337</v>
      </c>
      <c r="D18" s="14">
        <f>VLOOKUP($A18,LIVO1!$A$5:$M$102,2,0)</f>
        <v>3</v>
      </c>
      <c r="E18" s="14">
        <f>VLOOKUP($A18,LIVO1!$A$5:$M$102,3,0)</f>
        <v>16.2</v>
      </c>
      <c r="F18" s="14">
        <f>VLOOKUP($A18,LIVO1!$A$5:$M$102,4,0)</f>
        <v>14.6</v>
      </c>
    </row>
    <row r="19" spans="1:6" x14ac:dyDescent="0.2">
      <c r="A19" s="3" t="s">
        <v>26</v>
      </c>
      <c r="B19">
        <f>VLOOKUP($A19,INDKP106!$E$4:$H$101,2,0)</f>
        <v>261760</v>
      </c>
      <c r="C19" s="14">
        <f>VLOOKUP($A19,AULK04!$D$5:$AR$102,39,0)</f>
        <v>0.79166666666666652</v>
      </c>
      <c r="D19" s="14">
        <f>VLOOKUP($A19,LIVO1!$A$5:$M$102,2,0)</f>
        <v>3.7</v>
      </c>
      <c r="E19" s="14">
        <f>VLOOKUP($A19,LIVO1!$A$5:$M$102,3,0)</f>
        <v>8.5</v>
      </c>
      <c r="F19" s="14">
        <f>VLOOKUP($A19,LIVO1!$A$5:$M$102,4,0)</f>
        <v>9.1</v>
      </c>
    </row>
    <row r="20" spans="1:6" x14ac:dyDescent="0.2">
      <c r="A20" s="3" t="s">
        <v>27</v>
      </c>
      <c r="B20">
        <f>VLOOKUP($A20,INDKP106!$E$4:$H$101,2,0)</f>
        <v>232521</v>
      </c>
      <c r="C20" s="14">
        <f>VLOOKUP($A20,AULK04!$D$5:$AR$102,39,0)</f>
        <v>0.8500000000000002</v>
      </c>
      <c r="D20" s="14">
        <f>VLOOKUP($A20,LIVO1!$A$5:$M$102,2,0)</f>
        <v>1.7</v>
      </c>
      <c r="E20" s="14">
        <f>VLOOKUP($A20,LIVO1!$A$5:$M$102,3,0)</f>
        <v>7.2</v>
      </c>
      <c r="F20" s="14">
        <f>VLOOKUP($A20,LIVO1!$A$5:$M$102,4,0)</f>
        <v>9.3000000000000007</v>
      </c>
    </row>
    <row r="21" spans="1:6" x14ac:dyDescent="0.2">
      <c r="A21" s="3" t="s">
        <v>28</v>
      </c>
      <c r="B21">
        <f>VLOOKUP($A21,INDKP106!$E$4:$H$101,2,0)</f>
        <v>235433</v>
      </c>
      <c r="C21" s="14">
        <f>VLOOKUP($A21,AULK04!$D$5:$AR$102,39,0)</f>
        <v>1.075</v>
      </c>
      <c r="D21" s="14">
        <f>VLOOKUP($A21,LIVO1!$A$5:$M$102,2,0)</f>
        <v>2.8</v>
      </c>
      <c r="E21" s="14">
        <f>VLOOKUP($A21,LIVO1!$A$5:$M$102,3,0)</f>
        <v>14.5</v>
      </c>
      <c r="F21" s="14">
        <f>VLOOKUP($A21,LIVO1!$A$5:$M$102,4,0)</f>
        <v>14.3</v>
      </c>
    </row>
    <row r="22" spans="1:6" x14ac:dyDescent="0.2">
      <c r="A22" s="3" t="s">
        <v>29</v>
      </c>
      <c r="B22">
        <f>VLOOKUP($A22,INDKP106!$E$4:$H$101,2,0)</f>
        <v>206586</v>
      </c>
      <c r="C22" s="14">
        <f>VLOOKUP($A22,AULK04!$D$5:$AR$102,39,0)</f>
        <v>1.2166666666666666</v>
      </c>
      <c r="D22" s="14">
        <f>VLOOKUP($A22,LIVO1!$A$5:$M$102,2,0)</f>
        <v>2.7</v>
      </c>
      <c r="E22" s="14">
        <f>VLOOKUP($A22,LIVO1!$A$5:$M$102,3,0)</f>
        <v>11.8</v>
      </c>
      <c r="F22" s="14">
        <f>VLOOKUP($A22,LIVO1!$A$5:$M$102,4,0)</f>
        <v>13.6</v>
      </c>
    </row>
    <row r="23" spans="1:6" x14ac:dyDescent="0.2">
      <c r="A23" s="3" t="s">
        <v>30</v>
      </c>
      <c r="B23">
        <f>VLOOKUP($A23,INDKP106!$E$4:$H$101,2,0)</f>
        <v>254231</v>
      </c>
      <c r="C23" s="14">
        <f>VLOOKUP($A23,AULK04!$D$5:$AR$102,39,0)</f>
        <v>1.075</v>
      </c>
      <c r="D23" s="14">
        <f>VLOOKUP($A23,LIVO1!$A$5:$M$102,2,0)</f>
        <v>2</v>
      </c>
      <c r="E23" s="14">
        <f>VLOOKUP($A23,LIVO1!$A$5:$M$102,3,0)</f>
        <v>13</v>
      </c>
      <c r="F23" s="14">
        <f>VLOOKUP($A23,LIVO1!$A$5:$M$102,4,0)</f>
        <v>11.3</v>
      </c>
    </row>
    <row r="24" spans="1:6" x14ac:dyDescent="0.2">
      <c r="A24" s="3" t="s">
        <v>31</v>
      </c>
      <c r="B24">
        <f>VLOOKUP($A24,INDKP106!$E$4:$H$101,2,0)</f>
        <v>210245</v>
      </c>
      <c r="C24" s="14">
        <f>VLOOKUP($A24,AULK04!$D$5:$AR$102,39,0)</f>
        <v>1.2416666666666665</v>
      </c>
      <c r="D24" s="14">
        <f>VLOOKUP($A24,LIVO1!$A$5:$M$102,2,0)</f>
        <v>2.7</v>
      </c>
      <c r="E24" s="14">
        <f>VLOOKUP($A24,LIVO1!$A$5:$M$102,3,0)</f>
        <v>12.5</v>
      </c>
      <c r="F24" s="14">
        <f>VLOOKUP($A24,LIVO1!$A$5:$M$102,4,0)</f>
        <v>14</v>
      </c>
    </row>
    <row r="25" spans="1:6" x14ac:dyDescent="0.2">
      <c r="A25" s="3" t="s">
        <v>32</v>
      </c>
      <c r="B25">
        <f>VLOOKUP($A25,INDKP106!$E$4:$H$101,2,0)</f>
        <v>191281</v>
      </c>
      <c r="C25" s="14">
        <f>VLOOKUP($A25,AULK04!$D$5:$AR$102,39,0)</f>
        <v>1.7750000000000001</v>
      </c>
      <c r="D25" s="14">
        <f>VLOOKUP($A25,LIVO1!$A$5:$M$102,2,0)</f>
        <v>3.2</v>
      </c>
      <c r="E25" s="14">
        <f>VLOOKUP($A25,LIVO1!$A$5:$M$102,3,0)</f>
        <v>12.7</v>
      </c>
      <c r="F25" s="14">
        <f>VLOOKUP($A25,LIVO1!$A$5:$M$102,4,0)</f>
        <v>17</v>
      </c>
    </row>
    <row r="26" spans="1:6" x14ac:dyDescent="0.2">
      <c r="A26" s="3" t="s">
        <v>33</v>
      </c>
      <c r="B26">
        <f>VLOOKUP($A26,INDKP106!$E$4:$H$101,2,0)</f>
        <v>213742</v>
      </c>
      <c r="C26" s="14">
        <f>VLOOKUP($A26,AULK04!$D$5:$AR$102,39,0)</f>
        <v>1.45</v>
      </c>
      <c r="D26" s="14">
        <f>VLOOKUP($A26,LIVO1!$A$5:$M$102,2,0)</f>
        <v>6</v>
      </c>
      <c r="E26" s="14">
        <f>VLOOKUP($A26,LIVO1!$A$5:$M$102,3,0)</f>
        <v>17.7</v>
      </c>
      <c r="F26" s="14">
        <f>VLOOKUP($A26,LIVO1!$A$5:$M$102,4,0)</f>
        <v>15.4</v>
      </c>
    </row>
    <row r="27" spans="1:6" x14ac:dyDescent="0.2">
      <c r="A27" s="3" t="s">
        <v>34</v>
      </c>
      <c r="B27">
        <f>VLOOKUP($A27,INDKP106!$E$4:$H$101,2,0)</f>
        <v>223169</v>
      </c>
      <c r="C27" s="14">
        <f>VLOOKUP($A27,AULK04!$D$5:$AR$102,39,0)</f>
        <v>1.1916666666666664</v>
      </c>
      <c r="D27" s="14">
        <f>VLOOKUP($A27,LIVO1!$A$5:$M$102,2,0)</f>
        <v>4.3</v>
      </c>
      <c r="E27" s="14">
        <f>VLOOKUP($A27,LIVO1!$A$5:$M$102,3,0)</f>
        <v>11.7</v>
      </c>
      <c r="F27" s="14">
        <f>VLOOKUP($A27,LIVO1!$A$5:$M$102,4,0)</f>
        <v>13.4</v>
      </c>
    </row>
    <row r="28" spans="1:6" x14ac:dyDescent="0.2">
      <c r="A28" s="3" t="s">
        <v>35</v>
      </c>
      <c r="B28">
        <f>VLOOKUP($A28,INDKP106!$E$4:$H$101,2,0)</f>
        <v>314966</v>
      </c>
      <c r="C28" s="14">
        <f>VLOOKUP($A28,AULK04!$D$5:$AR$102,39,0)</f>
        <v>0.78333333333333321</v>
      </c>
      <c r="D28" s="14">
        <f>VLOOKUP($A28,LIVO1!$A$5:$M$102,2,0)</f>
        <v>1.7</v>
      </c>
      <c r="E28" s="14">
        <f>VLOOKUP($A28,LIVO1!$A$5:$M$102,3,0)</f>
        <v>12.8</v>
      </c>
      <c r="F28" s="14">
        <f>VLOOKUP($A28,LIVO1!$A$5:$M$102,4,0)</f>
        <v>11.1</v>
      </c>
    </row>
    <row r="29" spans="1:6" x14ac:dyDescent="0.2">
      <c r="A29" s="3" t="s">
        <v>36</v>
      </c>
      <c r="B29">
        <f>VLOOKUP($A29,INDKP106!$E$4:$H$101,2,0)</f>
        <v>316723</v>
      </c>
      <c r="C29" s="14">
        <f>VLOOKUP($A29,AULK04!$D$5:$AR$102,39,0)</f>
        <v>0.94166666666666676</v>
      </c>
      <c r="D29" s="14">
        <f>VLOOKUP($A29,LIVO1!$A$5:$M$102,2,0)</f>
        <v>2.1</v>
      </c>
      <c r="E29" s="14">
        <f>VLOOKUP($A29,LIVO1!$A$5:$M$102,3,0)</f>
        <v>13.2</v>
      </c>
      <c r="F29" s="14">
        <f>VLOOKUP($A29,LIVO1!$A$5:$M$102,4,0)</f>
        <v>12</v>
      </c>
    </row>
    <row r="30" spans="1:6" x14ac:dyDescent="0.2">
      <c r="A30" s="3" t="s">
        <v>37</v>
      </c>
      <c r="B30">
        <f>VLOOKUP($A30,INDKP106!$E$4:$H$101,2,0)</f>
        <v>174636</v>
      </c>
      <c r="C30" s="14">
        <f>VLOOKUP($A30,AULK04!$D$5:$AR$102,39,0)</f>
        <v>1.6333333333333335</v>
      </c>
      <c r="D30" s="14">
        <f>VLOOKUP($A30,LIVO1!$A$5:$M$102,2,0)</f>
        <v>3.7</v>
      </c>
      <c r="E30" s="14">
        <f>VLOOKUP($A30,LIVO1!$A$5:$M$102,3,0)</f>
        <v>16.600000000000001</v>
      </c>
      <c r="F30" s="14">
        <f>VLOOKUP($A30,LIVO1!$A$5:$M$102,4,0)</f>
        <v>15.1</v>
      </c>
    </row>
    <row r="31" spans="1:6" x14ac:dyDescent="0.2">
      <c r="A31" s="3" t="s">
        <v>38</v>
      </c>
      <c r="B31">
        <f>VLOOKUP($A31,INDKP106!$E$4:$H$101,2,0)</f>
        <v>222654</v>
      </c>
      <c r="C31" s="14">
        <f>VLOOKUP($A31,AULK04!$D$5:$AR$102,39,0)</f>
        <v>1.2583333333333331</v>
      </c>
      <c r="D31" s="14">
        <f>VLOOKUP($A31,LIVO1!$A$5:$M$102,2,0)</f>
        <v>3.9</v>
      </c>
      <c r="E31" s="14">
        <f>VLOOKUP($A31,LIVO1!$A$5:$M$102,3,0)</f>
        <v>12.3</v>
      </c>
      <c r="F31" s="14">
        <f>VLOOKUP($A31,LIVO1!$A$5:$M$102,4,0)</f>
        <v>11.7</v>
      </c>
    </row>
    <row r="32" spans="1:6" x14ac:dyDescent="0.2">
      <c r="A32" s="3" t="s">
        <v>39</v>
      </c>
      <c r="B32">
        <f>VLOOKUP($A32,INDKP106!$E$4:$H$101,2,0)</f>
        <v>202267</v>
      </c>
      <c r="C32" s="14">
        <f>VLOOKUP($A32,AULK04!$D$5:$AR$102,39,0)</f>
        <v>1.8666666666666669</v>
      </c>
      <c r="D32" s="14">
        <f>VLOOKUP($A32,LIVO1!$A$5:$M$102,2,0)</f>
        <v>3.6</v>
      </c>
      <c r="E32" s="14">
        <f>VLOOKUP($A32,LIVO1!$A$5:$M$102,3,0)</f>
        <v>12.8</v>
      </c>
      <c r="F32" s="14">
        <f>VLOOKUP($A32,LIVO1!$A$5:$M$102,4,0)</f>
        <v>13.1</v>
      </c>
    </row>
    <row r="33" spans="1:6" x14ac:dyDescent="0.2">
      <c r="A33" s="3" t="s">
        <v>40</v>
      </c>
      <c r="B33">
        <f>VLOOKUP($A33,INDKP106!$E$4:$H$101,2,0)</f>
        <v>217508</v>
      </c>
      <c r="C33" s="14">
        <f>VLOOKUP($A33,AULK04!$D$5:$AR$102,39,0)</f>
        <v>0.89166666666666694</v>
      </c>
      <c r="D33" s="14">
        <f>VLOOKUP($A33,LIVO1!$A$5:$M$102,2,0)</f>
        <v>1.4</v>
      </c>
      <c r="E33" s="14">
        <f>VLOOKUP($A33,LIVO1!$A$5:$M$102,3,0)</f>
        <v>11.1</v>
      </c>
      <c r="F33" s="14">
        <f>VLOOKUP($A33,LIVO1!$A$5:$M$102,4,0)</f>
        <v>11.1</v>
      </c>
    </row>
    <row r="34" spans="1:6" x14ac:dyDescent="0.2">
      <c r="A34" s="3" t="s">
        <v>41</v>
      </c>
      <c r="B34">
        <f>VLOOKUP($A34,INDKP106!$E$4:$H$101,2,0)</f>
        <v>219158</v>
      </c>
      <c r="C34" s="14">
        <f>VLOOKUP($A34,AULK04!$D$5:$AR$102,39,0)</f>
        <v>0.96666666666666679</v>
      </c>
      <c r="D34" s="14">
        <f>VLOOKUP($A34,LIVO1!$A$5:$M$102,2,0)</f>
        <v>3.3</v>
      </c>
      <c r="E34" s="14">
        <f>VLOOKUP($A34,LIVO1!$A$5:$M$102,3,0)</f>
        <v>15.8</v>
      </c>
      <c r="F34" s="14">
        <f>VLOOKUP($A34,LIVO1!$A$5:$M$102,4,0)</f>
        <v>12.5</v>
      </c>
    </row>
    <row r="35" spans="1:6" x14ac:dyDescent="0.2">
      <c r="A35" s="3" t="s">
        <v>42</v>
      </c>
      <c r="B35">
        <f>VLOOKUP($A35,INDKP106!$E$4:$H$101,2,0)</f>
        <v>234748</v>
      </c>
      <c r="C35" s="14">
        <f>VLOOKUP($A35,AULK04!$D$5:$AR$102,39,0)</f>
        <v>1.0916666666666666</v>
      </c>
      <c r="D35" s="14">
        <f>VLOOKUP($A35,LIVO1!$A$5:$M$102,2,0)</f>
        <v>2.2999999999999998</v>
      </c>
      <c r="E35" s="14">
        <f>VLOOKUP($A35,LIVO1!$A$5:$M$102,3,0)</f>
        <v>10.7</v>
      </c>
      <c r="F35" s="14">
        <f>VLOOKUP($A35,LIVO1!$A$5:$M$102,4,0)</f>
        <v>11.1</v>
      </c>
    </row>
    <row r="36" spans="1:6" x14ac:dyDescent="0.2">
      <c r="A36" s="3" t="s">
        <v>43</v>
      </c>
      <c r="B36">
        <f>VLOOKUP($A36,INDKP106!$E$4:$H$101,2,0)</f>
        <v>191067</v>
      </c>
      <c r="C36" s="14">
        <f>VLOOKUP($A36,AULK04!$D$5:$AR$102,39,0)</f>
        <v>1.5250000000000001</v>
      </c>
      <c r="D36" s="14">
        <f>VLOOKUP($A36,LIVO1!$A$5:$M$102,2,0)</f>
        <v>3.2</v>
      </c>
      <c r="E36" s="14">
        <f>VLOOKUP($A36,LIVO1!$A$5:$M$102,3,0)</f>
        <v>13</v>
      </c>
      <c r="F36" s="14">
        <f>VLOOKUP($A36,LIVO1!$A$5:$M$102,4,0)</f>
        <v>13.6</v>
      </c>
    </row>
    <row r="37" spans="1:6" x14ac:dyDescent="0.2">
      <c r="A37" s="3" t="s">
        <v>44</v>
      </c>
      <c r="B37">
        <f>VLOOKUP($A37,INDKP106!$E$4:$H$101,2,0)</f>
        <v>173408</v>
      </c>
      <c r="C37" s="14">
        <f>VLOOKUP($A37,AULK04!$D$5:$AR$102,39,0)</f>
        <v>1.416666666666667</v>
      </c>
      <c r="D37" s="14">
        <f>VLOOKUP($A37,LIVO1!$A$5:$M$102,2,0)</f>
        <v>5.6</v>
      </c>
      <c r="E37" s="14">
        <f>VLOOKUP($A37,LIVO1!$A$5:$M$102,3,0)</f>
        <v>17.8</v>
      </c>
      <c r="F37" s="14">
        <f>VLOOKUP($A37,LIVO1!$A$5:$M$102,4,0)</f>
        <v>12.9</v>
      </c>
    </row>
    <row r="38" spans="1:6" x14ac:dyDescent="0.2">
      <c r="A38" s="3" t="s">
        <v>45</v>
      </c>
      <c r="B38">
        <f>VLOOKUP($A38,INDKP106!$E$4:$H$101,2,0)</f>
        <v>195562</v>
      </c>
      <c r="C38" s="14">
        <f>VLOOKUP($A38,AULK04!$D$5:$AR$102,39,0)</f>
        <v>1.416666666666667</v>
      </c>
      <c r="D38" s="14">
        <f>VLOOKUP($A38,LIVO1!$A$5:$M$102,2,0)</f>
        <v>4</v>
      </c>
      <c r="E38" s="14">
        <f>VLOOKUP($A38,LIVO1!$A$5:$M$102,3,0)</f>
        <v>15.8</v>
      </c>
      <c r="F38" s="14">
        <f>VLOOKUP($A38,LIVO1!$A$5:$M$102,4,0)</f>
        <v>13.7</v>
      </c>
    </row>
    <row r="39" spans="1:6" x14ac:dyDescent="0.2">
      <c r="A39" s="3" t="s">
        <v>46</v>
      </c>
      <c r="B39">
        <f>VLOOKUP($A39,INDKP106!$E$4:$H$101,2,0)</f>
        <v>189511</v>
      </c>
      <c r="C39" s="14">
        <f>VLOOKUP($A39,AULK04!$D$5:$AR$102,39,0)</f>
        <v>1.5083333333333335</v>
      </c>
      <c r="D39" s="14">
        <f>VLOOKUP($A39,LIVO1!$A$5:$M$102,2,0)</f>
        <v>3.5</v>
      </c>
      <c r="E39" s="14">
        <f>VLOOKUP($A39,LIVO1!$A$5:$M$102,3,0)</f>
        <v>16</v>
      </c>
      <c r="F39" s="14">
        <f>VLOOKUP($A39,LIVO1!$A$5:$M$102,4,0)</f>
        <v>15.2</v>
      </c>
    </row>
    <row r="40" spans="1:6" x14ac:dyDescent="0.2">
      <c r="A40" s="3" t="s">
        <v>47</v>
      </c>
      <c r="B40">
        <f>VLOOKUP($A40,INDKP106!$E$4:$H$101,2,0)</f>
        <v>168257</v>
      </c>
      <c r="C40" s="14">
        <f>VLOOKUP($A40,AULK04!$D$5:$AR$102,39,0)</f>
        <v>2.6916666666666664</v>
      </c>
      <c r="D40" s="14">
        <f>VLOOKUP($A40,LIVO1!$A$5:$M$102,2,0)</f>
        <v>5.0999999999999996</v>
      </c>
      <c r="E40" s="14">
        <f>VLOOKUP($A40,LIVO1!$A$5:$M$102,3,0)</f>
        <v>22</v>
      </c>
      <c r="F40" s="14">
        <f>VLOOKUP($A40,LIVO1!$A$5:$M$102,4,0)</f>
        <v>13.2</v>
      </c>
    </row>
    <row r="41" spans="1:6" x14ac:dyDescent="0.2">
      <c r="A41" s="3" t="s">
        <v>48</v>
      </c>
      <c r="B41">
        <f>VLOOKUP($A41,INDKP106!$E$4:$H$101,2,0)</f>
        <v>192912</v>
      </c>
      <c r="C41" s="14">
        <f>VLOOKUP($A41,AULK04!$D$5:$AR$102,39,0)</f>
        <v>1.6416666666666666</v>
      </c>
      <c r="D41" s="14">
        <f>VLOOKUP($A41,LIVO1!$A$5:$M$102,2,0)</f>
        <v>2.7</v>
      </c>
      <c r="E41" s="14">
        <f>VLOOKUP($A41,LIVO1!$A$5:$M$102,3,0)</f>
        <v>15.1</v>
      </c>
      <c r="F41" s="14">
        <f>VLOOKUP($A41,LIVO1!$A$5:$M$102,4,0)</f>
        <v>14.2</v>
      </c>
    </row>
    <row r="42" spans="1:6" x14ac:dyDescent="0.2">
      <c r="A42" s="3" t="s">
        <v>49</v>
      </c>
      <c r="B42">
        <f>VLOOKUP($A42,INDKP106!$E$4:$H$101,2,0)</f>
        <v>180222</v>
      </c>
      <c r="C42" s="14">
        <f>VLOOKUP($A42,AULK04!$D$5:$AR$102,39,0)</f>
        <v>1.9666666666666668</v>
      </c>
      <c r="D42" s="14">
        <f>VLOOKUP($A42,LIVO1!$A$5:$M$102,2,0)</f>
        <v>3.4</v>
      </c>
      <c r="E42" s="14">
        <f>VLOOKUP($A42,LIVO1!$A$5:$M$102,3,0)</f>
        <v>17.2</v>
      </c>
      <c r="F42" s="14">
        <f>VLOOKUP($A42,LIVO1!$A$5:$M$102,4,0)</f>
        <v>10.9</v>
      </c>
    </row>
    <row r="43" spans="1:6" x14ac:dyDescent="0.2">
      <c r="A43" s="3" t="s">
        <v>50</v>
      </c>
      <c r="B43">
        <f>VLOOKUP($A43,INDKP106!$E$4:$H$101,2,0)</f>
        <v>197182</v>
      </c>
      <c r="C43" s="14">
        <f>VLOOKUP($A43,AULK04!$D$5:$AR$102,39,0)</f>
        <v>1.291666666666667</v>
      </c>
      <c r="D43" s="14">
        <f>VLOOKUP($A43,LIVO1!$A$5:$M$102,2,0)</f>
        <v>4.9000000000000004</v>
      </c>
      <c r="E43" s="14">
        <f>VLOOKUP($A43,LIVO1!$A$5:$M$102,3,0)</f>
        <v>14.5</v>
      </c>
      <c r="F43" s="14">
        <f>VLOOKUP($A43,LIVO1!$A$5:$M$102,4,0)</f>
        <v>14.8</v>
      </c>
    </row>
    <row r="44" spans="1:6" x14ac:dyDescent="0.2">
      <c r="A44" s="3" t="s">
        <v>51</v>
      </c>
      <c r="B44">
        <f>VLOOKUP($A44,INDKP106!$E$4:$H$101,2,0)</f>
        <v>186917</v>
      </c>
      <c r="C44" s="14">
        <f>VLOOKUP($A44,AULK04!$D$5:$AR$102,39,0)</f>
        <v>2.0833333333333335</v>
      </c>
      <c r="D44" s="14">
        <f>VLOOKUP($A44,LIVO1!$A$5:$M$102,2,0)</f>
        <v>4.2</v>
      </c>
      <c r="E44" s="14">
        <f>VLOOKUP($A44,LIVO1!$A$5:$M$102,3,0)</f>
        <v>17.899999999999999</v>
      </c>
      <c r="F44" s="14">
        <f>VLOOKUP($A44,LIVO1!$A$5:$M$102,4,0)</f>
        <v>12.3</v>
      </c>
    </row>
    <row r="45" spans="1:6" x14ac:dyDescent="0.2">
      <c r="A45" s="3" t="s">
        <v>52</v>
      </c>
      <c r="B45">
        <f>VLOOKUP($A45,INDKP106!$E$4:$H$101,2,0)</f>
        <v>195094</v>
      </c>
      <c r="C45" s="14">
        <f>VLOOKUP($A45,AULK04!$D$5:$AR$102,39,0)</f>
        <v>1.3500000000000003</v>
      </c>
      <c r="D45" s="14">
        <f>VLOOKUP($A45,LIVO1!$A$5:$M$102,2,0)</f>
        <v>2.4</v>
      </c>
      <c r="E45" s="14">
        <f>VLOOKUP($A45,LIVO1!$A$5:$M$102,3,0)</f>
        <v>12.3</v>
      </c>
      <c r="F45" s="14">
        <f>VLOOKUP($A45,LIVO1!$A$5:$M$102,4,0)</f>
        <v>16</v>
      </c>
    </row>
    <row r="46" spans="1:6" x14ac:dyDescent="0.2">
      <c r="A46" s="3" t="s">
        <v>53</v>
      </c>
      <c r="B46">
        <f>VLOOKUP($A46,INDKP106!$E$4:$H$101,2,0)</f>
        <v>198010</v>
      </c>
      <c r="C46" s="14">
        <f>VLOOKUP($A46,AULK04!$D$5:$AR$102,39,0)</f>
        <v>1.3916666666666668</v>
      </c>
      <c r="D46" s="14">
        <f>VLOOKUP($A46,LIVO1!$A$5:$M$102,2,0)</f>
        <v>2.9</v>
      </c>
      <c r="E46" s="14">
        <f>VLOOKUP($A46,LIVO1!$A$5:$M$102,3,0)</f>
        <v>12.2</v>
      </c>
      <c r="F46" s="14">
        <f>VLOOKUP($A46,LIVO1!$A$5:$M$102,4,0)</f>
        <v>14.2</v>
      </c>
    </row>
    <row r="47" spans="1:6" x14ac:dyDescent="0.2">
      <c r="A47" s="3" t="s">
        <v>54</v>
      </c>
      <c r="B47">
        <f>VLOOKUP($A47,INDKP106!$E$4:$H$101,2,0)</f>
        <v>181859</v>
      </c>
      <c r="C47" s="14">
        <f>VLOOKUP($A47,AULK04!$D$5:$AR$102,39,0)</f>
        <v>1.4666666666666668</v>
      </c>
      <c r="D47" s="14">
        <f>VLOOKUP($A47,LIVO1!$A$5:$M$102,2,0)</f>
        <v>3.2</v>
      </c>
      <c r="E47" s="14">
        <f>VLOOKUP($A47,LIVO1!$A$5:$M$102,3,0)</f>
        <v>19.8</v>
      </c>
      <c r="F47" s="14">
        <f>VLOOKUP($A47,LIVO1!$A$5:$M$102,4,0)</f>
        <v>14.2</v>
      </c>
    </row>
    <row r="48" spans="1:6" x14ac:dyDescent="0.2">
      <c r="A48" s="3" t="s">
        <v>55</v>
      </c>
      <c r="B48">
        <f>VLOOKUP($A48,INDKP106!$E$4:$H$101,2,0)</f>
        <v>184591</v>
      </c>
      <c r="C48" s="14">
        <f>VLOOKUP($A48,AULK04!$D$5:$AR$102,39,0)</f>
        <v>2.0083333333333333</v>
      </c>
      <c r="D48" s="14">
        <f>VLOOKUP($A48,LIVO1!$A$5:$M$102,2,0)</f>
        <v>2.8</v>
      </c>
      <c r="E48" s="14">
        <f>VLOOKUP($A48,LIVO1!$A$5:$M$102,3,0)</f>
        <v>11</v>
      </c>
      <c r="F48" s="14">
        <f>VLOOKUP($A48,LIVO1!$A$5:$M$102,4,0)</f>
        <v>14.9</v>
      </c>
    </row>
    <row r="49" spans="1:6" x14ac:dyDescent="0.2">
      <c r="A49" s="3" t="s">
        <v>56</v>
      </c>
      <c r="B49">
        <f>VLOOKUP($A49,INDKP106!$E$4:$H$101,2,0)</f>
        <v>183691</v>
      </c>
      <c r="C49" s="14">
        <f>VLOOKUP($A49,AULK04!$D$5:$AR$102,39,0)</f>
        <v>1.7166666666666666</v>
      </c>
      <c r="D49" s="14">
        <f>VLOOKUP($A49,LIVO1!$A$5:$M$102,2,0)</f>
        <v>3.7</v>
      </c>
      <c r="E49" s="14">
        <f>VLOOKUP($A49,LIVO1!$A$5:$M$102,3,0)</f>
        <v>11.9</v>
      </c>
      <c r="F49" s="14">
        <f>VLOOKUP($A49,LIVO1!$A$5:$M$102,4,0)</f>
        <v>10.199999999999999</v>
      </c>
    </row>
    <row r="50" spans="1:6" x14ac:dyDescent="0.2">
      <c r="A50" s="3" t="s">
        <v>57</v>
      </c>
      <c r="B50">
        <f>VLOOKUP($A50,INDKP106!$E$4:$H$101,2,0)</f>
        <v>190155</v>
      </c>
      <c r="C50" s="14">
        <f>VLOOKUP($A50,AULK04!$D$5:$AR$102,39,0)</f>
        <v>2.125</v>
      </c>
      <c r="D50" s="14">
        <f>VLOOKUP($A50,LIVO1!$A$5:$M$102,2,0)</f>
        <v>2.1</v>
      </c>
      <c r="E50" s="14">
        <f>VLOOKUP($A50,LIVO1!$A$5:$M$102,3,0)</f>
        <v>11.2</v>
      </c>
      <c r="F50" s="14">
        <f>VLOOKUP($A50,LIVO1!$A$5:$M$102,4,0)</f>
        <v>9.8000000000000007</v>
      </c>
    </row>
    <row r="51" spans="1:6" x14ac:dyDescent="0.2">
      <c r="A51" s="3" t="s">
        <v>58</v>
      </c>
      <c r="B51">
        <f>VLOOKUP($A51,INDKP106!$E$4:$H$101,2,0)</f>
        <v>165598</v>
      </c>
      <c r="C51" s="14">
        <f>VLOOKUP($A51,AULK04!$D$5:$AR$102,39,0)</f>
        <v>1.833333333333333</v>
      </c>
      <c r="D51" s="14">
        <f>VLOOKUP($A51,LIVO1!$A$5:$M$102,2,0)</f>
        <v>2.8</v>
      </c>
      <c r="E51" s="14">
        <f>VLOOKUP($A51,LIVO1!$A$5:$M$102,3,0)</f>
        <v>20.9</v>
      </c>
      <c r="F51" s="14">
        <f>VLOOKUP($A51,LIVO1!$A$5:$M$102,4,0)</f>
        <v>12.9</v>
      </c>
    </row>
    <row r="52" spans="1:6" x14ac:dyDescent="0.2">
      <c r="A52" s="3" t="s">
        <v>59</v>
      </c>
      <c r="B52">
        <f>VLOOKUP($A52,INDKP106!$E$4:$H$101,2,0)</f>
        <v>197333</v>
      </c>
      <c r="C52" s="14">
        <f>VLOOKUP($A52,AULK04!$D$5:$AR$102,39,0)</f>
        <v>1.175</v>
      </c>
      <c r="D52" s="14">
        <f>VLOOKUP($A52,LIVO1!$A$5:$M$102,2,0)</f>
        <v>4.5</v>
      </c>
      <c r="E52" s="14">
        <f>VLOOKUP($A52,LIVO1!$A$5:$M$102,3,0)</f>
        <v>10.6</v>
      </c>
      <c r="F52" s="14">
        <f>VLOOKUP($A52,LIVO1!$A$5:$M$102,4,0)</f>
        <v>12.9</v>
      </c>
    </row>
    <row r="53" spans="1:6" x14ac:dyDescent="0.2">
      <c r="A53" s="3" t="s">
        <v>60</v>
      </c>
      <c r="B53">
        <f>VLOOKUP($A53,INDKP106!$E$4:$H$101,2,0)</f>
        <v>184924</v>
      </c>
      <c r="C53" s="14">
        <f>VLOOKUP($A53,AULK04!$D$5:$AR$102,39,0)</f>
        <v>2.0416666666666665</v>
      </c>
      <c r="D53" s="14">
        <f>VLOOKUP($A53,LIVO1!$A$5:$M$102,2,0)</f>
        <v>3.1</v>
      </c>
      <c r="E53" s="14">
        <f>VLOOKUP($A53,LIVO1!$A$5:$M$102,3,0)</f>
        <v>13</v>
      </c>
      <c r="F53" s="14">
        <f>VLOOKUP($A53,LIVO1!$A$5:$M$102,4,0)</f>
        <v>13.3</v>
      </c>
    </row>
    <row r="54" spans="1:6" x14ac:dyDescent="0.2">
      <c r="A54" s="3" t="s">
        <v>61</v>
      </c>
      <c r="B54">
        <f>VLOOKUP($A54,INDKP106!$E$4:$H$101,2,0)</f>
        <v>185598</v>
      </c>
      <c r="C54" s="14">
        <f>VLOOKUP($A54,AULK04!$D$5:$AR$102,39,0)</f>
        <v>1.7916666666666667</v>
      </c>
      <c r="D54" s="14">
        <f>VLOOKUP($A54,LIVO1!$A$5:$M$102,2,0)</f>
        <v>5.9</v>
      </c>
      <c r="E54" s="14">
        <f>VLOOKUP($A54,LIVO1!$A$5:$M$102,3,0)</f>
        <v>11.5</v>
      </c>
      <c r="F54" s="14">
        <f>VLOOKUP($A54,LIVO1!$A$5:$M$102,4,0)</f>
        <v>13.1</v>
      </c>
    </row>
    <row r="55" spans="1:6" x14ac:dyDescent="0.2">
      <c r="A55" s="3" t="s">
        <v>62</v>
      </c>
      <c r="B55">
        <f>VLOOKUP($A55,INDKP106!$E$4:$H$101,2,0)</f>
        <v>186960</v>
      </c>
      <c r="C55" s="14">
        <f>VLOOKUP($A55,AULK04!$D$5:$AR$102,39,0)</f>
        <v>1.9833333333333332</v>
      </c>
      <c r="D55" s="14">
        <f>VLOOKUP($A55,LIVO1!$A$5:$M$102,2,0)</f>
        <v>6.7</v>
      </c>
      <c r="E55" s="14">
        <f>VLOOKUP($A55,LIVO1!$A$5:$M$102,3,0)</f>
        <v>21.1</v>
      </c>
      <c r="F55" s="14">
        <f>VLOOKUP($A55,LIVO1!$A$5:$M$102,4,0)</f>
        <v>13.6</v>
      </c>
    </row>
    <row r="56" spans="1:6" x14ac:dyDescent="0.2">
      <c r="A56" s="3" t="s">
        <v>63</v>
      </c>
      <c r="B56">
        <f>VLOOKUP($A56,INDKP106!$E$4:$H$101,2,0)</f>
        <v>189217</v>
      </c>
      <c r="C56" s="14">
        <f>VLOOKUP($A56,AULK04!$D$5:$AR$102,39,0)</f>
        <v>1.7166666666666666</v>
      </c>
      <c r="D56" s="14">
        <f>VLOOKUP($A56,LIVO1!$A$5:$M$102,2,0)</f>
        <v>4.3</v>
      </c>
      <c r="E56" s="14">
        <f>VLOOKUP($A56,LIVO1!$A$5:$M$102,3,0)</f>
        <v>15.1</v>
      </c>
      <c r="F56" s="14">
        <f>VLOOKUP($A56,LIVO1!$A$5:$M$102,4,0)</f>
        <v>14.3</v>
      </c>
    </row>
    <row r="57" spans="1:6" x14ac:dyDescent="0.2">
      <c r="A57" s="3" t="s">
        <v>64</v>
      </c>
      <c r="B57">
        <f>VLOOKUP($A57,INDKP106!$E$4:$H$101,2,0)</f>
        <v>174333</v>
      </c>
      <c r="C57" s="14">
        <f>VLOOKUP($A57,AULK04!$D$5:$AR$102,39,0)</f>
        <v>0.74166666666666659</v>
      </c>
      <c r="D57" s="14">
        <f>VLOOKUP($A57,LIVO1!$A$5:$M$102,2,0)</f>
        <v>0.9</v>
      </c>
      <c r="E57" s="14">
        <f>VLOOKUP($A57,LIVO1!$A$5:$M$102,3,0)</f>
        <v>14.9</v>
      </c>
      <c r="F57" s="14">
        <f>VLOOKUP($A57,LIVO1!$A$5:$M$102,4,0)</f>
        <v>8.1999999999999993</v>
      </c>
    </row>
    <row r="58" spans="1:6" x14ac:dyDescent="0.2">
      <c r="A58" s="3" t="s">
        <v>65</v>
      </c>
      <c r="B58">
        <f>VLOOKUP($A58,INDKP106!$E$4:$H$101,2,0)</f>
        <v>195230</v>
      </c>
      <c r="C58" s="14">
        <f>VLOOKUP($A58,AULK04!$D$5:$AR$102,39,0)</f>
        <v>0.6</v>
      </c>
      <c r="D58" s="14">
        <f>VLOOKUP($A58,LIVO1!$A$5:$M$102,2,0)</f>
        <v>4</v>
      </c>
      <c r="E58" s="14">
        <f>VLOOKUP($A58,LIVO1!$A$5:$M$102,3,0)</f>
        <v>11.6</v>
      </c>
      <c r="F58" s="14">
        <f>VLOOKUP($A58,LIVO1!$A$5:$M$102,4,0)</f>
        <v>12.4</v>
      </c>
    </row>
    <row r="59" spans="1:6" x14ac:dyDescent="0.2">
      <c r="A59" s="3" t="s">
        <v>66</v>
      </c>
      <c r="B59">
        <f>VLOOKUP($A59,INDKP106!$E$4:$H$101,2,0)</f>
        <v>192786</v>
      </c>
      <c r="C59" s="14">
        <f>VLOOKUP($A59,AULK04!$D$5:$AR$102,39,0)</f>
        <v>1.1333333333333331</v>
      </c>
      <c r="D59" s="14">
        <f>VLOOKUP($A59,LIVO1!$A$5:$M$102,2,0)</f>
        <v>6.4</v>
      </c>
      <c r="E59" s="14">
        <f>VLOOKUP($A59,LIVO1!$A$5:$M$102,3,0)</f>
        <v>16.5</v>
      </c>
      <c r="F59" s="14">
        <f>VLOOKUP($A59,LIVO1!$A$5:$M$102,4,0)</f>
        <v>13.3</v>
      </c>
    </row>
    <row r="60" spans="1:6" x14ac:dyDescent="0.2">
      <c r="A60" s="3" t="s">
        <v>67</v>
      </c>
      <c r="B60">
        <f>VLOOKUP($A60,INDKP106!$E$4:$H$101,2,0)</f>
        <v>215419</v>
      </c>
      <c r="C60" s="14">
        <f>VLOOKUP($A60,AULK04!$D$5:$AR$102,39,0)</f>
        <v>0.8583333333333335</v>
      </c>
      <c r="D60" s="14">
        <f>VLOOKUP($A60,LIVO1!$A$5:$M$102,2,0)</f>
        <v>2.7</v>
      </c>
      <c r="E60" s="14">
        <f>VLOOKUP($A60,LIVO1!$A$5:$M$102,3,0)</f>
        <v>10.3</v>
      </c>
      <c r="F60" s="14">
        <f>VLOOKUP($A60,LIVO1!$A$5:$M$102,4,0)</f>
        <v>14.6</v>
      </c>
    </row>
    <row r="61" spans="1:6" x14ac:dyDescent="0.2">
      <c r="A61" s="3" t="s">
        <v>68</v>
      </c>
      <c r="B61">
        <f>VLOOKUP($A61,INDKP106!$E$4:$H$101,2,0)</f>
        <v>191378</v>
      </c>
      <c r="C61" s="14">
        <f>VLOOKUP($A61,AULK04!$D$5:$AR$102,39,0)</f>
        <v>1.6416666666666668</v>
      </c>
      <c r="D61" s="14">
        <f>VLOOKUP($A61,LIVO1!$A$5:$M$102,2,0)</f>
        <v>5</v>
      </c>
      <c r="E61" s="14">
        <f>VLOOKUP($A61,LIVO1!$A$5:$M$102,3,0)</f>
        <v>13.2</v>
      </c>
      <c r="F61" s="14">
        <f>VLOOKUP($A61,LIVO1!$A$5:$M$102,4,0)</f>
        <v>12.4</v>
      </c>
    </row>
    <row r="62" spans="1:6" x14ac:dyDescent="0.2">
      <c r="A62" s="3" t="s">
        <v>69</v>
      </c>
      <c r="B62">
        <f>VLOOKUP($A62,INDKP106!$E$4:$H$101,2,0)</f>
        <v>182598</v>
      </c>
      <c r="C62" s="14">
        <f>VLOOKUP($A62,AULK04!$D$5:$AR$102,39,0)</f>
        <v>1.5249999999999997</v>
      </c>
      <c r="D62" s="14">
        <f>VLOOKUP($A62,LIVO1!$A$5:$M$102,2,0)</f>
        <v>3.8</v>
      </c>
      <c r="E62" s="14">
        <f>VLOOKUP($A62,LIVO1!$A$5:$M$102,3,0)</f>
        <v>15.9</v>
      </c>
      <c r="F62" s="14">
        <f>VLOOKUP($A62,LIVO1!$A$5:$M$102,4,0)</f>
        <v>11.9</v>
      </c>
    </row>
    <row r="63" spans="1:6" x14ac:dyDescent="0.2">
      <c r="A63" s="3" t="s">
        <v>70</v>
      </c>
      <c r="B63">
        <f>VLOOKUP($A63,INDKP106!$E$4:$H$101,2,0)</f>
        <v>198340</v>
      </c>
      <c r="C63" s="14">
        <f>VLOOKUP($A63,AULK04!$D$5:$AR$102,39,0)</f>
        <v>1.4333333333333336</v>
      </c>
      <c r="D63" s="14">
        <f>VLOOKUP($A63,LIVO1!$A$5:$M$102,2,0)</f>
        <v>4.2</v>
      </c>
      <c r="E63" s="14">
        <f>VLOOKUP($A63,LIVO1!$A$5:$M$102,3,0)</f>
        <v>14.2</v>
      </c>
      <c r="F63" s="14">
        <f>VLOOKUP($A63,LIVO1!$A$5:$M$102,4,0)</f>
        <v>13.7</v>
      </c>
    </row>
    <row r="64" spans="1:6" x14ac:dyDescent="0.2">
      <c r="A64" s="3" t="s">
        <v>71</v>
      </c>
      <c r="B64">
        <f>VLOOKUP($A64,INDKP106!$E$4:$H$101,2,0)</f>
        <v>184455</v>
      </c>
      <c r="C64" s="14">
        <f>VLOOKUP($A64,AULK04!$D$5:$AR$102,39,0)</f>
        <v>1.5250000000000001</v>
      </c>
      <c r="D64" s="14">
        <f>VLOOKUP($A64,LIVO1!$A$5:$M$102,2,0)</f>
        <v>4.9000000000000004</v>
      </c>
      <c r="E64" s="14">
        <f>VLOOKUP($A64,LIVO1!$A$5:$M$102,3,0)</f>
        <v>15.2</v>
      </c>
      <c r="F64" s="14">
        <f>VLOOKUP($A64,LIVO1!$A$5:$M$102,4,0)</f>
        <v>12</v>
      </c>
    </row>
    <row r="65" spans="1:6" x14ac:dyDescent="0.2">
      <c r="A65" s="3" t="s">
        <v>72</v>
      </c>
      <c r="B65">
        <f>VLOOKUP($A65,INDKP106!$E$4:$H$101,2,0)</f>
        <v>173996</v>
      </c>
      <c r="C65" s="14">
        <f>VLOOKUP($A65,AULK04!$D$5:$AR$102,39,0)</f>
        <v>1.3833333333333337</v>
      </c>
      <c r="D65" s="14">
        <f>VLOOKUP($A65,LIVO1!$A$5:$M$102,2,0)</f>
        <v>4.8</v>
      </c>
      <c r="E65" s="14">
        <f>VLOOKUP($A65,LIVO1!$A$5:$M$102,3,0)</f>
        <v>21.7</v>
      </c>
      <c r="F65" s="14">
        <f>VLOOKUP($A65,LIVO1!$A$5:$M$102,4,0)</f>
        <v>12.4</v>
      </c>
    </row>
    <row r="66" spans="1:6" x14ac:dyDescent="0.2">
      <c r="A66" s="3" t="s">
        <v>73</v>
      </c>
      <c r="B66">
        <f>VLOOKUP($A66,INDKP106!$E$4:$H$101,2,0)</f>
        <v>188050</v>
      </c>
      <c r="C66" s="14">
        <f>VLOOKUP($A66,AULK04!$D$5:$AR$102,39,0)</f>
        <v>0.87500000000000011</v>
      </c>
      <c r="D66" s="14">
        <f>VLOOKUP($A66,LIVO1!$A$5:$M$102,2,0)</f>
        <v>3.3</v>
      </c>
      <c r="E66" s="14">
        <f>VLOOKUP($A66,LIVO1!$A$5:$M$102,3,0)</f>
        <v>15.7</v>
      </c>
      <c r="F66" s="14">
        <f>VLOOKUP($A66,LIVO1!$A$5:$M$102,4,0)</f>
        <v>10</v>
      </c>
    </row>
    <row r="67" spans="1:6" x14ac:dyDescent="0.2">
      <c r="A67" s="3" t="s">
        <v>74</v>
      </c>
      <c r="B67">
        <f>VLOOKUP($A67,INDKP106!$E$4:$H$101,2,0)</f>
        <v>181892</v>
      </c>
      <c r="C67" s="14">
        <f>VLOOKUP($A67,AULK04!$D$5:$AR$102,39,0)</f>
        <v>1.075</v>
      </c>
      <c r="D67" s="14">
        <f>VLOOKUP($A67,LIVO1!$A$5:$M$102,2,0)</f>
        <v>3.6</v>
      </c>
      <c r="E67" s="14">
        <f>VLOOKUP($A67,LIVO1!$A$5:$M$102,3,0)</f>
        <v>14.7</v>
      </c>
      <c r="F67" s="14">
        <f>VLOOKUP($A67,LIVO1!$A$5:$M$102,4,0)</f>
        <v>13.9</v>
      </c>
    </row>
    <row r="68" spans="1:6" x14ac:dyDescent="0.2">
      <c r="A68" s="3" t="s">
        <v>75</v>
      </c>
      <c r="B68">
        <f>VLOOKUP($A68,INDKP106!$E$4:$H$101,2,0)</f>
        <v>201780</v>
      </c>
      <c r="C68" s="14">
        <f>VLOOKUP($A68,AULK04!$D$5:$AR$102,39,0)</f>
        <v>1.1416666666666666</v>
      </c>
      <c r="D68" s="14">
        <f>VLOOKUP($A68,LIVO1!$A$5:$M$102,2,0)</f>
        <v>4</v>
      </c>
      <c r="E68" s="14">
        <f>VLOOKUP($A68,LIVO1!$A$5:$M$102,3,0)</f>
        <v>15.2</v>
      </c>
      <c r="F68" s="14">
        <f>VLOOKUP($A68,LIVO1!$A$5:$M$102,4,0)</f>
        <v>13.3</v>
      </c>
    </row>
    <row r="69" spans="1:6" x14ac:dyDescent="0.2">
      <c r="A69" s="3" t="s">
        <v>76</v>
      </c>
      <c r="B69">
        <f>VLOOKUP($A69,INDKP106!$E$4:$H$101,2,0)</f>
        <v>184117</v>
      </c>
      <c r="C69" s="14">
        <f>VLOOKUP($A69,AULK04!$D$5:$AR$102,39,0)</f>
        <v>1.7416666666666669</v>
      </c>
      <c r="D69" s="14">
        <f>VLOOKUP($A69,LIVO1!$A$5:$M$102,2,0)</f>
        <v>6.1</v>
      </c>
      <c r="E69" s="14">
        <f>VLOOKUP($A69,LIVO1!$A$5:$M$102,3,0)</f>
        <v>18.399999999999999</v>
      </c>
      <c r="F69" s="14">
        <f>VLOOKUP($A69,LIVO1!$A$5:$M$102,4,0)</f>
        <v>13.2</v>
      </c>
    </row>
    <row r="70" spans="1:6" x14ac:dyDescent="0.2">
      <c r="A70" s="3" t="s">
        <v>77</v>
      </c>
      <c r="B70">
        <f>VLOOKUP($A70,INDKP106!$E$4:$H$101,2,0)</f>
        <v>204412</v>
      </c>
      <c r="C70" s="14">
        <f>VLOOKUP($A70,AULK04!$D$5:$AR$102,39,0)</f>
        <v>1.0666666666666667</v>
      </c>
      <c r="D70" s="14">
        <f>VLOOKUP($A70,LIVO1!$A$5:$M$102,2,0)</f>
        <v>3.1</v>
      </c>
      <c r="E70" s="14">
        <f>VLOOKUP($A70,LIVO1!$A$5:$M$102,3,0)</f>
        <v>8.1999999999999993</v>
      </c>
      <c r="F70" s="14">
        <f>VLOOKUP($A70,LIVO1!$A$5:$M$102,4,0)</f>
        <v>12.3</v>
      </c>
    </row>
    <row r="71" spans="1:6" x14ac:dyDescent="0.2">
      <c r="A71" s="3" t="s">
        <v>78</v>
      </c>
      <c r="B71">
        <f>VLOOKUP($A71,INDKP106!$E$4:$H$101,2,0)</f>
        <v>194684</v>
      </c>
      <c r="C71" s="14">
        <f>VLOOKUP($A71,AULK04!$D$5:$AR$102,39,0)</f>
        <v>0.92500000000000027</v>
      </c>
      <c r="D71" s="14">
        <f>VLOOKUP($A71,LIVO1!$A$5:$M$102,2,0)</f>
        <v>2.2999999999999998</v>
      </c>
      <c r="E71" s="14">
        <f>VLOOKUP($A71,LIVO1!$A$5:$M$102,3,0)</f>
        <v>11.7</v>
      </c>
      <c r="F71" s="14">
        <f>VLOOKUP($A71,LIVO1!$A$5:$M$102,4,0)</f>
        <v>10.9</v>
      </c>
    </row>
    <row r="72" spans="1:6" x14ac:dyDescent="0.2">
      <c r="A72" s="3" t="s">
        <v>79</v>
      </c>
      <c r="B72">
        <f>VLOOKUP($A72,INDKP106!$E$4:$H$101,2,0)</f>
        <v>193460</v>
      </c>
      <c r="C72" s="14">
        <f>VLOOKUP($A72,AULK04!$D$5:$AR$102,39,0)</f>
        <v>1.6333333333333331</v>
      </c>
      <c r="D72" s="14">
        <f>VLOOKUP($A72,LIVO1!$A$5:$M$102,2,0)</f>
        <v>5.6</v>
      </c>
      <c r="E72" s="14">
        <f>VLOOKUP($A72,LIVO1!$A$5:$M$102,3,0)</f>
        <v>14.7</v>
      </c>
      <c r="F72" s="14">
        <f>VLOOKUP($A72,LIVO1!$A$5:$M$102,4,0)</f>
        <v>14</v>
      </c>
    </row>
    <row r="73" spans="1:6" x14ac:dyDescent="0.2">
      <c r="A73" s="3" t="s">
        <v>80</v>
      </c>
      <c r="B73">
        <f>VLOOKUP($A73,INDKP106!$E$4:$H$101,2,0)</f>
        <v>180328</v>
      </c>
      <c r="C73" s="14">
        <f>VLOOKUP($A73,AULK04!$D$5:$AR$102,39,0)</f>
        <v>1.3916666666666666</v>
      </c>
      <c r="D73" s="14">
        <f>VLOOKUP($A73,LIVO1!$A$5:$M$102,2,0)</f>
        <v>4.4000000000000004</v>
      </c>
      <c r="E73" s="14">
        <f>VLOOKUP($A73,LIVO1!$A$5:$M$102,3,0)</f>
        <v>20.2</v>
      </c>
      <c r="F73" s="14">
        <f>VLOOKUP($A73,LIVO1!$A$5:$M$102,4,0)</f>
        <v>13.5</v>
      </c>
    </row>
    <row r="74" spans="1:6" x14ac:dyDescent="0.2">
      <c r="A74" s="3" t="s">
        <v>81</v>
      </c>
      <c r="B74">
        <f>VLOOKUP($A74,INDKP106!$E$4:$H$101,2,0)</f>
        <v>204311</v>
      </c>
      <c r="C74" s="14">
        <f>VLOOKUP($A74,AULK04!$D$5:$AR$102,39,0)</f>
        <v>1.1916666666666664</v>
      </c>
      <c r="D74" s="14">
        <f>VLOOKUP($A74,LIVO1!$A$5:$M$102,2,0)</f>
        <v>2.6</v>
      </c>
      <c r="E74" s="14">
        <f>VLOOKUP($A74,LIVO1!$A$5:$M$102,3,0)</f>
        <v>11.2</v>
      </c>
      <c r="F74" s="14">
        <f>VLOOKUP($A74,LIVO1!$A$5:$M$102,4,0)</f>
        <v>13.9</v>
      </c>
    </row>
    <row r="75" spans="1:6" x14ac:dyDescent="0.2">
      <c r="A75" s="3" t="s">
        <v>82</v>
      </c>
      <c r="B75">
        <f>VLOOKUP($A75,INDKP106!$E$4:$H$101,2,0)</f>
        <v>185608</v>
      </c>
      <c r="C75" s="14">
        <f>VLOOKUP($A75,AULK04!$D$5:$AR$102,39,0)</f>
        <v>1.5666666666666664</v>
      </c>
      <c r="D75" s="14">
        <f>VLOOKUP($A75,LIVO1!$A$5:$M$102,2,0)</f>
        <v>5.2</v>
      </c>
      <c r="E75" s="14">
        <f>VLOOKUP($A75,LIVO1!$A$5:$M$102,3,0)</f>
        <v>16.600000000000001</v>
      </c>
      <c r="F75" s="14">
        <f>VLOOKUP($A75,LIVO1!$A$5:$M$102,4,0)</f>
        <v>12.9</v>
      </c>
    </row>
    <row r="76" spans="1:6" x14ac:dyDescent="0.2">
      <c r="A76" s="3" t="s">
        <v>83</v>
      </c>
      <c r="B76">
        <f>VLOOKUP($A76,INDKP106!$E$4:$H$101,2,0)</f>
        <v>178054</v>
      </c>
      <c r="C76" s="14">
        <f>VLOOKUP($A76,AULK04!$D$5:$AR$102,39,0)</f>
        <v>1.2083333333333333</v>
      </c>
      <c r="D76" s="14">
        <f>VLOOKUP($A76,LIVO1!$A$5:$M$102,2,0)</f>
        <v>2.8</v>
      </c>
      <c r="E76" s="14">
        <f>VLOOKUP($A76,LIVO1!$A$5:$M$102,3,0)</f>
        <v>23.2</v>
      </c>
      <c r="F76" s="14">
        <f>VLOOKUP($A76,LIVO1!$A$5:$M$102,4,0)</f>
        <v>10.5</v>
      </c>
    </row>
    <row r="77" spans="1:6" x14ac:dyDescent="0.2">
      <c r="A77" s="3" t="s">
        <v>84</v>
      </c>
      <c r="B77">
        <f>VLOOKUP($A77,INDKP106!$E$4:$H$101,2,0)</f>
        <v>196924</v>
      </c>
      <c r="C77" s="14">
        <f>VLOOKUP($A77,AULK04!$D$5:$AR$102,39,0)</f>
        <v>1.3500000000000003</v>
      </c>
      <c r="D77" s="14">
        <f>VLOOKUP($A77,LIVO1!$A$5:$M$102,2,0)</f>
        <v>3.3</v>
      </c>
      <c r="E77" s="14">
        <f>VLOOKUP($A77,LIVO1!$A$5:$M$102,3,0)</f>
        <v>12.9</v>
      </c>
      <c r="F77" s="14">
        <f>VLOOKUP($A77,LIVO1!$A$5:$M$102,4,0)</f>
        <v>12.6</v>
      </c>
    </row>
    <row r="78" spans="1:6" x14ac:dyDescent="0.2">
      <c r="A78" s="3" t="s">
        <v>85</v>
      </c>
      <c r="B78">
        <f>VLOOKUP($A78,INDKP106!$E$4:$H$101,2,0)</f>
        <v>217897</v>
      </c>
      <c r="C78" s="14">
        <f>VLOOKUP($A78,AULK04!$D$5:$AR$102,39,0)</f>
        <v>0.85833333333333339</v>
      </c>
      <c r="D78" s="14">
        <f>VLOOKUP($A78,LIVO1!$A$5:$M$102,2,0)</f>
        <v>2.5</v>
      </c>
      <c r="E78" s="14">
        <f>VLOOKUP($A78,LIVO1!$A$5:$M$102,3,0)</f>
        <v>8.1999999999999993</v>
      </c>
      <c r="F78" s="14">
        <f>VLOOKUP($A78,LIVO1!$A$5:$M$102,4,0)</f>
        <v>12.3</v>
      </c>
    </row>
    <row r="79" spans="1:6" x14ac:dyDescent="0.2">
      <c r="A79" s="3" t="s">
        <v>86</v>
      </c>
      <c r="B79">
        <f>VLOOKUP($A79,INDKP106!$E$4:$H$101,2,0)</f>
        <v>195670</v>
      </c>
      <c r="C79" s="14">
        <f>VLOOKUP($A79,AULK04!$D$5:$AR$102,39,0)</f>
        <v>1.4916666666666665</v>
      </c>
      <c r="D79" s="14">
        <f>VLOOKUP($A79,LIVO1!$A$5:$M$102,2,0)</f>
        <v>2.2000000000000002</v>
      </c>
      <c r="E79" s="14">
        <f>VLOOKUP($A79,LIVO1!$A$5:$M$102,3,0)</f>
        <v>13.5</v>
      </c>
      <c r="F79" s="14">
        <f>VLOOKUP($A79,LIVO1!$A$5:$M$102,4,0)</f>
        <v>12.1</v>
      </c>
    </row>
    <row r="80" spans="1:6" x14ac:dyDescent="0.2">
      <c r="A80" s="3" t="s">
        <v>87</v>
      </c>
      <c r="B80">
        <f>VLOOKUP($A80,INDKP106!$E$4:$H$101,2,0)</f>
        <v>196346</v>
      </c>
      <c r="C80" s="14">
        <f>VLOOKUP($A80,AULK04!$D$5:$AR$102,39,0)</f>
        <v>1.3083333333333336</v>
      </c>
      <c r="D80" s="14">
        <f>VLOOKUP($A80,LIVO1!$A$5:$M$102,2,0)</f>
        <v>5.3</v>
      </c>
      <c r="E80" s="14">
        <f>VLOOKUP($A80,LIVO1!$A$5:$M$102,3,0)</f>
        <v>19.5</v>
      </c>
      <c r="F80" s="14">
        <f>VLOOKUP($A80,LIVO1!$A$5:$M$102,4,0)</f>
        <v>13.3</v>
      </c>
    </row>
    <row r="81" spans="1:6" x14ac:dyDescent="0.2">
      <c r="A81" s="3" t="s">
        <v>88</v>
      </c>
      <c r="B81">
        <f>VLOOKUP($A81,INDKP106!$E$4:$H$101,2,0)</f>
        <v>199171</v>
      </c>
      <c r="C81" s="14">
        <f>VLOOKUP($A81,AULK04!$D$5:$AR$102,39,0)</f>
        <v>1.3583333333333336</v>
      </c>
      <c r="D81" s="14">
        <f>VLOOKUP($A81,LIVO1!$A$5:$M$102,2,0)</f>
        <v>3</v>
      </c>
      <c r="E81" s="14">
        <f>VLOOKUP($A81,LIVO1!$A$5:$M$102,3,0)</f>
        <v>15</v>
      </c>
      <c r="F81" s="14">
        <f>VLOOKUP($A81,LIVO1!$A$5:$M$102,4,0)</f>
        <v>11.8</v>
      </c>
    </row>
    <row r="82" spans="1:6" x14ac:dyDescent="0.2">
      <c r="A82" s="3" t="s">
        <v>89</v>
      </c>
      <c r="B82">
        <f>VLOOKUP($A82,INDKP106!$E$4:$H$101,2,0)</f>
        <v>195009</v>
      </c>
      <c r="C82" s="14">
        <f>VLOOKUP($A82,AULK04!$D$5:$AR$102,39,0)</f>
        <v>1.2583333333333331</v>
      </c>
      <c r="D82" s="14">
        <f>VLOOKUP($A82,LIVO1!$A$5:$M$102,2,0)</f>
        <v>4.5999999999999996</v>
      </c>
      <c r="E82" s="14">
        <f>VLOOKUP($A82,LIVO1!$A$5:$M$102,3,0)</f>
        <v>14.5</v>
      </c>
      <c r="F82" s="14">
        <f>VLOOKUP($A82,LIVO1!$A$5:$M$102,4,0)</f>
        <v>12.1</v>
      </c>
    </row>
    <row r="83" spans="1:6" x14ac:dyDescent="0.2">
      <c r="A83" s="3" t="s">
        <v>90</v>
      </c>
      <c r="B83">
        <f>VLOOKUP($A83,INDKP106!$E$4:$H$101,2,0)</f>
        <v>190432</v>
      </c>
      <c r="C83" s="14">
        <f>VLOOKUP($A83,AULK04!$D$5:$AR$102,39,0)</f>
        <v>1.5333333333333332</v>
      </c>
      <c r="D83" s="14">
        <f>VLOOKUP($A83,LIVO1!$A$5:$M$102,2,0)</f>
        <v>3.5</v>
      </c>
      <c r="E83" s="14">
        <f>VLOOKUP($A83,LIVO1!$A$5:$M$102,3,0)</f>
        <v>14.7</v>
      </c>
      <c r="F83" s="14">
        <f>VLOOKUP($A83,LIVO1!$A$5:$M$102,4,0)</f>
        <v>11.2</v>
      </c>
    </row>
    <row r="84" spans="1:6" x14ac:dyDescent="0.2">
      <c r="A84" s="3" t="s">
        <v>91</v>
      </c>
      <c r="B84">
        <f>VLOOKUP($A84,INDKP106!$E$4:$H$101,2,0)</f>
        <v>189387</v>
      </c>
      <c r="C84" s="14">
        <f>VLOOKUP($A84,AULK04!$D$5:$AR$102,39,0)</f>
        <v>1.1833333333333331</v>
      </c>
      <c r="D84" s="14">
        <f>VLOOKUP($A84,LIVO1!$A$5:$M$102,2,0)</f>
        <v>3.5</v>
      </c>
      <c r="E84" s="14">
        <f>VLOOKUP($A84,LIVO1!$A$5:$M$102,3,0)</f>
        <v>15.1</v>
      </c>
      <c r="F84" s="14">
        <f>VLOOKUP($A84,LIVO1!$A$5:$M$102,4,0)</f>
        <v>7.2</v>
      </c>
    </row>
    <row r="85" spans="1:6" x14ac:dyDescent="0.2">
      <c r="A85" s="3" t="s">
        <v>92</v>
      </c>
      <c r="B85">
        <f>VLOOKUP($A85,INDKP106!$E$4:$H$101,2,0)</f>
        <v>191423</v>
      </c>
      <c r="C85" s="14">
        <f>VLOOKUP($A85,AULK04!$D$5:$AR$102,39,0)</f>
        <v>1.2999999999999998</v>
      </c>
      <c r="D85" s="14">
        <f>VLOOKUP($A85,LIVO1!$A$5:$M$102,2,0)</f>
        <v>3</v>
      </c>
      <c r="E85" s="14">
        <f>VLOOKUP($A85,LIVO1!$A$5:$M$102,3,0)</f>
        <v>13.4</v>
      </c>
      <c r="F85" s="14">
        <f>VLOOKUP($A85,LIVO1!$A$5:$M$102,4,0)</f>
        <v>10.9</v>
      </c>
    </row>
    <row r="86" spans="1:6" x14ac:dyDescent="0.2">
      <c r="A86" s="3" t="s">
        <v>93</v>
      </c>
      <c r="B86">
        <f>VLOOKUP($A86,INDKP106!$E$4:$H$101,2,0)</f>
        <v>183229</v>
      </c>
      <c r="C86" s="14">
        <f>VLOOKUP($A86,AULK04!$D$5:$AR$102,39,0)</f>
        <v>1.4916666666666669</v>
      </c>
      <c r="D86" s="14">
        <f>VLOOKUP($A86,LIVO1!$A$5:$M$102,2,0)</f>
        <v>3.1</v>
      </c>
      <c r="E86" s="14">
        <f>VLOOKUP($A86,LIVO1!$A$5:$M$102,3,0)</f>
        <v>14.9</v>
      </c>
      <c r="F86" s="14">
        <f>VLOOKUP($A86,LIVO1!$A$5:$M$102,4,0)</f>
        <v>10.3</v>
      </c>
    </row>
    <row r="87" spans="1:6" x14ac:dyDescent="0.2">
      <c r="A87" s="3" t="s">
        <v>94</v>
      </c>
      <c r="B87">
        <f>VLOOKUP($A87,INDKP106!$E$4:$H$101,2,0)</f>
        <v>188350</v>
      </c>
      <c r="C87" s="14">
        <f>VLOOKUP($A87,AULK04!$D$5:$AR$102,39,0)</f>
        <v>1.4916666666666669</v>
      </c>
      <c r="D87" s="14">
        <f>VLOOKUP($A87,LIVO1!$A$5:$M$102,2,0)</f>
        <v>3</v>
      </c>
      <c r="E87" s="14">
        <f>VLOOKUP($A87,LIVO1!$A$5:$M$102,3,0)</f>
        <v>16.399999999999999</v>
      </c>
      <c r="F87" s="14">
        <f>VLOOKUP($A87,LIVO1!$A$5:$M$102,4,0)</f>
        <v>11.5</v>
      </c>
    </row>
    <row r="88" spans="1:6" x14ac:dyDescent="0.2">
      <c r="A88" s="3" t="s">
        <v>95</v>
      </c>
      <c r="B88">
        <f>VLOOKUP($A88,INDKP106!$E$4:$H$101,2,0)</f>
        <v>194133</v>
      </c>
      <c r="C88" s="14">
        <f>VLOOKUP($A88,AULK04!$D$5:$AR$102,39,0)</f>
        <v>1.3250000000000002</v>
      </c>
      <c r="D88" s="14">
        <f>VLOOKUP($A88,LIVO1!$A$5:$M$102,2,0)</f>
        <v>2.9</v>
      </c>
      <c r="E88" s="14">
        <f>VLOOKUP($A88,LIVO1!$A$5:$M$102,3,0)</f>
        <v>14.6</v>
      </c>
      <c r="F88" s="14">
        <f>VLOOKUP($A88,LIVO1!$A$5:$M$102,4,0)</f>
        <v>12.8</v>
      </c>
    </row>
    <row r="89" spans="1:6" x14ac:dyDescent="0.2">
      <c r="A89" s="3" t="s">
        <v>96</v>
      </c>
      <c r="B89">
        <f>VLOOKUP($A89,INDKP106!$E$4:$H$101,2,0)</f>
        <v>180932</v>
      </c>
      <c r="C89" s="14">
        <f>VLOOKUP($A89,AULK04!$D$5:$AR$102,39,0)</f>
        <v>1.4750000000000003</v>
      </c>
      <c r="D89" s="14">
        <f>VLOOKUP($A89,LIVO1!$A$5:$M$102,2,0)</f>
        <v>3.9</v>
      </c>
      <c r="E89" s="14">
        <f>VLOOKUP($A89,LIVO1!$A$5:$M$102,3,0)</f>
        <v>16.399999999999999</v>
      </c>
      <c r="F89" s="14">
        <f>VLOOKUP($A89,LIVO1!$A$5:$M$102,4,0)</f>
        <v>11.7</v>
      </c>
    </row>
    <row r="90" spans="1:6" x14ac:dyDescent="0.2">
      <c r="A90" s="3" t="s">
        <v>97</v>
      </c>
      <c r="B90">
        <f>VLOOKUP($A90,INDKP106!$E$4:$H$101,2,0)</f>
        <v>185770</v>
      </c>
      <c r="C90" s="14">
        <f>VLOOKUP($A90,AULK04!$D$5:$AR$102,39,0)</f>
        <v>1.8416666666666668</v>
      </c>
      <c r="D90" s="14">
        <f>VLOOKUP($A90,LIVO1!$A$5:$M$102,2,0)</f>
        <v>3.3</v>
      </c>
      <c r="E90" s="14">
        <f>VLOOKUP($A90,LIVO1!$A$5:$M$102,3,0)</f>
        <v>14.8</v>
      </c>
      <c r="F90" s="14">
        <f>VLOOKUP($A90,LIVO1!$A$5:$M$102,4,0)</f>
        <v>13.1</v>
      </c>
    </row>
    <row r="91" spans="1:6" x14ac:dyDescent="0.2">
      <c r="A91" s="3" t="s">
        <v>98</v>
      </c>
      <c r="B91">
        <f>VLOOKUP($A91,INDKP106!$E$4:$H$101,2,0)</f>
        <v>183635</v>
      </c>
      <c r="C91" s="14">
        <f>VLOOKUP($A91,AULK04!$D$5:$AR$102,39,0)</f>
        <v>1.7249999999999999</v>
      </c>
      <c r="D91" s="14">
        <f>VLOOKUP($A91,LIVO1!$A$5:$M$102,2,0)</f>
        <v>3.6</v>
      </c>
      <c r="E91" s="14">
        <f>VLOOKUP($A91,LIVO1!$A$5:$M$102,3,0)</f>
        <v>20.3</v>
      </c>
      <c r="F91" s="14">
        <f>VLOOKUP($A91,LIVO1!$A$5:$M$102,4,0)</f>
        <v>12.1</v>
      </c>
    </row>
    <row r="92" spans="1:6" x14ac:dyDescent="0.2">
      <c r="A92" s="3" t="s">
        <v>99</v>
      </c>
      <c r="B92">
        <f>VLOOKUP($A92,INDKP106!$E$4:$H$101,2,0)</f>
        <v>185213</v>
      </c>
      <c r="C92" s="14">
        <f>VLOOKUP($A92,AULK04!$D$5:$AR$102,39,0)</f>
        <v>1.2916666666666665</v>
      </c>
      <c r="D92" s="14">
        <f>VLOOKUP($A92,LIVO1!$A$5:$M$102,2,0)</f>
        <v>3.1</v>
      </c>
      <c r="E92" s="14">
        <f>VLOOKUP($A92,LIVO1!$A$5:$M$102,3,0)</f>
        <v>16.5</v>
      </c>
      <c r="F92" s="14">
        <f>VLOOKUP($A92,LIVO1!$A$5:$M$102,4,0)</f>
        <v>12.6</v>
      </c>
    </row>
    <row r="93" spans="1:6" x14ac:dyDescent="0.2">
      <c r="A93" s="3" t="s">
        <v>100</v>
      </c>
      <c r="B93">
        <f>VLOOKUP($A93,INDKP106!$E$4:$H$101,2,0)</f>
        <v>176809</v>
      </c>
      <c r="C93" s="14">
        <f>VLOOKUP($A93,AULK04!$D$5:$AR$102,39,0)</f>
        <v>0.56666666666666676</v>
      </c>
      <c r="D93" s="14">
        <f>VLOOKUP($A93,LIVO1!$A$5:$M$102,2,0)</f>
        <v>3.1</v>
      </c>
      <c r="E93" s="14">
        <f>VLOOKUP($A93,LIVO1!$A$5:$M$102,3,0)</f>
        <v>18.5</v>
      </c>
      <c r="F93" s="14">
        <f>VLOOKUP($A93,LIVO1!$A$5:$M$102,4,0)</f>
        <v>15.6</v>
      </c>
    </row>
    <row r="94" spans="1:6" x14ac:dyDescent="0.2">
      <c r="A94" s="3" t="s">
        <v>101</v>
      </c>
      <c r="B94">
        <f>VLOOKUP($A94,INDKP106!$E$4:$H$101,2,0)</f>
        <v>184920</v>
      </c>
      <c r="C94" s="14">
        <f>VLOOKUP($A94,AULK04!$D$5:$AR$102,39,0)</f>
        <v>1.3333333333333333</v>
      </c>
      <c r="D94" s="14">
        <f>VLOOKUP($A94,LIVO1!$A$5:$M$102,2,0)</f>
        <v>3.4</v>
      </c>
      <c r="E94" s="14">
        <f>VLOOKUP($A94,LIVO1!$A$5:$M$102,3,0)</f>
        <v>15.7</v>
      </c>
      <c r="F94" s="14">
        <f>VLOOKUP($A94,LIVO1!$A$5:$M$102,4,0)</f>
        <v>13</v>
      </c>
    </row>
    <row r="95" spans="1:6" x14ac:dyDescent="0.2">
      <c r="A95" s="3" t="s">
        <v>102</v>
      </c>
      <c r="B95">
        <f>VLOOKUP($A95,INDKP106!$E$4:$H$101,2,0)</f>
        <v>174164</v>
      </c>
      <c r="C95" s="14">
        <f>VLOOKUP($A95,AULK04!$D$5:$AR$102,39,0)</f>
        <v>2.0833333333333335</v>
      </c>
      <c r="D95" s="14">
        <f>VLOOKUP($A95,LIVO1!$A$5:$M$102,2,0)</f>
        <v>2.9</v>
      </c>
      <c r="E95" s="14">
        <f>VLOOKUP($A95,LIVO1!$A$5:$M$102,3,0)</f>
        <v>19.7</v>
      </c>
      <c r="F95" s="14">
        <f>VLOOKUP($A95,LIVO1!$A$5:$M$102,4,0)</f>
        <v>8.8000000000000007</v>
      </c>
    </row>
    <row r="96" spans="1:6" x14ac:dyDescent="0.2">
      <c r="A96" s="3" t="s">
        <v>103</v>
      </c>
      <c r="B96">
        <f>VLOOKUP($A96,INDKP106!$E$4:$H$101,2,0)</f>
        <v>198058</v>
      </c>
      <c r="C96" s="14">
        <f>VLOOKUP($A96,AULK04!$D$5:$AR$102,39,0)</f>
        <v>1.125</v>
      </c>
      <c r="D96" s="14">
        <f>VLOOKUP($A96,LIVO1!$A$5:$M$102,2,0)</f>
        <v>1.9</v>
      </c>
      <c r="E96" s="14">
        <f>VLOOKUP($A96,LIVO1!$A$5:$M$102,3,0)</f>
        <v>12.8</v>
      </c>
      <c r="F96" s="14">
        <f>VLOOKUP($A96,LIVO1!$A$5:$M$102,4,0)</f>
        <v>11.7</v>
      </c>
    </row>
    <row r="97" spans="1:6" x14ac:dyDescent="0.2">
      <c r="A97" s="3" t="s">
        <v>104</v>
      </c>
      <c r="B97">
        <f>VLOOKUP($A97,INDKP106!$E$4:$H$101,2,0)</f>
        <v>181162</v>
      </c>
      <c r="C97" s="14">
        <f>VLOOKUP($A97,AULK04!$D$5:$AR$102,39,0)</f>
        <v>1.1333333333333333</v>
      </c>
      <c r="D97" s="14">
        <f>VLOOKUP($A97,LIVO1!$A$5:$M$102,2,0)</f>
        <v>3.6</v>
      </c>
      <c r="E97" s="14">
        <f>VLOOKUP($A97,LIVO1!$A$5:$M$102,3,0)</f>
        <v>17.899999999999999</v>
      </c>
      <c r="F97" s="14">
        <f>VLOOKUP($A97,LIVO1!$A$5:$M$102,4,0)</f>
        <v>10.7</v>
      </c>
    </row>
    <row r="98" spans="1:6" x14ac:dyDescent="0.2">
      <c r="A98" s="3" t="s">
        <v>105</v>
      </c>
      <c r="B98">
        <f>VLOOKUP($A98,INDKP106!$E$4:$H$101,2,0)</f>
        <v>177831</v>
      </c>
      <c r="C98" s="14">
        <f>VLOOKUP($A98,AULK04!$D$5:$AR$102,39,0)</f>
        <v>1.3166666666666667</v>
      </c>
      <c r="D98" s="14">
        <f>VLOOKUP($A98,LIVO1!$A$5:$M$102,2,0)</f>
        <v>3.3</v>
      </c>
      <c r="E98" s="14">
        <f>VLOOKUP($A98,LIVO1!$A$5:$M$102,3,0)</f>
        <v>17.399999999999999</v>
      </c>
      <c r="F98" s="14">
        <f>VLOOKUP($A98,LIVO1!$A$5:$M$102,4,0)</f>
        <v>11.9</v>
      </c>
    </row>
    <row r="99" spans="1:6" x14ac:dyDescent="0.2">
      <c r="A99" s="3" t="s">
        <v>106</v>
      </c>
      <c r="B99">
        <f>VLOOKUP($A99,INDKP106!$E$4:$H$101,2,0)</f>
        <v>187797</v>
      </c>
      <c r="C99" s="14">
        <f>VLOOKUP($A99,AULK04!$D$5:$AR$102,39,0)</f>
        <v>1.4916666666666669</v>
      </c>
      <c r="D99" s="14">
        <f>VLOOKUP($A99,LIVO1!$A$5:$M$102,2,0)</f>
        <v>4.4000000000000004</v>
      </c>
      <c r="E99" s="14">
        <f>VLOOKUP($A99,LIVO1!$A$5:$M$102,3,0)</f>
        <v>16.600000000000001</v>
      </c>
      <c r="F99" s="14">
        <f>VLOOKUP($A99,LIVO1!$A$5:$M$102,4,0)</f>
        <v>12.1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8618-6BCD-124F-B27D-27C35E710943}">
  <dimension ref="A1:F99"/>
  <sheetViews>
    <sheetView workbookViewId="0">
      <selection activeCell="F13" sqref="F13"/>
    </sheetView>
  </sheetViews>
  <sheetFormatPr baseColWidth="10" defaultRowHeight="15" x14ac:dyDescent="0.2"/>
  <cols>
    <col min="1" max="1" width="19.1640625" customWidth="1"/>
  </cols>
  <sheetData>
    <row r="1" spans="1:6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</row>
    <row r="2" spans="1:6" x14ac:dyDescent="0.2">
      <c r="A2" s="3" t="s">
        <v>9</v>
      </c>
      <c r="B2">
        <f>VLOOKUP($A2,INDKP106!$E$4:$H$101,3,0)</f>
        <v>209991</v>
      </c>
      <c r="C2" s="14">
        <f>VLOOKUP($A2,AULK04!$D$5:$AR$102,40,0)</f>
        <v>1.2249999999999999</v>
      </c>
      <c r="D2" s="14">
        <f>VLOOKUP($A2,LIVO1!$A$5:$M$102,5,0)</f>
        <v>6.4</v>
      </c>
      <c r="E2" s="14">
        <f>VLOOKUP($A2,LIVO1!$A$5:$M$102,6,0)</f>
        <v>40.6</v>
      </c>
      <c r="F2" s="14">
        <f>VLOOKUP($A2,LIVO1!$A$5:$M$102,7,0)</f>
        <v>20.8</v>
      </c>
    </row>
    <row r="3" spans="1:6" x14ac:dyDescent="0.2">
      <c r="A3" s="3" t="s">
        <v>10</v>
      </c>
      <c r="B3">
        <f>VLOOKUP($A3,INDKP106!$E$4:$H$101,3,0)</f>
        <v>252988</v>
      </c>
      <c r="C3" s="14">
        <f>VLOOKUP($A3,AULK04!$D$5:$AR$102,40,0)</f>
        <v>1.075</v>
      </c>
      <c r="D3" s="14">
        <f>VLOOKUP($A3,LIVO1!$A$5:$M$102,5,0)</f>
        <v>2.2000000000000002</v>
      </c>
      <c r="E3" s="14">
        <f>VLOOKUP($A3,LIVO1!$A$5:$M$102,6,0)</f>
        <v>26.4</v>
      </c>
      <c r="F3" s="14">
        <f>VLOOKUP($A3,LIVO1!$A$5:$M$102,7,0)</f>
        <v>16.899999999999999</v>
      </c>
    </row>
    <row r="4" spans="1:6" x14ac:dyDescent="0.2">
      <c r="A4" s="3" t="s">
        <v>11</v>
      </c>
      <c r="B4">
        <f>VLOOKUP($A4,INDKP106!$E$4:$H$101,3,0)</f>
        <v>289465</v>
      </c>
      <c r="C4" s="14">
        <f>VLOOKUP($A4,AULK04!$D$5:$AR$102,40,0)</f>
        <v>0.79166666666666663</v>
      </c>
      <c r="D4" s="14">
        <f>VLOOKUP($A4,LIVO1!$A$5:$M$102,5,0)</f>
        <v>0.9</v>
      </c>
      <c r="E4" s="14">
        <f>VLOOKUP($A4,LIVO1!$A$5:$M$102,6,0)</f>
        <v>10.5</v>
      </c>
      <c r="F4" s="14">
        <f>VLOOKUP($A4,LIVO1!$A$5:$M$102,7,0)</f>
        <v>7.5</v>
      </c>
    </row>
    <row r="5" spans="1:6" x14ac:dyDescent="0.2">
      <c r="A5" s="3" t="s">
        <v>12</v>
      </c>
      <c r="B5">
        <f>VLOOKUP($A5,INDKP106!$E$4:$H$101,3,0)</f>
        <v>227877</v>
      </c>
      <c r="C5" s="14">
        <f>VLOOKUP($A5,AULK04!$D$5:$AR$102,40,0)</f>
        <v>1.3166666666666667</v>
      </c>
      <c r="D5" s="14">
        <f>VLOOKUP($A5,LIVO1!$A$5:$M$102,5,0)</f>
        <v>4</v>
      </c>
      <c r="E5" s="14">
        <f>VLOOKUP($A5,LIVO1!$A$5:$M$102,6,0)</f>
        <v>17</v>
      </c>
      <c r="F5" s="14">
        <f>VLOOKUP($A5,LIVO1!$A$5:$M$102,7,0)</f>
        <v>14</v>
      </c>
    </row>
    <row r="6" spans="1:6" x14ac:dyDescent="0.2">
      <c r="A6" s="3" t="s">
        <v>13</v>
      </c>
      <c r="B6">
        <f>VLOOKUP($A6,INDKP106!$E$4:$H$101,3,0)</f>
        <v>196771</v>
      </c>
      <c r="C6" s="14">
        <f>VLOOKUP($A6,AULK04!$D$5:$AR$102,40,0)</f>
        <v>1.55</v>
      </c>
      <c r="D6" s="14">
        <f>VLOOKUP($A6,LIVO1!$A$5:$M$102,5,0)</f>
        <v>6.1</v>
      </c>
      <c r="E6" s="14">
        <f>VLOOKUP($A6,LIVO1!$A$5:$M$102,6,0)</f>
        <v>34.299999999999997</v>
      </c>
      <c r="F6" s="14">
        <f>VLOOKUP($A6,LIVO1!$A$5:$M$102,7,0)</f>
        <v>15.9</v>
      </c>
    </row>
    <row r="7" spans="1:6" x14ac:dyDescent="0.2">
      <c r="A7" s="3" t="s">
        <v>14</v>
      </c>
      <c r="B7">
        <f>VLOOKUP($A7,INDKP106!$E$4:$H$101,3,0)</f>
        <v>223323</v>
      </c>
      <c r="C7" s="14">
        <f>VLOOKUP($A7,AULK04!$D$5:$AR$102,40,0)</f>
        <v>0.9</v>
      </c>
      <c r="D7" s="14">
        <f>VLOOKUP($A7,LIVO1!$A$5:$M$102,5,0)</f>
        <v>3.6</v>
      </c>
      <c r="E7" s="14">
        <f>VLOOKUP($A7,LIVO1!$A$5:$M$102,6,0)</f>
        <v>17.3</v>
      </c>
      <c r="F7" s="14">
        <f>VLOOKUP($A7,LIVO1!$A$5:$M$102,7,0)</f>
        <v>13.3</v>
      </c>
    </row>
    <row r="8" spans="1:6" x14ac:dyDescent="0.2">
      <c r="A8" s="3" t="s">
        <v>15</v>
      </c>
      <c r="B8">
        <f>VLOOKUP($A8,INDKP106!$E$4:$H$101,3,0)</f>
        <v>197052</v>
      </c>
      <c r="C8" s="14">
        <f>VLOOKUP($A8,AULK04!$D$5:$AR$102,40,0)</f>
        <v>1.1583333333333334</v>
      </c>
      <c r="D8" s="14">
        <f>VLOOKUP($A8,LIVO1!$A$5:$M$102,5,0)</f>
        <v>7</v>
      </c>
      <c r="E8" s="14">
        <f>VLOOKUP($A8,LIVO1!$A$5:$M$102,6,0)</f>
        <v>31</v>
      </c>
      <c r="F8" s="14">
        <f>VLOOKUP($A8,LIVO1!$A$5:$M$102,7,0)</f>
        <v>14.3</v>
      </c>
    </row>
    <row r="9" spans="1:6" x14ac:dyDescent="0.2">
      <c r="A9" s="3" t="s">
        <v>16</v>
      </c>
      <c r="B9">
        <f>VLOOKUP($A9,INDKP106!$E$4:$H$101,3,0)</f>
        <v>425302</v>
      </c>
      <c r="C9" s="14">
        <f>VLOOKUP($A9,AULK04!$D$5:$AR$102,40,0)</f>
        <v>0.78333333333333321</v>
      </c>
      <c r="D9" s="14">
        <f>VLOOKUP($A9,LIVO1!$A$5:$M$102,5,0)</f>
        <v>1.7</v>
      </c>
      <c r="E9" s="14">
        <f>VLOOKUP($A9,LIVO1!$A$5:$M$102,6,0)</f>
        <v>20.5</v>
      </c>
      <c r="F9" s="14">
        <f>VLOOKUP($A9,LIVO1!$A$5:$M$102,7,0)</f>
        <v>15.7</v>
      </c>
    </row>
    <row r="10" spans="1:6" x14ac:dyDescent="0.2">
      <c r="A10" s="3" t="s">
        <v>17</v>
      </c>
      <c r="B10">
        <f>VLOOKUP($A10,INDKP106!$E$4:$H$101,3,0)</f>
        <v>235249</v>
      </c>
      <c r="C10" s="14">
        <f>VLOOKUP($A10,AULK04!$D$5:$AR$102,40,0)</f>
        <v>1.1916666666666664</v>
      </c>
      <c r="D10" s="14">
        <f>VLOOKUP($A10,LIVO1!$A$5:$M$102,5,0)</f>
        <v>2.8</v>
      </c>
      <c r="E10" s="14">
        <f>VLOOKUP($A10,LIVO1!$A$5:$M$102,6,0)</f>
        <v>21.8</v>
      </c>
      <c r="F10" s="14">
        <f>VLOOKUP($A10,LIVO1!$A$5:$M$102,7,0)</f>
        <v>14.9</v>
      </c>
    </row>
    <row r="11" spans="1:6" x14ac:dyDescent="0.2">
      <c r="A11" s="3" t="s">
        <v>18</v>
      </c>
      <c r="B11">
        <f>VLOOKUP($A11,INDKP106!$E$4:$H$101,3,0)</f>
        <v>219926</v>
      </c>
      <c r="C11" s="14">
        <f>VLOOKUP($A11,AULK04!$D$5:$AR$102,40,0)</f>
        <v>1.0000000000000002</v>
      </c>
      <c r="D11" s="14">
        <f>VLOOKUP($A11,LIVO1!$A$5:$M$102,5,0)</f>
        <v>5.6</v>
      </c>
      <c r="E11" s="14">
        <f>VLOOKUP($A11,LIVO1!$A$5:$M$102,6,0)</f>
        <v>19.100000000000001</v>
      </c>
      <c r="F11" s="14">
        <f>VLOOKUP($A11,LIVO1!$A$5:$M$102,7,0)</f>
        <v>17.7</v>
      </c>
    </row>
    <row r="12" spans="1:6" x14ac:dyDescent="0.2">
      <c r="A12" s="3" t="s">
        <v>19</v>
      </c>
      <c r="B12">
        <f>VLOOKUP($A12,INDKP106!$E$4:$H$101,3,0)</f>
        <v>220790</v>
      </c>
      <c r="C12" s="14">
        <f>VLOOKUP($A12,AULK04!$D$5:$AR$102,40,0)</f>
        <v>1.0333333333333334</v>
      </c>
      <c r="D12" s="14">
        <f>VLOOKUP($A12,LIVO1!$A$5:$M$102,5,0)</f>
        <v>3.8</v>
      </c>
      <c r="E12" s="14">
        <f>VLOOKUP($A12,LIVO1!$A$5:$M$102,6,0)</f>
        <v>16</v>
      </c>
      <c r="F12" s="14">
        <f>VLOOKUP($A12,LIVO1!$A$5:$M$102,7,0)</f>
        <v>14.5</v>
      </c>
    </row>
    <row r="13" spans="1:6" x14ac:dyDescent="0.2">
      <c r="A13" s="3" t="s">
        <v>20</v>
      </c>
      <c r="B13">
        <f>VLOOKUP($A13,INDKP106!$E$4:$H$101,3,0)</f>
        <v>213854</v>
      </c>
      <c r="C13" s="14">
        <f>VLOOKUP($A13,AULK04!$D$5:$AR$102,40,0)</f>
        <v>1</v>
      </c>
      <c r="D13" s="14">
        <f>VLOOKUP($A13,LIVO1!$A$5:$M$102,5,0)</f>
        <v>4.7</v>
      </c>
      <c r="E13" s="14">
        <f>VLOOKUP($A13,LIVO1!$A$5:$M$102,6,0)</f>
        <v>20.9</v>
      </c>
      <c r="F13" s="14">
        <f>VLOOKUP($A13,LIVO1!$A$5:$M$102,7,0)</f>
        <v>17.2</v>
      </c>
    </row>
    <row r="14" spans="1:6" x14ac:dyDescent="0.2">
      <c r="A14" s="3" t="s">
        <v>21</v>
      </c>
      <c r="B14">
        <f>VLOOKUP($A14,INDKP106!$E$4:$H$101,3,0)</f>
        <v>212484</v>
      </c>
      <c r="C14" s="14">
        <f>VLOOKUP($A14,AULK04!$D$5:$AR$102,40,0)</f>
        <v>1.6583333333333332</v>
      </c>
      <c r="D14" s="14">
        <f>VLOOKUP($A14,LIVO1!$A$5:$M$102,5,0)</f>
        <v>3.8</v>
      </c>
      <c r="E14" s="14">
        <f>VLOOKUP($A14,LIVO1!$A$5:$M$102,6,0)</f>
        <v>27</v>
      </c>
      <c r="F14" s="14">
        <f>VLOOKUP($A14,LIVO1!$A$5:$M$102,7,0)</f>
        <v>15.2</v>
      </c>
    </row>
    <row r="15" spans="1:6" x14ac:dyDescent="0.2">
      <c r="A15" s="3" t="s">
        <v>22</v>
      </c>
      <c r="B15">
        <f>VLOOKUP($A15,INDKP106!$E$4:$H$101,3,0)</f>
        <v>193760</v>
      </c>
      <c r="C15" s="14">
        <f>VLOOKUP($A15,AULK04!$D$5:$AR$102,40,0)</f>
        <v>2.2749999999999999</v>
      </c>
      <c r="D15" s="14">
        <f>VLOOKUP($A15,LIVO1!$A$5:$M$102,5,0)</f>
        <v>6.1</v>
      </c>
      <c r="E15" s="14">
        <f>VLOOKUP($A15,LIVO1!$A$5:$M$102,6,0)</f>
        <v>28.5</v>
      </c>
      <c r="F15" s="14">
        <f>VLOOKUP($A15,LIVO1!$A$5:$M$102,7,0)</f>
        <v>14.6</v>
      </c>
    </row>
    <row r="16" spans="1:6" x14ac:dyDescent="0.2">
      <c r="A16" s="3" t="s">
        <v>23</v>
      </c>
      <c r="B16">
        <f>VLOOKUP($A16,INDKP106!$E$4:$H$101,3,0)</f>
        <v>321890</v>
      </c>
      <c r="C16" s="14">
        <f>VLOOKUP($A16,AULK04!$D$5:$AR$102,40,0)</f>
        <v>0.61666666666666659</v>
      </c>
      <c r="D16" s="14">
        <f>VLOOKUP($A16,LIVO1!$A$5:$M$102,5,0)</f>
        <v>2.7</v>
      </c>
      <c r="E16" s="14">
        <f>VLOOKUP($A16,LIVO1!$A$5:$M$102,6,0)</f>
        <v>17.399999999999999</v>
      </c>
      <c r="F16" s="14">
        <f>VLOOKUP($A16,LIVO1!$A$5:$M$102,7,0)</f>
        <v>13.4</v>
      </c>
    </row>
    <row r="17" spans="1:6" x14ac:dyDescent="0.2">
      <c r="A17" s="3" t="s">
        <v>24</v>
      </c>
      <c r="B17">
        <f>VLOOKUP($A17,INDKP106!$E$4:$H$101,3,0)</f>
        <v>216505</v>
      </c>
      <c r="C17" s="14">
        <f>VLOOKUP($A17,AULK04!$D$5:$AR$102,40,0)</f>
        <v>1.075</v>
      </c>
      <c r="D17" s="14">
        <f>VLOOKUP($A17,LIVO1!$A$5:$M$102,5,0)</f>
        <v>3.9</v>
      </c>
      <c r="E17" s="14">
        <f>VLOOKUP($A17,LIVO1!$A$5:$M$102,6,0)</f>
        <v>20.7</v>
      </c>
      <c r="F17" s="14">
        <f>VLOOKUP($A17,LIVO1!$A$5:$M$102,7,0)</f>
        <v>17.3</v>
      </c>
    </row>
    <row r="18" spans="1:6" x14ac:dyDescent="0.2">
      <c r="A18" s="3" t="s">
        <v>25</v>
      </c>
      <c r="B18">
        <f>VLOOKUP($A18,INDKP106!$E$4:$H$101,3,0)</f>
        <v>246651</v>
      </c>
      <c r="C18" s="14">
        <f>VLOOKUP($A18,AULK04!$D$5:$AR$102,40,0)</f>
        <v>0.90000000000000024</v>
      </c>
      <c r="D18" s="14">
        <f>VLOOKUP($A18,LIVO1!$A$5:$M$102,5,0)</f>
        <v>3.1</v>
      </c>
      <c r="E18" s="14">
        <f>VLOOKUP($A18,LIVO1!$A$5:$M$102,6,0)</f>
        <v>17.899999999999999</v>
      </c>
      <c r="F18" s="14">
        <f>VLOOKUP($A18,LIVO1!$A$5:$M$102,7,0)</f>
        <v>12.9</v>
      </c>
    </row>
    <row r="19" spans="1:6" x14ac:dyDescent="0.2">
      <c r="A19" s="3" t="s">
        <v>26</v>
      </c>
      <c r="B19">
        <f>VLOOKUP($A19,INDKP106!$E$4:$H$101,3,0)</f>
        <v>288485</v>
      </c>
      <c r="C19" s="14">
        <f>VLOOKUP($A19,AULK04!$D$5:$AR$102,40,0)</f>
        <v>0.34166666666666656</v>
      </c>
      <c r="D19" s="14">
        <f>VLOOKUP($A19,LIVO1!$A$5:$M$102,5,0)</f>
        <v>3.3</v>
      </c>
      <c r="E19" s="14">
        <f>VLOOKUP($A19,LIVO1!$A$5:$M$102,6,0)</f>
        <v>8.6999999999999993</v>
      </c>
      <c r="F19" s="14">
        <f>VLOOKUP($A19,LIVO1!$A$5:$M$102,7,0)</f>
        <v>11.3</v>
      </c>
    </row>
    <row r="20" spans="1:6" x14ac:dyDescent="0.2">
      <c r="A20" s="3" t="s">
        <v>27</v>
      </c>
      <c r="B20">
        <f>VLOOKUP($A20,INDKP106!$E$4:$H$101,3,0)</f>
        <v>256199</v>
      </c>
      <c r="C20" s="14">
        <f>VLOOKUP($A20,AULK04!$D$5:$AR$102,40,0)</f>
        <v>0.58333333333333326</v>
      </c>
      <c r="D20" s="14">
        <f>VLOOKUP($A20,LIVO1!$A$5:$M$102,5,0)</f>
        <v>1.1000000000000001</v>
      </c>
      <c r="E20" s="14">
        <f>VLOOKUP($A20,LIVO1!$A$5:$M$102,6,0)</f>
        <v>8.8000000000000007</v>
      </c>
      <c r="F20" s="14">
        <f>VLOOKUP($A20,LIVO1!$A$5:$M$102,7,0)</f>
        <v>13.2</v>
      </c>
    </row>
    <row r="21" spans="1:6" x14ac:dyDescent="0.2">
      <c r="A21" s="3" t="s">
        <v>28</v>
      </c>
      <c r="B21">
        <f>VLOOKUP($A21,INDKP106!$E$4:$H$101,3,0)</f>
        <v>268065</v>
      </c>
      <c r="C21" s="14">
        <f>VLOOKUP($A21,AULK04!$D$5:$AR$102,40,0)</f>
        <v>0.8500000000000002</v>
      </c>
      <c r="D21" s="14">
        <f>VLOOKUP($A21,LIVO1!$A$5:$M$102,5,0)</f>
        <v>2.2000000000000002</v>
      </c>
      <c r="E21" s="14">
        <f>VLOOKUP($A21,LIVO1!$A$5:$M$102,6,0)</f>
        <v>15.4</v>
      </c>
      <c r="F21" s="14">
        <f>VLOOKUP($A21,LIVO1!$A$5:$M$102,7,0)</f>
        <v>16.2</v>
      </c>
    </row>
    <row r="22" spans="1:6" x14ac:dyDescent="0.2">
      <c r="A22" s="3" t="s">
        <v>29</v>
      </c>
      <c r="B22">
        <f>VLOOKUP($A22,INDKP106!$E$4:$H$101,3,0)</f>
        <v>227244</v>
      </c>
      <c r="C22" s="14">
        <f>VLOOKUP($A22,AULK04!$D$5:$AR$102,40,0)</f>
        <v>0.90833333333333355</v>
      </c>
      <c r="D22" s="14">
        <f>VLOOKUP($A22,LIVO1!$A$5:$M$102,5,0)</f>
        <v>4.3</v>
      </c>
      <c r="E22" s="14">
        <f>VLOOKUP($A22,LIVO1!$A$5:$M$102,6,0)</f>
        <v>13.5</v>
      </c>
      <c r="F22" s="14">
        <f>VLOOKUP($A22,LIVO1!$A$5:$M$102,7,0)</f>
        <v>14.6</v>
      </c>
    </row>
    <row r="23" spans="1:6" x14ac:dyDescent="0.2">
      <c r="A23" s="3" t="s">
        <v>30</v>
      </c>
      <c r="B23">
        <f>VLOOKUP($A23,INDKP106!$E$4:$H$101,3,0)</f>
        <v>285128</v>
      </c>
      <c r="C23" s="14">
        <f>VLOOKUP($A23,AULK04!$D$5:$AR$102,40,0)</f>
        <v>0.92500000000000027</v>
      </c>
      <c r="D23" s="14">
        <f>VLOOKUP($A23,LIVO1!$A$5:$M$102,5,0)</f>
        <v>2.1</v>
      </c>
      <c r="E23" s="14">
        <f>VLOOKUP($A23,LIVO1!$A$5:$M$102,6,0)</f>
        <v>13.1</v>
      </c>
      <c r="F23" s="14">
        <f>VLOOKUP($A23,LIVO1!$A$5:$M$102,7,0)</f>
        <v>12.9</v>
      </c>
    </row>
    <row r="24" spans="1:6" x14ac:dyDescent="0.2">
      <c r="A24" s="3" t="s">
        <v>31</v>
      </c>
      <c r="B24">
        <f>VLOOKUP($A24,INDKP106!$E$4:$H$101,3,0)</f>
        <v>232054</v>
      </c>
      <c r="C24" s="14">
        <f>VLOOKUP($A24,AULK04!$D$5:$AR$102,40,0)</f>
        <v>0.58333333333333337</v>
      </c>
      <c r="D24" s="14">
        <f>VLOOKUP($A24,LIVO1!$A$5:$M$102,5,0)</f>
        <v>2.7</v>
      </c>
      <c r="E24" s="14">
        <f>VLOOKUP($A24,LIVO1!$A$5:$M$102,6,0)</f>
        <v>13.7</v>
      </c>
      <c r="F24" s="14">
        <f>VLOOKUP($A24,LIVO1!$A$5:$M$102,7,0)</f>
        <v>14.9</v>
      </c>
    </row>
    <row r="25" spans="1:6" x14ac:dyDescent="0.2">
      <c r="A25" s="3" t="s">
        <v>32</v>
      </c>
      <c r="B25">
        <f>VLOOKUP($A25,INDKP106!$E$4:$H$101,3,0)</f>
        <v>210450</v>
      </c>
      <c r="C25" s="14">
        <f>VLOOKUP($A25,AULK04!$D$5:$AR$102,40,0)</f>
        <v>0.87500000000000033</v>
      </c>
      <c r="D25" s="14">
        <f>VLOOKUP($A25,LIVO1!$A$5:$M$102,5,0)</f>
        <v>3.3</v>
      </c>
      <c r="E25" s="14">
        <f>VLOOKUP($A25,LIVO1!$A$5:$M$102,6,0)</f>
        <v>16.7</v>
      </c>
      <c r="F25" s="14">
        <f>VLOOKUP($A25,LIVO1!$A$5:$M$102,7,0)</f>
        <v>16.399999999999999</v>
      </c>
    </row>
    <row r="26" spans="1:6" x14ac:dyDescent="0.2">
      <c r="A26" s="3" t="s">
        <v>33</v>
      </c>
      <c r="B26">
        <f>VLOOKUP($A26,INDKP106!$E$4:$H$101,3,0)</f>
        <v>239974</v>
      </c>
      <c r="C26" s="14">
        <f>VLOOKUP($A26,AULK04!$D$5:$AR$102,40,0)</f>
        <v>1.0250000000000001</v>
      </c>
      <c r="D26" s="14">
        <f>VLOOKUP($A26,LIVO1!$A$5:$M$102,5,0)</f>
        <v>4.8</v>
      </c>
      <c r="E26" s="14">
        <f>VLOOKUP($A26,LIVO1!$A$5:$M$102,6,0)</f>
        <v>19.600000000000001</v>
      </c>
      <c r="F26" s="14">
        <f>VLOOKUP($A26,LIVO1!$A$5:$M$102,7,0)</f>
        <v>15.4</v>
      </c>
    </row>
    <row r="27" spans="1:6" x14ac:dyDescent="0.2">
      <c r="A27" s="3" t="s">
        <v>34</v>
      </c>
      <c r="B27">
        <f>VLOOKUP($A27,INDKP106!$E$4:$H$101,3,0)</f>
        <v>251272</v>
      </c>
      <c r="C27" s="14">
        <f>VLOOKUP($A27,AULK04!$D$5:$AR$102,40,0)</f>
        <v>0.68333333333333324</v>
      </c>
      <c r="D27" s="14">
        <f>VLOOKUP($A27,LIVO1!$A$5:$M$102,5,0)</f>
        <v>4</v>
      </c>
      <c r="E27" s="14">
        <f>VLOOKUP($A27,LIVO1!$A$5:$M$102,6,0)</f>
        <v>13.3</v>
      </c>
      <c r="F27" s="14">
        <f>VLOOKUP($A27,LIVO1!$A$5:$M$102,7,0)</f>
        <v>15.7</v>
      </c>
    </row>
    <row r="28" spans="1:6" x14ac:dyDescent="0.2">
      <c r="A28" s="3" t="s">
        <v>35</v>
      </c>
      <c r="B28">
        <f>VLOOKUP($A28,INDKP106!$E$4:$H$101,3,0)</f>
        <v>354864</v>
      </c>
      <c r="C28" s="14">
        <f>VLOOKUP($A28,AULK04!$D$5:$AR$102,40,0)</f>
        <v>0.59166666666666656</v>
      </c>
      <c r="D28" s="14">
        <f>VLOOKUP($A28,LIVO1!$A$5:$M$102,5,0)</f>
        <v>1.3</v>
      </c>
      <c r="E28" s="14">
        <f>VLOOKUP($A28,LIVO1!$A$5:$M$102,6,0)</f>
        <v>12.7</v>
      </c>
      <c r="F28" s="14">
        <f>VLOOKUP($A28,LIVO1!$A$5:$M$102,7,0)</f>
        <v>13.6</v>
      </c>
    </row>
    <row r="29" spans="1:6" x14ac:dyDescent="0.2">
      <c r="A29" s="3" t="s">
        <v>36</v>
      </c>
      <c r="B29">
        <f>VLOOKUP($A29,INDKP106!$E$4:$H$101,3,0)</f>
        <v>379354</v>
      </c>
      <c r="C29" s="14">
        <f>VLOOKUP($A29,AULK04!$D$5:$AR$102,40,0)</f>
        <v>0.63333333333333319</v>
      </c>
      <c r="D29" s="14">
        <f>VLOOKUP($A29,LIVO1!$A$5:$M$102,5,0)</f>
        <v>1.6</v>
      </c>
      <c r="E29" s="14">
        <f>VLOOKUP($A29,LIVO1!$A$5:$M$102,6,0)</f>
        <v>11.7</v>
      </c>
      <c r="F29" s="14">
        <f>VLOOKUP($A29,LIVO1!$A$5:$M$102,7,0)</f>
        <v>12.7</v>
      </c>
    </row>
    <row r="30" spans="1:6" x14ac:dyDescent="0.2">
      <c r="A30" s="3" t="s">
        <v>37</v>
      </c>
      <c r="B30">
        <f>VLOOKUP($A30,INDKP106!$E$4:$H$101,3,0)</f>
        <v>189477</v>
      </c>
      <c r="C30" s="14">
        <f>VLOOKUP($A30,AULK04!$D$5:$AR$102,40,0)</f>
        <v>1.0000000000000002</v>
      </c>
      <c r="D30" s="14">
        <f>VLOOKUP($A30,LIVO1!$A$5:$M$102,5,0)</f>
        <v>4.5</v>
      </c>
      <c r="E30" s="14">
        <f>VLOOKUP($A30,LIVO1!$A$5:$M$102,6,0)</f>
        <v>16.8</v>
      </c>
      <c r="F30" s="14">
        <f>VLOOKUP($A30,LIVO1!$A$5:$M$102,7,0)</f>
        <v>16.399999999999999</v>
      </c>
    </row>
    <row r="31" spans="1:6" x14ac:dyDescent="0.2">
      <c r="A31" s="3" t="s">
        <v>38</v>
      </c>
      <c r="B31">
        <f>VLOOKUP($A31,INDKP106!$E$4:$H$101,3,0)</f>
        <v>242508</v>
      </c>
      <c r="C31" s="14">
        <f>VLOOKUP($A31,AULK04!$D$5:$AR$102,40,0)</f>
        <v>0.94166666666666687</v>
      </c>
      <c r="D31" s="14">
        <f>VLOOKUP($A31,LIVO1!$A$5:$M$102,5,0)</f>
        <v>2.5</v>
      </c>
      <c r="E31" s="14">
        <f>VLOOKUP($A31,LIVO1!$A$5:$M$102,6,0)</f>
        <v>17.399999999999999</v>
      </c>
      <c r="F31" s="14">
        <f>VLOOKUP($A31,LIVO1!$A$5:$M$102,7,0)</f>
        <v>14.1</v>
      </c>
    </row>
    <row r="32" spans="1:6" x14ac:dyDescent="0.2">
      <c r="A32" s="3" t="s">
        <v>39</v>
      </c>
      <c r="B32">
        <f>VLOOKUP($A32,INDKP106!$E$4:$H$101,3,0)</f>
        <v>221728</v>
      </c>
      <c r="C32" s="14">
        <f>VLOOKUP($A32,AULK04!$D$5:$AR$102,40,0)</f>
        <v>0.95833333333333359</v>
      </c>
      <c r="D32" s="14">
        <f>VLOOKUP($A32,LIVO1!$A$5:$M$102,5,0)</f>
        <v>2.8</v>
      </c>
      <c r="E32" s="14">
        <f>VLOOKUP($A32,LIVO1!$A$5:$M$102,6,0)</f>
        <v>14.8</v>
      </c>
      <c r="F32" s="14">
        <f>VLOOKUP($A32,LIVO1!$A$5:$M$102,7,0)</f>
        <v>17.399999999999999</v>
      </c>
    </row>
    <row r="33" spans="1:6" x14ac:dyDescent="0.2">
      <c r="A33" s="3" t="s">
        <v>40</v>
      </c>
      <c r="B33">
        <f>VLOOKUP($A33,INDKP106!$E$4:$H$101,3,0)</f>
        <v>238443</v>
      </c>
      <c r="C33" s="14">
        <f>VLOOKUP($A33,AULK04!$D$5:$AR$102,40,0)</f>
        <v>0.54166666666666663</v>
      </c>
      <c r="D33" s="14">
        <f>VLOOKUP($A33,LIVO1!$A$5:$M$102,5,0)</f>
        <v>1.6</v>
      </c>
      <c r="E33" s="14">
        <f>VLOOKUP($A33,LIVO1!$A$5:$M$102,6,0)</f>
        <v>11.2</v>
      </c>
      <c r="F33" s="14">
        <f>VLOOKUP($A33,LIVO1!$A$5:$M$102,7,0)</f>
        <v>14.7</v>
      </c>
    </row>
    <row r="34" spans="1:6" x14ac:dyDescent="0.2">
      <c r="A34" s="3" t="s">
        <v>41</v>
      </c>
      <c r="B34">
        <f>VLOOKUP($A34,INDKP106!$E$4:$H$101,3,0)</f>
        <v>242144</v>
      </c>
      <c r="C34" s="14">
        <f>VLOOKUP($A34,AULK04!$D$5:$AR$102,40,0)</f>
        <v>0.76666666666666672</v>
      </c>
      <c r="D34" s="14">
        <f>VLOOKUP($A34,LIVO1!$A$5:$M$102,5,0)</f>
        <v>3.6</v>
      </c>
      <c r="E34" s="14">
        <f>VLOOKUP($A34,LIVO1!$A$5:$M$102,6,0)</f>
        <v>17.399999999999999</v>
      </c>
      <c r="F34" s="14">
        <f>VLOOKUP($A34,LIVO1!$A$5:$M$102,7,0)</f>
        <v>14.7</v>
      </c>
    </row>
    <row r="35" spans="1:6" x14ac:dyDescent="0.2">
      <c r="A35" s="3" t="s">
        <v>42</v>
      </c>
      <c r="B35">
        <f>VLOOKUP($A35,INDKP106!$E$4:$H$101,3,0)</f>
        <v>263333</v>
      </c>
      <c r="C35" s="14">
        <f>VLOOKUP($A35,AULK04!$D$5:$AR$102,40,0)</f>
        <v>0.63333333333333319</v>
      </c>
      <c r="D35" s="14">
        <f>VLOOKUP($A35,LIVO1!$A$5:$M$102,5,0)</f>
        <v>1.8</v>
      </c>
      <c r="E35" s="14">
        <f>VLOOKUP($A35,LIVO1!$A$5:$M$102,6,0)</f>
        <v>11.8</v>
      </c>
      <c r="F35" s="14">
        <f>VLOOKUP($A35,LIVO1!$A$5:$M$102,7,0)</f>
        <v>15.1</v>
      </c>
    </row>
    <row r="36" spans="1:6" x14ac:dyDescent="0.2">
      <c r="A36" s="3" t="s">
        <v>43</v>
      </c>
      <c r="B36">
        <f>VLOOKUP($A36,INDKP106!$E$4:$H$101,3,0)</f>
        <v>207107</v>
      </c>
      <c r="C36" s="14">
        <f>VLOOKUP($A36,AULK04!$D$5:$AR$102,40,0)</f>
        <v>0.82500000000000007</v>
      </c>
      <c r="D36" s="14">
        <f>VLOOKUP($A36,LIVO1!$A$5:$M$102,5,0)</f>
        <v>4</v>
      </c>
      <c r="E36" s="14">
        <f>VLOOKUP($A36,LIVO1!$A$5:$M$102,6,0)</f>
        <v>16.600000000000001</v>
      </c>
      <c r="F36" s="14">
        <f>VLOOKUP($A36,LIVO1!$A$5:$M$102,7,0)</f>
        <v>17.600000000000001</v>
      </c>
    </row>
    <row r="37" spans="1:6" x14ac:dyDescent="0.2">
      <c r="A37" s="3" t="s">
        <v>44</v>
      </c>
      <c r="B37">
        <f>VLOOKUP($A37,INDKP106!$E$4:$H$101,3,0)</f>
        <v>193790</v>
      </c>
      <c r="C37" s="14">
        <f>VLOOKUP($A37,AULK04!$D$5:$AR$102,40,0)</f>
        <v>1.0416666666666667</v>
      </c>
      <c r="D37" s="14">
        <f>VLOOKUP($A37,LIVO1!$A$5:$M$102,5,0)</f>
        <v>5.7</v>
      </c>
      <c r="E37" s="14">
        <f>VLOOKUP($A37,LIVO1!$A$5:$M$102,6,0)</f>
        <v>23</v>
      </c>
      <c r="F37" s="14">
        <f>VLOOKUP($A37,LIVO1!$A$5:$M$102,7,0)</f>
        <v>13</v>
      </c>
    </row>
    <row r="38" spans="1:6" x14ac:dyDescent="0.2">
      <c r="A38" s="3" t="s">
        <v>45</v>
      </c>
      <c r="B38">
        <f>VLOOKUP($A38,INDKP106!$E$4:$H$101,3,0)</f>
        <v>217027</v>
      </c>
      <c r="C38" s="14">
        <f>VLOOKUP($A38,AULK04!$D$5:$AR$102,40,0)</f>
        <v>0.75</v>
      </c>
      <c r="D38" s="14">
        <f>VLOOKUP($A38,LIVO1!$A$5:$M$102,5,0)</f>
        <v>3.5</v>
      </c>
      <c r="E38" s="14">
        <f>VLOOKUP($A38,LIVO1!$A$5:$M$102,6,0)</f>
        <v>18</v>
      </c>
      <c r="F38" s="14">
        <f>VLOOKUP($A38,LIVO1!$A$5:$M$102,7,0)</f>
        <v>15</v>
      </c>
    </row>
    <row r="39" spans="1:6" x14ac:dyDescent="0.2">
      <c r="A39" s="3" t="s">
        <v>46</v>
      </c>
      <c r="B39">
        <f>VLOOKUP($A39,INDKP106!$E$4:$H$101,3,0)</f>
        <v>211370</v>
      </c>
      <c r="C39" s="14">
        <f>VLOOKUP($A39,AULK04!$D$5:$AR$102,40,0)</f>
        <v>0.90000000000000024</v>
      </c>
      <c r="D39" s="14">
        <f>VLOOKUP($A39,LIVO1!$A$5:$M$102,5,0)</f>
        <v>3.8</v>
      </c>
      <c r="E39" s="14">
        <f>VLOOKUP($A39,LIVO1!$A$5:$M$102,6,0)</f>
        <v>17.8</v>
      </c>
      <c r="F39" s="14">
        <f>VLOOKUP($A39,LIVO1!$A$5:$M$102,7,0)</f>
        <v>17.3</v>
      </c>
    </row>
    <row r="40" spans="1:6" x14ac:dyDescent="0.2">
      <c r="A40" s="3" t="s">
        <v>47</v>
      </c>
      <c r="B40">
        <f>VLOOKUP($A40,INDKP106!$E$4:$H$101,3,0)</f>
        <v>184575</v>
      </c>
      <c r="C40" s="14">
        <f>VLOOKUP($A40,AULK04!$D$5:$AR$102,40,0)</f>
        <v>1.7</v>
      </c>
      <c r="D40" s="14">
        <f>VLOOKUP($A40,LIVO1!$A$5:$M$102,5,0)</f>
        <v>6.7</v>
      </c>
      <c r="E40" s="14">
        <f>VLOOKUP($A40,LIVO1!$A$5:$M$102,6,0)</f>
        <v>25.8</v>
      </c>
      <c r="F40" s="14">
        <f>VLOOKUP($A40,LIVO1!$A$5:$M$102,7,0)</f>
        <v>15</v>
      </c>
    </row>
    <row r="41" spans="1:6" x14ac:dyDescent="0.2">
      <c r="A41" s="3" t="s">
        <v>48</v>
      </c>
      <c r="B41">
        <f>VLOOKUP($A41,INDKP106!$E$4:$H$101,3,0)</f>
        <v>210156</v>
      </c>
      <c r="C41" s="14">
        <f>VLOOKUP($A41,AULK04!$D$5:$AR$102,40,0)</f>
        <v>1.1666666666666663</v>
      </c>
      <c r="D41" s="14">
        <f>VLOOKUP($A41,LIVO1!$A$5:$M$102,5,0)</f>
        <v>3.3</v>
      </c>
      <c r="E41" s="14">
        <f>VLOOKUP($A41,LIVO1!$A$5:$M$102,6,0)</f>
        <v>17.399999999999999</v>
      </c>
      <c r="F41" s="14">
        <f>VLOOKUP($A41,LIVO1!$A$5:$M$102,7,0)</f>
        <v>17.399999999999999</v>
      </c>
    </row>
    <row r="42" spans="1:6" x14ac:dyDescent="0.2">
      <c r="A42" s="3" t="s">
        <v>49</v>
      </c>
      <c r="B42">
        <f>VLOOKUP($A42,INDKP106!$E$4:$H$101,3,0)</f>
        <v>198086</v>
      </c>
      <c r="C42" s="14">
        <f>VLOOKUP($A42,AULK04!$D$5:$AR$102,40,0)</f>
        <v>1.0583333333333333</v>
      </c>
      <c r="D42" s="14">
        <f>VLOOKUP($A42,LIVO1!$A$5:$M$102,5,0)</f>
        <v>3.5</v>
      </c>
      <c r="E42" s="14">
        <f>VLOOKUP($A42,LIVO1!$A$5:$M$102,6,0)</f>
        <v>19</v>
      </c>
      <c r="F42" s="14">
        <f>VLOOKUP($A42,LIVO1!$A$5:$M$102,7,0)</f>
        <v>15.6</v>
      </c>
    </row>
    <row r="43" spans="1:6" x14ac:dyDescent="0.2">
      <c r="A43" s="3" t="s">
        <v>50</v>
      </c>
      <c r="B43">
        <f>VLOOKUP($A43,INDKP106!$E$4:$H$101,3,0)</f>
        <v>214485</v>
      </c>
      <c r="C43" s="14">
        <f>VLOOKUP($A43,AULK04!$D$5:$AR$102,40,0)</f>
        <v>0.71666666666666667</v>
      </c>
      <c r="D43" s="14">
        <f>VLOOKUP($A43,LIVO1!$A$5:$M$102,5,0)</f>
        <v>3.6</v>
      </c>
      <c r="E43" s="14">
        <f>VLOOKUP($A43,LIVO1!$A$5:$M$102,6,0)</f>
        <v>16.100000000000001</v>
      </c>
      <c r="F43" s="14">
        <f>VLOOKUP($A43,LIVO1!$A$5:$M$102,7,0)</f>
        <v>15.1</v>
      </c>
    </row>
    <row r="44" spans="1:6" x14ac:dyDescent="0.2">
      <c r="A44" s="3" t="s">
        <v>51</v>
      </c>
      <c r="B44">
        <f>VLOOKUP($A44,INDKP106!$E$4:$H$101,3,0)</f>
        <v>202831</v>
      </c>
      <c r="C44" s="14">
        <f>VLOOKUP($A44,AULK04!$D$5:$AR$102,40,0)</f>
        <v>1.3916666666666666</v>
      </c>
      <c r="D44" s="14">
        <f>VLOOKUP($A44,LIVO1!$A$5:$M$102,5,0)</f>
        <v>5.3</v>
      </c>
      <c r="E44" s="14">
        <f>VLOOKUP($A44,LIVO1!$A$5:$M$102,6,0)</f>
        <v>24.9</v>
      </c>
      <c r="F44" s="14">
        <f>VLOOKUP($A44,LIVO1!$A$5:$M$102,7,0)</f>
        <v>16.399999999999999</v>
      </c>
    </row>
    <row r="45" spans="1:6" x14ac:dyDescent="0.2">
      <c r="A45" s="3" t="s">
        <v>52</v>
      </c>
      <c r="B45">
        <f>VLOOKUP($A45,INDKP106!$E$4:$H$101,3,0)</f>
        <v>216561</v>
      </c>
      <c r="C45" s="14">
        <f>VLOOKUP($A45,AULK04!$D$5:$AR$102,40,0)</f>
        <v>0.79999999999999982</v>
      </c>
      <c r="D45" s="14">
        <f>VLOOKUP($A45,LIVO1!$A$5:$M$102,5,0)</f>
        <v>3</v>
      </c>
      <c r="E45" s="14">
        <f>VLOOKUP($A45,LIVO1!$A$5:$M$102,6,0)</f>
        <v>14.1</v>
      </c>
      <c r="F45" s="14">
        <f>VLOOKUP($A45,LIVO1!$A$5:$M$102,7,0)</f>
        <v>17.100000000000001</v>
      </c>
    </row>
    <row r="46" spans="1:6" x14ac:dyDescent="0.2">
      <c r="A46" s="3" t="s">
        <v>53</v>
      </c>
      <c r="B46">
        <f>VLOOKUP($A46,INDKP106!$E$4:$H$101,3,0)</f>
        <v>217194</v>
      </c>
      <c r="C46" s="14">
        <f>VLOOKUP($A46,AULK04!$D$5:$AR$102,40,0)</f>
        <v>0.95833333333333359</v>
      </c>
      <c r="D46" s="14">
        <f>VLOOKUP($A46,LIVO1!$A$5:$M$102,5,0)</f>
        <v>1.9</v>
      </c>
      <c r="E46" s="14">
        <f>VLOOKUP($A46,LIVO1!$A$5:$M$102,6,0)</f>
        <v>12.6</v>
      </c>
      <c r="F46" s="14">
        <f>VLOOKUP($A46,LIVO1!$A$5:$M$102,7,0)</f>
        <v>17.100000000000001</v>
      </c>
    </row>
    <row r="47" spans="1:6" x14ac:dyDescent="0.2">
      <c r="A47" s="3" t="s">
        <v>54</v>
      </c>
      <c r="B47">
        <f>VLOOKUP($A47,INDKP106!$E$4:$H$101,3,0)</f>
        <v>200998</v>
      </c>
      <c r="C47" s="14">
        <f>VLOOKUP($A47,AULK04!$D$5:$AR$102,40,0)</f>
        <v>0.90833333333333355</v>
      </c>
      <c r="D47" s="14">
        <f>VLOOKUP($A47,LIVO1!$A$5:$M$102,5,0)</f>
        <v>4.4000000000000004</v>
      </c>
      <c r="E47" s="14">
        <f>VLOOKUP($A47,LIVO1!$A$5:$M$102,6,0)</f>
        <v>19.2</v>
      </c>
      <c r="F47" s="14">
        <f>VLOOKUP($A47,LIVO1!$A$5:$M$102,7,0)</f>
        <v>15.2</v>
      </c>
    </row>
    <row r="48" spans="1:6" x14ac:dyDescent="0.2">
      <c r="A48" s="3" t="s">
        <v>55</v>
      </c>
      <c r="B48">
        <f>VLOOKUP($A48,INDKP106!$E$4:$H$101,3,0)</f>
        <v>199676</v>
      </c>
      <c r="C48" s="14">
        <f>VLOOKUP($A48,AULK04!$D$5:$AR$102,40,0)</f>
        <v>0.96666666666666679</v>
      </c>
      <c r="D48" s="14">
        <f>VLOOKUP($A48,LIVO1!$A$5:$M$102,5,0)</f>
        <v>2.5</v>
      </c>
      <c r="E48" s="14">
        <f>VLOOKUP($A48,LIVO1!$A$5:$M$102,6,0)</f>
        <v>12.9</v>
      </c>
      <c r="F48" s="14">
        <f>VLOOKUP($A48,LIVO1!$A$5:$M$102,7,0)</f>
        <v>14.3</v>
      </c>
    </row>
    <row r="49" spans="1:6" x14ac:dyDescent="0.2">
      <c r="A49" s="3" t="s">
        <v>56</v>
      </c>
      <c r="B49">
        <f>VLOOKUP($A49,INDKP106!$E$4:$H$101,3,0)</f>
        <v>201163</v>
      </c>
      <c r="C49" s="14">
        <f>VLOOKUP($A49,AULK04!$D$5:$AR$102,40,0)</f>
        <v>0.82500000000000007</v>
      </c>
      <c r="D49" s="14">
        <f>VLOOKUP($A49,LIVO1!$A$5:$M$102,5,0)</f>
        <v>1.7</v>
      </c>
      <c r="E49" s="14">
        <f>VLOOKUP($A49,LIVO1!$A$5:$M$102,6,0)</f>
        <v>12.1</v>
      </c>
      <c r="F49" s="14">
        <f>VLOOKUP($A49,LIVO1!$A$5:$M$102,7,0)</f>
        <v>14.3</v>
      </c>
    </row>
    <row r="50" spans="1:6" x14ac:dyDescent="0.2">
      <c r="A50" s="3" t="s">
        <v>57</v>
      </c>
      <c r="B50">
        <f>VLOOKUP($A50,INDKP106!$E$4:$H$101,3,0)</f>
        <v>208480</v>
      </c>
      <c r="C50" s="14">
        <f>VLOOKUP($A50,AULK04!$D$5:$AR$102,40,0)</f>
        <v>0.83333333333333348</v>
      </c>
      <c r="D50" s="14">
        <f>VLOOKUP($A50,LIVO1!$A$5:$M$102,5,0)</f>
        <v>2.4</v>
      </c>
      <c r="E50" s="14">
        <f>VLOOKUP($A50,LIVO1!$A$5:$M$102,6,0)</f>
        <v>12.3</v>
      </c>
      <c r="F50" s="14">
        <f>VLOOKUP($A50,LIVO1!$A$5:$M$102,7,0)</f>
        <v>13.7</v>
      </c>
    </row>
    <row r="51" spans="1:6" x14ac:dyDescent="0.2">
      <c r="A51" s="3" t="s">
        <v>58</v>
      </c>
      <c r="B51">
        <f>VLOOKUP($A51,INDKP106!$E$4:$H$101,3,0)</f>
        <v>179988</v>
      </c>
      <c r="C51" s="14">
        <f>VLOOKUP($A51,AULK04!$D$5:$AR$102,40,0)</f>
        <v>0.97500000000000009</v>
      </c>
      <c r="D51" s="14">
        <f>VLOOKUP($A51,LIVO1!$A$5:$M$102,5,0)</f>
        <v>2.8</v>
      </c>
      <c r="E51" s="14">
        <f>VLOOKUP($A51,LIVO1!$A$5:$M$102,6,0)</f>
        <v>23.1</v>
      </c>
      <c r="F51" s="14">
        <f>VLOOKUP($A51,LIVO1!$A$5:$M$102,7,0)</f>
        <v>14.4</v>
      </c>
    </row>
    <row r="52" spans="1:6" x14ac:dyDescent="0.2">
      <c r="A52" s="3" t="s">
        <v>59</v>
      </c>
      <c r="B52">
        <f>VLOOKUP($A52,INDKP106!$E$4:$H$101,3,0)</f>
        <v>221205</v>
      </c>
      <c r="C52" s="14">
        <f>VLOOKUP($A52,AULK04!$D$5:$AR$102,40,0)</f>
        <v>0.36666666666666664</v>
      </c>
      <c r="D52" s="14">
        <f>VLOOKUP($A52,LIVO1!$A$5:$M$102,5,0)</f>
        <v>2.8</v>
      </c>
      <c r="E52" s="14">
        <f>VLOOKUP($A52,LIVO1!$A$5:$M$102,6,0)</f>
        <v>11.6</v>
      </c>
      <c r="F52" s="14">
        <f>VLOOKUP($A52,LIVO1!$A$5:$M$102,7,0)</f>
        <v>14.2</v>
      </c>
    </row>
    <row r="53" spans="1:6" x14ac:dyDescent="0.2">
      <c r="A53" s="3" t="s">
        <v>60</v>
      </c>
      <c r="B53">
        <f>VLOOKUP($A53,INDKP106!$E$4:$H$101,3,0)</f>
        <v>199840</v>
      </c>
      <c r="C53" s="14">
        <f>VLOOKUP($A53,AULK04!$D$5:$AR$102,40,0)</f>
        <v>0.80833333333333346</v>
      </c>
      <c r="D53" s="14">
        <f>VLOOKUP($A53,LIVO1!$A$5:$M$102,5,0)</f>
        <v>2.6</v>
      </c>
      <c r="E53" s="14">
        <f>VLOOKUP($A53,LIVO1!$A$5:$M$102,6,0)</f>
        <v>13.3</v>
      </c>
      <c r="F53" s="14">
        <f>VLOOKUP($A53,LIVO1!$A$5:$M$102,7,0)</f>
        <v>16.899999999999999</v>
      </c>
    </row>
    <row r="54" spans="1:6" x14ac:dyDescent="0.2">
      <c r="A54" s="3" t="s">
        <v>61</v>
      </c>
      <c r="B54">
        <f>VLOOKUP($A54,INDKP106!$E$4:$H$101,3,0)</f>
        <v>200214</v>
      </c>
      <c r="C54" s="14">
        <f>VLOOKUP($A54,AULK04!$D$5:$AR$102,40,0)</f>
        <v>0.70000000000000007</v>
      </c>
      <c r="D54" s="14">
        <f>VLOOKUP($A54,LIVO1!$A$5:$M$102,5,0)</f>
        <v>4.5999999999999996</v>
      </c>
      <c r="E54" s="14">
        <f>VLOOKUP($A54,LIVO1!$A$5:$M$102,6,0)</f>
        <v>11.9</v>
      </c>
      <c r="F54" s="14">
        <f>VLOOKUP($A54,LIVO1!$A$5:$M$102,7,0)</f>
        <v>14.1</v>
      </c>
    </row>
    <row r="55" spans="1:6" x14ac:dyDescent="0.2">
      <c r="A55" s="3" t="s">
        <v>62</v>
      </c>
      <c r="B55">
        <f>VLOOKUP($A55,INDKP106!$E$4:$H$101,3,0)</f>
        <v>201180</v>
      </c>
      <c r="C55" s="14">
        <f>VLOOKUP($A55,AULK04!$D$5:$AR$102,40,0)</f>
        <v>1.45</v>
      </c>
      <c r="D55" s="14">
        <f>VLOOKUP($A55,LIVO1!$A$5:$M$102,5,0)</f>
        <v>5.4</v>
      </c>
      <c r="E55" s="14">
        <f>VLOOKUP($A55,LIVO1!$A$5:$M$102,6,0)</f>
        <v>25.3</v>
      </c>
      <c r="F55" s="14">
        <f>VLOOKUP($A55,LIVO1!$A$5:$M$102,7,0)</f>
        <v>15.4</v>
      </c>
    </row>
    <row r="56" spans="1:6" x14ac:dyDescent="0.2">
      <c r="A56" s="3" t="s">
        <v>63</v>
      </c>
      <c r="B56">
        <f>VLOOKUP($A56,INDKP106!$E$4:$H$101,3,0)</f>
        <v>207099</v>
      </c>
      <c r="C56" s="14">
        <f>VLOOKUP($A56,AULK04!$D$5:$AR$102,40,0)</f>
        <v>0.9833333333333335</v>
      </c>
      <c r="D56" s="14">
        <f>VLOOKUP($A56,LIVO1!$A$5:$M$102,5,0)</f>
        <v>3.2</v>
      </c>
      <c r="E56" s="14">
        <f>VLOOKUP($A56,LIVO1!$A$5:$M$102,6,0)</f>
        <v>18.2</v>
      </c>
      <c r="F56" s="14">
        <f>VLOOKUP($A56,LIVO1!$A$5:$M$102,7,0)</f>
        <v>14.5</v>
      </c>
    </row>
    <row r="57" spans="1:6" x14ac:dyDescent="0.2">
      <c r="A57" s="3" t="s">
        <v>64</v>
      </c>
      <c r="B57">
        <f>VLOOKUP($A57,INDKP106!$E$4:$H$101,3,0)</f>
        <v>188887</v>
      </c>
      <c r="C57" s="14">
        <f>VLOOKUP($A57,AULK04!$D$5:$AR$102,40,0)</f>
        <v>0.59166666666666667</v>
      </c>
      <c r="D57" s="14">
        <f>VLOOKUP($A57,LIVO1!$A$5:$M$102,5,0)</f>
        <v>0.6</v>
      </c>
      <c r="E57" s="14">
        <f>VLOOKUP($A57,LIVO1!$A$5:$M$102,6,0)</f>
        <v>18.899999999999999</v>
      </c>
      <c r="F57" s="14">
        <f>VLOOKUP($A57,LIVO1!$A$5:$M$102,7,0)</f>
        <v>10.199999999999999</v>
      </c>
    </row>
    <row r="58" spans="1:6" x14ac:dyDescent="0.2">
      <c r="A58" s="3" t="s">
        <v>65</v>
      </c>
      <c r="B58">
        <f>VLOOKUP($A58,INDKP106!$E$4:$H$101,3,0)</f>
        <v>212304</v>
      </c>
      <c r="C58" s="14">
        <f>VLOOKUP($A58,AULK04!$D$5:$AR$102,40,0)</f>
        <v>0.44166666666666671</v>
      </c>
      <c r="D58" s="14">
        <f>VLOOKUP($A58,LIVO1!$A$5:$M$102,5,0)</f>
        <v>2.7</v>
      </c>
      <c r="E58" s="14">
        <f>VLOOKUP($A58,LIVO1!$A$5:$M$102,6,0)</f>
        <v>11.6</v>
      </c>
      <c r="F58" s="14">
        <f>VLOOKUP($A58,LIVO1!$A$5:$M$102,7,0)</f>
        <v>13.8</v>
      </c>
    </row>
    <row r="59" spans="1:6" x14ac:dyDescent="0.2">
      <c r="A59" s="3" t="s">
        <v>66</v>
      </c>
      <c r="B59">
        <f>VLOOKUP($A59,INDKP106!$E$4:$H$101,3,0)</f>
        <v>210319</v>
      </c>
      <c r="C59" s="14">
        <f>VLOOKUP($A59,AULK04!$D$5:$AR$102,40,0)</f>
        <v>0.81666666666666643</v>
      </c>
      <c r="D59" s="14">
        <f>VLOOKUP($A59,LIVO1!$A$5:$M$102,5,0)</f>
        <v>6</v>
      </c>
      <c r="E59" s="14">
        <f>VLOOKUP($A59,LIVO1!$A$5:$M$102,6,0)</f>
        <v>18.5</v>
      </c>
      <c r="F59" s="14">
        <f>VLOOKUP($A59,LIVO1!$A$5:$M$102,7,0)</f>
        <v>15.5</v>
      </c>
    </row>
    <row r="60" spans="1:6" x14ac:dyDescent="0.2">
      <c r="A60" s="3" t="s">
        <v>67</v>
      </c>
      <c r="B60">
        <f>VLOOKUP($A60,INDKP106!$E$4:$H$101,3,0)</f>
        <v>233539</v>
      </c>
      <c r="C60" s="14">
        <f>VLOOKUP($A60,AULK04!$D$5:$AR$102,40,0)</f>
        <v>0.70000000000000007</v>
      </c>
      <c r="D60" s="14">
        <f>VLOOKUP($A60,LIVO1!$A$5:$M$102,5,0)</f>
        <v>2.6</v>
      </c>
      <c r="E60" s="14">
        <f>VLOOKUP($A60,LIVO1!$A$5:$M$102,6,0)</f>
        <v>12.9</v>
      </c>
      <c r="F60" s="14">
        <f>VLOOKUP($A60,LIVO1!$A$5:$M$102,7,0)</f>
        <v>11.7</v>
      </c>
    </row>
    <row r="61" spans="1:6" x14ac:dyDescent="0.2">
      <c r="A61" s="3" t="s">
        <v>68</v>
      </c>
      <c r="B61">
        <f>VLOOKUP($A61,INDKP106!$E$4:$H$101,3,0)</f>
        <v>209082</v>
      </c>
      <c r="C61" s="14">
        <f>VLOOKUP($A61,AULK04!$D$5:$AR$102,40,0)</f>
        <v>1.0000000000000002</v>
      </c>
      <c r="D61" s="14">
        <f>VLOOKUP($A61,LIVO1!$A$5:$M$102,5,0)</f>
        <v>3.9</v>
      </c>
      <c r="E61" s="14">
        <f>VLOOKUP($A61,LIVO1!$A$5:$M$102,6,0)</f>
        <v>20.7</v>
      </c>
      <c r="F61" s="14">
        <f>VLOOKUP($A61,LIVO1!$A$5:$M$102,7,0)</f>
        <v>15.1</v>
      </c>
    </row>
    <row r="62" spans="1:6" x14ac:dyDescent="0.2">
      <c r="A62" s="3" t="s">
        <v>69</v>
      </c>
      <c r="B62">
        <f>VLOOKUP($A62,INDKP106!$E$4:$H$101,3,0)</f>
        <v>198173</v>
      </c>
      <c r="C62" s="14">
        <f>VLOOKUP($A62,AULK04!$D$5:$AR$102,40,0)</f>
        <v>0.7583333333333333</v>
      </c>
      <c r="D62" s="14">
        <f>VLOOKUP($A62,LIVO1!$A$5:$M$102,5,0)</f>
        <v>2.9</v>
      </c>
      <c r="E62" s="14">
        <f>VLOOKUP($A62,LIVO1!$A$5:$M$102,6,0)</f>
        <v>19.600000000000001</v>
      </c>
      <c r="F62" s="14">
        <f>VLOOKUP($A62,LIVO1!$A$5:$M$102,7,0)</f>
        <v>14.9</v>
      </c>
    </row>
    <row r="63" spans="1:6" x14ac:dyDescent="0.2">
      <c r="A63" s="3" t="s">
        <v>70</v>
      </c>
      <c r="B63">
        <f>VLOOKUP($A63,INDKP106!$E$4:$H$101,3,0)</f>
        <v>216806</v>
      </c>
      <c r="C63" s="14">
        <f>VLOOKUP($A63,AULK04!$D$5:$AR$102,40,0)</f>
        <v>0.75</v>
      </c>
      <c r="D63" s="14">
        <f>VLOOKUP($A63,LIVO1!$A$5:$M$102,5,0)</f>
        <v>4.2</v>
      </c>
      <c r="E63" s="14">
        <f>VLOOKUP($A63,LIVO1!$A$5:$M$102,6,0)</f>
        <v>17.600000000000001</v>
      </c>
      <c r="F63" s="14">
        <f>VLOOKUP($A63,LIVO1!$A$5:$M$102,7,0)</f>
        <v>14.7</v>
      </c>
    </row>
    <row r="64" spans="1:6" x14ac:dyDescent="0.2">
      <c r="A64" s="3" t="s">
        <v>71</v>
      </c>
      <c r="B64">
        <f>VLOOKUP($A64,INDKP106!$E$4:$H$101,3,0)</f>
        <v>199900</v>
      </c>
      <c r="C64" s="14">
        <f>VLOOKUP($A64,AULK04!$D$5:$AR$102,40,0)</f>
        <v>0.82500000000000007</v>
      </c>
      <c r="D64" s="14">
        <f>VLOOKUP($A64,LIVO1!$A$5:$M$102,5,0)</f>
        <v>3</v>
      </c>
      <c r="E64" s="14">
        <f>VLOOKUP($A64,LIVO1!$A$5:$M$102,6,0)</f>
        <v>17.2</v>
      </c>
      <c r="F64" s="14">
        <f>VLOOKUP($A64,LIVO1!$A$5:$M$102,7,0)</f>
        <v>13.7</v>
      </c>
    </row>
    <row r="65" spans="1:6" x14ac:dyDescent="0.2">
      <c r="A65" s="3" t="s">
        <v>72</v>
      </c>
      <c r="B65">
        <f>VLOOKUP($A65,INDKP106!$E$4:$H$101,3,0)</f>
        <v>189550</v>
      </c>
      <c r="C65" s="14">
        <f>VLOOKUP($A65,AULK04!$D$5:$AR$102,40,0)</f>
        <v>0.69999999999999984</v>
      </c>
      <c r="D65" s="14">
        <f>VLOOKUP($A65,LIVO1!$A$5:$M$102,5,0)</f>
        <v>3.6</v>
      </c>
      <c r="E65" s="14">
        <f>VLOOKUP($A65,LIVO1!$A$5:$M$102,6,0)</f>
        <v>20.100000000000001</v>
      </c>
      <c r="F65" s="14">
        <f>VLOOKUP($A65,LIVO1!$A$5:$M$102,7,0)</f>
        <v>12.7</v>
      </c>
    </row>
    <row r="66" spans="1:6" x14ac:dyDescent="0.2">
      <c r="A66" s="3" t="s">
        <v>73</v>
      </c>
      <c r="B66">
        <f>VLOOKUP($A66,INDKP106!$E$4:$H$101,3,0)</f>
        <v>205141</v>
      </c>
      <c r="C66" s="14">
        <f>VLOOKUP($A66,AULK04!$D$5:$AR$102,40,0)</f>
        <v>0.35833333333333334</v>
      </c>
      <c r="D66" s="14">
        <f>VLOOKUP($A66,LIVO1!$A$5:$M$102,5,0)</f>
        <v>2.8</v>
      </c>
      <c r="E66" s="14">
        <f>VLOOKUP($A66,LIVO1!$A$5:$M$102,6,0)</f>
        <v>13.7</v>
      </c>
      <c r="F66" s="14">
        <f>VLOOKUP($A66,LIVO1!$A$5:$M$102,7,0)</f>
        <v>11.6</v>
      </c>
    </row>
    <row r="67" spans="1:6" x14ac:dyDescent="0.2">
      <c r="A67" s="3" t="s">
        <v>74</v>
      </c>
      <c r="B67">
        <f>VLOOKUP($A67,INDKP106!$E$4:$H$101,3,0)</f>
        <v>203630</v>
      </c>
      <c r="C67" s="14">
        <f>VLOOKUP($A67,AULK04!$D$5:$AR$102,40,0)</f>
        <v>0.54999999999999993</v>
      </c>
      <c r="D67" s="14">
        <f>VLOOKUP($A67,LIVO1!$A$5:$M$102,5,0)</f>
        <v>2.9</v>
      </c>
      <c r="E67" s="14">
        <f>VLOOKUP($A67,LIVO1!$A$5:$M$102,6,0)</f>
        <v>13.6</v>
      </c>
      <c r="F67" s="14">
        <f>VLOOKUP($A67,LIVO1!$A$5:$M$102,7,0)</f>
        <v>13.2</v>
      </c>
    </row>
    <row r="68" spans="1:6" x14ac:dyDescent="0.2">
      <c r="A68" s="3" t="s">
        <v>75</v>
      </c>
      <c r="B68">
        <f>VLOOKUP($A68,INDKP106!$E$4:$H$101,3,0)</f>
        <v>223679</v>
      </c>
      <c r="C68" s="14">
        <f>VLOOKUP($A68,AULK04!$D$5:$AR$102,40,0)</f>
        <v>0.6416666666666665</v>
      </c>
      <c r="D68" s="14">
        <f>VLOOKUP($A68,LIVO1!$A$5:$M$102,5,0)</f>
        <v>3.7</v>
      </c>
      <c r="E68" s="14">
        <f>VLOOKUP($A68,LIVO1!$A$5:$M$102,6,0)</f>
        <v>15.1</v>
      </c>
      <c r="F68" s="14">
        <f>VLOOKUP($A68,LIVO1!$A$5:$M$102,7,0)</f>
        <v>14</v>
      </c>
    </row>
    <row r="69" spans="1:6" x14ac:dyDescent="0.2">
      <c r="A69" s="3" t="s">
        <v>76</v>
      </c>
      <c r="B69">
        <f>VLOOKUP($A69,INDKP106!$E$4:$H$101,3,0)</f>
        <v>198437</v>
      </c>
      <c r="C69" s="14">
        <f>VLOOKUP($A69,AULK04!$D$5:$AR$102,40,0)</f>
        <v>1.05</v>
      </c>
      <c r="D69" s="14">
        <f>VLOOKUP($A69,LIVO1!$A$5:$M$102,5,0)</f>
        <v>4.8</v>
      </c>
      <c r="E69" s="14">
        <f>VLOOKUP($A69,LIVO1!$A$5:$M$102,6,0)</f>
        <v>19.7</v>
      </c>
      <c r="F69" s="14">
        <f>VLOOKUP($A69,LIVO1!$A$5:$M$102,7,0)</f>
        <v>13.8</v>
      </c>
    </row>
    <row r="70" spans="1:6" x14ac:dyDescent="0.2">
      <c r="A70" s="3" t="s">
        <v>77</v>
      </c>
      <c r="B70">
        <f>VLOOKUP($A70,INDKP106!$E$4:$H$101,3,0)</f>
        <v>224587</v>
      </c>
      <c r="C70" s="14">
        <f>VLOOKUP($A70,AULK04!$D$5:$AR$102,40,0)</f>
        <v>0.4916666666666667</v>
      </c>
      <c r="D70" s="14">
        <f>VLOOKUP($A70,LIVO1!$A$5:$M$102,5,0)</f>
        <v>2.2999999999999998</v>
      </c>
      <c r="E70" s="14">
        <f>VLOOKUP($A70,LIVO1!$A$5:$M$102,6,0)</f>
        <v>9.3000000000000007</v>
      </c>
      <c r="F70" s="14">
        <f>VLOOKUP($A70,LIVO1!$A$5:$M$102,7,0)</f>
        <v>11.8</v>
      </c>
    </row>
    <row r="71" spans="1:6" x14ac:dyDescent="0.2">
      <c r="A71" s="3" t="s">
        <v>78</v>
      </c>
      <c r="B71">
        <f>VLOOKUP($A71,INDKP106!$E$4:$H$101,3,0)</f>
        <v>218083</v>
      </c>
      <c r="C71" s="14">
        <f>VLOOKUP($A71,AULK04!$D$5:$AR$102,40,0)</f>
        <v>0.35833333333333323</v>
      </c>
      <c r="D71" s="14">
        <f>VLOOKUP($A71,LIVO1!$A$5:$M$102,5,0)</f>
        <v>2.2000000000000002</v>
      </c>
      <c r="E71" s="14">
        <f>VLOOKUP($A71,LIVO1!$A$5:$M$102,6,0)</f>
        <v>11.1</v>
      </c>
      <c r="F71" s="14">
        <f>VLOOKUP($A71,LIVO1!$A$5:$M$102,7,0)</f>
        <v>12.7</v>
      </c>
    </row>
    <row r="72" spans="1:6" x14ac:dyDescent="0.2">
      <c r="A72" s="3" t="s">
        <v>79</v>
      </c>
      <c r="B72">
        <f>VLOOKUP($A72,INDKP106!$E$4:$H$101,3,0)</f>
        <v>212286</v>
      </c>
      <c r="C72" s="14">
        <f>VLOOKUP($A72,AULK04!$D$5:$AR$102,40,0)</f>
        <v>0.6</v>
      </c>
      <c r="D72" s="14">
        <f>VLOOKUP($A72,LIVO1!$A$5:$M$102,5,0)</f>
        <v>3.1</v>
      </c>
      <c r="E72" s="14">
        <f>VLOOKUP($A72,LIVO1!$A$5:$M$102,6,0)</f>
        <v>17.5</v>
      </c>
      <c r="F72" s="14">
        <f>VLOOKUP($A72,LIVO1!$A$5:$M$102,7,0)</f>
        <v>15.9</v>
      </c>
    </row>
    <row r="73" spans="1:6" x14ac:dyDescent="0.2">
      <c r="A73" s="3" t="s">
        <v>80</v>
      </c>
      <c r="B73">
        <f>VLOOKUP($A73,INDKP106!$E$4:$H$101,3,0)</f>
        <v>195317</v>
      </c>
      <c r="C73" s="14">
        <f>VLOOKUP($A73,AULK04!$D$5:$AR$102,40,0)</f>
        <v>0.73333333333333328</v>
      </c>
      <c r="D73" s="14">
        <f>VLOOKUP($A73,LIVO1!$A$5:$M$102,5,0)</f>
        <v>5</v>
      </c>
      <c r="E73" s="14">
        <f>VLOOKUP($A73,LIVO1!$A$5:$M$102,6,0)</f>
        <v>19.7</v>
      </c>
      <c r="F73" s="14">
        <f>VLOOKUP($A73,LIVO1!$A$5:$M$102,7,0)</f>
        <v>16.100000000000001</v>
      </c>
    </row>
    <row r="74" spans="1:6" x14ac:dyDescent="0.2">
      <c r="A74" s="3" t="s">
        <v>81</v>
      </c>
      <c r="B74">
        <f>VLOOKUP($A74,INDKP106!$E$4:$H$101,3,0)</f>
        <v>222963</v>
      </c>
      <c r="C74" s="14">
        <f>VLOOKUP($A74,AULK04!$D$5:$AR$102,40,0)</f>
        <v>0.41666666666666669</v>
      </c>
      <c r="D74" s="14">
        <f>VLOOKUP($A74,LIVO1!$A$5:$M$102,5,0)</f>
        <v>2</v>
      </c>
      <c r="E74" s="14">
        <f>VLOOKUP($A74,LIVO1!$A$5:$M$102,6,0)</f>
        <v>10.8</v>
      </c>
      <c r="F74" s="14">
        <f>VLOOKUP($A74,LIVO1!$A$5:$M$102,7,0)</f>
        <v>14.5</v>
      </c>
    </row>
    <row r="75" spans="1:6" x14ac:dyDescent="0.2">
      <c r="A75" s="3" t="s">
        <v>82</v>
      </c>
      <c r="B75">
        <f>VLOOKUP($A75,INDKP106!$E$4:$H$101,3,0)</f>
        <v>201261</v>
      </c>
      <c r="C75" s="14">
        <f>VLOOKUP($A75,AULK04!$D$5:$AR$102,40,0)</f>
        <v>0.84166666666666679</v>
      </c>
      <c r="D75" s="14">
        <f>VLOOKUP($A75,LIVO1!$A$5:$M$102,5,0)</f>
        <v>4.3</v>
      </c>
      <c r="E75" s="14">
        <f>VLOOKUP($A75,LIVO1!$A$5:$M$102,6,0)</f>
        <v>20.2</v>
      </c>
      <c r="F75" s="14">
        <f>VLOOKUP($A75,LIVO1!$A$5:$M$102,7,0)</f>
        <v>16.3</v>
      </c>
    </row>
    <row r="76" spans="1:6" x14ac:dyDescent="0.2">
      <c r="A76" s="3" t="s">
        <v>83</v>
      </c>
      <c r="B76">
        <f>VLOOKUP($A76,INDKP106!$E$4:$H$101,3,0)</f>
        <v>201209</v>
      </c>
      <c r="C76" s="14">
        <f>VLOOKUP($A76,AULK04!$D$5:$AR$102,40,0)</f>
        <v>0.70000000000000007</v>
      </c>
      <c r="D76" s="14">
        <f>VLOOKUP($A76,LIVO1!$A$5:$M$102,5,0)</f>
        <v>1.9</v>
      </c>
      <c r="E76" s="14">
        <f>VLOOKUP($A76,LIVO1!$A$5:$M$102,6,0)</f>
        <v>15.1</v>
      </c>
      <c r="F76" s="14">
        <f>VLOOKUP($A76,LIVO1!$A$5:$M$102,7,0)</f>
        <v>16.899999999999999</v>
      </c>
    </row>
    <row r="77" spans="1:6" x14ac:dyDescent="0.2">
      <c r="A77" s="3" t="s">
        <v>84</v>
      </c>
      <c r="B77">
        <f>VLOOKUP($A77,INDKP106!$E$4:$H$101,3,0)</f>
        <v>223506</v>
      </c>
      <c r="C77" s="14">
        <f>VLOOKUP($A77,AULK04!$D$5:$AR$102,40,0)</f>
        <v>0.79166666666666663</v>
      </c>
      <c r="D77" s="14">
        <f>VLOOKUP($A77,LIVO1!$A$5:$M$102,5,0)</f>
        <v>2.8</v>
      </c>
      <c r="E77" s="14">
        <f>VLOOKUP($A77,LIVO1!$A$5:$M$102,6,0)</f>
        <v>13.7</v>
      </c>
      <c r="F77" s="14">
        <f>VLOOKUP($A77,LIVO1!$A$5:$M$102,7,0)</f>
        <v>14.6</v>
      </c>
    </row>
    <row r="78" spans="1:6" x14ac:dyDescent="0.2">
      <c r="A78" s="3" t="s">
        <v>85</v>
      </c>
      <c r="B78">
        <f>VLOOKUP($A78,INDKP106!$E$4:$H$101,3,0)</f>
        <v>241806</v>
      </c>
      <c r="C78" s="14">
        <f>VLOOKUP($A78,AULK04!$D$5:$AR$102,40,0)</f>
        <v>0.34999999999999992</v>
      </c>
      <c r="D78" s="14">
        <f>VLOOKUP($A78,LIVO1!$A$5:$M$102,5,0)</f>
        <v>1.9</v>
      </c>
      <c r="E78" s="14">
        <f>VLOOKUP($A78,LIVO1!$A$5:$M$102,6,0)</f>
        <v>8.3000000000000007</v>
      </c>
      <c r="F78" s="14">
        <f>VLOOKUP($A78,LIVO1!$A$5:$M$102,7,0)</f>
        <v>11.5</v>
      </c>
    </row>
    <row r="79" spans="1:6" x14ac:dyDescent="0.2">
      <c r="A79" s="3" t="s">
        <v>86</v>
      </c>
      <c r="B79">
        <f>VLOOKUP($A79,INDKP106!$E$4:$H$101,3,0)</f>
        <v>216081</v>
      </c>
      <c r="C79" s="14">
        <f>VLOOKUP($A79,AULK04!$D$5:$AR$102,40,0)</f>
        <v>0.52500000000000013</v>
      </c>
      <c r="D79" s="14">
        <f>VLOOKUP($A79,LIVO1!$A$5:$M$102,5,0)</f>
        <v>2.5</v>
      </c>
      <c r="E79" s="14">
        <f>VLOOKUP($A79,LIVO1!$A$5:$M$102,6,0)</f>
        <v>12.4</v>
      </c>
      <c r="F79" s="14">
        <f>VLOOKUP($A79,LIVO1!$A$5:$M$102,7,0)</f>
        <v>13.2</v>
      </c>
    </row>
    <row r="80" spans="1:6" x14ac:dyDescent="0.2">
      <c r="A80" s="3" t="s">
        <v>87</v>
      </c>
      <c r="B80">
        <f>VLOOKUP($A80,INDKP106!$E$4:$H$101,3,0)</f>
        <v>220011</v>
      </c>
      <c r="C80" s="14">
        <f>VLOOKUP($A80,AULK04!$D$5:$AR$102,40,0)</f>
        <v>0.94166666666666687</v>
      </c>
      <c r="D80" s="14">
        <f>VLOOKUP($A80,LIVO1!$A$5:$M$102,5,0)</f>
        <v>4.4000000000000004</v>
      </c>
      <c r="E80" s="14">
        <f>VLOOKUP($A80,LIVO1!$A$5:$M$102,6,0)</f>
        <v>22.2</v>
      </c>
      <c r="F80" s="14">
        <f>VLOOKUP($A80,LIVO1!$A$5:$M$102,7,0)</f>
        <v>14.9</v>
      </c>
    </row>
    <row r="81" spans="1:6" x14ac:dyDescent="0.2">
      <c r="A81" s="3" t="s">
        <v>88</v>
      </c>
      <c r="B81">
        <f>VLOOKUP($A81,INDKP106!$E$4:$H$101,3,0)</f>
        <v>211934</v>
      </c>
      <c r="C81" s="14">
        <f>VLOOKUP($A81,AULK04!$D$5:$AR$102,40,0)</f>
        <v>0.63333333333333319</v>
      </c>
      <c r="D81" s="14">
        <f>VLOOKUP($A81,LIVO1!$A$5:$M$102,5,0)</f>
        <v>4.0999999999999996</v>
      </c>
      <c r="E81" s="14">
        <f>VLOOKUP($A81,LIVO1!$A$5:$M$102,6,0)</f>
        <v>15.8</v>
      </c>
      <c r="F81" s="14">
        <f>VLOOKUP($A81,LIVO1!$A$5:$M$102,7,0)</f>
        <v>12.8</v>
      </c>
    </row>
    <row r="82" spans="1:6" x14ac:dyDescent="0.2">
      <c r="A82" s="3" t="s">
        <v>89</v>
      </c>
      <c r="B82">
        <f>VLOOKUP($A82,INDKP106!$E$4:$H$101,3,0)</f>
        <v>212478</v>
      </c>
      <c r="C82" s="14">
        <f>VLOOKUP($A82,AULK04!$D$5:$AR$102,40,0)</f>
        <v>0.39999999999999997</v>
      </c>
      <c r="D82" s="14">
        <f>VLOOKUP($A82,LIVO1!$A$5:$M$102,5,0)</f>
        <v>4.4000000000000004</v>
      </c>
      <c r="E82" s="14">
        <f>VLOOKUP($A82,LIVO1!$A$5:$M$102,6,0)</f>
        <v>14.8</v>
      </c>
      <c r="F82" s="14">
        <f>VLOOKUP($A82,LIVO1!$A$5:$M$102,7,0)</f>
        <v>11.2</v>
      </c>
    </row>
    <row r="83" spans="1:6" x14ac:dyDescent="0.2">
      <c r="A83" s="3" t="s">
        <v>90</v>
      </c>
      <c r="B83">
        <f>VLOOKUP($A83,INDKP106!$E$4:$H$101,3,0)</f>
        <v>207661</v>
      </c>
      <c r="C83" s="14">
        <f>VLOOKUP($A83,AULK04!$D$5:$AR$102,40,0)</f>
        <v>0.79999999999999982</v>
      </c>
      <c r="D83" s="14">
        <f>VLOOKUP($A83,LIVO1!$A$5:$M$102,5,0)</f>
        <v>2.6</v>
      </c>
      <c r="E83" s="14">
        <f>VLOOKUP($A83,LIVO1!$A$5:$M$102,6,0)</f>
        <v>15.3</v>
      </c>
      <c r="F83" s="14">
        <f>VLOOKUP($A83,LIVO1!$A$5:$M$102,7,0)</f>
        <v>14.1</v>
      </c>
    </row>
    <row r="84" spans="1:6" x14ac:dyDescent="0.2">
      <c r="A84" s="3" t="s">
        <v>91</v>
      </c>
      <c r="B84">
        <f>VLOOKUP($A84,INDKP106!$E$4:$H$101,3,0)</f>
        <v>208170</v>
      </c>
      <c r="C84" s="14">
        <f>VLOOKUP($A84,AULK04!$D$5:$AR$102,40,0)</f>
        <v>0.33333333333333331</v>
      </c>
      <c r="D84" s="14">
        <f>VLOOKUP($A84,LIVO1!$A$5:$M$102,5,0)</f>
        <v>2.2999999999999998</v>
      </c>
      <c r="E84" s="14">
        <f>VLOOKUP($A84,LIVO1!$A$5:$M$102,6,0)</f>
        <v>13.4</v>
      </c>
      <c r="F84" s="14">
        <f>VLOOKUP($A84,LIVO1!$A$5:$M$102,7,0)</f>
        <v>9.1</v>
      </c>
    </row>
    <row r="85" spans="1:6" x14ac:dyDescent="0.2">
      <c r="A85" s="3" t="s">
        <v>92</v>
      </c>
      <c r="B85">
        <f>VLOOKUP($A85,INDKP106!$E$4:$H$101,3,0)</f>
        <v>207635</v>
      </c>
      <c r="C85" s="14">
        <f>VLOOKUP($A85,AULK04!$D$5:$AR$102,40,0)</f>
        <v>0.51666666666666672</v>
      </c>
      <c r="D85" s="14">
        <f>VLOOKUP($A85,LIVO1!$A$5:$M$102,5,0)</f>
        <v>1.6</v>
      </c>
      <c r="E85" s="14">
        <f>VLOOKUP($A85,LIVO1!$A$5:$M$102,6,0)</f>
        <v>13.4</v>
      </c>
      <c r="F85" s="14">
        <f>VLOOKUP($A85,LIVO1!$A$5:$M$102,7,0)</f>
        <v>12.5</v>
      </c>
    </row>
    <row r="86" spans="1:6" x14ac:dyDescent="0.2">
      <c r="A86" s="3" t="s">
        <v>93</v>
      </c>
      <c r="B86">
        <f>VLOOKUP($A86,INDKP106!$E$4:$H$101,3,0)</f>
        <v>200114</v>
      </c>
      <c r="C86" s="14">
        <f>VLOOKUP($A86,AULK04!$D$5:$AR$102,40,0)</f>
        <v>0.29999999999999993</v>
      </c>
      <c r="D86" s="14">
        <f>VLOOKUP($A86,LIVO1!$A$5:$M$102,5,0)</f>
        <v>3.9</v>
      </c>
      <c r="E86" s="14">
        <f>VLOOKUP($A86,LIVO1!$A$5:$M$102,6,0)</f>
        <v>14.1</v>
      </c>
      <c r="F86" s="14">
        <f>VLOOKUP($A86,LIVO1!$A$5:$M$102,7,0)</f>
        <v>13.5</v>
      </c>
    </row>
    <row r="87" spans="1:6" x14ac:dyDescent="0.2">
      <c r="A87" s="3" t="s">
        <v>94</v>
      </c>
      <c r="B87">
        <f>VLOOKUP($A87,INDKP106!$E$4:$H$101,3,0)</f>
        <v>200626</v>
      </c>
      <c r="C87" s="14">
        <f>VLOOKUP($A87,AULK04!$D$5:$AR$102,40,0)</f>
        <v>0.48333333333333339</v>
      </c>
      <c r="D87" s="14">
        <f>VLOOKUP($A87,LIVO1!$A$5:$M$102,5,0)</f>
        <v>4.2</v>
      </c>
      <c r="E87" s="14">
        <f>VLOOKUP($A87,LIVO1!$A$5:$M$102,6,0)</f>
        <v>17.100000000000001</v>
      </c>
      <c r="F87" s="14">
        <f>VLOOKUP($A87,LIVO1!$A$5:$M$102,7,0)</f>
        <v>13.2</v>
      </c>
    </row>
    <row r="88" spans="1:6" x14ac:dyDescent="0.2">
      <c r="A88" s="3" t="s">
        <v>95</v>
      </c>
      <c r="B88">
        <f>VLOOKUP($A88,INDKP106!$E$4:$H$101,3,0)</f>
        <v>212065</v>
      </c>
      <c r="C88" s="14">
        <f>VLOOKUP($A88,AULK04!$D$5:$AR$102,40,0)</f>
        <v>0.69166666666666654</v>
      </c>
      <c r="D88" s="14">
        <f>VLOOKUP($A88,LIVO1!$A$5:$M$102,5,0)</f>
        <v>3.5</v>
      </c>
      <c r="E88" s="14">
        <f>VLOOKUP($A88,LIVO1!$A$5:$M$102,6,0)</f>
        <v>15.5</v>
      </c>
      <c r="F88" s="14">
        <f>VLOOKUP($A88,LIVO1!$A$5:$M$102,7,0)</f>
        <v>14.4</v>
      </c>
    </row>
    <row r="89" spans="1:6" x14ac:dyDescent="0.2">
      <c r="A89" s="3" t="s">
        <v>96</v>
      </c>
      <c r="B89">
        <f>VLOOKUP($A89,INDKP106!$E$4:$H$101,3,0)</f>
        <v>198125</v>
      </c>
      <c r="C89" s="14">
        <f>VLOOKUP($A89,AULK04!$D$5:$AR$102,40,0)</f>
        <v>0.65833333333333321</v>
      </c>
      <c r="D89" s="14">
        <f>VLOOKUP($A89,LIVO1!$A$5:$M$102,5,0)</f>
        <v>3.5</v>
      </c>
      <c r="E89" s="14">
        <f>VLOOKUP($A89,LIVO1!$A$5:$M$102,6,0)</f>
        <v>15.4</v>
      </c>
      <c r="F89" s="14">
        <f>VLOOKUP($A89,LIVO1!$A$5:$M$102,7,0)</f>
        <v>12.6</v>
      </c>
    </row>
    <row r="90" spans="1:6" x14ac:dyDescent="0.2">
      <c r="A90" s="3" t="s">
        <v>97</v>
      </c>
      <c r="B90">
        <f>VLOOKUP($A90,INDKP106!$E$4:$H$101,3,0)</f>
        <v>201863</v>
      </c>
      <c r="C90" s="14">
        <f>VLOOKUP($A90,AULK04!$D$5:$AR$102,40,0)</f>
        <v>0.90833333333333366</v>
      </c>
      <c r="D90" s="14">
        <f>VLOOKUP($A90,LIVO1!$A$5:$M$102,5,0)</f>
        <v>2.8</v>
      </c>
      <c r="E90" s="14">
        <f>VLOOKUP($A90,LIVO1!$A$5:$M$102,6,0)</f>
        <v>15</v>
      </c>
      <c r="F90" s="14">
        <f>VLOOKUP($A90,LIVO1!$A$5:$M$102,7,0)</f>
        <v>12.1</v>
      </c>
    </row>
    <row r="91" spans="1:6" x14ac:dyDescent="0.2">
      <c r="A91" s="3" t="s">
        <v>98</v>
      </c>
      <c r="B91">
        <f>VLOOKUP($A91,INDKP106!$E$4:$H$101,3,0)</f>
        <v>201501</v>
      </c>
      <c r="C91" s="14">
        <f>VLOOKUP($A91,AULK04!$D$5:$AR$102,40,0)</f>
        <v>0.66666666666666663</v>
      </c>
      <c r="D91" s="14">
        <f>VLOOKUP($A91,LIVO1!$A$5:$M$102,5,0)</f>
        <v>3.3</v>
      </c>
      <c r="E91" s="14">
        <f>VLOOKUP($A91,LIVO1!$A$5:$M$102,6,0)</f>
        <v>17.7</v>
      </c>
      <c r="F91" s="14">
        <f>VLOOKUP($A91,LIVO1!$A$5:$M$102,7,0)</f>
        <v>14.5</v>
      </c>
    </row>
    <row r="92" spans="1:6" x14ac:dyDescent="0.2">
      <c r="A92" s="3" t="s">
        <v>99</v>
      </c>
      <c r="B92">
        <f>VLOOKUP($A92,INDKP106!$E$4:$H$101,3,0)</f>
        <v>200225</v>
      </c>
      <c r="C92" s="14">
        <f>VLOOKUP($A92,AULK04!$D$5:$AR$102,40,0)</f>
        <v>0.63333333333333319</v>
      </c>
      <c r="D92" s="14">
        <f>VLOOKUP($A92,LIVO1!$A$5:$M$102,5,0)</f>
        <v>3.5</v>
      </c>
      <c r="E92" s="14">
        <f>VLOOKUP($A92,LIVO1!$A$5:$M$102,6,0)</f>
        <v>15.5</v>
      </c>
      <c r="F92" s="14">
        <f>VLOOKUP($A92,LIVO1!$A$5:$M$102,7,0)</f>
        <v>11.9</v>
      </c>
    </row>
    <row r="93" spans="1:6" x14ac:dyDescent="0.2">
      <c r="A93" s="3" t="s">
        <v>100</v>
      </c>
      <c r="B93">
        <f>VLOOKUP($A93,INDKP106!$E$4:$H$101,3,0)</f>
        <v>188907</v>
      </c>
      <c r="C93" s="14">
        <f>VLOOKUP($A93,AULK04!$D$5:$AR$102,40,0)</f>
        <v>0.33333333333333331</v>
      </c>
      <c r="D93" s="14">
        <f>VLOOKUP($A93,LIVO1!$A$5:$M$102,5,0)</f>
        <v>3.8</v>
      </c>
      <c r="E93" s="14">
        <f>VLOOKUP($A93,LIVO1!$A$5:$M$102,6,0)</f>
        <v>17.899999999999999</v>
      </c>
      <c r="F93" s="14">
        <f>VLOOKUP($A93,LIVO1!$A$5:$M$102,7,0)</f>
        <v>14.9</v>
      </c>
    </row>
    <row r="94" spans="1:6" x14ac:dyDescent="0.2">
      <c r="A94" s="3" t="s">
        <v>101</v>
      </c>
      <c r="B94">
        <f>VLOOKUP($A94,INDKP106!$E$4:$H$101,3,0)</f>
        <v>200465</v>
      </c>
      <c r="C94" s="14">
        <f>VLOOKUP($A94,AULK04!$D$5:$AR$102,40,0)</f>
        <v>0.79999999999999993</v>
      </c>
      <c r="D94" s="14">
        <f>VLOOKUP($A94,LIVO1!$A$5:$M$102,5,0)</f>
        <v>3.1</v>
      </c>
      <c r="E94" s="14">
        <f>VLOOKUP($A94,LIVO1!$A$5:$M$102,6,0)</f>
        <v>16.600000000000001</v>
      </c>
      <c r="F94" s="14">
        <f>VLOOKUP($A94,LIVO1!$A$5:$M$102,7,0)</f>
        <v>13.4</v>
      </c>
    </row>
    <row r="95" spans="1:6" x14ac:dyDescent="0.2">
      <c r="A95" s="3" t="s">
        <v>102</v>
      </c>
      <c r="B95">
        <f>VLOOKUP($A95,INDKP106!$E$4:$H$101,3,0)</f>
        <v>190725</v>
      </c>
      <c r="C95" s="14">
        <f>VLOOKUP($A95,AULK04!$D$5:$AR$102,40,0)</f>
        <v>0.70833333333333337</v>
      </c>
      <c r="D95" s="14">
        <f>VLOOKUP($A95,LIVO1!$A$5:$M$102,5,0)</f>
        <v>3.2</v>
      </c>
      <c r="E95" s="14">
        <f>VLOOKUP($A95,LIVO1!$A$5:$M$102,6,0)</f>
        <v>18.2</v>
      </c>
      <c r="F95" s="14">
        <f>VLOOKUP($A95,LIVO1!$A$5:$M$102,7,0)</f>
        <v>9.1999999999999993</v>
      </c>
    </row>
    <row r="96" spans="1:6" x14ac:dyDescent="0.2">
      <c r="A96" s="3" t="s">
        <v>103</v>
      </c>
      <c r="B96">
        <f>VLOOKUP($A96,INDKP106!$E$4:$H$101,3,0)</f>
        <v>218859</v>
      </c>
      <c r="C96" s="14">
        <f>VLOOKUP($A96,AULK04!$D$5:$AR$102,40,0)</f>
        <v>0.43333333333333335</v>
      </c>
      <c r="D96" s="14">
        <f>VLOOKUP($A96,LIVO1!$A$5:$M$102,5,0)</f>
        <v>1.4</v>
      </c>
      <c r="E96" s="14">
        <f>VLOOKUP($A96,LIVO1!$A$5:$M$102,6,0)</f>
        <v>9.4</v>
      </c>
      <c r="F96" s="14">
        <f>VLOOKUP($A96,LIVO1!$A$5:$M$102,7,0)</f>
        <v>11.7</v>
      </c>
    </row>
    <row r="97" spans="1:6" x14ac:dyDescent="0.2">
      <c r="A97" s="3" t="s">
        <v>104</v>
      </c>
      <c r="B97">
        <f>VLOOKUP($A97,INDKP106!$E$4:$H$101,3,0)</f>
        <v>199175</v>
      </c>
      <c r="C97" s="14">
        <f>VLOOKUP($A97,AULK04!$D$5:$AR$102,40,0)</f>
        <v>0.56666666666666654</v>
      </c>
      <c r="D97" s="14">
        <f>VLOOKUP($A97,LIVO1!$A$5:$M$102,5,0)</f>
        <v>3.6</v>
      </c>
      <c r="E97" s="14">
        <f>VLOOKUP($A97,LIVO1!$A$5:$M$102,6,0)</f>
        <v>15.6</v>
      </c>
      <c r="F97" s="14">
        <f>VLOOKUP($A97,LIVO1!$A$5:$M$102,7,0)</f>
        <v>12.4</v>
      </c>
    </row>
    <row r="98" spans="1:6" x14ac:dyDescent="0.2">
      <c r="A98" s="3" t="s">
        <v>105</v>
      </c>
      <c r="B98">
        <f>VLOOKUP($A98,INDKP106!$E$4:$H$101,3,0)</f>
        <v>192756</v>
      </c>
      <c r="C98" s="14">
        <f>VLOOKUP($A98,AULK04!$D$5:$AR$102,40,0)</f>
        <v>0.91666666666666696</v>
      </c>
      <c r="D98" s="14">
        <f>VLOOKUP($A98,LIVO1!$A$5:$M$102,5,0)</f>
        <v>3</v>
      </c>
      <c r="E98" s="14">
        <f>VLOOKUP($A98,LIVO1!$A$5:$M$102,6,0)</f>
        <v>18.100000000000001</v>
      </c>
      <c r="F98" s="14">
        <f>VLOOKUP($A98,LIVO1!$A$5:$M$102,7,0)</f>
        <v>15.2</v>
      </c>
    </row>
    <row r="99" spans="1:6" x14ac:dyDescent="0.2">
      <c r="A99" s="3" t="s">
        <v>106</v>
      </c>
      <c r="B99">
        <f>VLOOKUP($A99,INDKP106!$E$4:$H$101,3,0)</f>
        <v>203080</v>
      </c>
      <c r="C99" s="14">
        <f>VLOOKUP($A99,AULK04!$D$5:$AR$102,40,0)</f>
        <v>1.1749999999999998</v>
      </c>
      <c r="D99" s="14">
        <f>VLOOKUP($A99,LIVO1!$A$5:$M$102,5,0)</f>
        <v>3.5</v>
      </c>
      <c r="E99" s="14">
        <f>VLOOKUP($A99,LIVO1!$A$5:$M$102,6,0)</f>
        <v>20.6</v>
      </c>
      <c r="F99" s="14">
        <f>VLOOKUP($A99,LIVO1!$A$5:$M$102,7,0)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D08F-9E80-B14D-8AA3-2F657948168A}">
  <dimension ref="A1:F99"/>
  <sheetViews>
    <sheetView workbookViewId="0">
      <selection activeCell="D2" sqref="D2:F99"/>
    </sheetView>
  </sheetViews>
  <sheetFormatPr baseColWidth="10" defaultRowHeight="15" x14ac:dyDescent="0.2"/>
  <cols>
    <col min="1" max="1" width="19.1640625" customWidth="1"/>
  </cols>
  <sheetData>
    <row r="1" spans="1:6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</row>
    <row r="2" spans="1:6" x14ac:dyDescent="0.2">
      <c r="A2" s="3" t="s">
        <v>9</v>
      </c>
      <c r="B2">
        <f>VLOOKUP($A2,INDKP106!$E$4:$H$101,4,0)</f>
        <v>228338</v>
      </c>
      <c r="C2" s="14">
        <f>VLOOKUP($A2,AULK04!$D$5:$AR$102,41,0)</f>
        <v>0.7583333333333333</v>
      </c>
      <c r="D2" s="14">
        <f>VLOOKUP($A2,LIVO1!$A$5:$M$102,11,0)</f>
        <v>8.8000000000000007</v>
      </c>
      <c r="E2" s="14">
        <f>VLOOKUP($A2,LIVO1!$A$5:$M$102,9,0)</f>
        <v>44.9</v>
      </c>
      <c r="F2" s="14">
        <f>VLOOKUP($A2,LIVO1!$A$5:$M$102,13,0)</f>
        <v>18.2</v>
      </c>
    </row>
    <row r="3" spans="1:6" x14ac:dyDescent="0.2">
      <c r="A3" s="3" t="s">
        <v>10</v>
      </c>
      <c r="B3">
        <f>VLOOKUP($A3,INDKP106!$E$4:$H$101,4,0)</f>
        <v>276683</v>
      </c>
      <c r="C3" s="14">
        <f>VLOOKUP($A3,AULK04!$D$5:$AR$102,41,0)</f>
        <v>0.70833333333333337</v>
      </c>
      <c r="D3" s="14">
        <f>VLOOKUP($A3,LIVO1!$A$5:$M$102,11,0)</f>
        <v>3.4</v>
      </c>
      <c r="E3" s="14">
        <f>VLOOKUP($A3,LIVO1!$A$5:$M$102,9,0)</f>
        <v>28</v>
      </c>
      <c r="F3" s="14">
        <f>VLOOKUP($A3,LIVO1!$A$5:$M$102,13,0)</f>
        <v>15.6</v>
      </c>
    </row>
    <row r="4" spans="1:6" x14ac:dyDescent="0.2">
      <c r="A4" s="3" t="s">
        <v>11</v>
      </c>
      <c r="B4">
        <f>VLOOKUP($A4,INDKP106!$E$4:$H$101,4,0)</f>
        <v>311793</v>
      </c>
      <c r="C4" s="14">
        <f>VLOOKUP($A4,AULK04!$D$5:$AR$102,41,0)</f>
        <v>0.65833333333333333</v>
      </c>
      <c r="D4" s="14">
        <f>VLOOKUP($A4,LIVO1!$A$5:$M$102,11,0)</f>
        <v>2.2999999999999998</v>
      </c>
      <c r="E4" s="14">
        <f>VLOOKUP($A4,LIVO1!$A$5:$M$102,9,0)</f>
        <v>13.3</v>
      </c>
      <c r="F4" s="14">
        <f>VLOOKUP($A4,LIVO1!$A$5:$M$102,13,0)</f>
        <v>11.3</v>
      </c>
    </row>
    <row r="5" spans="1:6" x14ac:dyDescent="0.2">
      <c r="A5" s="3" t="s">
        <v>12</v>
      </c>
      <c r="B5">
        <f>VLOOKUP($A5,INDKP106!$E$4:$H$101,4,0)</f>
        <v>245993</v>
      </c>
      <c r="C5" s="14">
        <f>VLOOKUP($A5,AULK04!$D$5:$AR$102,41,0)</f>
        <v>0.54166666666666663</v>
      </c>
      <c r="D5" s="14">
        <f>VLOOKUP($A5,LIVO1!$A$5:$M$102,11,0)</f>
        <v>6.1</v>
      </c>
      <c r="E5" s="14">
        <f>VLOOKUP($A5,LIVO1!$A$5:$M$102,9,0)</f>
        <v>19.399999999999999</v>
      </c>
      <c r="F5" s="14">
        <f>VLOOKUP($A5,LIVO1!$A$5:$M$102,13,0)</f>
        <v>13.4</v>
      </c>
    </row>
    <row r="6" spans="1:6" x14ac:dyDescent="0.2">
      <c r="A6" s="3" t="s">
        <v>13</v>
      </c>
      <c r="B6">
        <f>VLOOKUP($A6,INDKP106!$E$4:$H$101,4,0)</f>
        <v>208399</v>
      </c>
      <c r="C6" s="14">
        <f>VLOOKUP($A6,AULK04!$D$5:$AR$102,41,0)</f>
        <v>0.91666666666666663</v>
      </c>
      <c r="D6" s="14">
        <f>VLOOKUP($A6,LIVO1!$A$5:$M$102,11,0)</f>
        <v>9</v>
      </c>
      <c r="E6" s="14">
        <f>VLOOKUP($A6,LIVO1!$A$5:$M$102,9,0)</f>
        <v>33.200000000000003</v>
      </c>
      <c r="F6" s="14">
        <f>VLOOKUP($A6,LIVO1!$A$5:$M$102,13,0)</f>
        <v>13.4</v>
      </c>
    </row>
    <row r="7" spans="1:6" x14ac:dyDescent="0.2">
      <c r="A7" s="3" t="s">
        <v>14</v>
      </c>
      <c r="B7">
        <f>VLOOKUP($A7,INDKP106!$E$4:$H$101,4,0)</f>
        <v>236121</v>
      </c>
      <c r="C7" s="14">
        <f>VLOOKUP($A7,AULK04!$D$5:$AR$102,41,0)</f>
        <v>0.57499999999999984</v>
      </c>
      <c r="D7" s="14">
        <f>VLOOKUP($A7,LIVO1!$A$5:$M$102,11,0)</f>
        <v>5.7</v>
      </c>
      <c r="E7" s="14">
        <f>VLOOKUP($A7,LIVO1!$A$5:$M$102,9,0)</f>
        <v>19.3</v>
      </c>
      <c r="F7" s="14">
        <f>VLOOKUP($A7,LIVO1!$A$5:$M$102,13,0)</f>
        <v>14.5</v>
      </c>
    </row>
    <row r="8" spans="1:6" x14ac:dyDescent="0.2">
      <c r="A8" s="3" t="s">
        <v>15</v>
      </c>
      <c r="B8">
        <f>VLOOKUP($A8,INDKP106!$E$4:$H$101,4,0)</f>
        <v>211029</v>
      </c>
      <c r="C8" s="14">
        <f>VLOOKUP($A8,AULK04!$D$5:$AR$102,41,0)</f>
        <v>1.1916666666666664</v>
      </c>
      <c r="D8" s="14">
        <f>VLOOKUP($A8,LIVO1!$A$5:$M$102,11,0)</f>
        <v>10.9</v>
      </c>
      <c r="E8" s="14">
        <f>VLOOKUP($A8,LIVO1!$A$5:$M$102,9,0)</f>
        <v>35.4</v>
      </c>
      <c r="F8" s="14">
        <f>VLOOKUP($A8,LIVO1!$A$5:$M$102,13,0)</f>
        <v>16.399999999999999</v>
      </c>
    </row>
    <row r="9" spans="1:6" x14ac:dyDescent="0.2">
      <c r="A9" s="3" t="s">
        <v>16</v>
      </c>
      <c r="B9">
        <f>VLOOKUP($A9,INDKP106!$E$4:$H$101,4,0)</f>
        <v>427370</v>
      </c>
      <c r="C9" s="14">
        <f>VLOOKUP($A9,AULK04!$D$5:$AR$102,41,0)</f>
        <v>0.59999999999999987</v>
      </c>
      <c r="D9" s="14">
        <f>VLOOKUP($A9,LIVO1!$A$5:$M$102,11,0)</f>
        <v>3.7</v>
      </c>
      <c r="E9" s="14">
        <f>VLOOKUP($A9,LIVO1!$A$5:$M$102,9,0)</f>
        <v>25.1</v>
      </c>
      <c r="F9" s="14">
        <f>VLOOKUP($A9,LIVO1!$A$5:$M$102,13,0)</f>
        <v>11.6</v>
      </c>
    </row>
    <row r="10" spans="1:6" x14ac:dyDescent="0.2">
      <c r="A10" s="3" t="s">
        <v>17</v>
      </c>
      <c r="B10">
        <f>VLOOKUP($A10,INDKP106!$E$4:$H$101,4,0)</f>
        <v>250679</v>
      </c>
      <c r="C10" s="14">
        <f>VLOOKUP($A10,AULK04!$D$5:$AR$102,41,0)</f>
        <v>0.60833333333333328</v>
      </c>
      <c r="D10" s="14">
        <f>VLOOKUP($A10,LIVO1!$A$5:$M$102,11,0)</f>
        <v>4.5</v>
      </c>
      <c r="E10" s="14">
        <f>VLOOKUP($A10,LIVO1!$A$5:$M$102,9,0)</f>
        <v>24.2</v>
      </c>
      <c r="F10" s="14">
        <f>VLOOKUP($A10,LIVO1!$A$5:$M$102,13,0)</f>
        <v>13.7</v>
      </c>
    </row>
    <row r="11" spans="1:6" x14ac:dyDescent="0.2">
      <c r="A11" s="3" t="s">
        <v>18</v>
      </c>
      <c r="B11">
        <f>VLOOKUP($A11,INDKP106!$E$4:$H$101,4,0)</f>
        <v>232928</v>
      </c>
      <c r="C11" s="14">
        <f>VLOOKUP($A11,AULK04!$D$5:$AR$102,41,0)</f>
        <v>0.66666666666666663</v>
      </c>
      <c r="D11" s="14">
        <f>VLOOKUP($A11,LIVO1!$A$5:$M$102,11,0)</f>
        <v>9.1</v>
      </c>
      <c r="E11" s="14">
        <f>VLOOKUP($A11,LIVO1!$A$5:$M$102,9,0)</f>
        <v>22</v>
      </c>
      <c r="F11" s="14">
        <f>VLOOKUP($A11,LIVO1!$A$5:$M$102,13,0)</f>
        <v>11.6</v>
      </c>
    </row>
    <row r="12" spans="1:6" x14ac:dyDescent="0.2">
      <c r="A12" s="3" t="s">
        <v>19</v>
      </c>
      <c r="B12">
        <f>VLOOKUP($A12,INDKP106!$E$4:$H$101,4,0)</f>
        <v>236643</v>
      </c>
      <c r="C12" s="14">
        <f>VLOOKUP($A12,AULK04!$D$5:$AR$102,41,0)</f>
        <v>0.36666666666666664</v>
      </c>
      <c r="D12" s="14">
        <f>VLOOKUP($A12,LIVO1!$A$5:$M$102,11,0)</f>
        <v>5.8</v>
      </c>
      <c r="E12" s="14">
        <f>VLOOKUP($A12,LIVO1!$A$5:$M$102,9,0)</f>
        <v>18.8</v>
      </c>
      <c r="F12" s="14">
        <f>VLOOKUP($A12,LIVO1!$A$5:$M$102,13,0)</f>
        <v>16.7</v>
      </c>
    </row>
    <row r="13" spans="1:6" x14ac:dyDescent="0.2">
      <c r="A13" s="3" t="s">
        <v>20</v>
      </c>
      <c r="B13">
        <f>VLOOKUP($A13,INDKP106!$E$4:$H$101,4,0)</f>
        <v>229211</v>
      </c>
      <c r="C13" s="14">
        <f>VLOOKUP($A13,AULK04!$D$5:$AR$102,41,0)</f>
        <v>0.57499999999999984</v>
      </c>
      <c r="D13" s="14">
        <f>VLOOKUP($A13,LIVO1!$A$5:$M$102,11,0)</f>
        <v>5.7</v>
      </c>
      <c r="E13" s="14">
        <f>VLOOKUP($A13,LIVO1!$A$5:$M$102,9,0)</f>
        <v>24.6</v>
      </c>
      <c r="F13" s="14">
        <f>VLOOKUP($A13,LIVO1!$A$5:$M$102,13,0)</f>
        <v>13</v>
      </c>
    </row>
    <row r="14" spans="1:6" x14ac:dyDescent="0.2">
      <c r="A14" s="3" t="s">
        <v>21</v>
      </c>
      <c r="B14">
        <f>VLOOKUP($A14,INDKP106!$E$4:$H$101,4,0)</f>
        <v>225609</v>
      </c>
      <c r="C14" s="14">
        <f>VLOOKUP($A14,AULK04!$D$5:$AR$102,41,0)</f>
        <v>0.78333333333333333</v>
      </c>
      <c r="D14" s="14">
        <f>VLOOKUP($A14,LIVO1!$A$5:$M$102,11,0)</f>
        <v>7.9</v>
      </c>
      <c r="E14" s="14">
        <f>VLOOKUP($A14,LIVO1!$A$5:$M$102,9,0)</f>
        <v>30.4</v>
      </c>
      <c r="F14" s="14">
        <f>VLOOKUP($A14,LIVO1!$A$5:$M$102,13,0)</f>
        <v>14.7</v>
      </c>
    </row>
    <row r="15" spans="1:6" x14ac:dyDescent="0.2">
      <c r="A15" s="3" t="s">
        <v>22</v>
      </c>
      <c r="B15">
        <f>VLOOKUP($A15,INDKP106!$E$4:$H$101,4,0)</f>
        <v>205800</v>
      </c>
      <c r="C15" s="14">
        <f>VLOOKUP($A15,AULK04!$D$5:$AR$102,41,0)</f>
        <v>1.1583333333333332</v>
      </c>
      <c r="D15" s="14">
        <f>VLOOKUP($A15,LIVO1!$A$5:$M$102,11,0)</f>
        <v>6.9</v>
      </c>
      <c r="E15" s="14">
        <f>VLOOKUP($A15,LIVO1!$A$5:$M$102,9,0)</f>
        <v>30.9</v>
      </c>
      <c r="F15" s="14">
        <f>VLOOKUP($A15,LIVO1!$A$5:$M$102,13,0)</f>
        <v>13.6</v>
      </c>
    </row>
    <row r="16" spans="1:6" x14ac:dyDescent="0.2">
      <c r="A16" s="3" t="s">
        <v>23</v>
      </c>
      <c r="B16">
        <f>VLOOKUP($A16,INDKP106!$E$4:$H$101,4,0)</f>
        <v>322546</v>
      </c>
      <c r="C16" s="14">
        <f>VLOOKUP($A16,AULK04!$D$5:$AR$102,41,0)</f>
        <v>0.41666666666666669</v>
      </c>
      <c r="D16" s="14">
        <f>VLOOKUP($A16,LIVO1!$A$5:$M$102,11,0)</f>
        <v>3.9</v>
      </c>
      <c r="E16" s="14">
        <f>VLOOKUP($A16,LIVO1!$A$5:$M$102,9,0)</f>
        <v>20</v>
      </c>
      <c r="F16" s="14">
        <f>VLOOKUP($A16,LIVO1!$A$5:$M$102,13,0)</f>
        <v>10.4</v>
      </c>
    </row>
    <row r="17" spans="1:6" x14ac:dyDescent="0.2">
      <c r="A17" s="3" t="s">
        <v>24</v>
      </c>
      <c r="B17">
        <f>VLOOKUP($A17,INDKP106!$E$4:$H$101,4,0)</f>
        <v>232107</v>
      </c>
      <c r="C17" s="14">
        <f>VLOOKUP($A17,AULK04!$D$5:$AR$102,41,0)</f>
        <v>0.92500000000000027</v>
      </c>
      <c r="D17" s="14">
        <f>VLOOKUP($A17,LIVO1!$A$5:$M$102,11,0)</f>
        <v>4.7</v>
      </c>
      <c r="E17" s="14">
        <f>VLOOKUP($A17,LIVO1!$A$5:$M$102,9,0)</f>
        <v>23.8</v>
      </c>
      <c r="F17" s="14">
        <f>VLOOKUP($A17,LIVO1!$A$5:$M$102,13,0)</f>
        <v>11.5</v>
      </c>
    </row>
    <row r="18" spans="1:6" x14ac:dyDescent="0.2">
      <c r="A18" s="3" t="s">
        <v>25</v>
      </c>
      <c r="B18">
        <f>VLOOKUP($A18,INDKP106!$E$4:$H$101,4,0)</f>
        <v>255657</v>
      </c>
      <c r="C18" s="14">
        <f>VLOOKUP($A18,AULK04!$D$5:$AR$102,41,0)</f>
        <v>0.48333333333333334</v>
      </c>
      <c r="D18" s="14">
        <f>VLOOKUP($A18,LIVO1!$A$5:$M$102,11,0)</f>
        <v>3.2</v>
      </c>
      <c r="E18" s="14">
        <f>VLOOKUP($A18,LIVO1!$A$5:$M$102,9,0)</f>
        <v>18.7</v>
      </c>
      <c r="F18" s="14">
        <f>VLOOKUP($A18,LIVO1!$A$5:$M$102,13,0)</f>
        <v>15.1</v>
      </c>
    </row>
    <row r="19" spans="1:6" x14ac:dyDescent="0.2">
      <c r="A19" s="3" t="s">
        <v>26</v>
      </c>
      <c r="B19">
        <f>VLOOKUP($A19,INDKP106!$E$4:$H$101,4,0)</f>
        <v>306103</v>
      </c>
      <c r="C19" s="14">
        <f>VLOOKUP($A19,AULK04!$D$5:$AR$102,41,0)</f>
        <v>0.27500000000000008</v>
      </c>
      <c r="D19" s="14">
        <f>VLOOKUP($A19,LIVO1!$A$5:$M$102,11,0)</f>
        <v>4</v>
      </c>
      <c r="E19" s="14">
        <f>VLOOKUP($A19,LIVO1!$A$5:$M$102,9,0)</f>
        <v>11</v>
      </c>
      <c r="F19" s="14">
        <f>VLOOKUP($A19,LIVO1!$A$5:$M$102,13,0)</f>
        <v>9.6999999999999993</v>
      </c>
    </row>
    <row r="20" spans="1:6" x14ac:dyDescent="0.2">
      <c r="A20" s="3" t="s">
        <v>27</v>
      </c>
      <c r="B20">
        <f>VLOOKUP($A20,INDKP106!$E$4:$H$101,4,0)</f>
        <v>274867</v>
      </c>
      <c r="C20" s="14">
        <f>VLOOKUP($A20,AULK04!$D$5:$AR$102,41,0)</f>
        <v>0.55833333333333335</v>
      </c>
      <c r="D20" s="14">
        <f>VLOOKUP($A20,LIVO1!$A$5:$M$102,11,0)</f>
        <v>3</v>
      </c>
      <c r="E20" s="14">
        <f>VLOOKUP($A20,LIVO1!$A$5:$M$102,9,0)</f>
        <v>10.5</v>
      </c>
      <c r="F20" s="14">
        <f>VLOOKUP($A20,LIVO1!$A$5:$M$102,13,0)</f>
        <v>10</v>
      </c>
    </row>
    <row r="21" spans="1:6" x14ac:dyDescent="0.2">
      <c r="A21" s="3" t="s">
        <v>28</v>
      </c>
      <c r="B21">
        <f>VLOOKUP($A21,INDKP106!$E$4:$H$101,4,0)</f>
        <v>281526</v>
      </c>
      <c r="C21" s="14">
        <f>VLOOKUP($A21,AULK04!$D$5:$AR$102,41,0)</f>
        <v>0.3833333333333333</v>
      </c>
      <c r="D21" s="14">
        <f>VLOOKUP($A21,LIVO1!$A$5:$M$102,11,0)</f>
        <v>4.0999999999999996</v>
      </c>
      <c r="E21" s="14">
        <f>VLOOKUP($A21,LIVO1!$A$5:$M$102,9,0)</f>
        <v>18.2</v>
      </c>
      <c r="F21" s="14">
        <f>VLOOKUP($A21,LIVO1!$A$5:$M$102,13,0)</f>
        <v>9.4</v>
      </c>
    </row>
    <row r="22" spans="1:6" x14ac:dyDescent="0.2">
      <c r="A22" s="3" t="s">
        <v>29</v>
      </c>
      <c r="B22">
        <f>VLOOKUP($A22,INDKP106!$E$4:$H$101,4,0)</f>
        <v>242718</v>
      </c>
      <c r="C22" s="14">
        <f>VLOOKUP($A22,AULK04!$D$5:$AR$102,41,0)</f>
        <v>0.52500000000000002</v>
      </c>
      <c r="D22" s="14">
        <f>VLOOKUP($A22,LIVO1!$A$5:$M$102,11,0)</f>
        <v>6.1</v>
      </c>
      <c r="E22" s="14">
        <f>VLOOKUP($A22,LIVO1!$A$5:$M$102,9,0)</f>
        <v>15.3</v>
      </c>
      <c r="F22" s="14">
        <f>VLOOKUP($A22,LIVO1!$A$5:$M$102,13,0)</f>
        <v>14.8</v>
      </c>
    </row>
    <row r="23" spans="1:6" x14ac:dyDescent="0.2">
      <c r="A23" s="3" t="s">
        <v>30</v>
      </c>
      <c r="B23">
        <f>VLOOKUP($A23,INDKP106!$E$4:$H$101,4,0)</f>
        <v>308833</v>
      </c>
      <c r="C23" s="14">
        <f>VLOOKUP($A23,AULK04!$D$5:$AR$102,41,0)</f>
        <v>0.36666666666666664</v>
      </c>
      <c r="D23" s="14">
        <f>VLOOKUP($A23,LIVO1!$A$5:$M$102,11,0)</f>
        <v>3.1</v>
      </c>
      <c r="E23" s="14">
        <f>VLOOKUP($A23,LIVO1!$A$5:$M$102,9,0)</f>
        <v>15.7</v>
      </c>
      <c r="F23" s="14">
        <f>VLOOKUP($A23,LIVO1!$A$5:$M$102,13,0)</f>
        <v>12.4</v>
      </c>
    </row>
    <row r="24" spans="1:6" x14ac:dyDescent="0.2">
      <c r="A24" s="3" t="s">
        <v>31</v>
      </c>
      <c r="B24">
        <f>VLOOKUP($A24,INDKP106!$E$4:$H$101,4,0)</f>
        <v>245826</v>
      </c>
      <c r="C24" s="14">
        <f>VLOOKUP($A24,AULK04!$D$5:$AR$102,41,0)</f>
        <v>0.34999999999999992</v>
      </c>
      <c r="D24" s="14">
        <f>VLOOKUP($A24,LIVO1!$A$5:$M$102,11,0)</f>
        <v>3.9</v>
      </c>
      <c r="E24" s="14">
        <f>VLOOKUP($A24,LIVO1!$A$5:$M$102,9,0)</f>
        <v>18.899999999999999</v>
      </c>
      <c r="F24" s="14">
        <f>VLOOKUP($A24,LIVO1!$A$5:$M$102,13,0)</f>
        <v>14.9</v>
      </c>
    </row>
    <row r="25" spans="1:6" x14ac:dyDescent="0.2">
      <c r="A25" s="3" t="s">
        <v>32</v>
      </c>
      <c r="B25">
        <f>VLOOKUP($A25,INDKP106!$E$4:$H$101,4,0)</f>
        <v>224733</v>
      </c>
      <c r="C25" s="14">
        <f>VLOOKUP($A25,AULK04!$D$5:$AR$102,41,0)</f>
        <v>0.65833333333333333</v>
      </c>
      <c r="D25" s="14">
        <f>VLOOKUP($A25,LIVO1!$A$5:$M$102,11,0)</f>
        <v>5</v>
      </c>
      <c r="E25" s="14">
        <f>VLOOKUP($A25,LIVO1!$A$5:$M$102,9,0)</f>
        <v>19.899999999999999</v>
      </c>
      <c r="F25" s="14">
        <f>VLOOKUP($A25,LIVO1!$A$5:$M$102,13,0)</f>
        <v>14.5</v>
      </c>
    </row>
    <row r="26" spans="1:6" x14ac:dyDescent="0.2">
      <c r="A26" s="3" t="s">
        <v>33</v>
      </c>
      <c r="B26">
        <f>VLOOKUP($A26,INDKP106!$E$4:$H$101,4,0)</f>
        <v>254779</v>
      </c>
      <c r="C26" s="14">
        <f>VLOOKUP($A26,AULK04!$D$5:$AR$102,41,0)</f>
        <v>0.70833333333333337</v>
      </c>
      <c r="D26" s="14">
        <f>VLOOKUP($A26,LIVO1!$A$5:$M$102,11,0)</f>
        <v>5.6</v>
      </c>
      <c r="E26" s="14">
        <f>VLOOKUP($A26,LIVO1!$A$5:$M$102,9,0)</f>
        <v>21.6</v>
      </c>
      <c r="F26" s="14">
        <f>VLOOKUP($A26,LIVO1!$A$5:$M$102,13,0)</f>
        <v>12.6</v>
      </c>
    </row>
    <row r="27" spans="1:6" x14ac:dyDescent="0.2">
      <c r="A27" s="3" t="s">
        <v>34</v>
      </c>
      <c r="B27">
        <f>VLOOKUP($A27,INDKP106!$E$4:$H$101,4,0)</f>
        <v>262199</v>
      </c>
      <c r="C27" s="14">
        <f>VLOOKUP($A27,AULK04!$D$5:$AR$102,41,0)</f>
        <v>0.48333333333333345</v>
      </c>
      <c r="D27" s="14">
        <f>VLOOKUP($A27,LIVO1!$A$5:$M$102,11,0)</f>
        <v>6.2</v>
      </c>
      <c r="E27" s="14">
        <f>VLOOKUP($A27,LIVO1!$A$5:$M$102,9,0)</f>
        <v>17.3</v>
      </c>
      <c r="F27" s="14">
        <f>VLOOKUP($A27,LIVO1!$A$5:$M$102,13,0)</f>
        <v>12</v>
      </c>
    </row>
    <row r="28" spans="1:6" x14ac:dyDescent="0.2">
      <c r="A28" s="3" t="s">
        <v>35</v>
      </c>
      <c r="B28">
        <f>VLOOKUP($A28,INDKP106!$E$4:$H$101,4,0)</f>
        <v>375418</v>
      </c>
      <c r="C28" s="14">
        <f>VLOOKUP($A28,AULK04!$D$5:$AR$102,41,0)</f>
        <v>0.52500000000000002</v>
      </c>
      <c r="D28" s="14">
        <f>VLOOKUP($A28,LIVO1!$A$5:$M$102,11,0)</f>
        <v>4.3</v>
      </c>
      <c r="E28" s="14">
        <f>VLOOKUP($A28,LIVO1!$A$5:$M$102,9,0)</f>
        <v>16.100000000000001</v>
      </c>
      <c r="F28" s="14">
        <f>VLOOKUP($A28,LIVO1!$A$5:$M$102,13,0)</f>
        <v>10.7</v>
      </c>
    </row>
    <row r="29" spans="1:6" x14ac:dyDescent="0.2">
      <c r="A29" s="3" t="s">
        <v>36</v>
      </c>
      <c r="B29">
        <f>VLOOKUP($A29,INDKP106!$E$4:$H$101,4,0)</f>
        <v>412461</v>
      </c>
      <c r="C29" s="14">
        <f>VLOOKUP($A29,AULK04!$D$5:$AR$102,41,0)</f>
        <v>0.4916666666666667</v>
      </c>
      <c r="D29" s="14">
        <f>VLOOKUP($A29,LIVO1!$A$5:$M$102,11,0)</f>
        <v>3</v>
      </c>
      <c r="E29" s="14">
        <f>VLOOKUP($A29,LIVO1!$A$5:$M$102,9,0)</f>
        <v>13.2</v>
      </c>
      <c r="F29" s="14">
        <f>VLOOKUP($A29,LIVO1!$A$5:$M$102,13,0)</f>
        <v>9.9</v>
      </c>
    </row>
    <row r="30" spans="1:6" x14ac:dyDescent="0.2">
      <c r="A30" s="3" t="s">
        <v>37</v>
      </c>
      <c r="B30">
        <f>VLOOKUP($A30,INDKP106!$E$4:$H$101,4,0)</f>
        <v>202976</v>
      </c>
      <c r="C30" s="14">
        <f>VLOOKUP($A30,AULK04!$D$5:$AR$102,41,0)</f>
        <v>0.39166666666666666</v>
      </c>
      <c r="D30" s="14">
        <f>VLOOKUP($A30,LIVO1!$A$5:$M$102,11,0)</f>
        <v>5</v>
      </c>
      <c r="E30" s="14">
        <f>VLOOKUP($A30,LIVO1!$A$5:$M$102,9,0)</f>
        <v>18.600000000000001</v>
      </c>
      <c r="F30" s="14">
        <f>VLOOKUP($A30,LIVO1!$A$5:$M$102,13,0)</f>
        <v>13.2</v>
      </c>
    </row>
    <row r="31" spans="1:6" x14ac:dyDescent="0.2">
      <c r="A31" s="3" t="s">
        <v>38</v>
      </c>
      <c r="B31">
        <f>VLOOKUP($A31,INDKP106!$E$4:$H$101,4,0)</f>
        <v>259348</v>
      </c>
      <c r="C31" s="14">
        <f>VLOOKUP($A31,AULK04!$D$5:$AR$102,41,0)</f>
        <v>0.39999999999999997</v>
      </c>
      <c r="D31" s="14">
        <f>VLOOKUP($A31,LIVO1!$A$5:$M$102,11,0)</f>
        <v>3.2</v>
      </c>
      <c r="E31" s="14">
        <f>VLOOKUP($A31,LIVO1!$A$5:$M$102,9,0)</f>
        <v>18.8</v>
      </c>
      <c r="F31" s="14">
        <f>VLOOKUP($A31,LIVO1!$A$5:$M$102,13,0)</f>
        <v>13.5</v>
      </c>
    </row>
    <row r="32" spans="1:6" x14ac:dyDescent="0.2">
      <c r="A32" s="3" t="s">
        <v>39</v>
      </c>
      <c r="B32">
        <f>VLOOKUP($A32,INDKP106!$E$4:$H$101,4,0)</f>
        <v>236936</v>
      </c>
      <c r="C32" s="14">
        <f>VLOOKUP($A32,AULK04!$D$5:$AR$102,41,0)</f>
        <v>0.5083333333333333</v>
      </c>
      <c r="D32" s="14">
        <f>VLOOKUP($A32,LIVO1!$A$5:$M$102,11,0)</f>
        <v>4.4000000000000004</v>
      </c>
      <c r="E32" s="14">
        <f>VLOOKUP($A32,LIVO1!$A$5:$M$102,9,0)</f>
        <v>18.7</v>
      </c>
      <c r="F32" s="14">
        <f>VLOOKUP($A32,LIVO1!$A$5:$M$102,13,0)</f>
        <v>12.3</v>
      </c>
    </row>
    <row r="33" spans="1:6" x14ac:dyDescent="0.2">
      <c r="A33" s="3" t="s">
        <v>40</v>
      </c>
      <c r="B33">
        <f>VLOOKUP($A33,INDKP106!$E$4:$H$101,4,0)</f>
        <v>258246</v>
      </c>
      <c r="C33" s="14">
        <f>VLOOKUP($A33,AULK04!$D$5:$AR$102,41,0)</f>
        <v>0.40833333333333338</v>
      </c>
      <c r="D33" s="14">
        <f>VLOOKUP($A33,LIVO1!$A$5:$M$102,11,0)</f>
        <v>4.0999999999999996</v>
      </c>
      <c r="E33" s="14">
        <f>VLOOKUP($A33,LIVO1!$A$5:$M$102,9,0)</f>
        <v>13</v>
      </c>
      <c r="F33" s="14">
        <f>VLOOKUP($A33,LIVO1!$A$5:$M$102,13,0)</f>
        <v>12.2</v>
      </c>
    </row>
    <row r="34" spans="1:6" x14ac:dyDescent="0.2">
      <c r="A34" s="3" t="s">
        <v>41</v>
      </c>
      <c r="B34">
        <f>VLOOKUP($A34,INDKP106!$E$4:$H$101,4,0)</f>
        <v>260890</v>
      </c>
      <c r="C34" s="14">
        <f>VLOOKUP($A34,AULK04!$D$5:$AR$102,41,0)</f>
        <v>0.52500000000000002</v>
      </c>
      <c r="D34" s="14">
        <f>VLOOKUP($A34,LIVO1!$A$5:$M$102,11,0)</f>
        <v>5.3</v>
      </c>
      <c r="E34" s="14">
        <f>VLOOKUP($A34,LIVO1!$A$5:$M$102,9,0)</f>
        <v>18.3</v>
      </c>
      <c r="F34" s="14">
        <f>VLOOKUP($A34,LIVO1!$A$5:$M$102,13,0)</f>
        <v>11.2</v>
      </c>
    </row>
    <row r="35" spans="1:6" x14ac:dyDescent="0.2">
      <c r="A35" s="3" t="s">
        <v>42</v>
      </c>
      <c r="B35">
        <f>VLOOKUP($A35,INDKP106!$E$4:$H$101,4,0)</f>
        <v>282070</v>
      </c>
      <c r="C35" s="14">
        <f>VLOOKUP($A35,AULK04!$D$5:$AR$102,41,0)</f>
        <v>0.20833333333333329</v>
      </c>
      <c r="D35" s="14">
        <f>VLOOKUP($A35,LIVO1!$A$5:$M$102,11,0)</f>
        <v>1.9</v>
      </c>
      <c r="E35" s="14">
        <f>VLOOKUP($A35,LIVO1!$A$5:$M$102,9,0)</f>
        <v>12.2</v>
      </c>
      <c r="F35" s="14">
        <f>VLOOKUP($A35,LIVO1!$A$5:$M$102,13,0)</f>
        <v>12.2</v>
      </c>
    </row>
    <row r="36" spans="1:6" x14ac:dyDescent="0.2">
      <c r="A36" s="3" t="s">
        <v>43</v>
      </c>
      <c r="B36">
        <f>VLOOKUP($A36,INDKP106!$E$4:$H$101,4,0)</f>
        <v>222006</v>
      </c>
      <c r="C36" s="14">
        <f>VLOOKUP($A36,AULK04!$D$5:$AR$102,41,0)</f>
        <v>0.60833333333333328</v>
      </c>
      <c r="D36" s="14">
        <f>VLOOKUP($A36,LIVO1!$A$5:$M$102,11,0)</f>
        <v>3.7</v>
      </c>
      <c r="E36" s="14">
        <f>VLOOKUP($A36,LIVO1!$A$5:$M$102,9,0)</f>
        <v>22.1</v>
      </c>
      <c r="F36" s="14">
        <f>VLOOKUP($A36,LIVO1!$A$5:$M$102,13,0)</f>
        <v>17.3</v>
      </c>
    </row>
    <row r="37" spans="1:6" x14ac:dyDescent="0.2">
      <c r="A37" s="3" t="s">
        <v>44</v>
      </c>
      <c r="B37">
        <f>VLOOKUP($A37,INDKP106!$E$4:$H$101,4,0)</f>
        <v>203449</v>
      </c>
      <c r="C37" s="14">
        <f>VLOOKUP($A37,AULK04!$D$5:$AR$102,41,0)</f>
        <v>1.0083333333333335</v>
      </c>
      <c r="D37" s="14">
        <f>VLOOKUP($A37,LIVO1!$A$5:$M$102,11,0)</f>
        <v>8.8000000000000007</v>
      </c>
      <c r="E37" s="14">
        <f>VLOOKUP($A37,LIVO1!$A$5:$M$102,9,0)</f>
        <v>29.2</v>
      </c>
      <c r="F37" s="14">
        <f>VLOOKUP($A37,LIVO1!$A$5:$M$102,13,0)</f>
        <v>15.6</v>
      </c>
    </row>
    <row r="38" spans="1:6" x14ac:dyDescent="0.2">
      <c r="A38" s="3" t="s">
        <v>45</v>
      </c>
      <c r="B38">
        <f>VLOOKUP($A38,INDKP106!$E$4:$H$101,4,0)</f>
        <v>229668</v>
      </c>
      <c r="C38" s="14">
        <f>VLOOKUP($A38,AULK04!$D$5:$AR$102,41,0)</f>
        <v>0.46666666666666679</v>
      </c>
      <c r="D38" s="14">
        <f>VLOOKUP($A38,LIVO1!$A$5:$M$102,11,0)</f>
        <v>5.5</v>
      </c>
      <c r="E38" s="14">
        <f>VLOOKUP($A38,LIVO1!$A$5:$M$102,9,0)</f>
        <v>20.100000000000001</v>
      </c>
      <c r="F38" s="14">
        <f>VLOOKUP($A38,LIVO1!$A$5:$M$102,13,0)</f>
        <v>17.3</v>
      </c>
    </row>
    <row r="39" spans="1:6" x14ac:dyDescent="0.2">
      <c r="A39" s="3" t="s">
        <v>46</v>
      </c>
      <c r="B39">
        <f>VLOOKUP($A39,INDKP106!$E$4:$H$101,4,0)</f>
        <v>222710</v>
      </c>
      <c r="C39" s="14">
        <f>VLOOKUP($A39,AULK04!$D$5:$AR$102,41,0)</f>
        <v>0.69166666666666676</v>
      </c>
      <c r="D39" s="14">
        <f>VLOOKUP($A39,LIVO1!$A$5:$M$102,11,0)</f>
        <v>5.7</v>
      </c>
      <c r="E39" s="14">
        <f>VLOOKUP($A39,LIVO1!$A$5:$M$102,9,0)</f>
        <v>22</v>
      </c>
      <c r="F39" s="14">
        <f>VLOOKUP($A39,LIVO1!$A$5:$M$102,13,0)</f>
        <v>16.399999999999999</v>
      </c>
    </row>
    <row r="40" spans="1:6" x14ac:dyDescent="0.2">
      <c r="A40" s="3" t="s">
        <v>47</v>
      </c>
      <c r="B40">
        <f>VLOOKUP($A40,INDKP106!$E$4:$H$101,4,0)</f>
        <v>193056</v>
      </c>
      <c r="C40" s="14">
        <f>VLOOKUP($A40,AULK04!$D$5:$AR$102,41,0)</f>
        <v>0.96666666666666679</v>
      </c>
      <c r="D40" s="14">
        <f>VLOOKUP($A40,LIVO1!$A$5:$M$102,11,0)</f>
        <v>15</v>
      </c>
      <c r="E40" s="14">
        <f>VLOOKUP($A40,LIVO1!$A$5:$M$102,9,0)</f>
        <v>28.9</v>
      </c>
      <c r="F40" s="14">
        <f>VLOOKUP($A40,LIVO1!$A$5:$M$102,13,0)</f>
        <v>15.1</v>
      </c>
    </row>
    <row r="41" spans="1:6" x14ac:dyDescent="0.2">
      <c r="A41" s="3" t="s">
        <v>48</v>
      </c>
      <c r="B41">
        <f>VLOOKUP($A41,INDKP106!$E$4:$H$101,4,0)</f>
        <v>223879</v>
      </c>
      <c r="C41" s="14">
        <f>VLOOKUP($A41,AULK04!$D$5:$AR$102,41,0)</f>
        <v>0.83333333333333315</v>
      </c>
      <c r="D41" s="14">
        <f>VLOOKUP($A41,LIVO1!$A$5:$M$102,11,0)</f>
        <v>4.8</v>
      </c>
      <c r="E41" s="14">
        <f>VLOOKUP($A41,LIVO1!$A$5:$M$102,9,0)</f>
        <v>22.3</v>
      </c>
      <c r="F41" s="14">
        <f>VLOOKUP($A41,LIVO1!$A$5:$M$102,13,0)</f>
        <v>17.3</v>
      </c>
    </row>
    <row r="42" spans="1:6" x14ac:dyDescent="0.2">
      <c r="A42" s="3" t="s">
        <v>49</v>
      </c>
      <c r="B42">
        <f>VLOOKUP($A42,INDKP106!$E$4:$H$101,4,0)</f>
        <v>210297</v>
      </c>
      <c r="C42" s="14">
        <f>VLOOKUP($A42,AULK04!$D$5:$AR$102,41,0)</f>
        <v>0.79166666666666663</v>
      </c>
      <c r="D42" s="14">
        <f>VLOOKUP($A42,LIVO1!$A$5:$M$102,11,0)</f>
        <v>5.7</v>
      </c>
      <c r="E42" s="14">
        <f>VLOOKUP($A42,LIVO1!$A$5:$M$102,9,0)</f>
        <v>23.6</v>
      </c>
      <c r="F42" s="14">
        <f>VLOOKUP($A42,LIVO1!$A$5:$M$102,13,0)</f>
        <v>13.6</v>
      </c>
    </row>
    <row r="43" spans="1:6" x14ac:dyDescent="0.2">
      <c r="A43" s="3" t="s">
        <v>50</v>
      </c>
      <c r="B43">
        <f>VLOOKUP($A43,INDKP106!$E$4:$H$101,4,0)</f>
        <v>229385</v>
      </c>
      <c r="C43" s="14">
        <f>VLOOKUP($A43,AULK04!$D$5:$AR$102,41,0)</f>
        <v>0.53333333333333333</v>
      </c>
      <c r="D43" s="14">
        <f>VLOOKUP($A43,LIVO1!$A$5:$M$102,11,0)</f>
        <v>3.9</v>
      </c>
      <c r="E43" s="14">
        <f>VLOOKUP($A43,LIVO1!$A$5:$M$102,9,0)</f>
        <v>20.6</v>
      </c>
      <c r="F43" s="14">
        <f>VLOOKUP($A43,LIVO1!$A$5:$M$102,13,0)</f>
        <v>13.1</v>
      </c>
    </row>
    <row r="44" spans="1:6" x14ac:dyDescent="0.2">
      <c r="A44" s="3" t="s">
        <v>51</v>
      </c>
      <c r="B44">
        <f>VLOOKUP($A44,INDKP106!$E$4:$H$101,4,0)</f>
        <v>216819</v>
      </c>
      <c r="C44" s="14">
        <f>VLOOKUP($A44,AULK04!$D$5:$AR$102,41,0)</f>
        <v>0.79166666666666663</v>
      </c>
      <c r="D44" s="14">
        <f>VLOOKUP($A44,LIVO1!$A$5:$M$102,11,0)</f>
        <v>8.8000000000000007</v>
      </c>
      <c r="E44" s="14">
        <f>VLOOKUP($A44,LIVO1!$A$5:$M$102,9,0)</f>
        <v>26.2</v>
      </c>
      <c r="F44" s="14">
        <f>VLOOKUP($A44,LIVO1!$A$5:$M$102,13,0)</f>
        <v>16.600000000000001</v>
      </c>
    </row>
    <row r="45" spans="1:6" x14ac:dyDescent="0.2">
      <c r="A45" s="3" t="s">
        <v>52</v>
      </c>
      <c r="B45">
        <f>VLOOKUP($A45,INDKP106!$E$4:$H$101,4,0)</f>
        <v>229600</v>
      </c>
      <c r="C45" s="14">
        <f>VLOOKUP($A45,AULK04!$D$5:$AR$102,41,0)</f>
        <v>0.50833333333333341</v>
      </c>
      <c r="D45" s="14">
        <f>VLOOKUP($A45,LIVO1!$A$5:$M$102,11,0)</f>
        <v>6.3</v>
      </c>
      <c r="E45" s="14">
        <f>VLOOKUP($A45,LIVO1!$A$5:$M$102,9,0)</f>
        <v>18.600000000000001</v>
      </c>
      <c r="F45" s="14">
        <f>VLOOKUP($A45,LIVO1!$A$5:$M$102,13,0)</f>
        <v>15.7</v>
      </c>
    </row>
    <row r="46" spans="1:6" x14ac:dyDescent="0.2">
      <c r="A46" s="3" t="s">
        <v>53</v>
      </c>
      <c r="B46">
        <f>VLOOKUP($A46,INDKP106!$E$4:$H$101,4,0)</f>
        <v>233946</v>
      </c>
      <c r="C46" s="14">
        <f>VLOOKUP($A46,AULK04!$D$5:$AR$102,41,0)</f>
        <v>0.6</v>
      </c>
      <c r="D46" s="14">
        <f>VLOOKUP($A46,LIVO1!$A$5:$M$102,11,0)</f>
        <v>4</v>
      </c>
      <c r="E46" s="14">
        <f>VLOOKUP($A46,LIVO1!$A$5:$M$102,9,0)</f>
        <v>18.8</v>
      </c>
      <c r="F46" s="14">
        <f>VLOOKUP($A46,LIVO1!$A$5:$M$102,13,0)</f>
        <v>14.9</v>
      </c>
    </row>
    <row r="47" spans="1:6" x14ac:dyDescent="0.2">
      <c r="A47" s="3" t="s">
        <v>54</v>
      </c>
      <c r="B47">
        <f>VLOOKUP($A47,INDKP106!$E$4:$H$101,4,0)</f>
        <v>212004</v>
      </c>
      <c r="C47" s="14">
        <f>VLOOKUP($A47,AULK04!$D$5:$AR$102,41,0)</f>
        <v>0.83333333333333348</v>
      </c>
      <c r="D47" s="14">
        <f>VLOOKUP($A47,LIVO1!$A$5:$M$102,11,0)</f>
        <v>7</v>
      </c>
      <c r="E47" s="14">
        <f>VLOOKUP($A47,LIVO1!$A$5:$M$102,9,0)</f>
        <v>24.9</v>
      </c>
      <c r="F47" s="14">
        <f>VLOOKUP($A47,LIVO1!$A$5:$M$102,13,0)</f>
        <v>17.2</v>
      </c>
    </row>
    <row r="48" spans="1:6" x14ac:dyDescent="0.2">
      <c r="A48" s="3" t="s">
        <v>55</v>
      </c>
      <c r="B48">
        <f>VLOOKUP($A48,INDKP106!$E$4:$H$101,4,0)</f>
        <v>212415</v>
      </c>
      <c r="C48" s="14">
        <f>VLOOKUP($A48,AULK04!$D$5:$AR$102,41,0)</f>
        <v>0.46666666666666679</v>
      </c>
      <c r="D48" s="14">
        <f>VLOOKUP($A48,LIVO1!$A$5:$M$102,11,0)</f>
        <v>3.4</v>
      </c>
      <c r="E48" s="14">
        <f>VLOOKUP($A48,LIVO1!$A$5:$M$102,9,0)</f>
        <v>16.600000000000001</v>
      </c>
      <c r="F48" s="14">
        <f>VLOOKUP($A48,LIVO1!$A$5:$M$102,13,0)</f>
        <v>15.7</v>
      </c>
    </row>
    <row r="49" spans="1:6" x14ac:dyDescent="0.2">
      <c r="A49" s="3" t="s">
        <v>56</v>
      </c>
      <c r="B49">
        <f>VLOOKUP($A49,INDKP106!$E$4:$H$101,4,0)</f>
        <v>214986</v>
      </c>
      <c r="C49" s="14">
        <f>VLOOKUP($A49,AULK04!$D$5:$AR$102,41,0)</f>
        <v>0.5</v>
      </c>
      <c r="D49" s="14">
        <f>VLOOKUP($A49,LIVO1!$A$5:$M$102,11,0)</f>
        <v>5.5</v>
      </c>
      <c r="E49" s="14">
        <f>VLOOKUP($A49,LIVO1!$A$5:$M$102,9,0)</f>
        <v>14.9</v>
      </c>
      <c r="F49" s="14">
        <f>VLOOKUP($A49,LIVO1!$A$5:$M$102,13,0)</f>
        <v>11.3</v>
      </c>
    </row>
    <row r="50" spans="1:6" x14ac:dyDescent="0.2">
      <c r="A50" s="3" t="s">
        <v>57</v>
      </c>
      <c r="B50">
        <f>VLOOKUP($A50,INDKP106!$E$4:$H$101,4,0)</f>
        <v>222244</v>
      </c>
      <c r="C50" s="14">
        <f>VLOOKUP($A50,AULK04!$D$5:$AR$102,41,0)</f>
        <v>0.55833333333333324</v>
      </c>
      <c r="D50" s="14">
        <f>VLOOKUP($A50,LIVO1!$A$5:$M$102,11,0)</f>
        <v>4.8</v>
      </c>
      <c r="E50" s="14">
        <f>VLOOKUP($A50,LIVO1!$A$5:$M$102,9,0)</f>
        <v>16.5</v>
      </c>
      <c r="F50" s="14">
        <f>VLOOKUP($A50,LIVO1!$A$5:$M$102,13,0)</f>
        <v>11.3</v>
      </c>
    </row>
    <row r="51" spans="1:6" x14ac:dyDescent="0.2">
      <c r="A51" s="3" t="s">
        <v>58</v>
      </c>
      <c r="B51">
        <f>VLOOKUP($A51,INDKP106!$E$4:$H$101,4,0)</f>
        <v>189623</v>
      </c>
      <c r="C51" s="14">
        <f>VLOOKUP($A51,AULK04!$D$5:$AR$102,41,0)</f>
        <v>0.83333333333333348</v>
      </c>
      <c r="D51" s="14">
        <f>VLOOKUP($A51,LIVO1!$A$5:$M$102,11,0)</f>
        <v>5.3</v>
      </c>
      <c r="E51" s="14">
        <f>VLOOKUP($A51,LIVO1!$A$5:$M$102,9,0)</f>
        <v>27</v>
      </c>
      <c r="F51" s="14">
        <f>VLOOKUP($A51,LIVO1!$A$5:$M$102,13,0)</f>
        <v>13.1</v>
      </c>
    </row>
    <row r="52" spans="1:6" x14ac:dyDescent="0.2">
      <c r="A52" s="3" t="s">
        <v>59</v>
      </c>
      <c r="B52">
        <f>VLOOKUP($A52,INDKP106!$E$4:$H$101,4,0)</f>
        <v>235139</v>
      </c>
      <c r="C52" s="14">
        <f>VLOOKUP($A52,AULK04!$D$5:$AR$102,41,0)</f>
        <v>0.26666666666666672</v>
      </c>
      <c r="D52" s="14">
        <f>VLOOKUP($A52,LIVO1!$A$5:$M$102,11,0)</f>
        <v>4.8</v>
      </c>
      <c r="E52" s="14">
        <f>VLOOKUP($A52,LIVO1!$A$5:$M$102,9,0)</f>
        <v>13.6</v>
      </c>
      <c r="F52" s="14">
        <f>VLOOKUP($A52,LIVO1!$A$5:$M$102,13,0)</f>
        <v>12.3</v>
      </c>
    </row>
    <row r="53" spans="1:6" x14ac:dyDescent="0.2">
      <c r="A53" s="3" t="s">
        <v>60</v>
      </c>
      <c r="B53">
        <f>VLOOKUP($A53,INDKP106!$E$4:$H$101,4,0)</f>
        <v>214266</v>
      </c>
      <c r="C53" s="14">
        <f>VLOOKUP($A53,AULK04!$D$5:$AR$102,41,0)</f>
        <v>0.75833333333333319</v>
      </c>
      <c r="D53" s="14">
        <f>VLOOKUP($A53,LIVO1!$A$5:$M$102,11,0)</f>
        <v>7.5</v>
      </c>
      <c r="E53" s="14">
        <f>VLOOKUP($A53,LIVO1!$A$5:$M$102,9,0)</f>
        <v>16.5</v>
      </c>
      <c r="F53" s="14">
        <f>VLOOKUP($A53,LIVO1!$A$5:$M$102,13,0)</f>
        <v>10.3</v>
      </c>
    </row>
    <row r="54" spans="1:6" x14ac:dyDescent="0.2">
      <c r="A54" s="3" t="s">
        <v>61</v>
      </c>
      <c r="B54">
        <f>VLOOKUP($A54,INDKP106!$E$4:$H$101,4,0)</f>
        <v>215483</v>
      </c>
      <c r="C54" s="14">
        <f>VLOOKUP($A54,AULK04!$D$5:$AR$102,41,0)</f>
        <v>0.57499999999999984</v>
      </c>
      <c r="D54" s="14">
        <f>VLOOKUP($A54,LIVO1!$A$5:$M$102,11,0)</f>
        <v>11.1</v>
      </c>
      <c r="E54" s="14">
        <f>VLOOKUP($A54,LIVO1!$A$5:$M$102,9,0)</f>
        <v>18</v>
      </c>
      <c r="F54" s="14">
        <f>VLOOKUP($A54,LIVO1!$A$5:$M$102,13,0)</f>
        <v>14.8</v>
      </c>
    </row>
    <row r="55" spans="1:6" x14ac:dyDescent="0.2">
      <c r="A55" s="3" t="s">
        <v>62</v>
      </c>
      <c r="B55">
        <f>VLOOKUP($A55,INDKP106!$E$4:$H$101,4,0)</f>
        <v>211967</v>
      </c>
      <c r="C55" s="14">
        <f>VLOOKUP($A55,AULK04!$D$5:$AR$102,41,0)</f>
        <v>0.91666666666666685</v>
      </c>
      <c r="D55" s="14">
        <f>VLOOKUP($A55,LIVO1!$A$5:$M$102,11,0)</f>
        <v>6.6</v>
      </c>
      <c r="E55" s="14">
        <f>VLOOKUP($A55,LIVO1!$A$5:$M$102,9,0)</f>
        <v>30.2</v>
      </c>
      <c r="F55" s="14">
        <f>VLOOKUP($A55,LIVO1!$A$5:$M$102,13,0)</f>
        <v>14.2</v>
      </c>
    </row>
    <row r="56" spans="1:6" x14ac:dyDescent="0.2">
      <c r="A56" s="3" t="s">
        <v>63</v>
      </c>
      <c r="B56">
        <f>VLOOKUP($A56,INDKP106!$E$4:$H$101,4,0)</f>
        <v>218492</v>
      </c>
      <c r="C56" s="14">
        <f>VLOOKUP($A56,AULK04!$D$5:$AR$102,41,0)</f>
        <v>0.64999999999999991</v>
      </c>
      <c r="D56" s="14">
        <f>VLOOKUP($A56,LIVO1!$A$5:$M$102,11,0)</f>
        <v>5.9</v>
      </c>
      <c r="E56" s="14">
        <f>VLOOKUP($A56,LIVO1!$A$5:$M$102,9,0)</f>
        <v>22.9</v>
      </c>
      <c r="F56" s="14">
        <f>VLOOKUP($A56,LIVO1!$A$5:$M$102,13,0)</f>
        <v>15.5</v>
      </c>
    </row>
    <row r="57" spans="1:6" x14ac:dyDescent="0.2">
      <c r="A57" s="3" t="s">
        <v>64</v>
      </c>
      <c r="B57">
        <f>VLOOKUP($A57,INDKP106!$E$4:$H$101,4,0)</f>
        <v>201430</v>
      </c>
      <c r="C57" s="14">
        <f>VLOOKUP($A57,AULK04!$D$5:$AR$102,41,0)</f>
        <v>0.53333333333333333</v>
      </c>
      <c r="D57" s="14">
        <f>VLOOKUP($A57,LIVO1!$A$5:$M$102,11,0)</f>
        <v>1.3</v>
      </c>
      <c r="E57" s="14">
        <f>VLOOKUP($A57,LIVO1!$A$5:$M$102,9,0)</f>
        <v>21.9</v>
      </c>
      <c r="F57" s="14">
        <f>VLOOKUP($A57,LIVO1!$A$5:$M$102,13,0)</f>
        <v>9.1999999999999993</v>
      </c>
    </row>
    <row r="58" spans="1:6" x14ac:dyDescent="0.2">
      <c r="A58" s="3" t="s">
        <v>65</v>
      </c>
      <c r="B58">
        <f>VLOOKUP($A58,INDKP106!$E$4:$H$101,4,0)</f>
        <v>231771</v>
      </c>
      <c r="C58" s="14">
        <f>VLOOKUP($A58,AULK04!$D$5:$AR$102,41,0)</f>
        <v>0.29999999999999993</v>
      </c>
      <c r="D58" s="14">
        <f>VLOOKUP($A58,LIVO1!$A$5:$M$102,11,0)</f>
        <v>4.7</v>
      </c>
      <c r="E58" s="14">
        <f>VLOOKUP($A58,LIVO1!$A$5:$M$102,9,0)</f>
        <v>13.2</v>
      </c>
      <c r="F58" s="14">
        <f>VLOOKUP($A58,LIVO1!$A$5:$M$102,13,0)</f>
        <v>11.2</v>
      </c>
    </row>
    <row r="59" spans="1:6" x14ac:dyDescent="0.2">
      <c r="A59" s="3" t="s">
        <v>66</v>
      </c>
      <c r="B59">
        <f>VLOOKUP($A59,INDKP106!$E$4:$H$101,4,0)</f>
        <v>224598</v>
      </c>
      <c r="C59" s="14">
        <f>VLOOKUP($A59,AULK04!$D$5:$AR$102,41,0)</f>
        <v>0.5</v>
      </c>
      <c r="D59" s="14">
        <f>VLOOKUP($A59,LIVO1!$A$5:$M$102,11,0)</f>
        <v>6.8</v>
      </c>
      <c r="E59" s="14">
        <f>VLOOKUP($A59,LIVO1!$A$5:$M$102,9,0)</f>
        <v>21.9</v>
      </c>
      <c r="F59" s="14">
        <f>VLOOKUP($A59,LIVO1!$A$5:$M$102,13,0)</f>
        <v>13.3</v>
      </c>
    </row>
    <row r="60" spans="1:6" x14ac:dyDescent="0.2">
      <c r="A60" s="3" t="s">
        <v>67</v>
      </c>
      <c r="B60">
        <f>VLOOKUP($A60,INDKP106!$E$4:$H$101,4,0)</f>
        <v>244102</v>
      </c>
      <c r="C60" s="14">
        <f>VLOOKUP($A60,AULK04!$D$5:$AR$102,41,0)</f>
        <v>0.82500000000000018</v>
      </c>
      <c r="D60" s="14">
        <f>VLOOKUP($A60,LIVO1!$A$5:$M$102,11,0)</f>
        <v>5.3</v>
      </c>
      <c r="E60" s="14">
        <f>VLOOKUP($A60,LIVO1!$A$5:$M$102,9,0)</f>
        <v>11.7</v>
      </c>
      <c r="F60" s="14">
        <f>VLOOKUP($A60,LIVO1!$A$5:$M$102,13,0)</f>
        <v>8.5</v>
      </c>
    </row>
    <row r="61" spans="1:6" x14ac:dyDescent="0.2">
      <c r="A61" s="3" t="s">
        <v>68</v>
      </c>
      <c r="B61">
        <f>VLOOKUP($A61,INDKP106!$E$4:$H$101,4,0)</f>
        <v>222200</v>
      </c>
      <c r="C61" s="14">
        <f>VLOOKUP($A61,AULK04!$D$5:$AR$102,41,0)</f>
        <v>0.66666666666666663</v>
      </c>
      <c r="D61" s="14">
        <f>VLOOKUP($A61,LIVO1!$A$5:$M$102,11,0)</f>
        <v>7.4</v>
      </c>
      <c r="E61" s="14">
        <f>VLOOKUP($A61,LIVO1!$A$5:$M$102,9,0)</f>
        <v>23.4</v>
      </c>
      <c r="F61" s="14">
        <f>VLOOKUP($A61,LIVO1!$A$5:$M$102,13,0)</f>
        <v>14</v>
      </c>
    </row>
    <row r="62" spans="1:6" x14ac:dyDescent="0.2">
      <c r="A62" s="3" t="s">
        <v>69</v>
      </c>
      <c r="B62">
        <f>VLOOKUP($A62,INDKP106!$E$4:$H$101,4,0)</f>
        <v>212391</v>
      </c>
      <c r="C62" s="14">
        <f>VLOOKUP($A62,AULK04!$D$5:$AR$102,41,0)</f>
        <v>0.51666666666666672</v>
      </c>
      <c r="D62" s="14">
        <f>VLOOKUP($A62,LIVO1!$A$5:$M$102,11,0)</f>
        <v>5.5</v>
      </c>
      <c r="E62" s="14">
        <f>VLOOKUP($A62,LIVO1!$A$5:$M$102,9,0)</f>
        <v>22.1</v>
      </c>
      <c r="F62" s="14">
        <f>VLOOKUP($A62,LIVO1!$A$5:$M$102,13,0)</f>
        <v>12.5</v>
      </c>
    </row>
    <row r="63" spans="1:6" x14ac:dyDescent="0.2">
      <c r="A63" s="3" t="s">
        <v>70</v>
      </c>
      <c r="B63">
        <f>VLOOKUP($A63,INDKP106!$E$4:$H$101,4,0)</f>
        <v>232918</v>
      </c>
      <c r="C63" s="14">
        <f>VLOOKUP($A63,AULK04!$D$5:$AR$102,41,0)</f>
        <v>0.44166666666666665</v>
      </c>
      <c r="D63" s="14">
        <f>VLOOKUP($A63,LIVO1!$A$5:$M$102,11,0)</f>
        <v>6.1</v>
      </c>
      <c r="E63" s="14">
        <f>VLOOKUP($A63,LIVO1!$A$5:$M$102,9,0)</f>
        <v>20.2</v>
      </c>
      <c r="F63" s="14">
        <f>VLOOKUP($A63,LIVO1!$A$5:$M$102,13,0)</f>
        <v>14.2</v>
      </c>
    </row>
    <row r="64" spans="1:6" x14ac:dyDescent="0.2">
      <c r="A64" s="3" t="s">
        <v>71</v>
      </c>
      <c r="B64">
        <f>VLOOKUP($A64,INDKP106!$E$4:$H$101,4,0)</f>
        <v>215616</v>
      </c>
      <c r="C64" s="14">
        <f>VLOOKUP($A64,AULK04!$D$5:$AR$102,41,0)</f>
        <v>0.59166666666666656</v>
      </c>
      <c r="D64" s="14">
        <f>VLOOKUP($A64,LIVO1!$A$5:$M$102,11,0)</f>
        <v>5.5</v>
      </c>
      <c r="E64" s="14">
        <f>VLOOKUP($A64,LIVO1!$A$5:$M$102,9,0)</f>
        <v>18.399999999999999</v>
      </c>
      <c r="F64" s="14">
        <f>VLOOKUP($A64,LIVO1!$A$5:$M$102,13,0)</f>
        <v>10.199999999999999</v>
      </c>
    </row>
    <row r="65" spans="1:6" x14ac:dyDescent="0.2">
      <c r="A65" s="3" t="s">
        <v>72</v>
      </c>
      <c r="B65">
        <f>VLOOKUP($A65,INDKP106!$E$4:$H$101,4,0)</f>
        <v>204836</v>
      </c>
      <c r="C65" s="14">
        <f>VLOOKUP($A65,AULK04!$D$5:$AR$102,41,0)</f>
        <v>0.41666666666666669</v>
      </c>
      <c r="D65" s="14">
        <f>VLOOKUP($A65,LIVO1!$A$5:$M$102,11,0)</f>
        <v>8.5</v>
      </c>
      <c r="E65" s="14">
        <f>VLOOKUP($A65,LIVO1!$A$5:$M$102,9,0)</f>
        <v>22.7</v>
      </c>
      <c r="F65" s="14">
        <f>VLOOKUP($A65,LIVO1!$A$5:$M$102,13,0)</f>
        <v>12.8</v>
      </c>
    </row>
    <row r="66" spans="1:6" x14ac:dyDescent="0.2">
      <c r="A66" s="3" t="s">
        <v>73</v>
      </c>
      <c r="B66">
        <f>VLOOKUP($A66,INDKP106!$E$4:$H$101,4,0)</f>
        <v>218754</v>
      </c>
      <c r="C66" s="14">
        <f>VLOOKUP($A66,AULK04!$D$5:$AR$102,41,0)</f>
        <v>0.28333333333333327</v>
      </c>
      <c r="D66" s="14">
        <f>VLOOKUP($A66,LIVO1!$A$5:$M$102,11,0)</f>
        <v>4.8</v>
      </c>
      <c r="E66" s="14">
        <f>VLOOKUP($A66,LIVO1!$A$5:$M$102,9,0)</f>
        <v>15.4</v>
      </c>
      <c r="F66" s="14">
        <f>VLOOKUP($A66,LIVO1!$A$5:$M$102,13,0)</f>
        <v>12.8</v>
      </c>
    </row>
    <row r="67" spans="1:6" x14ac:dyDescent="0.2">
      <c r="A67" s="3" t="s">
        <v>74</v>
      </c>
      <c r="B67">
        <f>VLOOKUP($A67,INDKP106!$E$4:$H$101,4,0)</f>
        <v>218332</v>
      </c>
      <c r="C67" s="14">
        <f>VLOOKUP($A67,AULK04!$D$5:$AR$102,41,0)</f>
        <v>0.36666666666666664</v>
      </c>
      <c r="D67" s="14">
        <f>VLOOKUP($A67,LIVO1!$A$5:$M$102,11,0)</f>
        <v>4.2</v>
      </c>
      <c r="E67" s="14">
        <f>VLOOKUP($A67,LIVO1!$A$5:$M$102,9,0)</f>
        <v>17.399999999999999</v>
      </c>
      <c r="F67" s="14">
        <f>VLOOKUP($A67,LIVO1!$A$5:$M$102,13,0)</f>
        <v>12.5</v>
      </c>
    </row>
    <row r="68" spans="1:6" x14ac:dyDescent="0.2">
      <c r="A68" s="3" t="s">
        <v>75</v>
      </c>
      <c r="B68">
        <f>VLOOKUP($A68,INDKP106!$E$4:$H$101,4,0)</f>
        <v>239626</v>
      </c>
      <c r="C68" s="14">
        <f>VLOOKUP($A68,AULK04!$D$5:$AR$102,41,0)</f>
        <v>0.5</v>
      </c>
      <c r="D68" s="14">
        <f>VLOOKUP($A68,LIVO1!$A$5:$M$102,11,0)</f>
        <v>6.5</v>
      </c>
      <c r="E68" s="14">
        <f>VLOOKUP($A68,LIVO1!$A$5:$M$102,9,0)</f>
        <v>17.899999999999999</v>
      </c>
      <c r="F68" s="14">
        <f>VLOOKUP($A68,LIVO1!$A$5:$M$102,13,0)</f>
        <v>14.1</v>
      </c>
    </row>
    <row r="69" spans="1:6" x14ac:dyDescent="0.2">
      <c r="A69" s="3" t="s">
        <v>76</v>
      </c>
      <c r="B69">
        <f>VLOOKUP($A69,INDKP106!$E$4:$H$101,4,0)</f>
        <v>213650</v>
      </c>
      <c r="C69" s="14">
        <f>VLOOKUP($A69,AULK04!$D$5:$AR$102,41,0)</f>
        <v>0.59166666666666667</v>
      </c>
      <c r="D69" s="14">
        <f>VLOOKUP($A69,LIVO1!$A$5:$M$102,11,0)</f>
        <v>6.4</v>
      </c>
      <c r="E69" s="14">
        <f>VLOOKUP($A69,LIVO1!$A$5:$M$102,9,0)</f>
        <v>23.8</v>
      </c>
      <c r="F69" s="14">
        <f>VLOOKUP($A69,LIVO1!$A$5:$M$102,13,0)</f>
        <v>12.6</v>
      </c>
    </row>
    <row r="70" spans="1:6" x14ac:dyDescent="0.2">
      <c r="A70" s="3" t="s">
        <v>77</v>
      </c>
      <c r="B70">
        <f>VLOOKUP($A70,INDKP106!$E$4:$H$101,4,0)</f>
        <v>243703</v>
      </c>
      <c r="C70" s="14">
        <f>VLOOKUP($A70,AULK04!$D$5:$AR$102,41,0)</f>
        <v>0.37499999999999994</v>
      </c>
      <c r="D70" s="14">
        <f>VLOOKUP($A70,LIVO1!$A$5:$M$102,11,0)</f>
        <v>4</v>
      </c>
      <c r="E70" s="14">
        <f>VLOOKUP($A70,LIVO1!$A$5:$M$102,9,0)</f>
        <v>9.9</v>
      </c>
      <c r="F70" s="14">
        <f>VLOOKUP($A70,LIVO1!$A$5:$M$102,13,0)</f>
        <v>11.4</v>
      </c>
    </row>
    <row r="71" spans="1:6" x14ac:dyDescent="0.2">
      <c r="A71" s="3" t="s">
        <v>78</v>
      </c>
      <c r="B71">
        <f>VLOOKUP($A71,INDKP106!$E$4:$H$101,4,0)</f>
        <v>233866</v>
      </c>
      <c r="C71" s="14">
        <f>VLOOKUP($A71,AULK04!$D$5:$AR$102,41,0)</f>
        <v>0.3249999999999999</v>
      </c>
      <c r="D71" s="14">
        <f>VLOOKUP($A71,LIVO1!$A$5:$M$102,11,0)</f>
        <v>3.7</v>
      </c>
      <c r="E71" s="14">
        <f>VLOOKUP($A71,LIVO1!$A$5:$M$102,9,0)</f>
        <v>11.2</v>
      </c>
      <c r="F71" s="14">
        <f>VLOOKUP($A71,LIVO1!$A$5:$M$102,13,0)</f>
        <v>12.6</v>
      </c>
    </row>
    <row r="72" spans="1:6" x14ac:dyDescent="0.2">
      <c r="A72" s="3" t="s">
        <v>79</v>
      </c>
      <c r="B72">
        <f>VLOOKUP($A72,INDKP106!$E$4:$H$101,4,0)</f>
        <v>230081</v>
      </c>
      <c r="C72" s="14">
        <f>VLOOKUP($A72,AULK04!$D$5:$AR$102,41,0)</f>
        <v>0.52500000000000002</v>
      </c>
      <c r="D72" s="14">
        <f>VLOOKUP($A72,LIVO1!$A$5:$M$102,11,0)</f>
        <v>6.4</v>
      </c>
      <c r="E72" s="14">
        <f>VLOOKUP($A72,LIVO1!$A$5:$M$102,9,0)</f>
        <v>18.899999999999999</v>
      </c>
      <c r="F72" s="14">
        <f>VLOOKUP($A72,LIVO1!$A$5:$M$102,13,0)</f>
        <v>14.1</v>
      </c>
    </row>
    <row r="73" spans="1:6" x14ac:dyDescent="0.2">
      <c r="A73" s="3" t="s">
        <v>80</v>
      </c>
      <c r="B73">
        <f>VLOOKUP($A73,INDKP106!$E$4:$H$101,4,0)</f>
        <v>207855</v>
      </c>
      <c r="C73" s="14">
        <f>VLOOKUP($A73,AULK04!$D$5:$AR$102,41,0)</f>
        <v>0.75</v>
      </c>
      <c r="D73" s="14">
        <f>VLOOKUP($A73,LIVO1!$A$5:$M$102,11,0)</f>
        <v>8.1999999999999993</v>
      </c>
      <c r="E73" s="14">
        <f>VLOOKUP($A73,LIVO1!$A$5:$M$102,9,0)</f>
        <v>21.7</v>
      </c>
      <c r="F73" s="14">
        <f>VLOOKUP($A73,LIVO1!$A$5:$M$102,13,0)</f>
        <v>14.7</v>
      </c>
    </row>
    <row r="74" spans="1:6" x14ac:dyDescent="0.2">
      <c r="A74" s="3" t="s">
        <v>81</v>
      </c>
      <c r="B74">
        <f>VLOOKUP($A74,INDKP106!$E$4:$H$101,4,0)</f>
        <v>238007</v>
      </c>
      <c r="C74" s="14">
        <f>VLOOKUP($A74,AULK04!$D$5:$AR$102,41,0)</f>
        <v>0.56666666666666676</v>
      </c>
      <c r="D74" s="14">
        <f>VLOOKUP($A74,LIVO1!$A$5:$M$102,11,0)</f>
        <v>3.4</v>
      </c>
      <c r="E74" s="14">
        <f>VLOOKUP($A74,LIVO1!$A$5:$M$102,9,0)</f>
        <v>13.6</v>
      </c>
      <c r="F74" s="14">
        <f>VLOOKUP($A74,LIVO1!$A$5:$M$102,13,0)</f>
        <v>10.5</v>
      </c>
    </row>
    <row r="75" spans="1:6" x14ac:dyDescent="0.2">
      <c r="A75" s="3" t="s">
        <v>82</v>
      </c>
      <c r="B75">
        <f>VLOOKUP($A75,INDKP106!$E$4:$H$101,4,0)</f>
        <v>216009</v>
      </c>
      <c r="C75" s="14">
        <f>VLOOKUP($A75,AULK04!$D$5:$AR$102,41,0)</f>
        <v>0.66666666666666663</v>
      </c>
      <c r="D75" s="14">
        <f>VLOOKUP($A75,LIVO1!$A$5:$M$102,11,0)</f>
        <v>6.2</v>
      </c>
      <c r="E75" s="14">
        <f>VLOOKUP($A75,LIVO1!$A$5:$M$102,9,0)</f>
        <v>22.4</v>
      </c>
      <c r="F75" s="14">
        <f>VLOOKUP($A75,LIVO1!$A$5:$M$102,13,0)</f>
        <v>14.7</v>
      </c>
    </row>
    <row r="76" spans="1:6" x14ac:dyDescent="0.2">
      <c r="A76" s="3" t="s">
        <v>83</v>
      </c>
      <c r="B76">
        <f>VLOOKUP($A76,INDKP106!$E$4:$H$101,4,0)</f>
        <v>211378</v>
      </c>
      <c r="C76" s="14">
        <f>VLOOKUP($A76,AULK04!$D$5:$AR$102,41,0)</f>
        <v>0.61666666666666659</v>
      </c>
      <c r="D76" s="14">
        <f>VLOOKUP($A76,LIVO1!$A$5:$M$102,11,0)</f>
        <v>3.5</v>
      </c>
      <c r="E76" s="14">
        <f>VLOOKUP($A76,LIVO1!$A$5:$M$102,9,0)</f>
        <v>15.3</v>
      </c>
      <c r="F76" s="14">
        <f>VLOOKUP($A76,LIVO1!$A$5:$M$102,13,0)</f>
        <v>15</v>
      </c>
    </row>
    <row r="77" spans="1:6" x14ac:dyDescent="0.2">
      <c r="A77" s="3" t="s">
        <v>84</v>
      </c>
      <c r="B77">
        <f>VLOOKUP($A77,INDKP106!$E$4:$H$101,4,0)</f>
        <v>242114</v>
      </c>
      <c r="C77" s="14">
        <f>VLOOKUP($A77,AULK04!$D$5:$AR$102,41,0)</f>
        <v>0.51666666666666672</v>
      </c>
      <c r="D77" s="14">
        <f>VLOOKUP($A77,LIVO1!$A$5:$M$102,11,0)</f>
        <v>4</v>
      </c>
      <c r="E77" s="14">
        <f>VLOOKUP($A77,LIVO1!$A$5:$M$102,9,0)</f>
        <v>14.4</v>
      </c>
      <c r="F77" s="14">
        <f>VLOOKUP($A77,LIVO1!$A$5:$M$102,13,0)</f>
        <v>13.8</v>
      </c>
    </row>
    <row r="78" spans="1:6" x14ac:dyDescent="0.2">
      <c r="A78" s="3" t="s">
        <v>85</v>
      </c>
      <c r="B78">
        <f>VLOOKUP($A78,INDKP106!$E$4:$H$101,4,0)</f>
        <v>259984</v>
      </c>
      <c r="C78" s="14">
        <f>VLOOKUP($A78,AULK04!$D$5:$AR$102,41,0)</f>
        <v>0.3166666666666666</v>
      </c>
      <c r="D78" s="14">
        <f>VLOOKUP($A78,LIVO1!$A$5:$M$102,11,0)</f>
        <v>2.8</v>
      </c>
      <c r="E78" s="14">
        <f>VLOOKUP($A78,LIVO1!$A$5:$M$102,9,0)</f>
        <v>10.199999999999999</v>
      </c>
      <c r="F78" s="14">
        <f>VLOOKUP($A78,LIVO1!$A$5:$M$102,13,0)</f>
        <v>11</v>
      </c>
    </row>
    <row r="79" spans="1:6" x14ac:dyDescent="0.2">
      <c r="A79" s="3" t="s">
        <v>86</v>
      </c>
      <c r="B79">
        <f>VLOOKUP($A79,INDKP106!$E$4:$H$101,4,0)</f>
        <v>230006</v>
      </c>
      <c r="C79" s="14">
        <f>VLOOKUP($A79,AULK04!$D$5:$AR$102,41,0)</f>
        <v>0.5</v>
      </c>
      <c r="D79" s="14">
        <f>VLOOKUP($A79,LIVO1!$A$5:$M$102,11,0)</f>
        <v>3.1</v>
      </c>
      <c r="E79" s="14">
        <f>VLOOKUP($A79,LIVO1!$A$5:$M$102,9,0)</f>
        <v>16.3</v>
      </c>
      <c r="F79" s="14">
        <f>VLOOKUP($A79,LIVO1!$A$5:$M$102,13,0)</f>
        <v>14</v>
      </c>
    </row>
    <row r="80" spans="1:6" x14ac:dyDescent="0.2">
      <c r="A80" s="3" t="s">
        <v>87</v>
      </c>
      <c r="B80">
        <f>VLOOKUP($A80,INDKP106!$E$4:$H$101,4,0)</f>
        <v>234439</v>
      </c>
      <c r="C80" s="14">
        <f>VLOOKUP($A80,AULK04!$D$5:$AR$102,41,0)</f>
        <v>0.79166666666666663</v>
      </c>
      <c r="D80" s="14">
        <f>VLOOKUP($A80,LIVO1!$A$5:$M$102,11,0)</f>
        <v>6.5</v>
      </c>
      <c r="E80" s="14">
        <f>VLOOKUP($A80,LIVO1!$A$5:$M$102,9,0)</f>
        <v>26.4</v>
      </c>
      <c r="F80" s="14">
        <f>VLOOKUP($A80,LIVO1!$A$5:$M$102,13,0)</f>
        <v>13.1</v>
      </c>
    </row>
    <row r="81" spans="1:6" x14ac:dyDescent="0.2">
      <c r="A81" s="3" t="s">
        <v>88</v>
      </c>
      <c r="B81">
        <f>VLOOKUP($A81,INDKP106!$E$4:$H$101,4,0)</f>
        <v>229212</v>
      </c>
      <c r="C81" s="14">
        <f>VLOOKUP($A81,AULK04!$D$5:$AR$102,41,0)</f>
        <v>0.55833333333333335</v>
      </c>
      <c r="D81" s="14">
        <f>VLOOKUP($A81,LIVO1!$A$5:$M$102,11,0)</f>
        <v>6.7</v>
      </c>
      <c r="E81" s="14">
        <f>VLOOKUP($A81,LIVO1!$A$5:$M$102,9,0)</f>
        <v>18.100000000000001</v>
      </c>
      <c r="F81" s="14">
        <f>VLOOKUP($A81,LIVO1!$A$5:$M$102,13,0)</f>
        <v>11.4</v>
      </c>
    </row>
    <row r="82" spans="1:6" x14ac:dyDescent="0.2">
      <c r="A82" s="3" t="s">
        <v>89</v>
      </c>
      <c r="B82">
        <f>VLOOKUP($A82,INDKP106!$E$4:$H$101,4,0)</f>
        <v>224254</v>
      </c>
      <c r="C82" s="14">
        <f>VLOOKUP($A82,AULK04!$D$5:$AR$102,41,0)</f>
        <v>0.30833333333333329</v>
      </c>
      <c r="D82" s="14">
        <f>VLOOKUP($A82,LIVO1!$A$5:$M$102,11,0)</f>
        <v>5.7</v>
      </c>
      <c r="E82" s="14">
        <f>VLOOKUP($A82,LIVO1!$A$5:$M$102,9,0)</f>
        <v>18.3</v>
      </c>
      <c r="F82" s="14">
        <f>VLOOKUP($A82,LIVO1!$A$5:$M$102,13,0)</f>
        <v>12.3</v>
      </c>
    </row>
    <row r="83" spans="1:6" x14ac:dyDescent="0.2">
      <c r="A83" s="3" t="s">
        <v>90</v>
      </c>
      <c r="B83">
        <f>VLOOKUP($A83,INDKP106!$E$4:$H$101,4,0)</f>
        <v>221583</v>
      </c>
      <c r="C83" s="14">
        <f>VLOOKUP($A83,AULK04!$D$5:$AR$102,41,0)</f>
        <v>0.39999999999999997</v>
      </c>
      <c r="D83" s="14">
        <f>VLOOKUP($A83,LIVO1!$A$5:$M$102,11,0)</f>
        <v>5.9</v>
      </c>
      <c r="E83" s="14">
        <f>VLOOKUP($A83,LIVO1!$A$5:$M$102,9,0)</f>
        <v>16.899999999999999</v>
      </c>
      <c r="F83" s="14">
        <f>VLOOKUP($A83,LIVO1!$A$5:$M$102,13,0)</f>
        <v>12</v>
      </c>
    </row>
    <row r="84" spans="1:6" x14ac:dyDescent="0.2">
      <c r="A84" s="3" t="s">
        <v>91</v>
      </c>
      <c r="B84">
        <f>VLOOKUP($A84,INDKP106!$E$4:$H$101,4,0)</f>
        <v>217221</v>
      </c>
      <c r="C84" s="14">
        <f>VLOOKUP($A84,AULK04!$D$5:$AR$102,41,0)</f>
        <v>0.29166666666666663</v>
      </c>
      <c r="D84" s="14">
        <f>VLOOKUP($A84,LIVO1!$A$5:$M$102,11,0)</f>
        <v>3</v>
      </c>
      <c r="E84" s="14">
        <f>VLOOKUP($A84,LIVO1!$A$5:$M$102,9,0)</f>
        <v>14.8</v>
      </c>
      <c r="F84" s="14">
        <f>VLOOKUP($A84,LIVO1!$A$5:$M$102,13,0)</f>
        <v>10.6</v>
      </c>
    </row>
    <row r="85" spans="1:6" x14ac:dyDescent="0.2">
      <c r="A85" s="3" t="s">
        <v>92</v>
      </c>
      <c r="B85">
        <f>VLOOKUP($A85,INDKP106!$E$4:$H$101,4,0)</f>
        <v>221198</v>
      </c>
      <c r="C85" s="14">
        <f>VLOOKUP($A85,AULK04!$D$5:$AR$102,41,0)</f>
        <v>0.30833333333333324</v>
      </c>
      <c r="D85" s="14">
        <f>VLOOKUP($A85,LIVO1!$A$5:$M$102,11,0)</f>
        <v>2.7</v>
      </c>
      <c r="E85" s="14">
        <f>VLOOKUP($A85,LIVO1!$A$5:$M$102,9,0)</f>
        <v>13.9</v>
      </c>
      <c r="F85" s="14">
        <f>VLOOKUP($A85,LIVO1!$A$5:$M$102,13,0)</f>
        <v>12.5</v>
      </c>
    </row>
    <row r="86" spans="1:6" x14ac:dyDescent="0.2">
      <c r="A86" s="3" t="s">
        <v>93</v>
      </c>
      <c r="B86">
        <f>VLOOKUP($A86,INDKP106!$E$4:$H$101,4,0)</f>
        <v>215303</v>
      </c>
      <c r="C86" s="14">
        <f>VLOOKUP($A86,AULK04!$D$5:$AR$102,41,0)</f>
        <v>0.3249999999999999</v>
      </c>
      <c r="D86" s="14">
        <f>VLOOKUP($A86,LIVO1!$A$5:$M$102,11,0)</f>
        <v>4.2</v>
      </c>
      <c r="E86" s="14">
        <f>VLOOKUP($A86,LIVO1!$A$5:$M$102,9,0)</f>
        <v>19.7</v>
      </c>
      <c r="F86" s="14">
        <f>VLOOKUP($A86,LIVO1!$A$5:$M$102,13,0)</f>
        <v>11.6</v>
      </c>
    </row>
    <row r="87" spans="1:6" x14ac:dyDescent="0.2">
      <c r="A87" s="3" t="s">
        <v>94</v>
      </c>
      <c r="B87">
        <f>VLOOKUP($A87,INDKP106!$E$4:$H$101,4,0)</f>
        <v>213174</v>
      </c>
      <c r="C87" s="14">
        <f>VLOOKUP($A87,AULK04!$D$5:$AR$102,41,0)</f>
        <v>0.49166666666666664</v>
      </c>
      <c r="D87" s="14">
        <f>VLOOKUP($A87,LIVO1!$A$5:$M$102,11,0)</f>
        <v>4.3</v>
      </c>
      <c r="E87" s="14">
        <f>VLOOKUP($A87,LIVO1!$A$5:$M$102,9,0)</f>
        <v>19.399999999999999</v>
      </c>
      <c r="F87" s="14">
        <f>VLOOKUP($A87,LIVO1!$A$5:$M$102,13,0)</f>
        <v>11.7</v>
      </c>
    </row>
    <row r="88" spans="1:6" x14ac:dyDescent="0.2">
      <c r="A88" s="3" t="s">
        <v>95</v>
      </c>
      <c r="B88">
        <f>VLOOKUP($A88,INDKP106!$E$4:$H$101,4,0)</f>
        <v>229556</v>
      </c>
      <c r="C88" s="14">
        <f>VLOOKUP($A88,AULK04!$D$5:$AR$102,41,0)</f>
        <v>0.54999999999999993</v>
      </c>
      <c r="D88" s="14">
        <f>VLOOKUP($A88,LIVO1!$A$5:$M$102,11,0)</f>
        <v>4.7</v>
      </c>
      <c r="E88" s="14">
        <f>VLOOKUP($A88,LIVO1!$A$5:$M$102,9,0)</f>
        <v>18.100000000000001</v>
      </c>
      <c r="F88" s="14">
        <f>VLOOKUP($A88,LIVO1!$A$5:$M$102,13,0)</f>
        <v>13.3</v>
      </c>
    </row>
    <row r="89" spans="1:6" x14ac:dyDescent="0.2">
      <c r="A89" s="3" t="s">
        <v>96</v>
      </c>
      <c r="B89">
        <f>VLOOKUP($A89,INDKP106!$E$4:$H$101,4,0)</f>
        <v>211674</v>
      </c>
      <c r="C89" s="14">
        <f>VLOOKUP($A89,AULK04!$D$5:$AR$102,41,0)</f>
        <v>0.46666666666666673</v>
      </c>
      <c r="D89" s="14">
        <f>VLOOKUP($A89,LIVO1!$A$5:$M$102,11,0)</f>
        <v>3.9</v>
      </c>
      <c r="E89" s="14">
        <f>VLOOKUP($A89,LIVO1!$A$5:$M$102,9,0)</f>
        <v>18.899999999999999</v>
      </c>
      <c r="F89" s="14">
        <f>VLOOKUP($A89,LIVO1!$A$5:$M$102,13,0)</f>
        <v>13.2</v>
      </c>
    </row>
    <row r="90" spans="1:6" x14ac:dyDescent="0.2">
      <c r="A90" s="3" t="s">
        <v>97</v>
      </c>
      <c r="B90">
        <f>VLOOKUP($A90,INDKP106!$E$4:$H$101,4,0)</f>
        <v>214560</v>
      </c>
      <c r="C90" s="14">
        <f>VLOOKUP($A90,AULK04!$D$5:$AR$102,41,0)</f>
        <v>0.6499999999999998</v>
      </c>
      <c r="D90" s="14">
        <f>VLOOKUP($A90,LIVO1!$A$5:$M$102,11,0)</f>
        <v>4.2</v>
      </c>
      <c r="E90" s="14">
        <f>VLOOKUP($A90,LIVO1!$A$5:$M$102,9,0)</f>
        <v>19.2</v>
      </c>
      <c r="F90" s="14">
        <f>VLOOKUP($A90,LIVO1!$A$5:$M$102,13,0)</f>
        <v>12.9</v>
      </c>
    </row>
    <row r="91" spans="1:6" x14ac:dyDescent="0.2">
      <c r="A91" s="3" t="s">
        <v>98</v>
      </c>
      <c r="B91">
        <f>VLOOKUP($A91,INDKP106!$E$4:$H$101,4,0)</f>
        <v>217772</v>
      </c>
      <c r="C91" s="14">
        <f>VLOOKUP($A91,AULK04!$D$5:$AR$102,41,0)</f>
        <v>0.48333333333333339</v>
      </c>
      <c r="D91" s="14">
        <f>VLOOKUP($A91,LIVO1!$A$5:$M$102,11,0)</f>
        <v>4.2</v>
      </c>
      <c r="E91" s="14">
        <f>VLOOKUP($A91,LIVO1!$A$5:$M$102,9,0)</f>
        <v>20.5</v>
      </c>
      <c r="F91" s="14">
        <f>VLOOKUP($A91,LIVO1!$A$5:$M$102,13,0)</f>
        <v>11.4</v>
      </c>
    </row>
    <row r="92" spans="1:6" x14ac:dyDescent="0.2">
      <c r="A92" s="3" t="s">
        <v>99</v>
      </c>
      <c r="B92">
        <f>VLOOKUP($A92,INDKP106!$E$4:$H$101,4,0)</f>
        <v>213308</v>
      </c>
      <c r="C92" s="14">
        <f>VLOOKUP($A92,AULK04!$D$5:$AR$102,41,0)</f>
        <v>0.30833333333333324</v>
      </c>
      <c r="D92" s="14">
        <f>VLOOKUP($A92,LIVO1!$A$5:$M$102,11,0)</f>
        <v>4.9000000000000004</v>
      </c>
      <c r="E92" s="14">
        <f>VLOOKUP($A92,LIVO1!$A$5:$M$102,9,0)</f>
        <v>20.100000000000001</v>
      </c>
      <c r="F92" s="14">
        <f>VLOOKUP($A92,LIVO1!$A$5:$M$102,13,0)</f>
        <v>11.3</v>
      </c>
    </row>
    <row r="93" spans="1:6" x14ac:dyDescent="0.2">
      <c r="A93" s="3" t="s">
        <v>100</v>
      </c>
      <c r="B93">
        <f>VLOOKUP($A93,INDKP106!$E$4:$H$101,4,0)</f>
        <v>200288</v>
      </c>
      <c r="C93" s="14">
        <f>VLOOKUP($A93,AULK04!$D$5:$AR$102,41,0)</f>
        <v>0.44166666666666665</v>
      </c>
      <c r="D93" s="14">
        <f>VLOOKUP($A93,LIVO1!$A$5:$M$102,11,0)</f>
        <v>0.6</v>
      </c>
      <c r="E93" s="14">
        <f>VLOOKUP($A93,LIVO1!$A$5:$M$102,9,0)</f>
        <v>16.2</v>
      </c>
      <c r="F93" s="14">
        <f>VLOOKUP($A93,LIVO1!$A$5:$M$102,13,0)</f>
        <v>16.3</v>
      </c>
    </row>
    <row r="94" spans="1:6" x14ac:dyDescent="0.2">
      <c r="A94" s="3" t="s">
        <v>101</v>
      </c>
      <c r="B94">
        <f>VLOOKUP($A94,INDKP106!$E$4:$H$101,4,0)</f>
        <v>216354</v>
      </c>
      <c r="C94" s="14">
        <f>VLOOKUP($A94,AULK04!$D$5:$AR$102,41,0)</f>
        <v>0.64999999999999991</v>
      </c>
      <c r="D94" s="14">
        <f>VLOOKUP($A94,LIVO1!$A$5:$M$102,11,0)</f>
        <v>4.7</v>
      </c>
      <c r="E94" s="14">
        <f>VLOOKUP($A94,LIVO1!$A$5:$M$102,9,0)</f>
        <v>19.8</v>
      </c>
      <c r="F94" s="14">
        <f>VLOOKUP($A94,LIVO1!$A$5:$M$102,13,0)</f>
        <v>14.1</v>
      </c>
    </row>
    <row r="95" spans="1:6" x14ac:dyDescent="0.2">
      <c r="A95" s="3" t="s">
        <v>102</v>
      </c>
      <c r="B95">
        <f>VLOOKUP($A95,INDKP106!$E$4:$H$101,4,0)</f>
        <v>202190</v>
      </c>
      <c r="C95" s="14">
        <f>VLOOKUP($A95,AULK04!$D$5:$AR$102,41,0)</f>
        <v>0.34166666666666662</v>
      </c>
      <c r="D95" s="14">
        <f>VLOOKUP($A95,LIVO1!$A$5:$M$102,11,0)</f>
        <v>2.9</v>
      </c>
      <c r="E95" s="14">
        <f>VLOOKUP($A95,LIVO1!$A$5:$M$102,9,0)</f>
        <v>22.1</v>
      </c>
      <c r="F95" s="14">
        <f>VLOOKUP($A95,LIVO1!$A$5:$M$102,13,0)</f>
        <v>12.3</v>
      </c>
    </row>
    <row r="96" spans="1:6" x14ac:dyDescent="0.2">
      <c r="A96" s="3" t="s">
        <v>103</v>
      </c>
      <c r="B96">
        <f>VLOOKUP($A96,INDKP106!$E$4:$H$101,4,0)</f>
        <v>238925</v>
      </c>
      <c r="C96" s="14">
        <f>VLOOKUP($A96,AULK04!$D$5:$AR$102,41,0)</f>
        <v>0.41666666666666669</v>
      </c>
      <c r="D96" s="14">
        <f>VLOOKUP($A96,LIVO1!$A$5:$M$102,11,0)</f>
        <v>2.2000000000000002</v>
      </c>
      <c r="E96" s="14">
        <f>VLOOKUP($A96,LIVO1!$A$5:$M$102,9,0)</f>
        <v>11.7</v>
      </c>
      <c r="F96" s="14">
        <f>VLOOKUP($A96,LIVO1!$A$5:$M$102,13,0)</f>
        <v>12.7</v>
      </c>
    </row>
    <row r="97" spans="1:6" x14ac:dyDescent="0.2">
      <c r="A97" s="3" t="s">
        <v>104</v>
      </c>
      <c r="B97">
        <f>VLOOKUP($A97,INDKP106!$E$4:$H$101,4,0)</f>
        <v>213065</v>
      </c>
      <c r="C97" s="14">
        <f>VLOOKUP($A97,AULK04!$D$5:$AR$102,41,0)</f>
        <v>0.46666666666666673</v>
      </c>
      <c r="D97" s="14">
        <f>VLOOKUP($A97,LIVO1!$A$5:$M$102,11,0)</f>
        <v>3.6</v>
      </c>
      <c r="E97" s="14">
        <f>VLOOKUP($A97,LIVO1!$A$5:$M$102,9,0)</f>
        <v>20.399999999999999</v>
      </c>
      <c r="F97" s="14">
        <f>VLOOKUP($A97,LIVO1!$A$5:$M$102,13,0)</f>
        <v>11.2</v>
      </c>
    </row>
    <row r="98" spans="1:6" x14ac:dyDescent="0.2">
      <c r="A98" s="3" t="s">
        <v>105</v>
      </c>
      <c r="B98">
        <f>VLOOKUP($A98,INDKP106!$E$4:$H$101,4,0)</f>
        <v>208305</v>
      </c>
      <c r="C98" s="14">
        <f>VLOOKUP($A98,AULK04!$D$5:$AR$102,41,0)</f>
        <v>0.69166666666666676</v>
      </c>
      <c r="D98" s="14">
        <f>VLOOKUP($A98,LIVO1!$A$5:$M$102,11,0)</f>
        <v>4.4000000000000004</v>
      </c>
      <c r="E98" s="14">
        <f>VLOOKUP($A98,LIVO1!$A$5:$M$102,9,0)</f>
        <v>20.8</v>
      </c>
      <c r="F98" s="14">
        <f>VLOOKUP($A98,LIVO1!$A$5:$M$102,13,0)</f>
        <v>13.6</v>
      </c>
    </row>
    <row r="99" spans="1:6" x14ac:dyDescent="0.2">
      <c r="A99" s="3" t="s">
        <v>106</v>
      </c>
      <c r="B99">
        <f>VLOOKUP($A99,INDKP106!$E$4:$H$101,4,0)</f>
        <v>218056</v>
      </c>
      <c r="C99" s="14">
        <f>VLOOKUP($A99,AULK04!$D$5:$AR$102,41,0)</f>
        <v>0.87500000000000011</v>
      </c>
      <c r="D99" s="14">
        <f>VLOOKUP($A99,LIVO1!$A$5:$M$102,11,0)</f>
        <v>5.2</v>
      </c>
      <c r="E99" s="14">
        <f>VLOOKUP($A99,LIVO1!$A$5:$M$102,9,0)</f>
        <v>22.9</v>
      </c>
      <c r="F99" s="14">
        <f>VLOOKUP($A99,LIVO1!$A$5:$M$102,13,0)</f>
        <v>12.5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531E-9201-884D-9CCF-904575D07E2C}">
  <dimension ref="A1:H295"/>
  <sheetViews>
    <sheetView workbookViewId="0">
      <selection sqref="A1:XFD1048576"/>
    </sheetView>
  </sheetViews>
  <sheetFormatPr baseColWidth="10" defaultRowHeight="15" x14ac:dyDescent="0.2"/>
  <sheetData>
    <row r="1" spans="1:8" x14ac:dyDescent="0.2">
      <c r="A1" t="s">
        <v>161</v>
      </c>
      <c r="B1" t="s">
        <v>160</v>
      </c>
      <c r="C1" t="s">
        <v>162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1:8" x14ac:dyDescent="0.2">
      <c r="A2">
        <v>101</v>
      </c>
      <c r="B2" t="s">
        <v>9</v>
      </c>
      <c r="C2">
        <v>2011</v>
      </c>
      <c r="D2">
        <f>VLOOKUP($B2,'Samlet - 2011'!$A$2:$F$99,2,0)</f>
        <v>189182</v>
      </c>
      <c r="E2" s="14">
        <f>VLOOKUP($B2,'Samlet - 2011'!$A$2:$F$99,3,0)</f>
        <v>1.9666666666666666</v>
      </c>
      <c r="F2" s="14">
        <f>VLOOKUP($B2,'Samlet - 2011'!$A$2:$F$99,4,0)</f>
        <v>4.8</v>
      </c>
      <c r="G2" s="14">
        <f>VLOOKUP($B2,'Samlet - 2011'!$A$2:$F$99,5,0)</f>
        <v>36.700000000000003</v>
      </c>
      <c r="H2" s="14">
        <f>VLOOKUP($B2,'Samlet - 2011'!$A$2:$F$99,6,0)</f>
        <v>21.8</v>
      </c>
    </row>
    <row r="3" spans="1:8" x14ac:dyDescent="0.2">
      <c r="A3">
        <v>147</v>
      </c>
      <c r="B3" t="s">
        <v>10</v>
      </c>
      <c r="C3">
        <v>2011</v>
      </c>
      <c r="D3">
        <f>VLOOKUP($B3,'Samlet - 2011'!$A$2:$F$99,2,0)</f>
        <v>224754</v>
      </c>
      <c r="E3" s="14">
        <f>VLOOKUP($B3,'Samlet - 2011'!$A$2:$F$99,3,0)</f>
        <v>1.625</v>
      </c>
      <c r="F3" s="14">
        <f>VLOOKUP($B3,'Samlet - 2011'!$A$2:$F$99,4,0)</f>
        <v>1.6</v>
      </c>
      <c r="G3" s="14">
        <f>VLOOKUP($B3,'Samlet - 2011'!$A$2:$F$99,5,0)</f>
        <v>24.5</v>
      </c>
      <c r="H3" s="14">
        <f>VLOOKUP($B3,'Samlet - 2011'!$A$2:$F$99,6,0)</f>
        <v>15.6</v>
      </c>
    </row>
    <row r="4" spans="1:8" x14ac:dyDescent="0.2">
      <c r="A4">
        <v>155</v>
      </c>
      <c r="B4" t="s">
        <v>11</v>
      </c>
      <c r="C4">
        <v>2011</v>
      </c>
      <c r="D4">
        <f>VLOOKUP($B4,'Samlet - 2011'!$A$2:$F$99,2,0)</f>
        <v>261933</v>
      </c>
      <c r="E4" s="14">
        <f>VLOOKUP($B4,'Samlet - 2011'!$A$2:$F$99,3,0)</f>
        <v>1.0333333333333332</v>
      </c>
      <c r="F4" s="14">
        <f>VLOOKUP($B4,'Samlet - 2011'!$A$2:$F$99,4,0)</f>
        <v>1.9</v>
      </c>
      <c r="G4" s="14">
        <f>VLOOKUP($B4,'Samlet - 2011'!$A$2:$F$99,5,0)</f>
        <v>13.2</v>
      </c>
      <c r="H4" s="14">
        <f>VLOOKUP($B4,'Samlet - 2011'!$A$2:$F$99,6,0)</f>
        <v>7.8</v>
      </c>
    </row>
    <row r="5" spans="1:8" x14ac:dyDescent="0.2">
      <c r="A5">
        <v>185</v>
      </c>
      <c r="B5" t="s">
        <v>12</v>
      </c>
      <c r="C5">
        <v>2011</v>
      </c>
      <c r="D5">
        <f>VLOOKUP($B5,'Samlet - 2011'!$A$2:$F$99,2,0)</f>
        <v>209500</v>
      </c>
      <c r="E5" s="14">
        <f>VLOOKUP($B5,'Samlet - 2011'!$A$2:$F$99,3,0)</f>
        <v>1.625</v>
      </c>
      <c r="F5" s="14">
        <f>VLOOKUP($B5,'Samlet - 2011'!$A$2:$F$99,4,0)</f>
        <v>3.5</v>
      </c>
      <c r="G5" s="14">
        <f>VLOOKUP($B5,'Samlet - 2011'!$A$2:$F$99,5,0)</f>
        <v>13.8</v>
      </c>
      <c r="H5" s="14">
        <f>VLOOKUP($B5,'Samlet - 2011'!$A$2:$F$99,6,0)</f>
        <v>12.8</v>
      </c>
    </row>
    <row r="6" spans="1:8" x14ac:dyDescent="0.2">
      <c r="A6">
        <v>165</v>
      </c>
      <c r="B6" t="s">
        <v>13</v>
      </c>
      <c r="C6">
        <v>2011</v>
      </c>
      <c r="D6">
        <f>VLOOKUP($B6,'Samlet - 2011'!$A$2:$F$99,2,0)</f>
        <v>182828</v>
      </c>
      <c r="E6" s="14">
        <f>VLOOKUP($B6,'Samlet - 2011'!$A$2:$F$99,3,0)</f>
        <v>1.875</v>
      </c>
      <c r="F6" s="14">
        <f>VLOOKUP($B6,'Samlet - 2011'!$A$2:$F$99,4,0)</f>
        <v>6.2</v>
      </c>
      <c r="G6" s="14">
        <f>VLOOKUP($B6,'Samlet - 2011'!$A$2:$F$99,5,0)</f>
        <v>28.7</v>
      </c>
      <c r="H6" s="14">
        <f>VLOOKUP($B6,'Samlet - 2011'!$A$2:$F$99,6,0)</f>
        <v>13.2</v>
      </c>
    </row>
    <row r="7" spans="1:8" x14ac:dyDescent="0.2">
      <c r="A7">
        <v>151</v>
      </c>
      <c r="B7" t="s">
        <v>14</v>
      </c>
      <c r="C7">
        <v>2011</v>
      </c>
      <c r="D7">
        <f>VLOOKUP($B7,'Samlet - 2011'!$A$2:$F$99,2,0)</f>
        <v>202452</v>
      </c>
      <c r="E7" s="14">
        <f>VLOOKUP($B7,'Samlet - 2011'!$A$2:$F$99,3,0)</f>
        <v>1.1166666666666665</v>
      </c>
      <c r="F7" s="14">
        <f>VLOOKUP($B7,'Samlet - 2011'!$A$2:$F$99,4,0)</f>
        <v>3.5</v>
      </c>
      <c r="G7" s="14">
        <f>VLOOKUP($B7,'Samlet - 2011'!$A$2:$F$99,5,0)</f>
        <v>14.5</v>
      </c>
      <c r="H7" s="14">
        <f>VLOOKUP($B7,'Samlet - 2011'!$A$2:$F$99,6,0)</f>
        <v>10.8</v>
      </c>
    </row>
    <row r="8" spans="1:8" x14ac:dyDescent="0.2">
      <c r="A8">
        <v>153</v>
      </c>
      <c r="B8" t="s">
        <v>15</v>
      </c>
      <c r="C8">
        <v>2011</v>
      </c>
      <c r="D8">
        <f>VLOOKUP($B8,'Samlet - 2011'!$A$2:$F$99,2,0)</f>
        <v>185604</v>
      </c>
      <c r="E8" s="14">
        <f>VLOOKUP($B8,'Samlet - 2011'!$A$2:$F$99,3,0)</f>
        <v>1.55</v>
      </c>
      <c r="F8" s="14">
        <f>VLOOKUP($B8,'Samlet - 2011'!$A$2:$F$99,4,0)</f>
        <v>7.9</v>
      </c>
      <c r="G8" s="14">
        <f>VLOOKUP($B8,'Samlet - 2011'!$A$2:$F$99,5,0)</f>
        <v>23.4</v>
      </c>
      <c r="H8" s="14">
        <f>VLOOKUP($B8,'Samlet - 2011'!$A$2:$F$99,6,0)</f>
        <v>12.4</v>
      </c>
    </row>
    <row r="9" spans="1:8" x14ac:dyDescent="0.2">
      <c r="A9">
        <v>157</v>
      </c>
      <c r="B9" t="s">
        <v>16</v>
      </c>
      <c r="C9">
        <v>2011</v>
      </c>
      <c r="D9">
        <f>VLOOKUP($B9,'Samlet - 2011'!$A$2:$F$99,2,0)</f>
        <v>339165</v>
      </c>
      <c r="E9" s="14">
        <f>VLOOKUP($B9,'Samlet - 2011'!$A$2:$F$99,3,0)</f>
        <v>0.93333333333333346</v>
      </c>
      <c r="F9" s="14">
        <f>VLOOKUP($B9,'Samlet - 2011'!$A$2:$F$99,4,0)</f>
        <v>2.2000000000000002</v>
      </c>
      <c r="G9" s="14">
        <f>VLOOKUP($B9,'Samlet - 2011'!$A$2:$F$99,5,0)</f>
        <v>19</v>
      </c>
      <c r="H9" s="14">
        <f>VLOOKUP($B9,'Samlet - 2011'!$A$2:$F$99,6,0)</f>
        <v>13.2</v>
      </c>
    </row>
    <row r="10" spans="1:8" x14ac:dyDescent="0.2">
      <c r="A10">
        <v>159</v>
      </c>
      <c r="B10" t="s">
        <v>17</v>
      </c>
      <c r="C10">
        <v>2011</v>
      </c>
      <c r="D10">
        <f>VLOOKUP($B10,'Samlet - 2011'!$A$2:$F$99,2,0)</f>
        <v>213516</v>
      </c>
      <c r="E10" s="14">
        <f>VLOOKUP($B10,'Samlet - 2011'!$A$2:$F$99,3,0)</f>
        <v>1.3583333333333336</v>
      </c>
      <c r="F10" s="14">
        <f>VLOOKUP($B10,'Samlet - 2011'!$A$2:$F$99,4,0)</f>
        <v>2.5</v>
      </c>
      <c r="G10" s="14">
        <f>VLOOKUP($B10,'Samlet - 2011'!$A$2:$F$99,5,0)</f>
        <v>17.7</v>
      </c>
      <c r="H10" s="14">
        <f>VLOOKUP($B10,'Samlet - 2011'!$A$2:$F$99,6,0)</f>
        <v>12.2</v>
      </c>
    </row>
    <row r="11" spans="1:8" x14ac:dyDescent="0.2">
      <c r="A11">
        <v>161</v>
      </c>
      <c r="B11" t="s">
        <v>18</v>
      </c>
      <c r="C11">
        <v>2011</v>
      </c>
      <c r="D11">
        <f>VLOOKUP($B11,'Samlet - 2011'!$A$2:$F$99,2,0)</f>
        <v>202928</v>
      </c>
      <c r="E11" s="14">
        <f>VLOOKUP($B11,'Samlet - 2011'!$A$2:$F$99,3,0)</f>
        <v>1.5333333333333332</v>
      </c>
      <c r="F11" s="14">
        <f>VLOOKUP($B11,'Samlet - 2011'!$A$2:$F$99,4,0)</f>
        <v>5.3</v>
      </c>
      <c r="G11" s="14">
        <f>VLOOKUP($B11,'Samlet - 2011'!$A$2:$F$99,5,0)</f>
        <v>12.5</v>
      </c>
      <c r="H11" s="14">
        <f>VLOOKUP($B11,'Samlet - 2011'!$A$2:$F$99,6,0)</f>
        <v>15.6</v>
      </c>
    </row>
    <row r="12" spans="1:8" x14ac:dyDescent="0.2">
      <c r="A12">
        <v>163</v>
      </c>
      <c r="B12" t="s">
        <v>19</v>
      </c>
      <c r="C12">
        <v>2011</v>
      </c>
      <c r="D12">
        <f>VLOOKUP($B12,'Samlet - 2011'!$A$2:$F$99,2,0)</f>
        <v>203029</v>
      </c>
      <c r="E12" s="14">
        <f>VLOOKUP($B12,'Samlet - 2011'!$A$2:$F$99,3,0)</f>
        <v>1.3666666666666665</v>
      </c>
      <c r="F12" s="14">
        <f>VLOOKUP($B12,'Samlet - 2011'!$A$2:$F$99,4,0)</f>
        <v>5.5</v>
      </c>
      <c r="G12" s="14">
        <f>VLOOKUP($B12,'Samlet - 2011'!$A$2:$F$99,5,0)</f>
        <v>13.1</v>
      </c>
      <c r="H12" s="14">
        <f>VLOOKUP($B12,'Samlet - 2011'!$A$2:$F$99,6,0)</f>
        <v>13.5</v>
      </c>
    </row>
    <row r="13" spans="1:8" x14ac:dyDescent="0.2">
      <c r="A13">
        <v>167</v>
      </c>
      <c r="B13" t="s">
        <v>20</v>
      </c>
      <c r="C13">
        <v>2011</v>
      </c>
      <c r="D13">
        <f>VLOOKUP($B13,'Samlet - 2011'!$A$2:$F$99,2,0)</f>
        <v>196751</v>
      </c>
      <c r="E13" s="14">
        <f>VLOOKUP($B13,'Samlet - 2011'!$A$2:$F$99,3,0)</f>
        <v>1.1749999999999996</v>
      </c>
      <c r="F13" s="14">
        <f>VLOOKUP($B13,'Samlet - 2011'!$A$2:$F$99,4,0)</f>
        <v>4.2</v>
      </c>
      <c r="G13" s="14">
        <f>VLOOKUP($B13,'Samlet - 2011'!$A$2:$F$99,5,0)</f>
        <v>17.100000000000001</v>
      </c>
      <c r="H13" s="14">
        <f>VLOOKUP($B13,'Samlet - 2011'!$A$2:$F$99,6,0)</f>
        <v>12.4</v>
      </c>
    </row>
    <row r="14" spans="1:8" x14ac:dyDescent="0.2">
      <c r="A14">
        <v>169</v>
      </c>
      <c r="B14" t="s">
        <v>21</v>
      </c>
      <c r="C14">
        <v>2011</v>
      </c>
      <c r="D14">
        <f>VLOOKUP($B14,'Samlet - 2011'!$A$2:$F$99,2,0)</f>
        <v>198826</v>
      </c>
      <c r="E14" s="14">
        <f>VLOOKUP($B14,'Samlet - 2011'!$A$2:$F$99,3,0)</f>
        <v>1.8250000000000002</v>
      </c>
      <c r="F14" s="14">
        <f>VLOOKUP($B14,'Samlet - 2011'!$A$2:$F$99,4,0)</f>
        <v>3.7</v>
      </c>
      <c r="G14" s="14">
        <f>VLOOKUP($B14,'Samlet - 2011'!$A$2:$F$99,5,0)</f>
        <v>20.9</v>
      </c>
      <c r="H14" s="14">
        <f>VLOOKUP($B14,'Samlet - 2011'!$A$2:$F$99,6,0)</f>
        <v>13.1</v>
      </c>
    </row>
    <row r="15" spans="1:8" x14ac:dyDescent="0.2">
      <c r="A15">
        <v>183</v>
      </c>
      <c r="B15" t="s">
        <v>22</v>
      </c>
      <c r="C15">
        <v>2011</v>
      </c>
      <c r="D15">
        <f>VLOOKUP($B15,'Samlet - 2011'!$A$2:$F$99,2,0)</f>
        <v>181875</v>
      </c>
      <c r="E15" s="14">
        <f>VLOOKUP($B15,'Samlet - 2011'!$A$2:$F$99,3,0)</f>
        <v>2.6166666666666667</v>
      </c>
      <c r="F15" s="14">
        <f>VLOOKUP($B15,'Samlet - 2011'!$A$2:$F$99,4,0)</f>
        <v>5.8</v>
      </c>
      <c r="G15" s="14">
        <f>VLOOKUP($B15,'Samlet - 2011'!$A$2:$F$99,5,0)</f>
        <v>26.5</v>
      </c>
      <c r="H15" s="14">
        <f>VLOOKUP($B15,'Samlet - 2011'!$A$2:$F$99,6,0)</f>
        <v>16</v>
      </c>
    </row>
    <row r="16" spans="1:8" x14ac:dyDescent="0.2">
      <c r="A16">
        <v>173</v>
      </c>
      <c r="B16" t="s">
        <v>23</v>
      </c>
      <c r="C16">
        <v>2011</v>
      </c>
      <c r="D16">
        <f>VLOOKUP($B16,'Samlet - 2011'!$A$2:$F$99,2,0)</f>
        <v>263333</v>
      </c>
      <c r="E16" s="14">
        <f>VLOOKUP($B16,'Samlet - 2011'!$A$2:$F$99,3,0)</f>
        <v>1.0583333333333333</v>
      </c>
      <c r="F16" s="14">
        <f>VLOOKUP($B16,'Samlet - 2011'!$A$2:$F$99,4,0)</f>
        <v>2.6</v>
      </c>
      <c r="G16" s="14">
        <f>VLOOKUP($B16,'Samlet - 2011'!$A$2:$F$99,5,0)</f>
        <v>13.8</v>
      </c>
      <c r="H16" s="14">
        <f>VLOOKUP($B16,'Samlet - 2011'!$A$2:$F$99,6,0)</f>
        <v>11.2</v>
      </c>
    </row>
    <row r="17" spans="1:8" x14ac:dyDescent="0.2">
      <c r="A17">
        <v>175</v>
      </c>
      <c r="B17" t="s">
        <v>24</v>
      </c>
      <c r="C17">
        <v>2011</v>
      </c>
      <c r="D17">
        <f>VLOOKUP($B17,'Samlet - 2011'!$A$2:$F$99,2,0)</f>
        <v>196608</v>
      </c>
      <c r="E17" s="14">
        <f>VLOOKUP($B17,'Samlet - 2011'!$A$2:$F$99,3,0)</f>
        <v>1.4000000000000001</v>
      </c>
      <c r="F17" s="14">
        <f>VLOOKUP($B17,'Samlet - 2011'!$A$2:$F$99,4,0)</f>
        <v>3.5</v>
      </c>
      <c r="G17" s="14">
        <f>VLOOKUP($B17,'Samlet - 2011'!$A$2:$F$99,5,0)</f>
        <v>15.7</v>
      </c>
      <c r="H17" s="14">
        <f>VLOOKUP($B17,'Samlet - 2011'!$A$2:$F$99,6,0)</f>
        <v>13.3</v>
      </c>
    </row>
    <row r="18" spans="1:8" x14ac:dyDescent="0.2">
      <c r="A18">
        <v>187</v>
      </c>
      <c r="B18" t="s">
        <v>25</v>
      </c>
      <c r="C18">
        <v>2011</v>
      </c>
      <c r="D18">
        <f>VLOOKUP($B18,'Samlet - 2011'!$A$2:$F$99,2,0)</f>
        <v>225587</v>
      </c>
      <c r="E18" s="14">
        <f>VLOOKUP($B18,'Samlet - 2011'!$A$2:$F$99,3,0)</f>
        <v>1.3333333333333337</v>
      </c>
      <c r="F18" s="14">
        <f>VLOOKUP($B18,'Samlet - 2011'!$A$2:$F$99,4,0)</f>
        <v>3</v>
      </c>
      <c r="G18" s="14">
        <f>VLOOKUP($B18,'Samlet - 2011'!$A$2:$F$99,5,0)</f>
        <v>16.2</v>
      </c>
      <c r="H18" s="14">
        <f>VLOOKUP($B18,'Samlet - 2011'!$A$2:$F$99,6,0)</f>
        <v>14.6</v>
      </c>
    </row>
    <row r="19" spans="1:8" x14ac:dyDescent="0.2">
      <c r="A19">
        <v>201</v>
      </c>
      <c r="B19" t="s">
        <v>26</v>
      </c>
      <c r="C19">
        <v>2011</v>
      </c>
      <c r="D19">
        <f>VLOOKUP($B19,'Samlet - 2011'!$A$2:$F$99,2,0)</f>
        <v>261760</v>
      </c>
      <c r="E19" s="14">
        <f>VLOOKUP($B19,'Samlet - 2011'!$A$2:$F$99,3,0)</f>
        <v>0.79166666666666652</v>
      </c>
      <c r="F19" s="14">
        <f>VLOOKUP($B19,'Samlet - 2011'!$A$2:$F$99,4,0)</f>
        <v>3.7</v>
      </c>
      <c r="G19" s="14">
        <f>VLOOKUP($B19,'Samlet - 2011'!$A$2:$F$99,5,0)</f>
        <v>8.5</v>
      </c>
      <c r="H19" s="14">
        <f>VLOOKUP($B19,'Samlet - 2011'!$A$2:$F$99,6,0)</f>
        <v>9.1</v>
      </c>
    </row>
    <row r="20" spans="1:8" x14ac:dyDescent="0.2">
      <c r="A20">
        <v>240</v>
      </c>
      <c r="B20" t="s">
        <v>27</v>
      </c>
      <c r="C20">
        <v>2011</v>
      </c>
      <c r="D20">
        <f>VLOOKUP($B20,'Samlet - 2011'!$A$2:$F$99,2,0)</f>
        <v>232521</v>
      </c>
      <c r="E20" s="14">
        <f>VLOOKUP($B20,'Samlet - 2011'!$A$2:$F$99,3,0)</f>
        <v>0.8500000000000002</v>
      </c>
      <c r="F20" s="14">
        <f>VLOOKUP($B20,'Samlet - 2011'!$A$2:$F$99,4,0)</f>
        <v>1.7</v>
      </c>
      <c r="G20" s="14">
        <f>VLOOKUP($B20,'Samlet - 2011'!$A$2:$F$99,5,0)</f>
        <v>7.2</v>
      </c>
      <c r="H20" s="14">
        <f>VLOOKUP($B20,'Samlet - 2011'!$A$2:$F$99,6,0)</f>
        <v>9.3000000000000007</v>
      </c>
    </row>
    <row r="21" spans="1:8" x14ac:dyDescent="0.2">
      <c r="A21">
        <v>210</v>
      </c>
      <c r="B21" t="s">
        <v>28</v>
      </c>
      <c r="C21">
        <v>2011</v>
      </c>
      <c r="D21">
        <f>VLOOKUP($B21,'Samlet - 2011'!$A$2:$F$99,2,0)</f>
        <v>235433</v>
      </c>
      <c r="E21" s="14">
        <f>VLOOKUP($B21,'Samlet - 2011'!$A$2:$F$99,3,0)</f>
        <v>1.075</v>
      </c>
      <c r="F21" s="14">
        <f>VLOOKUP($B21,'Samlet - 2011'!$A$2:$F$99,4,0)</f>
        <v>2.8</v>
      </c>
      <c r="G21" s="14">
        <f>VLOOKUP($B21,'Samlet - 2011'!$A$2:$F$99,5,0)</f>
        <v>14.5</v>
      </c>
      <c r="H21" s="14">
        <f>VLOOKUP($B21,'Samlet - 2011'!$A$2:$F$99,6,0)</f>
        <v>14.3</v>
      </c>
    </row>
    <row r="22" spans="1:8" x14ac:dyDescent="0.2">
      <c r="A22">
        <v>250</v>
      </c>
      <c r="B22" t="s">
        <v>29</v>
      </c>
      <c r="C22">
        <v>2011</v>
      </c>
      <c r="D22">
        <f>VLOOKUP($B22,'Samlet - 2011'!$A$2:$F$99,2,0)</f>
        <v>206586</v>
      </c>
      <c r="E22" s="14">
        <f>VLOOKUP($B22,'Samlet - 2011'!$A$2:$F$99,3,0)</f>
        <v>1.2166666666666666</v>
      </c>
      <c r="F22" s="14">
        <f>VLOOKUP($B22,'Samlet - 2011'!$A$2:$F$99,4,0)</f>
        <v>2.7</v>
      </c>
      <c r="G22" s="14">
        <f>VLOOKUP($B22,'Samlet - 2011'!$A$2:$F$99,5,0)</f>
        <v>11.8</v>
      </c>
      <c r="H22" s="14">
        <f>VLOOKUP($B22,'Samlet - 2011'!$A$2:$F$99,6,0)</f>
        <v>13.6</v>
      </c>
    </row>
    <row r="23" spans="1:8" x14ac:dyDescent="0.2">
      <c r="A23">
        <v>190</v>
      </c>
      <c r="B23" t="s">
        <v>30</v>
      </c>
      <c r="C23">
        <v>2011</v>
      </c>
      <c r="D23">
        <f>VLOOKUP($B23,'Samlet - 2011'!$A$2:$F$99,2,0)</f>
        <v>254231</v>
      </c>
      <c r="E23" s="14">
        <f>VLOOKUP($B23,'Samlet - 2011'!$A$2:$F$99,3,0)</f>
        <v>1.075</v>
      </c>
      <c r="F23" s="14">
        <f>VLOOKUP($B23,'Samlet - 2011'!$A$2:$F$99,4,0)</f>
        <v>2</v>
      </c>
      <c r="G23" s="14">
        <f>VLOOKUP($B23,'Samlet - 2011'!$A$2:$F$99,5,0)</f>
        <v>13</v>
      </c>
      <c r="H23" s="14">
        <f>VLOOKUP($B23,'Samlet - 2011'!$A$2:$F$99,6,0)</f>
        <v>11.3</v>
      </c>
    </row>
    <row r="24" spans="1:8" x14ac:dyDescent="0.2">
      <c r="A24">
        <v>270</v>
      </c>
      <c r="B24" t="s">
        <v>31</v>
      </c>
      <c r="C24">
        <v>2011</v>
      </c>
      <c r="D24">
        <f>VLOOKUP($B24,'Samlet - 2011'!$A$2:$F$99,2,0)</f>
        <v>210245</v>
      </c>
      <c r="E24" s="14">
        <f>VLOOKUP($B24,'Samlet - 2011'!$A$2:$F$99,3,0)</f>
        <v>1.2416666666666665</v>
      </c>
      <c r="F24" s="14">
        <f>VLOOKUP($B24,'Samlet - 2011'!$A$2:$F$99,4,0)</f>
        <v>2.7</v>
      </c>
      <c r="G24" s="14">
        <f>VLOOKUP($B24,'Samlet - 2011'!$A$2:$F$99,5,0)</f>
        <v>12.5</v>
      </c>
      <c r="H24" s="14">
        <f>VLOOKUP($B24,'Samlet - 2011'!$A$2:$F$99,6,0)</f>
        <v>14</v>
      </c>
    </row>
    <row r="25" spans="1:8" x14ac:dyDescent="0.2">
      <c r="A25">
        <v>260</v>
      </c>
      <c r="B25" t="s">
        <v>32</v>
      </c>
      <c r="C25">
        <v>2011</v>
      </c>
      <c r="D25">
        <f>VLOOKUP($B25,'Samlet - 2011'!$A$2:$F$99,2,0)</f>
        <v>191281</v>
      </c>
      <c r="E25" s="14">
        <f>VLOOKUP($B25,'Samlet - 2011'!$A$2:$F$99,3,0)</f>
        <v>1.7750000000000001</v>
      </c>
      <c r="F25" s="14">
        <f>VLOOKUP($B25,'Samlet - 2011'!$A$2:$F$99,4,0)</f>
        <v>3.2</v>
      </c>
      <c r="G25" s="14">
        <f>VLOOKUP($B25,'Samlet - 2011'!$A$2:$F$99,5,0)</f>
        <v>12.7</v>
      </c>
      <c r="H25" s="14">
        <f>VLOOKUP($B25,'Samlet - 2011'!$A$2:$F$99,6,0)</f>
        <v>17</v>
      </c>
    </row>
    <row r="26" spans="1:8" x14ac:dyDescent="0.2">
      <c r="A26">
        <v>217</v>
      </c>
      <c r="B26" t="s">
        <v>33</v>
      </c>
      <c r="C26">
        <v>2011</v>
      </c>
      <c r="D26">
        <f>VLOOKUP($B26,'Samlet - 2011'!$A$2:$F$99,2,0)</f>
        <v>213742</v>
      </c>
      <c r="E26" s="14">
        <f>VLOOKUP($B26,'Samlet - 2011'!$A$2:$F$99,3,0)</f>
        <v>1.45</v>
      </c>
      <c r="F26" s="14">
        <f>VLOOKUP($B26,'Samlet - 2011'!$A$2:$F$99,4,0)</f>
        <v>6</v>
      </c>
      <c r="G26" s="14">
        <f>VLOOKUP($B26,'Samlet - 2011'!$A$2:$F$99,5,0)</f>
        <v>17.7</v>
      </c>
      <c r="H26" s="14">
        <f>VLOOKUP($B26,'Samlet - 2011'!$A$2:$F$99,6,0)</f>
        <v>15.4</v>
      </c>
    </row>
    <row r="27" spans="1:8" x14ac:dyDescent="0.2">
      <c r="A27">
        <v>219</v>
      </c>
      <c r="B27" t="s">
        <v>34</v>
      </c>
      <c r="C27">
        <v>2011</v>
      </c>
      <c r="D27">
        <f>VLOOKUP($B27,'Samlet - 2011'!$A$2:$F$99,2,0)</f>
        <v>223169</v>
      </c>
      <c r="E27" s="14">
        <f>VLOOKUP($B27,'Samlet - 2011'!$A$2:$F$99,3,0)</f>
        <v>1.1916666666666664</v>
      </c>
      <c r="F27" s="14">
        <f>VLOOKUP($B27,'Samlet - 2011'!$A$2:$F$99,4,0)</f>
        <v>4.3</v>
      </c>
      <c r="G27" s="14">
        <f>VLOOKUP($B27,'Samlet - 2011'!$A$2:$F$99,5,0)</f>
        <v>11.7</v>
      </c>
      <c r="H27" s="14">
        <f>VLOOKUP($B27,'Samlet - 2011'!$A$2:$F$99,6,0)</f>
        <v>13.4</v>
      </c>
    </row>
    <row r="28" spans="1:8" x14ac:dyDescent="0.2">
      <c r="A28">
        <v>223</v>
      </c>
      <c r="B28" t="s">
        <v>35</v>
      </c>
      <c r="C28">
        <v>2011</v>
      </c>
      <c r="D28">
        <f>VLOOKUP($B28,'Samlet - 2011'!$A$2:$F$99,2,0)</f>
        <v>314966</v>
      </c>
      <c r="E28" s="14">
        <f>VLOOKUP($B28,'Samlet - 2011'!$A$2:$F$99,3,0)</f>
        <v>0.78333333333333321</v>
      </c>
      <c r="F28" s="14">
        <f>VLOOKUP($B28,'Samlet - 2011'!$A$2:$F$99,4,0)</f>
        <v>1.7</v>
      </c>
      <c r="G28" s="14">
        <f>VLOOKUP($B28,'Samlet - 2011'!$A$2:$F$99,5,0)</f>
        <v>12.8</v>
      </c>
      <c r="H28" s="14">
        <f>VLOOKUP($B28,'Samlet - 2011'!$A$2:$F$99,6,0)</f>
        <v>11.1</v>
      </c>
    </row>
    <row r="29" spans="1:8" x14ac:dyDescent="0.2">
      <c r="A29">
        <v>230</v>
      </c>
      <c r="B29" t="s">
        <v>36</v>
      </c>
      <c r="C29">
        <v>2011</v>
      </c>
      <c r="D29">
        <f>VLOOKUP($B29,'Samlet - 2011'!$A$2:$F$99,2,0)</f>
        <v>316723</v>
      </c>
      <c r="E29" s="14">
        <f>VLOOKUP($B29,'Samlet - 2011'!$A$2:$F$99,3,0)</f>
        <v>0.94166666666666676</v>
      </c>
      <c r="F29" s="14">
        <f>VLOOKUP($B29,'Samlet - 2011'!$A$2:$F$99,4,0)</f>
        <v>2.1</v>
      </c>
      <c r="G29" s="14">
        <f>VLOOKUP($B29,'Samlet - 2011'!$A$2:$F$99,5,0)</f>
        <v>13.2</v>
      </c>
      <c r="H29" s="14">
        <f>VLOOKUP($B29,'Samlet - 2011'!$A$2:$F$99,6,0)</f>
        <v>12</v>
      </c>
    </row>
    <row r="30" spans="1:8" x14ac:dyDescent="0.2">
      <c r="A30">
        <v>400</v>
      </c>
      <c r="B30" t="s">
        <v>37</v>
      </c>
      <c r="C30">
        <v>2011</v>
      </c>
      <c r="D30">
        <f>VLOOKUP($B30,'Samlet - 2011'!$A$2:$F$99,2,0)</f>
        <v>174636</v>
      </c>
      <c r="E30" s="14">
        <f>VLOOKUP($B30,'Samlet - 2011'!$A$2:$F$99,3,0)</f>
        <v>1.6333333333333335</v>
      </c>
      <c r="F30" s="14">
        <f>VLOOKUP($B30,'Samlet - 2011'!$A$2:$F$99,4,0)</f>
        <v>3.7</v>
      </c>
      <c r="G30" s="14">
        <f>VLOOKUP($B30,'Samlet - 2011'!$A$2:$F$99,5,0)</f>
        <v>16.600000000000001</v>
      </c>
      <c r="H30" s="14">
        <f>VLOOKUP($B30,'Samlet - 2011'!$A$2:$F$99,6,0)</f>
        <v>15.1</v>
      </c>
    </row>
    <row r="31" spans="1:8" x14ac:dyDescent="0.2">
      <c r="A31">
        <v>253</v>
      </c>
      <c r="B31" t="s">
        <v>38</v>
      </c>
      <c r="C31">
        <v>2011</v>
      </c>
      <c r="D31">
        <f>VLOOKUP($B31,'Samlet - 2011'!$A$2:$F$99,2,0)</f>
        <v>222654</v>
      </c>
      <c r="E31" s="14">
        <f>VLOOKUP($B31,'Samlet - 2011'!$A$2:$F$99,3,0)</f>
        <v>1.2583333333333331</v>
      </c>
      <c r="F31" s="14">
        <f>VLOOKUP($B31,'Samlet - 2011'!$A$2:$F$99,4,0)</f>
        <v>3.9</v>
      </c>
      <c r="G31" s="14">
        <f>VLOOKUP($B31,'Samlet - 2011'!$A$2:$F$99,5,0)</f>
        <v>12.3</v>
      </c>
      <c r="H31" s="14">
        <f>VLOOKUP($B31,'Samlet - 2011'!$A$2:$F$99,6,0)</f>
        <v>11.7</v>
      </c>
    </row>
    <row r="32" spans="1:8" x14ac:dyDescent="0.2">
      <c r="A32">
        <v>259</v>
      </c>
      <c r="B32" t="s">
        <v>39</v>
      </c>
      <c r="C32">
        <v>2011</v>
      </c>
      <c r="D32">
        <f>VLOOKUP($B32,'Samlet - 2011'!$A$2:$F$99,2,0)</f>
        <v>202267</v>
      </c>
      <c r="E32" s="14">
        <f>VLOOKUP($B32,'Samlet - 2011'!$A$2:$F$99,3,0)</f>
        <v>1.8666666666666669</v>
      </c>
      <c r="F32" s="14">
        <f>VLOOKUP($B32,'Samlet - 2011'!$A$2:$F$99,4,0)</f>
        <v>3.6</v>
      </c>
      <c r="G32" s="14">
        <f>VLOOKUP($B32,'Samlet - 2011'!$A$2:$F$99,5,0)</f>
        <v>12.8</v>
      </c>
      <c r="H32" s="14">
        <f>VLOOKUP($B32,'Samlet - 2011'!$A$2:$F$99,6,0)</f>
        <v>13.1</v>
      </c>
    </row>
    <row r="33" spans="1:8" x14ac:dyDescent="0.2">
      <c r="A33">
        <v>350</v>
      </c>
      <c r="B33" t="s">
        <v>40</v>
      </c>
      <c r="C33">
        <v>2011</v>
      </c>
      <c r="D33">
        <f>VLOOKUP($B33,'Samlet - 2011'!$A$2:$F$99,2,0)</f>
        <v>217508</v>
      </c>
      <c r="E33" s="14">
        <f>VLOOKUP($B33,'Samlet - 2011'!$A$2:$F$99,3,0)</f>
        <v>0.89166666666666694</v>
      </c>
      <c r="F33" s="14">
        <f>VLOOKUP($B33,'Samlet - 2011'!$A$2:$F$99,4,0)</f>
        <v>1.4</v>
      </c>
      <c r="G33" s="14">
        <f>VLOOKUP($B33,'Samlet - 2011'!$A$2:$F$99,5,0)</f>
        <v>11.1</v>
      </c>
      <c r="H33" s="14">
        <f>VLOOKUP($B33,'Samlet - 2011'!$A$2:$F$99,6,0)</f>
        <v>11.1</v>
      </c>
    </row>
    <row r="34" spans="1:8" x14ac:dyDescent="0.2">
      <c r="A34">
        <v>265</v>
      </c>
      <c r="B34" t="s">
        <v>41</v>
      </c>
      <c r="C34">
        <v>2011</v>
      </c>
      <c r="D34">
        <f>VLOOKUP($B34,'Samlet - 2011'!$A$2:$F$99,2,0)</f>
        <v>219158</v>
      </c>
      <c r="E34" s="14">
        <f>VLOOKUP($B34,'Samlet - 2011'!$A$2:$F$99,3,0)</f>
        <v>0.96666666666666679</v>
      </c>
      <c r="F34" s="14">
        <f>VLOOKUP($B34,'Samlet - 2011'!$A$2:$F$99,4,0)</f>
        <v>3.3</v>
      </c>
      <c r="G34" s="14">
        <f>VLOOKUP($B34,'Samlet - 2011'!$A$2:$F$99,5,0)</f>
        <v>15.8</v>
      </c>
      <c r="H34" s="14">
        <f>VLOOKUP($B34,'Samlet - 2011'!$A$2:$F$99,6,0)</f>
        <v>12.5</v>
      </c>
    </row>
    <row r="35" spans="1:8" x14ac:dyDescent="0.2">
      <c r="A35">
        <v>269</v>
      </c>
      <c r="B35" t="s">
        <v>42</v>
      </c>
      <c r="C35">
        <v>2011</v>
      </c>
      <c r="D35">
        <f>VLOOKUP($B35,'Samlet - 2011'!$A$2:$F$99,2,0)</f>
        <v>234748</v>
      </c>
      <c r="E35" s="14">
        <f>VLOOKUP($B35,'Samlet - 2011'!$A$2:$F$99,3,0)</f>
        <v>1.0916666666666666</v>
      </c>
      <c r="F35" s="14">
        <f>VLOOKUP($B35,'Samlet - 2011'!$A$2:$F$99,4,0)</f>
        <v>2.2999999999999998</v>
      </c>
      <c r="G35" s="14">
        <f>VLOOKUP($B35,'Samlet - 2011'!$A$2:$F$99,5,0)</f>
        <v>10.7</v>
      </c>
      <c r="H35" s="14">
        <f>VLOOKUP($B35,'Samlet - 2011'!$A$2:$F$99,6,0)</f>
        <v>11.1</v>
      </c>
    </row>
    <row r="36" spans="1:8" x14ac:dyDescent="0.2">
      <c r="A36">
        <v>320</v>
      </c>
      <c r="B36" t="s">
        <v>43</v>
      </c>
      <c r="C36">
        <v>2011</v>
      </c>
      <c r="D36">
        <f>VLOOKUP($B36,'Samlet - 2011'!$A$2:$F$99,2,0)</f>
        <v>191067</v>
      </c>
      <c r="E36" s="14">
        <f>VLOOKUP($B36,'Samlet - 2011'!$A$2:$F$99,3,0)</f>
        <v>1.5250000000000001</v>
      </c>
      <c r="F36" s="14">
        <f>VLOOKUP($B36,'Samlet - 2011'!$A$2:$F$99,4,0)</f>
        <v>3.2</v>
      </c>
      <c r="G36" s="14">
        <f>VLOOKUP($B36,'Samlet - 2011'!$A$2:$F$99,5,0)</f>
        <v>13</v>
      </c>
      <c r="H36" s="14">
        <f>VLOOKUP($B36,'Samlet - 2011'!$A$2:$F$99,6,0)</f>
        <v>13.6</v>
      </c>
    </row>
    <row r="37" spans="1:8" x14ac:dyDescent="0.2">
      <c r="A37">
        <v>376</v>
      </c>
      <c r="B37" t="s">
        <v>44</v>
      </c>
      <c r="C37">
        <v>2011</v>
      </c>
      <c r="D37">
        <f>VLOOKUP($B37,'Samlet - 2011'!$A$2:$F$99,2,0)</f>
        <v>173408</v>
      </c>
      <c r="E37" s="14">
        <f>VLOOKUP($B37,'Samlet - 2011'!$A$2:$F$99,3,0)</f>
        <v>1.416666666666667</v>
      </c>
      <c r="F37" s="14">
        <f>VLOOKUP($B37,'Samlet - 2011'!$A$2:$F$99,4,0)</f>
        <v>5.6</v>
      </c>
      <c r="G37" s="14">
        <f>VLOOKUP($B37,'Samlet - 2011'!$A$2:$F$99,5,0)</f>
        <v>17.8</v>
      </c>
      <c r="H37" s="14">
        <f>VLOOKUP($B37,'Samlet - 2011'!$A$2:$F$99,6,0)</f>
        <v>12.9</v>
      </c>
    </row>
    <row r="38" spans="1:8" x14ac:dyDescent="0.2">
      <c r="A38">
        <v>316</v>
      </c>
      <c r="B38" t="s">
        <v>45</v>
      </c>
      <c r="C38">
        <v>2011</v>
      </c>
      <c r="D38">
        <f>VLOOKUP($B38,'Samlet - 2011'!$A$2:$F$99,2,0)</f>
        <v>195562</v>
      </c>
      <c r="E38" s="14">
        <f>VLOOKUP($B38,'Samlet - 2011'!$A$2:$F$99,3,0)</f>
        <v>1.416666666666667</v>
      </c>
      <c r="F38" s="14">
        <f>VLOOKUP($B38,'Samlet - 2011'!$A$2:$F$99,4,0)</f>
        <v>4</v>
      </c>
      <c r="G38" s="14">
        <f>VLOOKUP($B38,'Samlet - 2011'!$A$2:$F$99,5,0)</f>
        <v>15.8</v>
      </c>
      <c r="H38" s="14">
        <f>VLOOKUP($B38,'Samlet - 2011'!$A$2:$F$99,6,0)</f>
        <v>13.7</v>
      </c>
    </row>
    <row r="39" spans="1:8" x14ac:dyDescent="0.2">
      <c r="A39">
        <v>326</v>
      </c>
      <c r="B39" t="s">
        <v>46</v>
      </c>
      <c r="C39">
        <v>2011</v>
      </c>
      <c r="D39">
        <f>VLOOKUP($B39,'Samlet - 2011'!$A$2:$F$99,2,0)</f>
        <v>189511</v>
      </c>
      <c r="E39" s="14">
        <f>VLOOKUP($B39,'Samlet - 2011'!$A$2:$F$99,3,0)</f>
        <v>1.5083333333333335</v>
      </c>
      <c r="F39" s="14">
        <f>VLOOKUP($B39,'Samlet - 2011'!$A$2:$F$99,4,0)</f>
        <v>3.5</v>
      </c>
      <c r="G39" s="14">
        <f>VLOOKUP($B39,'Samlet - 2011'!$A$2:$F$99,5,0)</f>
        <v>16</v>
      </c>
      <c r="H39" s="14">
        <f>VLOOKUP($B39,'Samlet - 2011'!$A$2:$F$99,6,0)</f>
        <v>15.2</v>
      </c>
    </row>
    <row r="40" spans="1:8" x14ac:dyDescent="0.2">
      <c r="A40">
        <v>360</v>
      </c>
      <c r="B40" t="s">
        <v>47</v>
      </c>
      <c r="C40">
        <v>2011</v>
      </c>
      <c r="D40">
        <f>VLOOKUP($B40,'Samlet - 2011'!$A$2:$F$99,2,0)</f>
        <v>168257</v>
      </c>
      <c r="E40" s="14">
        <f>VLOOKUP($B40,'Samlet - 2011'!$A$2:$F$99,3,0)</f>
        <v>2.6916666666666664</v>
      </c>
      <c r="F40" s="14">
        <f>VLOOKUP($B40,'Samlet - 2011'!$A$2:$F$99,4,0)</f>
        <v>5.0999999999999996</v>
      </c>
      <c r="G40" s="14">
        <f>VLOOKUP($B40,'Samlet - 2011'!$A$2:$F$99,5,0)</f>
        <v>22</v>
      </c>
      <c r="H40" s="14">
        <f>VLOOKUP($B40,'Samlet - 2011'!$A$2:$F$99,6,0)</f>
        <v>13.2</v>
      </c>
    </row>
    <row r="41" spans="1:8" x14ac:dyDescent="0.2">
      <c r="A41">
        <v>370</v>
      </c>
      <c r="B41" t="s">
        <v>48</v>
      </c>
      <c r="C41">
        <v>2011</v>
      </c>
      <c r="D41">
        <f>VLOOKUP($B41,'Samlet - 2011'!$A$2:$F$99,2,0)</f>
        <v>192912</v>
      </c>
      <c r="E41" s="14">
        <f>VLOOKUP($B41,'Samlet - 2011'!$A$2:$F$99,3,0)</f>
        <v>1.6416666666666666</v>
      </c>
      <c r="F41" s="14">
        <f>VLOOKUP($B41,'Samlet - 2011'!$A$2:$F$99,4,0)</f>
        <v>2.7</v>
      </c>
      <c r="G41" s="14">
        <f>VLOOKUP($B41,'Samlet - 2011'!$A$2:$F$99,5,0)</f>
        <v>15.1</v>
      </c>
      <c r="H41" s="14">
        <f>VLOOKUP($B41,'Samlet - 2011'!$A$2:$F$99,6,0)</f>
        <v>14.2</v>
      </c>
    </row>
    <row r="42" spans="1:8" x14ac:dyDescent="0.2">
      <c r="A42">
        <v>306</v>
      </c>
      <c r="B42" t="s">
        <v>49</v>
      </c>
      <c r="C42">
        <v>2011</v>
      </c>
      <c r="D42">
        <f>VLOOKUP($B42,'Samlet - 2011'!$A$2:$F$99,2,0)</f>
        <v>180222</v>
      </c>
      <c r="E42" s="14">
        <f>VLOOKUP($B42,'Samlet - 2011'!$A$2:$F$99,3,0)</f>
        <v>1.9666666666666668</v>
      </c>
      <c r="F42" s="14">
        <f>VLOOKUP($B42,'Samlet - 2011'!$A$2:$F$99,4,0)</f>
        <v>3.4</v>
      </c>
      <c r="G42" s="14">
        <f>VLOOKUP($B42,'Samlet - 2011'!$A$2:$F$99,5,0)</f>
        <v>17.2</v>
      </c>
      <c r="H42" s="14">
        <f>VLOOKUP($B42,'Samlet - 2011'!$A$2:$F$99,6,0)</f>
        <v>10.9</v>
      </c>
    </row>
    <row r="43" spans="1:8" x14ac:dyDescent="0.2">
      <c r="A43">
        <v>329</v>
      </c>
      <c r="B43" t="s">
        <v>50</v>
      </c>
      <c r="C43">
        <v>2011</v>
      </c>
      <c r="D43">
        <f>VLOOKUP($B43,'Samlet - 2011'!$A$2:$F$99,2,0)</f>
        <v>197182</v>
      </c>
      <c r="E43" s="14">
        <f>VLOOKUP($B43,'Samlet - 2011'!$A$2:$F$99,3,0)</f>
        <v>1.291666666666667</v>
      </c>
      <c r="F43" s="14">
        <f>VLOOKUP($B43,'Samlet - 2011'!$A$2:$F$99,4,0)</f>
        <v>4.9000000000000004</v>
      </c>
      <c r="G43" s="14">
        <f>VLOOKUP($B43,'Samlet - 2011'!$A$2:$F$99,5,0)</f>
        <v>14.5</v>
      </c>
      <c r="H43" s="14">
        <f>VLOOKUP($B43,'Samlet - 2011'!$A$2:$F$99,6,0)</f>
        <v>14.8</v>
      </c>
    </row>
    <row r="44" spans="1:8" x14ac:dyDescent="0.2">
      <c r="A44">
        <v>330</v>
      </c>
      <c r="B44" t="s">
        <v>51</v>
      </c>
      <c r="C44">
        <v>2011</v>
      </c>
      <c r="D44">
        <f>VLOOKUP($B44,'Samlet - 2011'!$A$2:$F$99,2,0)</f>
        <v>186917</v>
      </c>
      <c r="E44" s="14">
        <f>VLOOKUP($B44,'Samlet - 2011'!$A$2:$F$99,3,0)</f>
        <v>2.0833333333333335</v>
      </c>
      <c r="F44" s="14">
        <f>VLOOKUP($B44,'Samlet - 2011'!$A$2:$F$99,4,0)</f>
        <v>4.2</v>
      </c>
      <c r="G44" s="14">
        <f>VLOOKUP($B44,'Samlet - 2011'!$A$2:$F$99,5,0)</f>
        <v>17.899999999999999</v>
      </c>
      <c r="H44" s="14">
        <f>VLOOKUP($B44,'Samlet - 2011'!$A$2:$F$99,6,0)</f>
        <v>12.3</v>
      </c>
    </row>
    <row r="45" spans="1:8" x14ac:dyDescent="0.2">
      <c r="A45">
        <v>340</v>
      </c>
      <c r="B45" t="s">
        <v>52</v>
      </c>
      <c r="C45">
        <v>2011</v>
      </c>
      <c r="D45">
        <f>VLOOKUP($B45,'Samlet - 2011'!$A$2:$F$99,2,0)</f>
        <v>195094</v>
      </c>
      <c r="E45" s="14">
        <f>VLOOKUP($B45,'Samlet - 2011'!$A$2:$F$99,3,0)</f>
        <v>1.3500000000000003</v>
      </c>
      <c r="F45" s="14">
        <f>VLOOKUP($B45,'Samlet - 2011'!$A$2:$F$99,4,0)</f>
        <v>2.4</v>
      </c>
      <c r="G45" s="14">
        <f>VLOOKUP($B45,'Samlet - 2011'!$A$2:$F$99,5,0)</f>
        <v>12.3</v>
      </c>
      <c r="H45" s="14">
        <f>VLOOKUP($B45,'Samlet - 2011'!$A$2:$F$99,6,0)</f>
        <v>16</v>
      </c>
    </row>
    <row r="46" spans="1:8" x14ac:dyDescent="0.2">
      <c r="A46">
        <v>336</v>
      </c>
      <c r="B46" t="s">
        <v>53</v>
      </c>
      <c r="C46">
        <v>2011</v>
      </c>
      <c r="D46">
        <f>VLOOKUP($B46,'Samlet - 2011'!$A$2:$F$99,2,0)</f>
        <v>198010</v>
      </c>
      <c r="E46" s="14">
        <f>VLOOKUP($B46,'Samlet - 2011'!$A$2:$F$99,3,0)</f>
        <v>1.3916666666666668</v>
      </c>
      <c r="F46" s="14">
        <f>VLOOKUP($B46,'Samlet - 2011'!$A$2:$F$99,4,0)</f>
        <v>2.9</v>
      </c>
      <c r="G46" s="14">
        <f>VLOOKUP($B46,'Samlet - 2011'!$A$2:$F$99,5,0)</f>
        <v>12.2</v>
      </c>
      <c r="H46" s="14">
        <f>VLOOKUP($B46,'Samlet - 2011'!$A$2:$F$99,6,0)</f>
        <v>14.2</v>
      </c>
    </row>
    <row r="47" spans="1:8" x14ac:dyDescent="0.2">
      <c r="A47">
        <v>390</v>
      </c>
      <c r="B47" t="s">
        <v>54</v>
      </c>
      <c r="C47">
        <v>2011</v>
      </c>
      <c r="D47">
        <f>VLOOKUP($B47,'Samlet - 2011'!$A$2:$F$99,2,0)</f>
        <v>181859</v>
      </c>
      <c r="E47" s="14">
        <f>VLOOKUP($B47,'Samlet - 2011'!$A$2:$F$99,3,0)</f>
        <v>1.4666666666666668</v>
      </c>
      <c r="F47" s="14">
        <f>VLOOKUP($B47,'Samlet - 2011'!$A$2:$F$99,4,0)</f>
        <v>3.2</v>
      </c>
      <c r="G47" s="14">
        <f>VLOOKUP($B47,'Samlet - 2011'!$A$2:$F$99,5,0)</f>
        <v>19.8</v>
      </c>
      <c r="H47" s="14">
        <f>VLOOKUP($B47,'Samlet - 2011'!$A$2:$F$99,6,0)</f>
        <v>14.2</v>
      </c>
    </row>
    <row r="48" spans="1:8" x14ac:dyDescent="0.2">
      <c r="A48">
        <v>420</v>
      </c>
      <c r="B48" t="s">
        <v>55</v>
      </c>
      <c r="C48">
        <v>2011</v>
      </c>
      <c r="D48">
        <f>VLOOKUP($B48,'Samlet - 2011'!$A$2:$F$99,2,0)</f>
        <v>184591</v>
      </c>
      <c r="E48" s="14">
        <f>VLOOKUP($B48,'Samlet - 2011'!$A$2:$F$99,3,0)</f>
        <v>2.0083333333333333</v>
      </c>
      <c r="F48" s="14">
        <f>VLOOKUP($B48,'Samlet - 2011'!$A$2:$F$99,4,0)</f>
        <v>2.8</v>
      </c>
      <c r="G48" s="14">
        <f>VLOOKUP($B48,'Samlet - 2011'!$A$2:$F$99,5,0)</f>
        <v>11</v>
      </c>
      <c r="H48" s="14">
        <f>VLOOKUP($B48,'Samlet - 2011'!$A$2:$F$99,6,0)</f>
        <v>14.9</v>
      </c>
    </row>
    <row r="49" spans="1:8" x14ac:dyDescent="0.2">
      <c r="A49">
        <v>430</v>
      </c>
      <c r="B49" t="s">
        <v>56</v>
      </c>
      <c r="C49">
        <v>2011</v>
      </c>
      <c r="D49">
        <f>VLOOKUP($B49,'Samlet - 2011'!$A$2:$F$99,2,0)</f>
        <v>183691</v>
      </c>
      <c r="E49" s="14">
        <f>VLOOKUP($B49,'Samlet - 2011'!$A$2:$F$99,3,0)</f>
        <v>1.7166666666666666</v>
      </c>
      <c r="F49" s="14">
        <f>VLOOKUP($B49,'Samlet - 2011'!$A$2:$F$99,4,0)</f>
        <v>3.7</v>
      </c>
      <c r="G49" s="14">
        <f>VLOOKUP($B49,'Samlet - 2011'!$A$2:$F$99,5,0)</f>
        <v>11.9</v>
      </c>
      <c r="H49" s="14">
        <f>VLOOKUP($B49,'Samlet - 2011'!$A$2:$F$99,6,0)</f>
        <v>10.199999999999999</v>
      </c>
    </row>
    <row r="50" spans="1:8" x14ac:dyDescent="0.2">
      <c r="A50">
        <v>440</v>
      </c>
      <c r="B50" t="s">
        <v>57</v>
      </c>
      <c r="C50">
        <v>2011</v>
      </c>
      <c r="D50">
        <f>VLOOKUP($B50,'Samlet - 2011'!$A$2:$F$99,2,0)</f>
        <v>190155</v>
      </c>
      <c r="E50" s="14">
        <f>VLOOKUP($B50,'Samlet - 2011'!$A$2:$F$99,3,0)</f>
        <v>2.125</v>
      </c>
      <c r="F50" s="14">
        <f>VLOOKUP($B50,'Samlet - 2011'!$A$2:$F$99,4,0)</f>
        <v>2.1</v>
      </c>
      <c r="G50" s="14">
        <f>VLOOKUP($B50,'Samlet - 2011'!$A$2:$F$99,5,0)</f>
        <v>11.2</v>
      </c>
      <c r="H50" s="14">
        <f>VLOOKUP($B50,'Samlet - 2011'!$A$2:$F$99,6,0)</f>
        <v>9.8000000000000007</v>
      </c>
    </row>
    <row r="51" spans="1:8" x14ac:dyDescent="0.2">
      <c r="A51">
        <v>482</v>
      </c>
      <c r="B51" t="s">
        <v>58</v>
      </c>
      <c r="C51">
        <v>2011</v>
      </c>
      <c r="D51">
        <f>VLOOKUP($B51,'Samlet - 2011'!$A$2:$F$99,2,0)</f>
        <v>165598</v>
      </c>
      <c r="E51" s="14">
        <f>VLOOKUP($B51,'Samlet - 2011'!$A$2:$F$99,3,0)</f>
        <v>1.833333333333333</v>
      </c>
      <c r="F51" s="14">
        <f>VLOOKUP($B51,'Samlet - 2011'!$A$2:$F$99,4,0)</f>
        <v>2.8</v>
      </c>
      <c r="G51" s="14">
        <f>VLOOKUP($B51,'Samlet - 2011'!$A$2:$F$99,5,0)</f>
        <v>20.9</v>
      </c>
      <c r="H51" s="14">
        <f>VLOOKUP($B51,'Samlet - 2011'!$A$2:$F$99,6,0)</f>
        <v>12.9</v>
      </c>
    </row>
    <row r="52" spans="1:8" x14ac:dyDescent="0.2">
      <c r="A52">
        <v>410</v>
      </c>
      <c r="B52" t="s">
        <v>59</v>
      </c>
      <c r="C52">
        <v>2011</v>
      </c>
      <c r="D52">
        <f>VLOOKUP($B52,'Samlet - 2011'!$A$2:$F$99,2,0)</f>
        <v>197333</v>
      </c>
      <c r="E52" s="14">
        <f>VLOOKUP($B52,'Samlet - 2011'!$A$2:$F$99,3,0)</f>
        <v>1.175</v>
      </c>
      <c r="F52" s="14">
        <f>VLOOKUP($B52,'Samlet - 2011'!$A$2:$F$99,4,0)</f>
        <v>4.5</v>
      </c>
      <c r="G52" s="14">
        <f>VLOOKUP($B52,'Samlet - 2011'!$A$2:$F$99,5,0)</f>
        <v>10.6</v>
      </c>
      <c r="H52" s="14">
        <f>VLOOKUP($B52,'Samlet - 2011'!$A$2:$F$99,6,0)</f>
        <v>12.9</v>
      </c>
    </row>
    <row r="53" spans="1:8" x14ac:dyDescent="0.2">
      <c r="A53">
        <v>480</v>
      </c>
      <c r="B53" t="s">
        <v>60</v>
      </c>
      <c r="C53">
        <v>2011</v>
      </c>
      <c r="D53">
        <f>VLOOKUP($B53,'Samlet - 2011'!$A$2:$F$99,2,0)</f>
        <v>184924</v>
      </c>
      <c r="E53" s="14">
        <f>VLOOKUP($B53,'Samlet - 2011'!$A$2:$F$99,3,0)</f>
        <v>2.0416666666666665</v>
      </c>
      <c r="F53" s="14">
        <f>VLOOKUP($B53,'Samlet - 2011'!$A$2:$F$99,4,0)</f>
        <v>3.1</v>
      </c>
      <c r="G53" s="14">
        <f>VLOOKUP($B53,'Samlet - 2011'!$A$2:$F$99,5,0)</f>
        <v>13</v>
      </c>
      <c r="H53" s="14">
        <f>VLOOKUP($B53,'Samlet - 2011'!$A$2:$F$99,6,0)</f>
        <v>13.3</v>
      </c>
    </row>
    <row r="54" spans="1:8" x14ac:dyDescent="0.2">
      <c r="A54">
        <v>450</v>
      </c>
      <c r="B54" t="s">
        <v>61</v>
      </c>
      <c r="C54">
        <v>2011</v>
      </c>
      <c r="D54">
        <f>VLOOKUP($B54,'Samlet - 2011'!$A$2:$F$99,2,0)</f>
        <v>185598</v>
      </c>
      <c r="E54" s="14">
        <f>VLOOKUP($B54,'Samlet - 2011'!$A$2:$F$99,3,0)</f>
        <v>1.7916666666666667</v>
      </c>
      <c r="F54" s="14">
        <f>VLOOKUP($B54,'Samlet - 2011'!$A$2:$F$99,4,0)</f>
        <v>5.9</v>
      </c>
      <c r="G54" s="14">
        <f>VLOOKUP($B54,'Samlet - 2011'!$A$2:$F$99,5,0)</f>
        <v>11.5</v>
      </c>
      <c r="H54" s="14">
        <f>VLOOKUP($B54,'Samlet - 2011'!$A$2:$F$99,6,0)</f>
        <v>13.1</v>
      </c>
    </row>
    <row r="55" spans="1:8" x14ac:dyDescent="0.2">
      <c r="A55">
        <v>461</v>
      </c>
      <c r="B55" t="s">
        <v>62</v>
      </c>
      <c r="C55">
        <v>2011</v>
      </c>
      <c r="D55">
        <f>VLOOKUP($B55,'Samlet - 2011'!$A$2:$F$99,2,0)</f>
        <v>186960</v>
      </c>
      <c r="E55" s="14">
        <f>VLOOKUP($B55,'Samlet - 2011'!$A$2:$F$99,3,0)</f>
        <v>1.9833333333333332</v>
      </c>
      <c r="F55" s="14">
        <f>VLOOKUP($B55,'Samlet - 2011'!$A$2:$F$99,4,0)</f>
        <v>6.7</v>
      </c>
      <c r="G55" s="14">
        <f>VLOOKUP($B55,'Samlet - 2011'!$A$2:$F$99,5,0)</f>
        <v>21.1</v>
      </c>
      <c r="H55" s="14">
        <f>VLOOKUP($B55,'Samlet - 2011'!$A$2:$F$99,6,0)</f>
        <v>13.6</v>
      </c>
    </row>
    <row r="56" spans="1:8" x14ac:dyDescent="0.2">
      <c r="A56">
        <v>479</v>
      </c>
      <c r="B56" t="s">
        <v>63</v>
      </c>
      <c r="C56">
        <v>2011</v>
      </c>
      <c r="D56">
        <f>VLOOKUP($B56,'Samlet - 2011'!$A$2:$F$99,2,0)</f>
        <v>189217</v>
      </c>
      <c r="E56" s="14">
        <f>VLOOKUP($B56,'Samlet - 2011'!$A$2:$F$99,3,0)</f>
        <v>1.7166666666666666</v>
      </c>
      <c r="F56" s="14">
        <f>VLOOKUP($B56,'Samlet - 2011'!$A$2:$F$99,4,0)</f>
        <v>4.3</v>
      </c>
      <c r="G56" s="14">
        <f>VLOOKUP($B56,'Samlet - 2011'!$A$2:$F$99,5,0)</f>
        <v>15.1</v>
      </c>
      <c r="H56" s="14">
        <f>VLOOKUP($B56,'Samlet - 2011'!$A$2:$F$99,6,0)</f>
        <v>14.3</v>
      </c>
    </row>
    <row r="57" spans="1:8" x14ac:dyDescent="0.2">
      <c r="A57">
        <v>492</v>
      </c>
      <c r="B57" t="s">
        <v>64</v>
      </c>
      <c r="C57">
        <v>2011</v>
      </c>
      <c r="D57">
        <f>VLOOKUP($B57,'Samlet - 2011'!$A$2:$F$99,2,0)</f>
        <v>174333</v>
      </c>
      <c r="E57" s="14">
        <f>VLOOKUP($B57,'Samlet - 2011'!$A$2:$F$99,3,0)</f>
        <v>0.74166666666666659</v>
      </c>
      <c r="F57" s="14">
        <f>VLOOKUP($B57,'Samlet - 2011'!$A$2:$F$99,4,0)</f>
        <v>0.9</v>
      </c>
      <c r="G57" s="14">
        <f>VLOOKUP($B57,'Samlet - 2011'!$A$2:$F$99,5,0)</f>
        <v>14.9</v>
      </c>
      <c r="H57" s="14">
        <f>VLOOKUP($B57,'Samlet - 2011'!$A$2:$F$99,6,0)</f>
        <v>8.1999999999999993</v>
      </c>
    </row>
    <row r="58" spans="1:8" x14ac:dyDescent="0.2">
      <c r="A58">
        <v>530</v>
      </c>
      <c r="B58" t="s">
        <v>65</v>
      </c>
      <c r="C58">
        <v>2011</v>
      </c>
      <c r="D58">
        <f>VLOOKUP($B58,'Samlet - 2011'!$A$2:$F$99,2,0)</f>
        <v>195230</v>
      </c>
      <c r="E58" s="14">
        <f>VLOOKUP($B58,'Samlet - 2011'!$A$2:$F$99,3,0)</f>
        <v>0.6</v>
      </c>
      <c r="F58" s="14">
        <f>VLOOKUP($B58,'Samlet - 2011'!$A$2:$F$99,4,0)</f>
        <v>4</v>
      </c>
      <c r="G58" s="14">
        <f>VLOOKUP($B58,'Samlet - 2011'!$A$2:$F$99,5,0)</f>
        <v>11.6</v>
      </c>
      <c r="H58" s="14">
        <f>VLOOKUP($B58,'Samlet - 2011'!$A$2:$F$99,6,0)</f>
        <v>12.4</v>
      </c>
    </row>
    <row r="59" spans="1:8" x14ac:dyDescent="0.2">
      <c r="A59">
        <v>561</v>
      </c>
      <c r="B59" t="s">
        <v>66</v>
      </c>
      <c r="C59">
        <v>2011</v>
      </c>
      <c r="D59">
        <f>VLOOKUP($B59,'Samlet - 2011'!$A$2:$F$99,2,0)</f>
        <v>192786</v>
      </c>
      <c r="E59" s="14">
        <f>VLOOKUP($B59,'Samlet - 2011'!$A$2:$F$99,3,0)</f>
        <v>1.1333333333333331</v>
      </c>
      <c r="F59" s="14">
        <f>VLOOKUP($B59,'Samlet - 2011'!$A$2:$F$99,4,0)</f>
        <v>6.4</v>
      </c>
      <c r="G59" s="14">
        <f>VLOOKUP($B59,'Samlet - 2011'!$A$2:$F$99,5,0)</f>
        <v>16.5</v>
      </c>
      <c r="H59" s="14">
        <f>VLOOKUP($B59,'Samlet - 2011'!$A$2:$F$99,6,0)</f>
        <v>13.3</v>
      </c>
    </row>
    <row r="60" spans="1:8" x14ac:dyDescent="0.2">
      <c r="A60">
        <v>563</v>
      </c>
      <c r="B60" t="s">
        <v>67</v>
      </c>
      <c r="C60">
        <v>2011</v>
      </c>
      <c r="D60">
        <f>VLOOKUP($B60,'Samlet - 2011'!$A$2:$F$99,2,0)</f>
        <v>215419</v>
      </c>
      <c r="E60" s="14">
        <f>VLOOKUP($B60,'Samlet - 2011'!$A$2:$F$99,3,0)</f>
        <v>0.8583333333333335</v>
      </c>
      <c r="F60" s="14">
        <f>VLOOKUP($B60,'Samlet - 2011'!$A$2:$F$99,4,0)</f>
        <v>2.7</v>
      </c>
      <c r="G60" s="14">
        <f>VLOOKUP($B60,'Samlet - 2011'!$A$2:$F$99,5,0)</f>
        <v>10.3</v>
      </c>
      <c r="H60" s="14">
        <f>VLOOKUP($B60,'Samlet - 2011'!$A$2:$F$99,6,0)</f>
        <v>14.6</v>
      </c>
    </row>
    <row r="61" spans="1:8" x14ac:dyDescent="0.2">
      <c r="A61">
        <v>607</v>
      </c>
      <c r="B61" t="s">
        <v>68</v>
      </c>
      <c r="C61">
        <v>2011</v>
      </c>
      <c r="D61">
        <f>VLOOKUP($B61,'Samlet - 2011'!$A$2:$F$99,2,0)</f>
        <v>191378</v>
      </c>
      <c r="E61" s="14">
        <f>VLOOKUP($B61,'Samlet - 2011'!$A$2:$F$99,3,0)</f>
        <v>1.6416666666666668</v>
      </c>
      <c r="F61" s="14">
        <f>VLOOKUP($B61,'Samlet - 2011'!$A$2:$F$99,4,0)</f>
        <v>5</v>
      </c>
      <c r="G61" s="14">
        <f>VLOOKUP($B61,'Samlet - 2011'!$A$2:$F$99,5,0)</f>
        <v>13.2</v>
      </c>
      <c r="H61" s="14">
        <f>VLOOKUP($B61,'Samlet - 2011'!$A$2:$F$99,6,0)</f>
        <v>12.4</v>
      </c>
    </row>
    <row r="62" spans="1:8" x14ac:dyDescent="0.2">
      <c r="A62">
        <v>510</v>
      </c>
      <c r="B62" t="s">
        <v>69</v>
      </c>
      <c r="C62">
        <v>2011</v>
      </c>
      <c r="D62">
        <f>VLOOKUP($B62,'Samlet - 2011'!$A$2:$F$99,2,0)</f>
        <v>182598</v>
      </c>
      <c r="E62" s="14">
        <f>VLOOKUP($B62,'Samlet - 2011'!$A$2:$F$99,3,0)</f>
        <v>1.5249999999999997</v>
      </c>
      <c r="F62" s="14">
        <f>VLOOKUP($B62,'Samlet - 2011'!$A$2:$F$99,4,0)</f>
        <v>3.8</v>
      </c>
      <c r="G62" s="14">
        <f>VLOOKUP($B62,'Samlet - 2011'!$A$2:$F$99,5,0)</f>
        <v>15.9</v>
      </c>
      <c r="H62" s="14">
        <f>VLOOKUP($B62,'Samlet - 2011'!$A$2:$F$99,6,0)</f>
        <v>11.9</v>
      </c>
    </row>
    <row r="63" spans="1:8" x14ac:dyDescent="0.2">
      <c r="A63">
        <v>621</v>
      </c>
      <c r="B63" t="s">
        <v>70</v>
      </c>
      <c r="C63">
        <v>2011</v>
      </c>
      <c r="D63">
        <f>VLOOKUP($B63,'Samlet - 2011'!$A$2:$F$99,2,0)</f>
        <v>198340</v>
      </c>
      <c r="E63" s="14">
        <f>VLOOKUP($B63,'Samlet - 2011'!$A$2:$F$99,3,0)</f>
        <v>1.4333333333333336</v>
      </c>
      <c r="F63" s="14">
        <f>VLOOKUP($B63,'Samlet - 2011'!$A$2:$F$99,4,0)</f>
        <v>4.2</v>
      </c>
      <c r="G63" s="14">
        <f>VLOOKUP($B63,'Samlet - 2011'!$A$2:$F$99,5,0)</f>
        <v>14.2</v>
      </c>
      <c r="H63" s="14">
        <f>VLOOKUP($B63,'Samlet - 2011'!$A$2:$F$99,6,0)</f>
        <v>13.7</v>
      </c>
    </row>
    <row r="64" spans="1:8" x14ac:dyDescent="0.2">
      <c r="A64">
        <v>540</v>
      </c>
      <c r="B64" t="s">
        <v>71</v>
      </c>
      <c r="C64">
        <v>2011</v>
      </c>
      <c r="D64">
        <f>VLOOKUP($B64,'Samlet - 2011'!$A$2:$F$99,2,0)</f>
        <v>184455</v>
      </c>
      <c r="E64" s="14">
        <f>VLOOKUP($B64,'Samlet - 2011'!$A$2:$F$99,3,0)</f>
        <v>1.5250000000000001</v>
      </c>
      <c r="F64" s="14">
        <f>VLOOKUP($B64,'Samlet - 2011'!$A$2:$F$99,4,0)</f>
        <v>4.9000000000000004</v>
      </c>
      <c r="G64" s="14">
        <f>VLOOKUP($B64,'Samlet - 2011'!$A$2:$F$99,5,0)</f>
        <v>15.2</v>
      </c>
      <c r="H64" s="14">
        <f>VLOOKUP($B64,'Samlet - 2011'!$A$2:$F$99,6,0)</f>
        <v>12</v>
      </c>
    </row>
    <row r="65" spans="1:8" x14ac:dyDescent="0.2">
      <c r="A65">
        <v>550</v>
      </c>
      <c r="B65" t="s">
        <v>72</v>
      </c>
      <c r="C65">
        <v>2011</v>
      </c>
      <c r="D65">
        <f>VLOOKUP($B65,'Samlet - 2011'!$A$2:$F$99,2,0)</f>
        <v>173996</v>
      </c>
      <c r="E65" s="14">
        <f>VLOOKUP($B65,'Samlet - 2011'!$A$2:$F$99,3,0)</f>
        <v>1.3833333333333337</v>
      </c>
      <c r="F65" s="14">
        <f>VLOOKUP($B65,'Samlet - 2011'!$A$2:$F$99,4,0)</f>
        <v>4.8</v>
      </c>
      <c r="G65" s="14">
        <f>VLOOKUP($B65,'Samlet - 2011'!$A$2:$F$99,5,0)</f>
        <v>21.7</v>
      </c>
      <c r="H65" s="14">
        <f>VLOOKUP($B65,'Samlet - 2011'!$A$2:$F$99,6,0)</f>
        <v>12.4</v>
      </c>
    </row>
    <row r="66" spans="1:8" x14ac:dyDescent="0.2">
      <c r="A66">
        <v>573</v>
      </c>
      <c r="B66" t="s">
        <v>73</v>
      </c>
      <c r="C66">
        <v>2011</v>
      </c>
      <c r="D66">
        <f>VLOOKUP($B66,'Samlet - 2011'!$A$2:$F$99,2,0)</f>
        <v>188050</v>
      </c>
      <c r="E66" s="14">
        <f>VLOOKUP($B66,'Samlet - 2011'!$A$2:$F$99,3,0)</f>
        <v>0.87500000000000011</v>
      </c>
      <c r="F66" s="14">
        <f>VLOOKUP($B66,'Samlet - 2011'!$A$2:$F$99,4,0)</f>
        <v>3.3</v>
      </c>
      <c r="G66" s="14">
        <f>VLOOKUP($B66,'Samlet - 2011'!$A$2:$F$99,5,0)</f>
        <v>15.7</v>
      </c>
      <c r="H66" s="14">
        <f>VLOOKUP($B66,'Samlet - 2011'!$A$2:$F$99,6,0)</f>
        <v>10</v>
      </c>
    </row>
    <row r="67" spans="1:8" x14ac:dyDescent="0.2">
      <c r="A67">
        <v>575</v>
      </c>
      <c r="B67" t="s">
        <v>74</v>
      </c>
      <c r="C67">
        <v>2011</v>
      </c>
      <c r="D67">
        <f>VLOOKUP($B67,'Samlet - 2011'!$A$2:$F$99,2,0)</f>
        <v>181892</v>
      </c>
      <c r="E67" s="14">
        <f>VLOOKUP($B67,'Samlet - 2011'!$A$2:$F$99,3,0)</f>
        <v>1.075</v>
      </c>
      <c r="F67" s="14">
        <f>VLOOKUP($B67,'Samlet - 2011'!$A$2:$F$99,4,0)</f>
        <v>3.6</v>
      </c>
      <c r="G67" s="14">
        <f>VLOOKUP($B67,'Samlet - 2011'!$A$2:$F$99,5,0)</f>
        <v>14.7</v>
      </c>
      <c r="H67" s="14">
        <f>VLOOKUP($B67,'Samlet - 2011'!$A$2:$F$99,6,0)</f>
        <v>13.9</v>
      </c>
    </row>
    <row r="68" spans="1:8" x14ac:dyDescent="0.2">
      <c r="A68">
        <v>630</v>
      </c>
      <c r="B68" t="s">
        <v>75</v>
      </c>
      <c r="C68">
        <v>2011</v>
      </c>
      <c r="D68">
        <f>VLOOKUP($B68,'Samlet - 2011'!$A$2:$F$99,2,0)</f>
        <v>201780</v>
      </c>
      <c r="E68" s="14">
        <f>VLOOKUP($B68,'Samlet - 2011'!$A$2:$F$99,3,0)</f>
        <v>1.1416666666666666</v>
      </c>
      <c r="F68" s="14">
        <f>VLOOKUP($B68,'Samlet - 2011'!$A$2:$F$99,4,0)</f>
        <v>4</v>
      </c>
      <c r="G68" s="14">
        <f>VLOOKUP($B68,'Samlet - 2011'!$A$2:$F$99,5,0)</f>
        <v>15.2</v>
      </c>
      <c r="H68" s="14">
        <f>VLOOKUP($B68,'Samlet - 2011'!$A$2:$F$99,6,0)</f>
        <v>13.3</v>
      </c>
    </row>
    <row r="69" spans="1:8" x14ac:dyDescent="0.2">
      <c r="A69">
        <v>580</v>
      </c>
      <c r="B69" t="s">
        <v>76</v>
      </c>
      <c r="C69">
        <v>2011</v>
      </c>
      <c r="D69">
        <f>VLOOKUP($B69,'Samlet - 2011'!$A$2:$F$99,2,0)</f>
        <v>184117</v>
      </c>
      <c r="E69" s="14">
        <f>VLOOKUP($B69,'Samlet - 2011'!$A$2:$F$99,3,0)</f>
        <v>1.7416666666666669</v>
      </c>
      <c r="F69" s="14">
        <f>VLOOKUP($B69,'Samlet - 2011'!$A$2:$F$99,4,0)</f>
        <v>6.1</v>
      </c>
      <c r="G69" s="14">
        <f>VLOOKUP($B69,'Samlet - 2011'!$A$2:$F$99,5,0)</f>
        <v>18.399999999999999</v>
      </c>
      <c r="H69" s="14">
        <f>VLOOKUP($B69,'Samlet - 2011'!$A$2:$F$99,6,0)</f>
        <v>13.2</v>
      </c>
    </row>
    <row r="70" spans="1:8" x14ac:dyDescent="0.2">
      <c r="A70">
        <v>710</v>
      </c>
      <c r="B70" t="s">
        <v>77</v>
      </c>
      <c r="C70">
        <v>2011</v>
      </c>
      <c r="D70">
        <f>VLOOKUP($B70,'Samlet - 2011'!$A$2:$F$99,2,0)</f>
        <v>204412</v>
      </c>
      <c r="E70" s="14">
        <f>VLOOKUP($B70,'Samlet - 2011'!$A$2:$F$99,3,0)</f>
        <v>1.0666666666666667</v>
      </c>
      <c r="F70" s="14">
        <f>VLOOKUP($B70,'Samlet - 2011'!$A$2:$F$99,4,0)</f>
        <v>3.1</v>
      </c>
      <c r="G70" s="14">
        <f>VLOOKUP($B70,'Samlet - 2011'!$A$2:$F$99,5,0)</f>
        <v>8.1999999999999993</v>
      </c>
      <c r="H70" s="14">
        <f>VLOOKUP($B70,'Samlet - 2011'!$A$2:$F$99,6,0)</f>
        <v>12.3</v>
      </c>
    </row>
    <row r="71" spans="1:8" x14ac:dyDescent="0.2">
      <c r="A71">
        <v>766</v>
      </c>
      <c r="B71" t="s">
        <v>78</v>
      </c>
      <c r="C71">
        <v>2011</v>
      </c>
      <c r="D71">
        <f>VLOOKUP($B71,'Samlet - 2011'!$A$2:$F$99,2,0)</f>
        <v>194684</v>
      </c>
      <c r="E71" s="14">
        <f>VLOOKUP($B71,'Samlet - 2011'!$A$2:$F$99,3,0)</f>
        <v>0.92500000000000027</v>
      </c>
      <c r="F71" s="14">
        <f>VLOOKUP($B71,'Samlet - 2011'!$A$2:$F$99,4,0)</f>
        <v>2.2999999999999998</v>
      </c>
      <c r="G71" s="14">
        <f>VLOOKUP($B71,'Samlet - 2011'!$A$2:$F$99,5,0)</f>
        <v>11.7</v>
      </c>
      <c r="H71" s="14">
        <f>VLOOKUP($B71,'Samlet - 2011'!$A$2:$F$99,6,0)</f>
        <v>10.9</v>
      </c>
    </row>
    <row r="72" spans="1:8" x14ac:dyDescent="0.2">
      <c r="A72">
        <v>615</v>
      </c>
      <c r="B72" t="s">
        <v>79</v>
      </c>
      <c r="C72">
        <v>2011</v>
      </c>
      <c r="D72">
        <f>VLOOKUP($B72,'Samlet - 2011'!$A$2:$F$99,2,0)</f>
        <v>193460</v>
      </c>
      <c r="E72" s="14">
        <f>VLOOKUP($B72,'Samlet - 2011'!$A$2:$F$99,3,0)</f>
        <v>1.6333333333333331</v>
      </c>
      <c r="F72" s="14">
        <f>VLOOKUP($B72,'Samlet - 2011'!$A$2:$F$99,4,0)</f>
        <v>5.6</v>
      </c>
      <c r="G72" s="14">
        <f>VLOOKUP($B72,'Samlet - 2011'!$A$2:$F$99,5,0)</f>
        <v>14.7</v>
      </c>
      <c r="H72" s="14">
        <f>VLOOKUP($B72,'Samlet - 2011'!$A$2:$F$99,6,0)</f>
        <v>14</v>
      </c>
    </row>
    <row r="73" spans="1:8" x14ac:dyDescent="0.2">
      <c r="A73">
        <v>707</v>
      </c>
      <c r="B73" t="s">
        <v>80</v>
      </c>
      <c r="C73">
        <v>2011</v>
      </c>
      <c r="D73">
        <f>VLOOKUP($B73,'Samlet - 2011'!$A$2:$F$99,2,0)</f>
        <v>180328</v>
      </c>
      <c r="E73" s="14">
        <f>VLOOKUP($B73,'Samlet - 2011'!$A$2:$F$99,3,0)</f>
        <v>1.3916666666666666</v>
      </c>
      <c r="F73" s="14">
        <f>VLOOKUP($B73,'Samlet - 2011'!$A$2:$F$99,4,0)</f>
        <v>4.4000000000000004</v>
      </c>
      <c r="G73" s="14">
        <f>VLOOKUP($B73,'Samlet - 2011'!$A$2:$F$99,5,0)</f>
        <v>20.2</v>
      </c>
      <c r="H73" s="14">
        <f>VLOOKUP($B73,'Samlet - 2011'!$A$2:$F$99,6,0)</f>
        <v>13.5</v>
      </c>
    </row>
    <row r="74" spans="1:8" x14ac:dyDescent="0.2">
      <c r="A74">
        <v>727</v>
      </c>
      <c r="B74" t="s">
        <v>81</v>
      </c>
      <c r="C74">
        <v>2011</v>
      </c>
      <c r="D74">
        <f>VLOOKUP($B74,'Samlet - 2011'!$A$2:$F$99,2,0)</f>
        <v>204311</v>
      </c>
      <c r="E74" s="14">
        <f>VLOOKUP($B74,'Samlet - 2011'!$A$2:$F$99,3,0)</f>
        <v>1.1916666666666664</v>
      </c>
      <c r="F74" s="14">
        <f>VLOOKUP($B74,'Samlet - 2011'!$A$2:$F$99,4,0)</f>
        <v>2.6</v>
      </c>
      <c r="G74" s="14">
        <f>VLOOKUP($B74,'Samlet - 2011'!$A$2:$F$99,5,0)</f>
        <v>11.2</v>
      </c>
      <c r="H74" s="14">
        <f>VLOOKUP($B74,'Samlet - 2011'!$A$2:$F$99,6,0)</f>
        <v>13.9</v>
      </c>
    </row>
    <row r="75" spans="1:8" x14ac:dyDescent="0.2">
      <c r="A75">
        <v>730</v>
      </c>
      <c r="B75" t="s">
        <v>82</v>
      </c>
      <c r="C75">
        <v>2011</v>
      </c>
      <c r="D75">
        <f>VLOOKUP($B75,'Samlet - 2011'!$A$2:$F$99,2,0)</f>
        <v>185608</v>
      </c>
      <c r="E75" s="14">
        <f>VLOOKUP($B75,'Samlet - 2011'!$A$2:$F$99,3,0)</f>
        <v>1.5666666666666664</v>
      </c>
      <c r="F75" s="14">
        <f>VLOOKUP($B75,'Samlet - 2011'!$A$2:$F$99,4,0)</f>
        <v>5.2</v>
      </c>
      <c r="G75" s="14">
        <f>VLOOKUP($B75,'Samlet - 2011'!$A$2:$F$99,5,0)</f>
        <v>16.600000000000001</v>
      </c>
      <c r="H75" s="14">
        <f>VLOOKUP($B75,'Samlet - 2011'!$A$2:$F$99,6,0)</f>
        <v>12.9</v>
      </c>
    </row>
    <row r="76" spans="1:8" x14ac:dyDescent="0.2">
      <c r="A76">
        <v>741</v>
      </c>
      <c r="B76" t="s">
        <v>83</v>
      </c>
      <c r="C76">
        <v>2011</v>
      </c>
      <c r="D76">
        <f>VLOOKUP($B76,'Samlet - 2011'!$A$2:$F$99,2,0)</f>
        <v>178054</v>
      </c>
      <c r="E76" s="14">
        <f>VLOOKUP($B76,'Samlet - 2011'!$A$2:$F$99,3,0)</f>
        <v>1.2083333333333333</v>
      </c>
      <c r="F76" s="14">
        <f>VLOOKUP($B76,'Samlet - 2011'!$A$2:$F$99,4,0)</f>
        <v>2.8</v>
      </c>
      <c r="G76" s="14">
        <f>VLOOKUP($B76,'Samlet - 2011'!$A$2:$F$99,5,0)</f>
        <v>23.2</v>
      </c>
      <c r="H76" s="14">
        <f>VLOOKUP($B76,'Samlet - 2011'!$A$2:$F$99,6,0)</f>
        <v>10.5</v>
      </c>
    </row>
    <row r="77" spans="1:8" x14ac:dyDescent="0.2">
      <c r="A77">
        <v>740</v>
      </c>
      <c r="B77" t="s">
        <v>84</v>
      </c>
      <c r="C77">
        <v>2011</v>
      </c>
      <c r="D77">
        <f>VLOOKUP($B77,'Samlet - 2011'!$A$2:$F$99,2,0)</f>
        <v>196924</v>
      </c>
      <c r="E77" s="14">
        <f>VLOOKUP($B77,'Samlet - 2011'!$A$2:$F$99,3,0)</f>
        <v>1.3500000000000003</v>
      </c>
      <c r="F77" s="14">
        <f>VLOOKUP($B77,'Samlet - 2011'!$A$2:$F$99,4,0)</f>
        <v>3.3</v>
      </c>
      <c r="G77" s="14">
        <f>VLOOKUP($B77,'Samlet - 2011'!$A$2:$F$99,5,0)</f>
        <v>12.9</v>
      </c>
      <c r="H77" s="14">
        <f>VLOOKUP($B77,'Samlet - 2011'!$A$2:$F$99,6,0)</f>
        <v>12.6</v>
      </c>
    </row>
    <row r="78" spans="1:8" x14ac:dyDescent="0.2">
      <c r="A78">
        <v>746</v>
      </c>
      <c r="B78" t="s">
        <v>85</v>
      </c>
      <c r="C78">
        <v>2011</v>
      </c>
      <c r="D78">
        <f>VLOOKUP($B78,'Samlet - 2011'!$A$2:$F$99,2,0)</f>
        <v>217897</v>
      </c>
      <c r="E78" s="14">
        <f>VLOOKUP($B78,'Samlet - 2011'!$A$2:$F$99,3,0)</f>
        <v>0.85833333333333339</v>
      </c>
      <c r="F78" s="14">
        <f>VLOOKUP($B78,'Samlet - 2011'!$A$2:$F$99,4,0)</f>
        <v>2.5</v>
      </c>
      <c r="G78" s="14">
        <f>VLOOKUP($B78,'Samlet - 2011'!$A$2:$F$99,5,0)</f>
        <v>8.1999999999999993</v>
      </c>
      <c r="H78" s="14">
        <f>VLOOKUP($B78,'Samlet - 2011'!$A$2:$F$99,6,0)</f>
        <v>12.3</v>
      </c>
    </row>
    <row r="79" spans="1:8" x14ac:dyDescent="0.2">
      <c r="A79">
        <v>706</v>
      </c>
      <c r="B79" t="s">
        <v>86</v>
      </c>
      <c r="C79">
        <v>2011</v>
      </c>
      <c r="D79">
        <f>VLOOKUP($B79,'Samlet - 2011'!$A$2:$F$99,2,0)</f>
        <v>195670</v>
      </c>
      <c r="E79" s="14">
        <f>VLOOKUP($B79,'Samlet - 2011'!$A$2:$F$99,3,0)</f>
        <v>1.4916666666666665</v>
      </c>
      <c r="F79" s="14">
        <f>VLOOKUP($B79,'Samlet - 2011'!$A$2:$F$99,4,0)</f>
        <v>2.2000000000000002</v>
      </c>
      <c r="G79" s="14">
        <f>VLOOKUP($B79,'Samlet - 2011'!$A$2:$F$99,5,0)</f>
        <v>13.5</v>
      </c>
      <c r="H79" s="14">
        <f>VLOOKUP($B79,'Samlet - 2011'!$A$2:$F$99,6,0)</f>
        <v>12.1</v>
      </c>
    </row>
    <row r="80" spans="1:8" x14ac:dyDescent="0.2">
      <c r="A80">
        <v>751</v>
      </c>
      <c r="B80" t="s">
        <v>87</v>
      </c>
      <c r="C80">
        <v>2011</v>
      </c>
      <c r="D80">
        <f>VLOOKUP($B80,'Samlet - 2011'!$A$2:$F$99,2,0)</f>
        <v>196346</v>
      </c>
      <c r="E80" s="14">
        <f>VLOOKUP($B80,'Samlet - 2011'!$A$2:$F$99,3,0)</f>
        <v>1.3083333333333336</v>
      </c>
      <c r="F80" s="14">
        <f>VLOOKUP($B80,'Samlet - 2011'!$A$2:$F$99,4,0)</f>
        <v>5.3</v>
      </c>
      <c r="G80" s="14">
        <f>VLOOKUP($B80,'Samlet - 2011'!$A$2:$F$99,5,0)</f>
        <v>19.5</v>
      </c>
      <c r="H80" s="14">
        <f>VLOOKUP($B80,'Samlet - 2011'!$A$2:$F$99,6,0)</f>
        <v>13.3</v>
      </c>
    </row>
    <row r="81" spans="1:8" x14ac:dyDescent="0.2">
      <c r="A81">
        <v>657</v>
      </c>
      <c r="B81" t="s">
        <v>88</v>
      </c>
      <c r="C81">
        <v>2011</v>
      </c>
      <c r="D81">
        <f>VLOOKUP($B81,'Samlet - 2011'!$A$2:$F$99,2,0)</f>
        <v>199171</v>
      </c>
      <c r="E81" s="14">
        <f>VLOOKUP($B81,'Samlet - 2011'!$A$2:$F$99,3,0)</f>
        <v>1.3583333333333336</v>
      </c>
      <c r="F81" s="14">
        <f>VLOOKUP($B81,'Samlet - 2011'!$A$2:$F$99,4,0)</f>
        <v>3</v>
      </c>
      <c r="G81" s="14">
        <f>VLOOKUP($B81,'Samlet - 2011'!$A$2:$F$99,5,0)</f>
        <v>15</v>
      </c>
      <c r="H81" s="14">
        <f>VLOOKUP($B81,'Samlet - 2011'!$A$2:$F$99,6,0)</f>
        <v>11.8</v>
      </c>
    </row>
    <row r="82" spans="1:8" x14ac:dyDescent="0.2">
      <c r="A82">
        <v>661</v>
      </c>
      <c r="B82" t="s">
        <v>89</v>
      </c>
      <c r="C82">
        <v>2011</v>
      </c>
      <c r="D82">
        <f>VLOOKUP($B82,'Samlet - 2011'!$A$2:$F$99,2,0)</f>
        <v>195009</v>
      </c>
      <c r="E82" s="14">
        <f>VLOOKUP($B82,'Samlet - 2011'!$A$2:$F$99,3,0)</f>
        <v>1.2583333333333331</v>
      </c>
      <c r="F82" s="14">
        <f>VLOOKUP($B82,'Samlet - 2011'!$A$2:$F$99,4,0)</f>
        <v>4.5999999999999996</v>
      </c>
      <c r="G82" s="14">
        <f>VLOOKUP($B82,'Samlet - 2011'!$A$2:$F$99,5,0)</f>
        <v>14.5</v>
      </c>
      <c r="H82" s="14">
        <f>VLOOKUP($B82,'Samlet - 2011'!$A$2:$F$99,6,0)</f>
        <v>12.1</v>
      </c>
    </row>
    <row r="83" spans="1:8" x14ac:dyDescent="0.2">
      <c r="A83">
        <v>756</v>
      </c>
      <c r="B83" t="s">
        <v>90</v>
      </c>
      <c r="C83">
        <v>2011</v>
      </c>
      <c r="D83">
        <f>VLOOKUP($B83,'Samlet - 2011'!$A$2:$F$99,2,0)</f>
        <v>190432</v>
      </c>
      <c r="E83" s="14">
        <f>VLOOKUP($B83,'Samlet - 2011'!$A$2:$F$99,3,0)</f>
        <v>1.5333333333333332</v>
      </c>
      <c r="F83" s="14">
        <f>VLOOKUP($B83,'Samlet - 2011'!$A$2:$F$99,4,0)</f>
        <v>3.5</v>
      </c>
      <c r="G83" s="14">
        <f>VLOOKUP($B83,'Samlet - 2011'!$A$2:$F$99,5,0)</f>
        <v>14.7</v>
      </c>
      <c r="H83" s="14">
        <f>VLOOKUP($B83,'Samlet - 2011'!$A$2:$F$99,6,0)</f>
        <v>11.2</v>
      </c>
    </row>
    <row r="84" spans="1:8" x14ac:dyDescent="0.2">
      <c r="A84">
        <v>665</v>
      </c>
      <c r="B84" t="s">
        <v>91</v>
      </c>
      <c r="C84">
        <v>2011</v>
      </c>
      <c r="D84">
        <f>VLOOKUP($B84,'Samlet - 2011'!$A$2:$F$99,2,0)</f>
        <v>189387</v>
      </c>
      <c r="E84" s="14">
        <f>VLOOKUP($B84,'Samlet - 2011'!$A$2:$F$99,3,0)</f>
        <v>1.1833333333333331</v>
      </c>
      <c r="F84" s="14">
        <f>VLOOKUP($B84,'Samlet - 2011'!$A$2:$F$99,4,0)</f>
        <v>3.5</v>
      </c>
      <c r="G84" s="14">
        <f>VLOOKUP($B84,'Samlet - 2011'!$A$2:$F$99,5,0)</f>
        <v>15.1</v>
      </c>
      <c r="H84" s="14">
        <f>VLOOKUP($B84,'Samlet - 2011'!$A$2:$F$99,6,0)</f>
        <v>7.2</v>
      </c>
    </row>
    <row r="85" spans="1:8" x14ac:dyDescent="0.2">
      <c r="A85">
        <v>760</v>
      </c>
      <c r="B85" t="s">
        <v>92</v>
      </c>
      <c r="C85">
        <v>2011</v>
      </c>
      <c r="D85">
        <f>VLOOKUP($B85,'Samlet - 2011'!$A$2:$F$99,2,0)</f>
        <v>191423</v>
      </c>
      <c r="E85" s="14">
        <f>VLOOKUP($B85,'Samlet - 2011'!$A$2:$F$99,3,0)</f>
        <v>1.2999999999999998</v>
      </c>
      <c r="F85" s="14">
        <f>VLOOKUP($B85,'Samlet - 2011'!$A$2:$F$99,4,0)</f>
        <v>3</v>
      </c>
      <c r="G85" s="14">
        <f>VLOOKUP($B85,'Samlet - 2011'!$A$2:$F$99,5,0)</f>
        <v>13.4</v>
      </c>
      <c r="H85" s="14">
        <f>VLOOKUP($B85,'Samlet - 2011'!$A$2:$F$99,6,0)</f>
        <v>10.9</v>
      </c>
    </row>
    <row r="86" spans="1:8" x14ac:dyDescent="0.2">
      <c r="A86">
        <v>779</v>
      </c>
      <c r="B86" t="s">
        <v>93</v>
      </c>
      <c r="C86">
        <v>2011</v>
      </c>
      <c r="D86">
        <f>VLOOKUP($B86,'Samlet - 2011'!$A$2:$F$99,2,0)</f>
        <v>183229</v>
      </c>
      <c r="E86" s="14">
        <f>VLOOKUP($B86,'Samlet - 2011'!$A$2:$F$99,3,0)</f>
        <v>1.4916666666666669</v>
      </c>
      <c r="F86" s="14">
        <f>VLOOKUP($B86,'Samlet - 2011'!$A$2:$F$99,4,0)</f>
        <v>3.1</v>
      </c>
      <c r="G86" s="14">
        <f>VLOOKUP($B86,'Samlet - 2011'!$A$2:$F$99,5,0)</f>
        <v>14.9</v>
      </c>
      <c r="H86" s="14">
        <f>VLOOKUP($B86,'Samlet - 2011'!$A$2:$F$99,6,0)</f>
        <v>10.3</v>
      </c>
    </row>
    <row r="87" spans="1:8" x14ac:dyDescent="0.2">
      <c r="A87">
        <v>671</v>
      </c>
      <c r="B87" t="s">
        <v>94</v>
      </c>
      <c r="C87">
        <v>2011</v>
      </c>
      <c r="D87">
        <f>VLOOKUP($B87,'Samlet - 2011'!$A$2:$F$99,2,0)</f>
        <v>188350</v>
      </c>
      <c r="E87" s="14">
        <f>VLOOKUP($B87,'Samlet - 2011'!$A$2:$F$99,3,0)</f>
        <v>1.4916666666666669</v>
      </c>
      <c r="F87" s="14">
        <f>VLOOKUP($B87,'Samlet - 2011'!$A$2:$F$99,4,0)</f>
        <v>3</v>
      </c>
      <c r="G87" s="14">
        <f>VLOOKUP($B87,'Samlet - 2011'!$A$2:$F$99,5,0)</f>
        <v>16.399999999999999</v>
      </c>
      <c r="H87" s="14">
        <f>VLOOKUP($B87,'Samlet - 2011'!$A$2:$F$99,6,0)</f>
        <v>11.5</v>
      </c>
    </row>
    <row r="88" spans="1:8" x14ac:dyDescent="0.2">
      <c r="A88">
        <v>791</v>
      </c>
      <c r="B88" t="s">
        <v>95</v>
      </c>
      <c r="C88">
        <v>2011</v>
      </c>
      <c r="D88">
        <f>VLOOKUP($B88,'Samlet - 2011'!$A$2:$F$99,2,0)</f>
        <v>194133</v>
      </c>
      <c r="E88" s="14">
        <f>VLOOKUP($B88,'Samlet - 2011'!$A$2:$F$99,3,0)</f>
        <v>1.3250000000000002</v>
      </c>
      <c r="F88" s="14">
        <f>VLOOKUP($B88,'Samlet - 2011'!$A$2:$F$99,4,0)</f>
        <v>2.9</v>
      </c>
      <c r="G88" s="14">
        <f>VLOOKUP($B88,'Samlet - 2011'!$A$2:$F$99,5,0)</f>
        <v>14.6</v>
      </c>
      <c r="H88" s="14">
        <f>VLOOKUP($B88,'Samlet - 2011'!$A$2:$F$99,6,0)</f>
        <v>12.8</v>
      </c>
    </row>
    <row r="89" spans="1:8" x14ac:dyDescent="0.2">
      <c r="A89">
        <v>810</v>
      </c>
      <c r="B89" t="s">
        <v>96</v>
      </c>
      <c r="C89">
        <v>2011</v>
      </c>
      <c r="D89">
        <f>VLOOKUP($B89,'Samlet - 2011'!$A$2:$F$99,2,0)</f>
        <v>180932</v>
      </c>
      <c r="E89" s="14">
        <f>VLOOKUP($B89,'Samlet - 2011'!$A$2:$F$99,3,0)</f>
        <v>1.4750000000000003</v>
      </c>
      <c r="F89" s="14">
        <f>VLOOKUP($B89,'Samlet - 2011'!$A$2:$F$99,4,0)</f>
        <v>3.9</v>
      </c>
      <c r="G89" s="14">
        <f>VLOOKUP($B89,'Samlet - 2011'!$A$2:$F$99,5,0)</f>
        <v>16.399999999999999</v>
      </c>
      <c r="H89" s="14">
        <f>VLOOKUP($B89,'Samlet - 2011'!$A$2:$F$99,6,0)</f>
        <v>11.7</v>
      </c>
    </row>
    <row r="90" spans="1:8" x14ac:dyDescent="0.2">
      <c r="A90">
        <v>813</v>
      </c>
      <c r="B90" t="s">
        <v>97</v>
      </c>
      <c r="C90">
        <v>2011</v>
      </c>
      <c r="D90">
        <f>VLOOKUP($B90,'Samlet - 2011'!$A$2:$F$99,2,0)</f>
        <v>185770</v>
      </c>
      <c r="E90" s="14">
        <f>VLOOKUP($B90,'Samlet - 2011'!$A$2:$F$99,3,0)</f>
        <v>1.8416666666666668</v>
      </c>
      <c r="F90" s="14">
        <f>VLOOKUP($B90,'Samlet - 2011'!$A$2:$F$99,4,0)</f>
        <v>3.3</v>
      </c>
      <c r="G90" s="14">
        <f>VLOOKUP($B90,'Samlet - 2011'!$A$2:$F$99,5,0)</f>
        <v>14.8</v>
      </c>
      <c r="H90" s="14">
        <f>VLOOKUP($B90,'Samlet - 2011'!$A$2:$F$99,6,0)</f>
        <v>13.1</v>
      </c>
    </row>
    <row r="91" spans="1:8" x14ac:dyDescent="0.2">
      <c r="A91">
        <v>860</v>
      </c>
      <c r="B91" t="s">
        <v>98</v>
      </c>
      <c r="C91">
        <v>2011</v>
      </c>
      <c r="D91">
        <f>VLOOKUP($B91,'Samlet - 2011'!$A$2:$F$99,2,0)</f>
        <v>183635</v>
      </c>
      <c r="E91" s="14">
        <f>VLOOKUP($B91,'Samlet - 2011'!$A$2:$F$99,3,0)</f>
        <v>1.7249999999999999</v>
      </c>
      <c r="F91" s="14">
        <f>VLOOKUP($B91,'Samlet - 2011'!$A$2:$F$99,4,0)</f>
        <v>3.6</v>
      </c>
      <c r="G91" s="14">
        <f>VLOOKUP($B91,'Samlet - 2011'!$A$2:$F$99,5,0)</f>
        <v>20.3</v>
      </c>
      <c r="H91" s="14">
        <f>VLOOKUP($B91,'Samlet - 2011'!$A$2:$F$99,6,0)</f>
        <v>12.1</v>
      </c>
    </row>
    <row r="92" spans="1:8" x14ac:dyDescent="0.2">
      <c r="A92">
        <v>849</v>
      </c>
      <c r="B92" t="s">
        <v>99</v>
      </c>
      <c r="C92">
        <v>2011</v>
      </c>
      <c r="D92">
        <f>VLOOKUP($B92,'Samlet - 2011'!$A$2:$F$99,2,0)</f>
        <v>185213</v>
      </c>
      <c r="E92" s="14">
        <f>VLOOKUP($B92,'Samlet - 2011'!$A$2:$F$99,3,0)</f>
        <v>1.2916666666666665</v>
      </c>
      <c r="F92" s="14">
        <f>VLOOKUP($B92,'Samlet - 2011'!$A$2:$F$99,4,0)</f>
        <v>3.1</v>
      </c>
      <c r="G92" s="14">
        <f>VLOOKUP($B92,'Samlet - 2011'!$A$2:$F$99,5,0)</f>
        <v>16.5</v>
      </c>
      <c r="H92" s="14">
        <f>VLOOKUP($B92,'Samlet - 2011'!$A$2:$F$99,6,0)</f>
        <v>12.6</v>
      </c>
    </row>
    <row r="93" spans="1:8" x14ac:dyDescent="0.2">
      <c r="A93">
        <v>825</v>
      </c>
      <c r="B93" t="s">
        <v>100</v>
      </c>
      <c r="C93">
        <v>2011</v>
      </c>
      <c r="D93">
        <f>VLOOKUP($B93,'Samlet - 2011'!$A$2:$F$99,2,0)</f>
        <v>176809</v>
      </c>
      <c r="E93" s="14">
        <f>VLOOKUP($B93,'Samlet - 2011'!$A$2:$F$99,3,0)</f>
        <v>0.56666666666666676</v>
      </c>
      <c r="F93" s="14">
        <f>VLOOKUP($B93,'Samlet - 2011'!$A$2:$F$99,4,0)</f>
        <v>3.1</v>
      </c>
      <c r="G93" s="14">
        <f>VLOOKUP($B93,'Samlet - 2011'!$A$2:$F$99,5,0)</f>
        <v>18.5</v>
      </c>
      <c r="H93" s="14">
        <f>VLOOKUP($B93,'Samlet - 2011'!$A$2:$F$99,6,0)</f>
        <v>15.6</v>
      </c>
    </row>
    <row r="94" spans="1:8" x14ac:dyDescent="0.2">
      <c r="A94">
        <v>846</v>
      </c>
      <c r="B94" t="s">
        <v>101</v>
      </c>
      <c r="C94">
        <v>2011</v>
      </c>
      <c r="D94">
        <f>VLOOKUP($B94,'Samlet - 2011'!$A$2:$F$99,2,0)</f>
        <v>184920</v>
      </c>
      <c r="E94" s="14">
        <f>VLOOKUP($B94,'Samlet - 2011'!$A$2:$F$99,3,0)</f>
        <v>1.3333333333333333</v>
      </c>
      <c r="F94" s="14">
        <f>VLOOKUP($B94,'Samlet - 2011'!$A$2:$F$99,4,0)</f>
        <v>3.4</v>
      </c>
      <c r="G94" s="14">
        <f>VLOOKUP($B94,'Samlet - 2011'!$A$2:$F$99,5,0)</f>
        <v>15.7</v>
      </c>
      <c r="H94" s="14">
        <f>VLOOKUP($B94,'Samlet - 2011'!$A$2:$F$99,6,0)</f>
        <v>13</v>
      </c>
    </row>
    <row r="95" spans="1:8" x14ac:dyDescent="0.2">
      <c r="A95">
        <v>773</v>
      </c>
      <c r="B95" t="s">
        <v>102</v>
      </c>
      <c r="C95">
        <v>2011</v>
      </c>
      <c r="D95">
        <f>VLOOKUP($B95,'Samlet - 2011'!$A$2:$F$99,2,0)</f>
        <v>174164</v>
      </c>
      <c r="E95" s="14">
        <f>VLOOKUP($B95,'Samlet - 2011'!$A$2:$F$99,3,0)</f>
        <v>2.0833333333333335</v>
      </c>
      <c r="F95" s="14">
        <f>VLOOKUP($B95,'Samlet - 2011'!$A$2:$F$99,4,0)</f>
        <v>2.9</v>
      </c>
      <c r="G95" s="14">
        <f>VLOOKUP($B95,'Samlet - 2011'!$A$2:$F$99,5,0)</f>
        <v>19.7</v>
      </c>
      <c r="H95" s="14">
        <f>VLOOKUP($B95,'Samlet - 2011'!$A$2:$F$99,6,0)</f>
        <v>8.8000000000000007</v>
      </c>
    </row>
    <row r="96" spans="1:8" x14ac:dyDescent="0.2">
      <c r="A96">
        <v>840</v>
      </c>
      <c r="B96" t="s">
        <v>103</v>
      </c>
      <c r="C96">
        <v>2011</v>
      </c>
      <c r="D96">
        <f>VLOOKUP($B96,'Samlet - 2011'!$A$2:$F$99,2,0)</f>
        <v>198058</v>
      </c>
      <c r="E96" s="14">
        <f>VLOOKUP($B96,'Samlet - 2011'!$A$2:$F$99,3,0)</f>
        <v>1.125</v>
      </c>
      <c r="F96" s="14">
        <f>VLOOKUP($B96,'Samlet - 2011'!$A$2:$F$99,4,0)</f>
        <v>1.9</v>
      </c>
      <c r="G96" s="14">
        <f>VLOOKUP($B96,'Samlet - 2011'!$A$2:$F$99,5,0)</f>
        <v>12.8</v>
      </c>
      <c r="H96" s="14">
        <f>VLOOKUP($B96,'Samlet - 2011'!$A$2:$F$99,6,0)</f>
        <v>11.7</v>
      </c>
    </row>
    <row r="97" spans="1:8" x14ac:dyDescent="0.2">
      <c r="A97">
        <v>787</v>
      </c>
      <c r="B97" t="s">
        <v>104</v>
      </c>
      <c r="C97">
        <v>2011</v>
      </c>
      <c r="D97">
        <f>VLOOKUP($B97,'Samlet - 2011'!$A$2:$F$99,2,0)</f>
        <v>181162</v>
      </c>
      <c r="E97" s="14">
        <f>VLOOKUP($B97,'Samlet - 2011'!$A$2:$F$99,3,0)</f>
        <v>1.1333333333333333</v>
      </c>
      <c r="F97" s="14">
        <f>VLOOKUP($B97,'Samlet - 2011'!$A$2:$F$99,4,0)</f>
        <v>3.6</v>
      </c>
      <c r="G97" s="14">
        <f>VLOOKUP($B97,'Samlet - 2011'!$A$2:$F$99,5,0)</f>
        <v>17.899999999999999</v>
      </c>
      <c r="H97" s="14">
        <f>VLOOKUP($B97,'Samlet - 2011'!$A$2:$F$99,6,0)</f>
        <v>10.7</v>
      </c>
    </row>
    <row r="98" spans="1:8" x14ac:dyDescent="0.2">
      <c r="A98">
        <v>820</v>
      </c>
      <c r="B98" t="s">
        <v>105</v>
      </c>
      <c r="C98">
        <v>2011</v>
      </c>
      <c r="D98">
        <f>VLOOKUP($B98,'Samlet - 2011'!$A$2:$F$99,2,0)</f>
        <v>177831</v>
      </c>
      <c r="E98" s="14">
        <f>VLOOKUP($B98,'Samlet - 2011'!$A$2:$F$99,3,0)</f>
        <v>1.3166666666666667</v>
      </c>
      <c r="F98" s="14">
        <f>VLOOKUP($B98,'Samlet - 2011'!$A$2:$F$99,4,0)</f>
        <v>3.3</v>
      </c>
      <c r="G98" s="14">
        <f>VLOOKUP($B98,'Samlet - 2011'!$A$2:$F$99,5,0)</f>
        <v>17.399999999999999</v>
      </c>
      <c r="H98" s="14">
        <f>VLOOKUP($B98,'Samlet - 2011'!$A$2:$F$99,6,0)</f>
        <v>11.9</v>
      </c>
    </row>
    <row r="99" spans="1:8" x14ac:dyDescent="0.2">
      <c r="A99">
        <v>851</v>
      </c>
      <c r="B99" t="s">
        <v>106</v>
      </c>
      <c r="C99">
        <v>2011</v>
      </c>
      <c r="D99">
        <f>VLOOKUP($B99,'Samlet - 2011'!$A$2:$F$99,2,0)</f>
        <v>187797</v>
      </c>
      <c r="E99" s="14">
        <f>VLOOKUP($B99,'Samlet - 2011'!$A$2:$F$99,3,0)</f>
        <v>1.4916666666666669</v>
      </c>
      <c r="F99" s="14">
        <f>VLOOKUP($B99,'Samlet - 2011'!$A$2:$F$99,4,0)</f>
        <v>4.4000000000000004</v>
      </c>
      <c r="G99" s="14">
        <f>VLOOKUP($B99,'Samlet - 2011'!$A$2:$F$99,5,0)</f>
        <v>16.600000000000001</v>
      </c>
      <c r="H99" s="14">
        <f>VLOOKUP($B99,'Samlet - 2011'!$A$2:$F$99,6,0)</f>
        <v>12.1</v>
      </c>
    </row>
    <row r="100" spans="1:8" x14ac:dyDescent="0.2">
      <c r="A100">
        <v>101</v>
      </c>
      <c r="B100" t="s">
        <v>9</v>
      </c>
      <c r="C100">
        <v>2015</v>
      </c>
      <c r="D100">
        <f>VLOOKUP($B100,'Samlet - 2015'!$A$2:$F$99,2,0)</f>
        <v>209991</v>
      </c>
      <c r="E100" s="14">
        <f>VLOOKUP($B100,'Samlet - 2015'!$A$2:$F$99,3,0)</f>
        <v>1.2249999999999999</v>
      </c>
      <c r="F100" s="14">
        <f>VLOOKUP($B100,'Samlet - 2015'!$A$2:$F$99,4,0)</f>
        <v>6.4</v>
      </c>
      <c r="G100" s="14">
        <f>VLOOKUP($B100,'Samlet - 2015'!$A$2:$F$99,5,0)</f>
        <v>40.6</v>
      </c>
      <c r="H100" s="14">
        <f>VLOOKUP($B100,'Samlet - 2015'!$A$2:$F$99,6,0)</f>
        <v>20.8</v>
      </c>
    </row>
    <row r="101" spans="1:8" x14ac:dyDescent="0.2">
      <c r="A101">
        <v>147</v>
      </c>
      <c r="B101" t="s">
        <v>10</v>
      </c>
      <c r="C101">
        <v>2015</v>
      </c>
      <c r="D101">
        <f>VLOOKUP($B101,'Samlet - 2015'!$A$2:$F$99,2,0)</f>
        <v>252988</v>
      </c>
      <c r="E101" s="14">
        <f>VLOOKUP($B101,'Samlet - 2015'!$A$2:$F$99,3,0)</f>
        <v>1.075</v>
      </c>
      <c r="F101" s="14">
        <f>VLOOKUP($B101,'Samlet - 2015'!$A$2:$F$99,4,0)</f>
        <v>2.2000000000000002</v>
      </c>
      <c r="G101" s="14">
        <f>VLOOKUP($B101,'Samlet - 2015'!$A$2:$F$99,5,0)</f>
        <v>26.4</v>
      </c>
      <c r="H101" s="14">
        <f>VLOOKUP($B101,'Samlet - 2015'!$A$2:$F$99,6,0)</f>
        <v>16.899999999999999</v>
      </c>
    </row>
    <row r="102" spans="1:8" x14ac:dyDescent="0.2">
      <c r="A102">
        <v>155</v>
      </c>
      <c r="B102" t="s">
        <v>11</v>
      </c>
      <c r="C102">
        <v>2015</v>
      </c>
      <c r="D102">
        <f>VLOOKUP($B102,'Samlet - 2015'!$A$2:$F$99,2,0)</f>
        <v>289465</v>
      </c>
      <c r="E102" s="14">
        <f>VLOOKUP($B102,'Samlet - 2015'!$A$2:$F$99,3,0)</f>
        <v>0.79166666666666663</v>
      </c>
      <c r="F102" s="14">
        <f>VLOOKUP($B102,'Samlet - 2015'!$A$2:$F$99,4,0)</f>
        <v>0.9</v>
      </c>
      <c r="G102" s="14">
        <f>VLOOKUP($B102,'Samlet - 2015'!$A$2:$F$99,5,0)</f>
        <v>10.5</v>
      </c>
      <c r="H102" s="14">
        <f>VLOOKUP($B102,'Samlet - 2015'!$A$2:$F$99,6,0)</f>
        <v>7.5</v>
      </c>
    </row>
    <row r="103" spans="1:8" x14ac:dyDescent="0.2">
      <c r="A103">
        <v>185</v>
      </c>
      <c r="B103" t="s">
        <v>12</v>
      </c>
      <c r="C103">
        <v>2015</v>
      </c>
      <c r="D103">
        <f>VLOOKUP($B103,'Samlet - 2015'!$A$2:$F$99,2,0)</f>
        <v>227877</v>
      </c>
      <c r="E103" s="14">
        <f>VLOOKUP($B103,'Samlet - 2015'!$A$2:$F$99,3,0)</f>
        <v>1.3166666666666667</v>
      </c>
      <c r="F103" s="14">
        <f>VLOOKUP($B103,'Samlet - 2015'!$A$2:$F$99,4,0)</f>
        <v>4</v>
      </c>
      <c r="G103" s="14">
        <f>VLOOKUP($B103,'Samlet - 2015'!$A$2:$F$99,5,0)</f>
        <v>17</v>
      </c>
      <c r="H103" s="14">
        <f>VLOOKUP($B103,'Samlet - 2015'!$A$2:$F$99,6,0)</f>
        <v>14</v>
      </c>
    </row>
    <row r="104" spans="1:8" x14ac:dyDescent="0.2">
      <c r="A104">
        <v>165</v>
      </c>
      <c r="B104" t="s">
        <v>13</v>
      </c>
      <c r="C104">
        <v>2015</v>
      </c>
      <c r="D104">
        <f>VLOOKUP($B104,'Samlet - 2015'!$A$2:$F$99,2,0)</f>
        <v>196771</v>
      </c>
      <c r="E104" s="14">
        <f>VLOOKUP($B104,'Samlet - 2015'!$A$2:$F$99,3,0)</f>
        <v>1.55</v>
      </c>
      <c r="F104" s="14">
        <f>VLOOKUP($B104,'Samlet - 2015'!$A$2:$F$99,4,0)</f>
        <v>6.1</v>
      </c>
      <c r="G104" s="14">
        <f>VLOOKUP($B104,'Samlet - 2015'!$A$2:$F$99,5,0)</f>
        <v>34.299999999999997</v>
      </c>
      <c r="H104" s="14">
        <f>VLOOKUP($B104,'Samlet - 2015'!$A$2:$F$99,6,0)</f>
        <v>15.9</v>
      </c>
    </row>
    <row r="105" spans="1:8" x14ac:dyDescent="0.2">
      <c r="A105">
        <v>151</v>
      </c>
      <c r="B105" t="s">
        <v>14</v>
      </c>
      <c r="C105">
        <v>2015</v>
      </c>
      <c r="D105">
        <f>VLOOKUP($B105,'Samlet - 2015'!$A$2:$F$99,2,0)</f>
        <v>223323</v>
      </c>
      <c r="E105" s="14">
        <f>VLOOKUP($B105,'Samlet - 2015'!$A$2:$F$99,3,0)</f>
        <v>0.9</v>
      </c>
      <c r="F105" s="14">
        <f>VLOOKUP($B105,'Samlet - 2015'!$A$2:$F$99,4,0)</f>
        <v>3.6</v>
      </c>
      <c r="G105" s="14">
        <f>VLOOKUP($B105,'Samlet - 2015'!$A$2:$F$99,5,0)</f>
        <v>17.3</v>
      </c>
      <c r="H105" s="14">
        <f>VLOOKUP($B105,'Samlet - 2015'!$A$2:$F$99,6,0)</f>
        <v>13.3</v>
      </c>
    </row>
    <row r="106" spans="1:8" x14ac:dyDescent="0.2">
      <c r="A106">
        <v>153</v>
      </c>
      <c r="B106" t="s">
        <v>15</v>
      </c>
      <c r="C106">
        <v>2015</v>
      </c>
      <c r="D106">
        <f>VLOOKUP($B106,'Samlet - 2015'!$A$2:$F$99,2,0)</f>
        <v>197052</v>
      </c>
      <c r="E106" s="14">
        <f>VLOOKUP($B106,'Samlet - 2015'!$A$2:$F$99,3,0)</f>
        <v>1.1583333333333334</v>
      </c>
      <c r="F106" s="14">
        <f>VLOOKUP($B106,'Samlet - 2015'!$A$2:$F$99,4,0)</f>
        <v>7</v>
      </c>
      <c r="G106" s="14">
        <f>VLOOKUP($B106,'Samlet - 2015'!$A$2:$F$99,5,0)</f>
        <v>31</v>
      </c>
      <c r="H106" s="14">
        <f>VLOOKUP($B106,'Samlet - 2015'!$A$2:$F$99,6,0)</f>
        <v>14.3</v>
      </c>
    </row>
    <row r="107" spans="1:8" x14ac:dyDescent="0.2">
      <c r="A107">
        <v>157</v>
      </c>
      <c r="B107" t="s">
        <v>16</v>
      </c>
      <c r="C107">
        <v>2015</v>
      </c>
      <c r="D107">
        <f>VLOOKUP($B107,'Samlet - 2015'!$A$2:$F$99,2,0)</f>
        <v>425302</v>
      </c>
      <c r="E107" s="14">
        <f>VLOOKUP($B107,'Samlet - 2015'!$A$2:$F$99,3,0)</f>
        <v>0.78333333333333321</v>
      </c>
      <c r="F107" s="14">
        <f>VLOOKUP($B107,'Samlet - 2015'!$A$2:$F$99,4,0)</f>
        <v>1.7</v>
      </c>
      <c r="G107" s="14">
        <f>VLOOKUP($B107,'Samlet - 2015'!$A$2:$F$99,5,0)</f>
        <v>20.5</v>
      </c>
      <c r="H107" s="14">
        <f>VLOOKUP($B107,'Samlet - 2015'!$A$2:$F$99,6,0)</f>
        <v>15.7</v>
      </c>
    </row>
    <row r="108" spans="1:8" x14ac:dyDescent="0.2">
      <c r="A108">
        <v>159</v>
      </c>
      <c r="B108" t="s">
        <v>17</v>
      </c>
      <c r="C108">
        <v>2015</v>
      </c>
      <c r="D108">
        <f>VLOOKUP($B108,'Samlet - 2015'!$A$2:$F$99,2,0)</f>
        <v>235249</v>
      </c>
      <c r="E108" s="14">
        <f>VLOOKUP($B108,'Samlet - 2015'!$A$2:$F$99,3,0)</f>
        <v>1.1916666666666664</v>
      </c>
      <c r="F108" s="14">
        <f>VLOOKUP($B108,'Samlet - 2015'!$A$2:$F$99,4,0)</f>
        <v>2.8</v>
      </c>
      <c r="G108" s="14">
        <f>VLOOKUP($B108,'Samlet - 2015'!$A$2:$F$99,5,0)</f>
        <v>21.8</v>
      </c>
      <c r="H108" s="14">
        <f>VLOOKUP($B108,'Samlet - 2015'!$A$2:$F$99,6,0)</f>
        <v>14.9</v>
      </c>
    </row>
    <row r="109" spans="1:8" x14ac:dyDescent="0.2">
      <c r="A109">
        <v>161</v>
      </c>
      <c r="B109" t="s">
        <v>18</v>
      </c>
      <c r="C109">
        <v>2015</v>
      </c>
      <c r="D109">
        <f>VLOOKUP($B109,'Samlet - 2015'!$A$2:$F$99,2,0)</f>
        <v>219926</v>
      </c>
      <c r="E109" s="14">
        <f>VLOOKUP($B109,'Samlet - 2015'!$A$2:$F$99,3,0)</f>
        <v>1.0000000000000002</v>
      </c>
      <c r="F109" s="14">
        <f>VLOOKUP($B109,'Samlet - 2015'!$A$2:$F$99,4,0)</f>
        <v>5.6</v>
      </c>
      <c r="G109" s="14">
        <f>VLOOKUP($B109,'Samlet - 2015'!$A$2:$F$99,5,0)</f>
        <v>19.100000000000001</v>
      </c>
      <c r="H109" s="14">
        <f>VLOOKUP($B109,'Samlet - 2015'!$A$2:$F$99,6,0)</f>
        <v>17.7</v>
      </c>
    </row>
    <row r="110" spans="1:8" x14ac:dyDescent="0.2">
      <c r="A110">
        <v>163</v>
      </c>
      <c r="B110" t="s">
        <v>19</v>
      </c>
      <c r="C110">
        <v>2015</v>
      </c>
      <c r="D110">
        <f>VLOOKUP($B110,'Samlet - 2015'!$A$2:$F$99,2,0)</f>
        <v>220790</v>
      </c>
      <c r="E110" s="14">
        <f>VLOOKUP($B110,'Samlet - 2015'!$A$2:$F$99,3,0)</f>
        <v>1.0333333333333334</v>
      </c>
      <c r="F110" s="14">
        <f>VLOOKUP($B110,'Samlet - 2015'!$A$2:$F$99,4,0)</f>
        <v>3.8</v>
      </c>
      <c r="G110" s="14">
        <f>VLOOKUP($B110,'Samlet - 2015'!$A$2:$F$99,5,0)</f>
        <v>16</v>
      </c>
      <c r="H110" s="14">
        <f>VLOOKUP($B110,'Samlet - 2015'!$A$2:$F$99,6,0)</f>
        <v>14.5</v>
      </c>
    </row>
    <row r="111" spans="1:8" x14ac:dyDescent="0.2">
      <c r="A111">
        <v>167</v>
      </c>
      <c r="B111" t="s">
        <v>20</v>
      </c>
      <c r="C111">
        <v>2015</v>
      </c>
      <c r="D111">
        <f>VLOOKUP($B111,'Samlet - 2015'!$A$2:$F$99,2,0)</f>
        <v>213854</v>
      </c>
      <c r="E111" s="14">
        <f>VLOOKUP($B111,'Samlet - 2015'!$A$2:$F$99,3,0)</f>
        <v>1</v>
      </c>
      <c r="F111" s="14">
        <f>VLOOKUP($B111,'Samlet - 2015'!$A$2:$F$99,4,0)</f>
        <v>4.7</v>
      </c>
      <c r="G111" s="14">
        <f>VLOOKUP($B111,'Samlet - 2015'!$A$2:$F$99,5,0)</f>
        <v>20.9</v>
      </c>
      <c r="H111" s="14">
        <f>VLOOKUP($B111,'Samlet - 2015'!$A$2:$F$99,6,0)</f>
        <v>17.2</v>
      </c>
    </row>
    <row r="112" spans="1:8" x14ac:dyDescent="0.2">
      <c r="A112">
        <v>169</v>
      </c>
      <c r="B112" t="s">
        <v>21</v>
      </c>
      <c r="C112">
        <v>2015</v>
      </c>
      <c r="D112">
        <f>VLOOKUP($B112,'Samlet - 2015'!$A$2:$F$99,2,0)</f>
        <v>212484</v>
      </c>
      <c r="E112" s="14">
        <f>VLOOKUP($B112,'Samlet - 2015'!$A$2:$F$99,3,0)</f>
        <v>1.6583333333333332</v>
      </c>
      <c r="F112" s="14">
        <f>VLOOKUP($B112,'Samlet - 2015'!$A$2:$F$99,4,0)</f>
        <v>3.8</v>
      </c>
      <c r="G112" s="14">
        <f>VLOOKUP($B112,'Samlet - 2015'!$A$2:$F$99,5,0)</f>
        <v>27</v>
      </c>
      <c r="H112" s="14">
        <f>VLOOKUP($B112,'Samlet - 2015'!$A$2:$F$99,6,0)</f>
        <v>15.2</v>
      </c>
    </row>
    <row r="113" spans="1:8" x14ac:dyDescent="0.2">
      <c r="A113">
        <v>183</v>
      </c>
      <c r="B113" t="s">
        <v>22</v>
      </c>
      <c r="C113">
        <v>2015</v>
      </c>
      <c r="D113">
        <f>VLOOKUP($B113,'Samlet - 2015'!$A$2:$F$99,2,0)</f>
        <v>193760</v>
      </c>
      <c r="E113" s="14">
        <f>VLOOKUP($B113,'Samlet - 2015'!$A$2:$F$99,3,0)</f>
        <v>2.2749999999999999</v>
      </c>
      <c r="F113" s="14">
        <f>VLOOKUP($B113,'Samlet - 2015'!$A$2:$F$99,4,0)</f>
        <v>6.1</v>
      </c>
      <c r="G113" s="14">
        <f>VLOOKUP($B113,'Samlet - 2015'!$A$2:$F$99,5,0)</f>
        <v>28.5</v>
      </c>
      <c r="H113" s="14">
        <f>VLOOKUP($B113,'Samlet - 2015'!$A$2:$F$99,6,0)</f>
        <v>14.6</v>
      </c>
    </row>
    <row r="114" spans="1:8" x14ac:dyDescent="0.2">
      <c r="A114">
        <v>173</v>
      </c>
      <c r="B114" t="s">
        <v>23</v>
      </c>
      <c r="C114">
        <v>2015</v>
      </c>
      <c r="D114">
        <f>VLOOKUP($B114,'Samlet - 2015'!$A$2:$F$99,2,0)</f>
        <v>321890</v>
      </c>
      <c r="E114" s="14">
        <f>VLOOKUP($B114,'Samlet - 2015'!$A$2:$F$99,3,0)</f>
        <v>0.61666666666666659</v>
      </c>
      <c r="F114" s="14">
        <f>VLOOKUP($B114,'Samlet - 2015'!$A$2:$F$99,4,0)</f>
        <v>2.7</v>
      </c>
      <c r="G114" s="14">
        <f>VLOOKUP($B114,'Samlet - 2015'!$A$2:$F$99,5,0)</f>
        <v>17.399999999999999</v>
      </c>
      <c r="H114" s="14">
        <f>VLOOKUP($B114,'Samlet - 2015'!$A$2:$F$99,6,0)</f>
        <v>13.4</v>
      </c>
    </row>
    <row r="115" spans="1:8" x14ac:dyDescent="0.2">
      <c r="A115">
        <v>175</v>
      </c>
      <c r="B115" t="s">
        <v>24</v>
      </c>
      <c r="C115">
        <v>2015</v>
      </c>
      <c r="D115">
        <f>VLOOKUP($B115,'Samlet - 2015'!$A$2:$F$99,2,0)</f>
        <v>216505</v>
      </c>
      <c r="E115" s="14">
        <f>VLOOKUP($B115,'Samlet - 2015'!$A$2:$F$99,3,0)</f>
        <v>1.075</v>
      </c>
      <c r="F115" s="14">
        <f>VLOOKUP($B115,'Samlet - 2015'!$A$2:$F$99,4,0)</f>
        <v>3.9</v>
      </c>
      <c r="G115" s="14">
        <f>VLOOKUP($B115,'Samlet - 2015'!$A$2:$F$99,5,0)</f>
        <v>20.7</v>
      </c>
      <c r="H115" s="14">
        <f>VLOOKUP($B115,'Samlet - 2015'!$A$2:$F$99,6,0)</f>
        <v>17.3</v>
      </c>
    </row>
    <row r="116" spans="1:8" x14ac:dyDescent="0.2">
      <c r="A116">
        <v>187</v>
      </c>
      <c r="B116" t="s">
        <v>25</v>
      </c>
      <c r="C116">
        <v>2015</v>
      </c>
      <c r="D116">
        <f>VLOOKUP($B116,'Samlet - 2015'!$A$2:$F$99,2,0)</f>
        <v>246651</v>
      </c>
      <c r="E116" s="14">
        <f>VLOOKUP($B116,'Samlet - 2015'!$A$2:$F$99,3,0)</f>
        <v>0.90000000000000024</v>
      </c>
      <c r="F116" s="14">
        <f>VLOOKUP($B116,'Samlet - 2015'!$A$2:$F$99,4,0)</f>
        <v>3.1</v>
      </c>
      <c r="G116" s="14">
        <f>VLOOKUP($B116,'Samlet - 2015'!$A$2:$F$99,5,0)</f>
        <v>17.899999999999999</v>
      </c>
      <c r="H116" s="14">
        <f>VLOOKUP($B116,'Samlet - 2015'!$A$2:$F$99,6,0)</f>
        <v>12.9</v>
      </c>
    </row>
    <row r="117" spans="1:8" x14ac:dyDescent="0.2">
      <c r="A117">
        <v>201</v>
      </c>
      <c r="B117" t="s">
        <v>26</v>
      </c>
      <c r="C117">
        <v>2015</v>
      </c>
      <c r="D117">
        <f>VLOOKUP($B117,'Samlet - 2015'!$A$2:$F$99,2,0)</f>
        <v>288485</v>
      </c>
      <c r="E117" s="14">
        <f>VLOOKUP($B117,'Samlet - 2015'!$A$2:$F$99,3,0)</f>
        <v>0.34166666666666656</v>
      </c>
      <c r="F117" s="14">
        <f>VLOOKUP($B117,'Samlet - 2015'!$A$2:$F$99,4,0)</f>
        <v>3.3</v>
      </c>
      <c r="G117" s="14">
        <f>VLOOKUP($B117,'Samlet - 2015'!$A$2:$F$99,5,0)</f>
        <v>8.6999999999999993</v>
      </c>
      <c r="H117" s="14">
        <f>VLOOKUP($B117,'Samlet - 2015'!$A$2:$F$99,6,0)</f>
        <v>11.3</v>
      </c>
    </row>
    <row r="118" spans="1:8" x14ac:dyDescent="0.2">
      <c r="A118">
        <v>240</v>
      </c>
      <c r="B118" t="s">
        <v>27</v>
      </c>
      <c r="C118">
        <v>2015</v>
      </c>
      <c r="D118">
        <f>VLOOKUP($B118,'Samlet - 2015'!$A$2:$F$99,2,0)</f>
        <v>256199</v>
      </c>
      <c r="E118" s="14">
        <f>VLOOKUP($B118,'Samlet - 2015'!$A$2:$F$99,3,0)</f>
        <v>0.58333333333333326</v>
      </c>
      <c r="F118" s="14">
        <f>VLOOKUP($B118,'Samlet - 2015'!$A$2:$F$99,4,0)</f>
        <v>1.1000000000000001</v>
      </c>
      <c r="G118" s="14">
        <f>VLOOKUP($B118,'Samlet - 2015'!$A$2:$F$99,5,0)</f>
        <v>8.8000000000000007</v>
      </c>
      <c r="H118" s="14">
        <f>VLOOKUP($B118,'Samlet - 2015'!$A$2:$F$99,6,0)</f>
        <v>13.2</v>
      </c>
    </row>
    <row r="119" spans="1:8" x14ac:dyDescent="0.2">
      <c r="A119">
        <v>210</v>
      </c>
      <c r="B119" t="s">
        <v>28</v>
      </c>
      <c r="C119">
        <v>2015</v>
      </c>
      <c r="D119">
        <f>VLOOKUP($B119,'Samlet - 2015'!$A$2:$F$99,2,0)</f>
        <v>268065</v>
      </c>
      <c r="E119" s="14">
        <f>VLOOKUP($B119,'Samlet - 2015'!$A$2:$F$99,3,0)</f>
        <v>0.8500000000000002</v>
      </c>
      <c r="F119" s="14">
        <f>VLOOKUP($B119,'Samlet - 2015'!$A$2:$F$99,4,0)</f>
        <v>2.2000000000000002</v>
      </c>
      <c r="G119" s="14">
        <f>VLOOKUP($B119,'Samlet - 2015'!$A$2:$F$99,5,0)</f>
        <v>15.4</v>
      </c>
      <c r="H119" s="14">
        <f>VLOOKUP($B119,'Samlet - 2015'!$A$2:$F$99,6,0)</f>
        <v>16.2</v>
      </c>
    </row>
    <row r="120" spans="1:8" x14ac:dyDescent="0.2">
      <c r="A120">
        <v>250</v>
      </c>
      <c r="B120" t="s">
        <v>29</v>
      </c>
      <c r="C120">
        <v>2015</v>
      </c>
      <c r="D120">
        <f>VLOOKUP($B120,'Samlet - 2015'!$A$2:$F$99,2,0)</f>
        <v>227244</v>
      </c>
      <c r="E120" s="14">
        <f>VLOOKUP($B120,'Samlet - 2015'!$A$2:$F$99,3,0)</f>
        <v>0.90833333333333355</v>
      </c>
      <c r="F120" s="14">
        <f>VLOOKUP($B120,'Samlet - 2015'!$A$2:$F$99,4,0)</f>
        <v>4.3</v>
      </c>
      <c r="G120" s="14">
        <f>VLOOKUP($B120,'Samlet - 2015'!$A$2:$F$99,5,0)</f>
        <v>13.5</v>
      </c>
      <c r="H120" s="14">
        <f>VLOOKUP($B120,'Samlet - 2015'!$A$2:$F$99,6,0)</f>
        <v>14.6</v>
      </c>
    </row>
    <row r="121" spans="1:8" x14ac:dyDescent="0.2">
      <c r="A121">
        <v>190</v>
      </c>
      <c r="B121" t="s">
        <v>30</v>
      </c>
      <c r="C121">
        <v>2015</v>
      </c>
      <c r="D121">
        <f>VLOOKUP($B121,'Samlet - 2015'!$A$2:$F$99,2,0)</f>
        <v>285128</v>
      </c>
      <c r="E121" s="14">
        <f>VLOOKUP($B121,'Samlet - 2015'!$A$2:$F$99,3,0)</f>
        <v>0.92500000000000027</v>
      </c>
      <c r="F121" s="14">
        <f>VLOOKUP($B121,'Samlet - 2015'!$A$2:$F$99,4,0)</f>
        <v>2.1</v>
      </c>
      <c r="G121" s="14">
        <f>VLOOKUP($B121,'Samlet - 2015'!$A$2:$F$99,5,0)</f>
        <v>13.1</v>
      </c>
      <c r="H121" s="14">
        <f>VLOOKUP($B121,'Samlet - 2015'!$A$2:$F$99,6,0)</f>
        <v>12.9</v>
      </c>
    </row>
    <row r="122" spans="1:8" x14ac:dyDescent="0.2">
      <c r="A122">
        <v>270</v>
      </c>
      <c r="B122" t="s">
        <v>31</v>
      </c>
      <c r="C122">
        <v>2015</v>
      </c>
      <c r="D122">
        <f>VLOOKUP($B122,'Samlet - 2015'!$A$2:$F$99,2,0)</f>
        <v>232054</v>
      </c>
      <c r="E122" s="14">
        <f>VLOOKUP($B122,'Samlet - 2015'!$A$2:$F$99,3,0)</f>
        <v>0.58333333333333337</v>
      </c>
      <c r="F122" s="14">
        <f>VLOOKUP($B122,'Samlet - 2015'!$A$2:$F$99,4,0)</f>
        <v>2.7</v>
      </c>
      <c r="G122" s="14">
        <f>VLOOKUP($B122,'Samlet - 2015'!$A$2:$F$99,5,0)</f>
        <v>13.7</v>
      </c>
      <c r="H122" s="14">
        <f>VLOOKUP($B122,'Samlet - 2015'!$A$2:$F$99,6,0)</f>
        <v>14.9</v>
      </c>
    </row>
    <row r="123" spans="1:8" x14ac:dyDescent="0.2">
      <c r="A123">
        <v>260</v>
      </c>
      <c r="B123" t="s">
        <v>32</v>
      </c>
      <c r="C123">
        <v>2015</v>
      </c>
      <c r="D123">
        <f>VLOOKUP($B123,'Samlet - 2015'!$A$2:$F$99,2,0)</f>
        <v>210450</v>
      </c>
      <c r="E123" s="14">
        <f>VLOOKUP($B123,'Samlet - 2015'!$A$2:$F$99,3,0)</f>
        <v>0.87500000000000033</v>
      </c>
      <c r="F123" s="14">
        <f>VLOOKUP($B123,'Samlet - 2015'!$A$2:$F$99,4,0)</f>
        <v>3.3</v>
      </c>
      <c r="G123" s="14">
        <f>VLOOKUP($B123,'Samlet - 2015'!$A$2:$F$99,5,0)</f>
        <v>16.7</v>
      </c>
      <c r="H123" s="14">
        <f>VLOOKUP($B123,'Samlet - 2015'!$A$2:$F$99,6,0)</f>
        <v>16.399999999999999</v>
      </c>
    </row>
    <row r="124" spans="1:8" x14ac:dyDescent="0.2">
      <c r="A124">
        <v>217</v>
      </c>
      <c r="B124" t="s">
        <v>33</v>
      </c>
      <c r="C124">
        <v>2015</v>
      </c>
      <c r="D124">
        <f>VLOOKUP($B124,'Samlet - 2015'!$A$2:$F$99,2,0)</f>
        <v>239974</v>
      </c>
      <c r="E124" s="14">
        <f>VLOOKUP($B124,'Samlet - 2015'!$A$2:$F$99,3,0)</f>
        <v>1.0250000000000001</v>
      </c>
      <c r="F124" s="14">
        <f>VLOOKUP($B124,'Samlet - 2015'!$A$2:$F$99,4,0)</f>
        <v>4.8</v>
      </c>
      <c r="G124" s="14">
        <f>VLOOKUP($B124,'Samlet - 2015'!$A$2:$F$99,5,0)</f>
        <v>19.600000000000001</v>
      </c>
      <c r="H124" s="14">
        <f>VLOOKUP($B124,'Samlet - 2015'!$A$2:$F$99,6,0)</f>
        <v>15.4</v>
      </c>
    </row>
    <row r="125" spans="1:8" x14ac:dyDescent="0.2">
      <c r="A125">
        <v>219</v>
      </c>
      <c r="B125" t="s">
        <v>34</v>
      </c>
      <c r="C125">
        <v>2015</v>
      </c>
      <c r="D125">
        <f>VLOOKUP($B125,'Samlet - 2015'!$A$2:$F$99,2,0)</f>
        <v>251272</v>
      </c>
      <c r="E125" s="14">
        <f>VLOOKUP($B125,'Samlet - 2015'!$A$2:$F$99,3,0)</f>
        <v>0.68333333333333324</v>
      </c>
      <c r="F125" s="14">
        <f>VLOOKUP($B125,'Samlet - 2015'!$A$2:$F$99,4,0)</f>
        <v>4</v>
      </c>
      <c r="G125" s="14">
        <f>VLOOKUP($B125,'Samlet - 2015'!$A$2:$F$99,5,0)</f>
        <v>13.3</v>
      </c>
      <c r="H125" s="14">
        <f>VLOOKUP($B125,'Samlet - 2015'!$A$2:$F$99,6,0)</f>
        <v>15.7</v>
      </c>
    </row>
    <row r="126" spans="1:8" x14ac:dyDescent="0.2">
      <c r="A126">
        <v>223</v>
      </c>
      <c r="B126" t="s">
        <v>35</v>
      </c>
      <c r="C126">
        <v>2015</v>
      </c>
      <c r="D126">
        <f>VLOOKUP($B126,'Samlet - 2015'!$A$2:$F$99,2,0)</f>
        <v>354864</v>
      </c>
      <c r="E126" s="14">
        <f>VLOOKUP($B126,'Samlet - 2015'!$A$2:$F$99,3,0)</f>
        <v>0.59166666666666656</v>
      </c>
      <c r="F126" s="14">
        <f>VLOOKUP($B126,'Samlet - 2015'!$A$2:$F$99,4,0)</f>
        <v>1.3</v>
      </c>
      <c r="G126" s="14">
        <f>VLOOKUP($B126,'Samlet - 2015'!$A$2:$F$99,5,0)</f>
        <v>12.7</v>
      </c>
      <c r="H126" s="14">
        <f>VLOOKUP($B126,'Samlet - 2015'!$A$2:$F$99,6,0)</f>
        <v>13.6</v>
      </c>
    </row>
    <row r="127" spans="1:8" x14ac:dyDescent="0.2">
      <c r="A127">
        <v>230</v>
      </c>
      <c r="B127" t="s">
        <v>36</v>
      </c>
      <c r="C127">
        <v>2015</v>
      </c>
      <c r="D127">
        <f>VLOOKUP($B127,'Samlet - 2015'!$A$2:$F$99,2,0)</f>
        <v>379354</v>
      </c>
      <c r="E127" s="14">
        <f>VLOOKUP($B127,'Samlet - 2015'!$A$2:$F$99,3,0)</f>
        <v>0.63333333333333319</v>
      </c>
      <c r="F127" s="14">
        <f>VLOOKUP($B127,'Samlet - 2015'!$A$2:$F$99,4,0)</f>
        <v>1.6</v>
      </c>
      <c r="G127" s="14">
        <f>VLOOKUP($B127,'Samlet - 2015'!$A$2:$F$99,5,0)</f>
        <v>11.7</v>
      </c>
      <c r="H127" s="14">
        <f>VLOOKUP($B127,'Samlet - 2015'!$A$2:$F$99,6,0)</f>
        <v>12.7</v>
      </c>
    </row>
    <row r="128" spans="1:8" x14ac:dyDescent="0.2">
      <c r="A128">
        <v>400</v>
      </c>
      <c r="B128" t="s">
        <v>37</v>
      </c>
      <c r="C128">
        <v>2015</v>
      </c>
      <c r="D128">
        <f>VLOOKUP($B128,'Samlet - 2015'!$A$2:$F$99,2,0)</f>
        <v>189477</v>
      </c>
      <c r="E128" s="14">
        <f>VLOOKUP($B128,'Samlet - 2015'!$A$2:$F$99,3,0)</f>
        <v>1.0000000000000002</v>
      </c>
      <c r="F128" s="14">
        <f>VLOOKUP($B128,'Samlet - 2015'!$A$2:$F$99,4,0)</f>
        <v>4.5</v>
      </c>
      <c r="G128" s="14">
        <f>VLOOKUP($B128,'Samlet - 2015'!$A$2:$F$99,5,0)</f>
        <v>16.8</v>
      </c>
      <c r="H128" s="14">
        <f>VLOOKUP($B128,'Samlet - 2015'!$A$2:$F$99,6,0)</f>
        <v>16.399999999999999</v>
      </c>
    </row>
    <row r="129" spans="1:8" x14ac:dyDescent="0.2">
      <c r="A129">
        <v>253</v>
      </c>
      <c r="B129" t="s">
        <v>38</v>
      </c>
      <c r="C129">
        <v>2015</v>
      </c>
      <c r="D129">
        <f>VLOOKUP($B129,'Samlet - 2015'!$A$2:$F$99,2,0)</f>
        <v>242508</v>
      </c>
      <c r="E129" s="14">
        <f>VLOOKUP($B129,'Samlet - 2015'!$A$2:$F$99,3,0)</f>
        <v>0.94166666666666687</v>
      </c>
      <c r="F129" s="14">
        <f>VLOOKUP($B129,'Samlet - 2015'!$A$2:$F$99,4,0)</f>
        <v>2.5</v>
      </c>
      <c r="G129" s="14">
        <f>VLOOKUP($B129,'Samlet - 2015'!$A$2:$F$99,5,0)</f>
        <v>17.399999999999999</v>
      </c>
      <c r="H129" s="14">
        <f>VLOOKUP($B129,'Samlet - 2015'!$A$2:$F$99,6,0)</f>
        <v>14.1</v>
      </c>
    </row>
    <row r="130" spans="1:8" x14ac:dyDescent="0.2">
      <c r="A130">
        <v>259</v>
      </c>
      <c r="B130" t="s">
        <v>39</v>
      </c>
      <c r="C130">
        <v>2015</v>
      </c>
      <c r="D130">
        <f>VLOOKUP($B130,'Samlet - 2015'!$A$2:$F$99,2,0)</f>
        <v>221728</v>
      </c>
      <c r="E130" s="14">
        <f>VLOOKUP($B130,'Samlet - 2015'!$A$2:$F$99,3,0)</f>
        <v>0.95833333333333359</v>
      </c>
      <c r="F130" s="14">
        <f>VLOOKUP($B130,'Samlet - 2015'!$A$2:$F$99,4,0)</f>
        <v>2.8</v>
      </c>
      <c r="G130" s="14">
        <f>VLOOKUP($B130,'Samlet - 2015'!$A$2:$F$99,5,0)</f>
        <v>14.8</v>
      </c>
      <c r="H130" s="14">
        <f>VLOOKUP($B130,'Samlet - 2015'!$A$2:$F$99,6,0)</f>
        <v>17.399999999999999</v>
      </c>
    </row>
    <row r="131" spans="1:8" x14ac:dyDescent="0.2">
      <c r="A131">
        <v>350</v>
      </c>
      <c r="B131" t="s">
        <v>40</v>
      </c>
      <c r="C131">
        <v>2015</v>
      </c>
      <c r="D131">
        <f>VLOOKUP($B131,'Samlet - 2015'!$A$2:$F$99,2,0)</f>
        <v>238443</v>
      </c>
      <c r="E131" s="14">
        <f>VLOOKUP($B131,'Samlet - 2015'!$A$2:$F$99,3,0)</f>
        <v>0.54166666666666663</v>
      </c>
      <c r="F131" s="14">
        <f>VLOOKUP($B131,'Samlet - 2015'!$A$2:$F$99,4,0)</f>
        <v>1.6</v>
      </c>
      <c r="G131" s="14">
        <f>VLOOKUP($B131,'Samlet - 2015'!$A$2:$F$99,5,0)</f>
        <v>11.2</v>
      </c>
      <c r="H131" s="14">
        <f>VLOOKUP($B131,'Samlet - 2015'!$A$2:$F$99,6,0)</f>
        <v>14.7</v>
      </c>
    </row>
    <row r="132" spans="1:8" x14ac:dyDescent="0.2">
      <c r="A132">
        <v>265</v>
      </c>
      <c r="B132" t="s">
        <v>41</v>
      </c>
      <c r="C132">
        <v>2015</v>
      </c>
      <c r="D132">
        <f>VLOOKUP($B132,'Samlet - 2015'!$A$2:$F$99,2,0)</f>
        <v>242144</v>
      </c>
      <c r="E132" s="14">
        <f>VLOOKUP($B132,'Samlet - 2015'!$A$2:$F$99,3,0)</f>
        <v>0.76666666666666672</v>
      </c>
      <c r="F132" s="14">
        <f>VLOOKUP($B132,'Samlet - 2015'!$A$2:$F$99,4,0)</f>
        <v>3.6</v>
      </c>
      <c r="G132" s="14">
        <f>VLOOKUP($B132,'Samlet - 2015'!$A$2:$F$99,5,0)</f>
        <v>17.399999999999999</v>
      </c>
      <c r="H132" s="14">
        <f>VLOOKUP($B132,'Samlet - 2015'!$A$2:$F$99,6,0)</f>
        <v>14.7</v>
      </c>
    </row>
    <row r="133" spans="1:8" x14ac:dyDescent="0.2">
      <c r="A133">
        <v>269</v>
      </c>
      <c r="B133" t="s">
        <v>42</v>
      </c>
      <c r="C133">
        <v>2015</v>
      </c>
      <c r="D133">
        <f>VLOOKUP($B133,'Samlet - 2015'!$A$2:$F$99,2,0)</f>
        <v>263333</v>
      </c>
      <c r="E133" s="14">
        <f>VLOOKUP($B133,'Samlet - 2015'!$A$2:$F$99,3,0)</f>
        <v>0.63333333333333319</v>
      </c>
      <c r="F133" s="14">
        <f>VLOOKUP($B133,'Samlet - 2015'!$A$2:$F$99,4,0)</f>
        <v>1.8</v>
      </c>
      <c r="G133" s="14">
        <f>VLOOKUP($B133,'Samlet - 2015'!$A$2:$F$99,5,0)</f>
        <v>11.8</v>
      </c>
      <c r="H133" s="14">
        <f>VLOOKUP($B133,'Samlet - 2015'!$A$2:$F$99,6,0)</f>
        <v>15.1</v>
      </c>
    </row>
    <row r="134" spans="1:8" x14ac:dyDescent="0.2">
      <c r="A134">
        <v>320</v>
      </c>
      <c r="B134" t="s">
        <v>43</v>
      </c>
      <c r="C134">
        <v>2015</v>
      </c>
      <c r="D134">
        <f>VLOOKUP($B134,'Samlet - 2015'!$A$2:$F$99,2,0)</f>
        <v>207107</v>
      </c>
      <c r="E134" s="14">
        <f>VLOOKUP($B134,'Samlet - 2015'!$A$2:$F$99,3,0)</f>
        <v>0.82500000000000007</v>
      </c>
      <c r="F134" s="14">
        <f>VLOOKUP($B134,'Samlet - 2015'!$A$2:$F$99,4,0)</f>
        <v>4</v>
      </c>
      <c r="G134" s="14">
        <f>VLOOKUP($B134,'Samlet - 2015'!$A$2:$F$99,5,0)</f>
        <v>16.600000000000001</v>
      </c>
      <c r="H134" s="14">
        <f>VLOOKUP($B134,'Samlet - 2015'!$A$2:$F$99,6,0)</f>
        <v>17.600000000000001</v>
      </c>
    </row>
    <row r="135" spans="1:8" x14ac:dyDescent="0.2">
      <c r="A135">
        <v>376</v>
      </c>
      <c r="B135" t="s">
        <v>44</v>
      </c>
      <c r="C135">
        <v>2015</v>
      </c>
      <c r="D135">
        <f>VLOOKUP($B135,'Samlet - 2015'!$A$2:$F$99,2,0)</f>
        <v>193790</v>
      </c>
      <c r="E135" s="14">
        <f>VLOOKUP($B135,'Samlet - 2015'!$A$2:$F$99,3,0)</f>
        <v>1.0416666666666667</v>
      </c>
      <c r="F135" s="14">
        <f>VLOOKUP($B135,'Samlet - 2015'!$A$2:$F$99,4,0)</f>
        <v>5.7</v>
      </c>
      <c r="G135" s="14">
        <f>VLOOKUP($B135,'Samlet - 2015'!$A$2:$F$99,5,0)</f>
        <v>23</v>
      </c>
      <c r="H135" s="14">
        <f>VLOOKUP($B135,'Samlet - 2015'!$A$2:$F$99,6,0)</f>
        <v>13</v>
      </c>
    </row>
    <row r="136" spans="1:8" x14ac:dyDescent="0.2">
      <c r="A136">
        <v>316</v>
      </c>
      <c r="B136" t="s">
        <v>45</v>
      </c>
      <c r="C136">
        <v>2015</v>
      </c>
      <c r="D136">
        <f>VLOOKUP($B136,'Samlet - 2015'!$A$2:$F$99,2,0)</f>
        <v>217027</v>
      </c>
      <c r="E136" s="14">
        <f>VLOOKUP($B136,'Samlet - 2015'!$A$2:$F$99,3,0)</f>
        <v>0.75</v>
      </c>
      <c r="F136" s="14">
        <f>VLOOKUP($B136,'Samlet - 2015'!$A$2:$F$99,4,0)</f>
        <v>3.5</v>
      </c>
      <c r="G136" s="14">
        <f>VLOOKUP($B136,'Samlet - 2015'!$A$2:$F$99,5,0)</f>
        <v>18</v>
      </c>
      <c r="H136" s="14">
        <f>VLOOKUP($B136,'Samlet - 2015'!$A$2:$F$99,6,0)</f>
        <v>15</v>
      </c>
    </row>
    <row r="137" spans="1:8" x14ac:dyDescent="0.2">
      <c r="A137">
        <v>326</v>
      </c>
      <c r="B137" t="s">
        <v>46</v>
      </c>
      <c r="C137">
        <v>2015</v>
      </c>
      <c r="D137">
        <f>VLOOKUP($B137,'Samlet - 2015'!$A$2:$F$99,2,0)</f>
        <v>211370</v>
      </c>
      <c r="E137" s="14">
        <f>VLOOKUP($B137,'Samlet - 2015'!$A$2:$F$99,3,0)</f>
        <v>0.90000000000000024</v>
      </c>
      <c r="F137" s="14">
        <f>VLOOKUP($B137,'Samlet - 2015'!$A$2:$F$99,4,0)</f>
        <v>3.8</v>
      </c>
      <c r="G137" s="14">
        <f>VLOOKUP($B137,'Samlet - 2015'!$A$2:$F$99,5,0)</f>
        <v>17.8</v>
      </c>
      <c r="H137" s="14">
        <f>VLOOKUP($B137,'Samlet - 2015'!$A$2:$F$99,6,0)</f>
        <v>17.3</v>
      </c>
    </row>
    <row r="138" spans="1:8" x14ac:dyDescent="0.2">
      <c r="A138">
        <v>360</v>
      </c>
      <c r="B138" t="s">
        <v>47</v>
      </c>
      <c r="C138">
        <v>2015</v>
      </c>
      <c r="D138">
        <f>VLOOKUP($B138,'Samlet - 2015'!$A$2:$F$99,2,0)</f>
        <v>184575</v>
      </c>
      <c r="E138" s="14">
        <f>VLOOKUP($B138,'Samlet - 2015'!$A$2:$F$99,3,0)</f>
        <v>1.7</v>
      </c>
      <c r="F138" s="14">
        <f>VLOOKUP($B138,'Samlet - 2015'!$A$2:$F$99,4,0)</f>
        <v>6.7</v>
      </c>
      <c r="G138" s="14">
        <f>VLOOKUP($B138,'Samlet - 2015'!$A$2:$F$99,5,0)</f>
        <v>25.8</v>
      </c>
      <c r="H138" s="14">
        <f>VLOOKUP($B138,'Samlet - 2015'!$A$2:$F$99,6,0)</f>
        <v>15</v>
      </c>
    </row>
    <row r="139" spans="1:8" x14ac:dyDescent="0.2">
      <c r="A139">
        <v>370</v>
      </c>
      <c r="B139" t="s">
        <v>48</v>
      </c>
      <c r="C139">
        <v>2015</v>
      </c>
      <c r="D139">
        <f>VLOOKUP($B139,'Samlet - 2015'!$A$2:$F$99,2,0)</f>
        <v>210156</v>
      </c>
      <c r="E139" s="14">
        <f>VLOOKUP($B139,'Samlet - 2015'!$A$2:$F$99,3,0)</f>
        <v>1.1666666666666663</v>
      </c>
      <c r="F139" s="14">
        <f>VLOOKUP($B139,'Samlet - 2015'!$A$2:$F$99,4,0)</f>
        <v>3.3</v>
      </c>
      <c r="G139" s="14">
        <f>VLOOKUP($B139,'Samlet - 2015'!$A$2:$F$99,5,0)</f>
        <v>17.399999999999999</v>
      </c>
      <c r="H139" s="14">
        <f>VLOOKUP($B139,'Samlet - 2015'!$A$2:$F$99,6,0)</f>
        <v>17.399999999999999</v>
      </c>
    </row>
    <row r="140" spans="1:8" x14ac:dyDescent="0.2">
      <c r="A140">
        <v>306</v>
      </c>
      <c r="B140" t="s">
        <v>49</v>
      </c>
      <c r="C140">
        <v>2015</v>
      </c>
      <c r="D140">
        <f>VLOOKUP($B140,'Samlet - 2015'!$A$2:$F$99,2,0)</f>
        <v>198086</v>
      </c>
      <c r="E140" s="14">
        <f>VLOOKUP($B140,'Samlet - 2015'!$A$2:$F$99,3,0)</f>
        <v>1.0583333333333333</v>
      </c>
      <c r="F140" s="14">
        <f>VLOOKUP($B140,'Samlet - 2015'!$A$2:$F$99,4,0)</f>
        <v>3.5</v>
      </c>
      <c r="G140" s="14">
        <f>VLOOKUP($B140,'Samlet - 2015'!$A$2:$F$99,5,0)</f>
        <v>19</v>
      </c>
      <c r="H140" s="14">
        <f>VLOOKUP($B140,'Samlet - 2015'!$A$2:$F$99,6,0)</f>
        <v>15.6</v>
      </c>
    </row>
    <row r="141" spans="1:8" x14ac:dyDescent="0.2">
      <c r="A141">
        <v>329</v>
      </c>
      <c r="B141" t="s">
        <v>50</v>
      </c>
      <c r="C141">
        <v>2015</v>
      </c>
      <c r="D141">
        <f>VLOOKUP($B141,'Samlet - 2015'!$A$2:$F$99,2,0)</f>
        <v>214485</v>
      </c>
      <c r="E141" s="14">
        <f>VLOOKUP($B141,'Samlet - 2015'!$A$2:$F$99,3,0)</f>
        <v>0.71666666666666667</v>
      </c>
      <c r="F141" s="14">
        <f>VLOOKUP($B141,'Samlet - 2015'!$A$2:$F$99,4,0)</f>
        <v>3.6</v>
      </c>
      <c r="G141" s="14">
        <f>VLOOKUP($B141,'Samlet - 2015'!$A$2:$F$99,5,0)</f>
        <v>16.100000000000001</v>
      </c>
      <c r="H141" s="14">
        <f>VLOOKUP($B141,'Samlet - 2015'!$A$2:$F$99,6,0)</f>
        <v>15.1</v>
      </c>
    </row>
    <row r="142" spans="1:8" x14ac:dyDescent="0.2">
      <c r="A142">
        <v>330</v>
      </c>
      <c r="B142" t="s">
        <v>51</v>
      </c>
      <c r="C142">
        <v>2015</v>
      </c>
      <c r="D142">
        <f>VLOOKUP($B142,'Samlet - 2015'!$A$2:$F$99,2,0)</f>
        <v>202831</v>
      </c>
      <c r="E142" s="14">
        <f>VLOOKUP($B142,'Samlet - 2015'!$A$2:$F$99,3,0)</f>
        <v>1.3916666666666666</v>
      </c>
      <c r="F142" s="14">
        <f>VLOOKUP($B142,'Samlet - 2015'!$A$2:$F$99,4,0)</f>
        <v>5.3</v>
      </c>
      <c r="G142" s="14">
        <f>VLOOKUP($B142,'Samlet - 2015'!$A$2:$F$99,5,0)</f>
        <v>24.9</v>
      </c>
      <c r="H142" s="14">
        <f>VLOOKUP($B142,'Samlet - 2015'!$A$2:$F$99,6,0)</f>
        <v>16.399999999999999</v>
      </c>
    </row>
    <row r="143" spans="1:8" x14ac:dyDescent="0.2">
      <c r="A143">
        <v>340</v>
      </c>
      <c r="B143" t="s">
        <v>52</v>
      </c>
      <c r="C143">
        <v>2015</v>
      </c>
      <c r="D143">
        <f>VLOOKUP($B143,'Samlet - 2015'!$A$2:$F$99,2,0)</f>
        <v>216561</v>
      </c>
      <c r="E143" s="14">
        <f>VLOOKUP($B143,'Samlet - 2015'!$A$2:$F$99,3,0)</f>
        <v>0.79999999999999982</v>
      </c>
      <c r="F143" s="14">
        <f>VLOOKUP($B143,'Samlet - 2015'!$A$2:$F$99,4,0)</f>
        <v>3</v>
      </c>
      <c r="G143" s="14">
        <f>VLOOKUP($B143,'Samlet - 2015'!$A$2:$F$99,5,0)</f>
        <v>14.1</v>
      </c>
      <c r="H143" s="14">
        <f>VLOOKUP($B143,'Samlet - 2015'!$A$2:$F$99,6,0)</f>
        <v>17.100000000000001</v>
      </c>
    </row>
    <row r="144" spans="1:8" x14ac:dyDescent="0.2">
      <c r="A144">
        <v>336</v>
      </c>
      <c r="B144" t="s">
        <v>53</v>
      </c>
      <c r="C144">
        <v>2015</v>
      </c>
      <c r="D144">
        <f>VLOOKUP($B144,'Samlet - 2015'!$A$2:$F$99,2,0)</f>
        <v>217194</v>
      </c>
      <c r="E144" s="14">
        <f>VLOOKUP($B144,'Samlet - 2015'!$A$2:$F$99,3,0)</f>
        <v>0.95833333333333359</v>
      </c>
      <c r="F144" s="14">
        <f>VLOOKUP($B144,'Samlet - 2015'!$A$2:$F$99,4,0)</f>
        <v>1.9</v>
      </c>
      <c r="G144" s="14">
        <f>VLOOKUP($B144,'Samlet - 2015'!$A$2:$F$99,5,0)</f>
        <v>12.6</v>
      </c>
      <c r="H144" s="14">
        <f>VLOOKUP($B144,'Samlet - 2015'!$A$2:$F$99,6,0)</f>
        <v>17.100000000000001</v>
      </c>
    </row>
    <row r="145" spans="1:8" x14ac:dyDescent="0.2">
      <c r="A145">
        <v>390</v>
      </c>
      <c r="B145" t="s">
        <v>54</v>
      </c>
      <c r="C145">
        <v>2015</v>
      </c>
      <c r="D145">
        <f>VLOOKUP($B145,'Samlet - 2015'!$A$2:$F$99,2,0)</f>
        <v>200998</v>
      </c>
      <c r="E145" s="14">
        <f>VLOOKUP($B145,'Samlet - 2015'!$A$2:$F$99,3,0)</f>
        <v>0.90833333333333355</v>
      </c>
      <c r="F145" s="14">
        <f>VLOOKUP($B145,'Samlet - 2015'!$A$2:$F$99,4,0)</f>
        <v>4.4000000000000004</v>
      </c>
      <c r="G145" s="14">
        <f>VLOOKUP($B145,'Samlet - 2015'!$A$2:$F$99,5,0)</f>
        <v>19.2</v>
      </c>
      <c r="H145" s="14">
        <f>VLOOKUP($B145,'Samlet - 2015'!$A$2:$F$99,6,0)</f>
        <v>15.2</v>
      </c>
    </row>
    <row r="146" spans="1:8" x14ac:dyDescent="0.2">
      <c r="A146">
        <v>420</v>
      </c>
      <c r="B146" t="s">
        <v>55</v>
      </c>
      <c r="C146">
        <v>2015</v>
      </c>
      <c r="D146">
        <f>VLOOKUP($B146,'Samlet - 2015'!$A$2:$F$99,2,0)</f>
        <v>199676</v>
      </c>
      <c r="E146" s="14">
        <f>VLOOKUP($B146,'Samlet - 2015'!$A$2:$F$99,3,0)</f>
        <v>0.96666666666666679</v>
      </c>
      <c r="F146" s="14">
        <f>VLOOKUP($B146,'Samlet - 2015'!$A$2:$F$99,4,0)</f>
        <v>2.5</v>
      </c>
      <c r="G146" s="14">
        <f>VLOOKUP($B146,'Samlet - 2015'!$A$2:$F$99,5,0)</f>
        <v>12.9</v>
      </c>
      <c r="H146" s="14">
        <f>VLOOKUP($B146,'Samlet - 2015'!$A$2:$F$99,6,0)</f>
        <v>14.3</v>
      </c>
    </row>
    <row r="147" spans="1:8" x14ac:dyDescent="0.2">
      <c r="A147">
        <v>430</v>
      </c>
      <c r="B147" t="s">
        <v>56</v>
      </c>
      <c r="C147">
        <v>2015</v>
      </c>
      <c r="D147">
        <f>VLOOKUP($B147,'Samlet - 2015'!$A$2:$F$99,2,0)</f>
        <v>201163</v>
      </c>
      <c r="E147" s="14">
        <f>VLOOKUP($B147,'Samlet - 2015'!$A$2:$F$99,3,0)</f>
        <v>0.82500000000000007</v>
      </c>
      <c r="F147" s="14">
        <f>VLOOKUP($B147,'Samlet - 2015'!$A$2:$F$99,4,0)</f>
        <v>1.7</v>
      </c>
      <c r="G147" s="14">
        <f>VLOOKUP($B147,'Samlet - 2015'!$A$2:$F$99,5,0)</f>
        <v>12.1</v>
      </c>
      <c r="H147" s="14">
        <f>VLOOKUP($B147,'Samlet - 2015'!$A$2:$F$99,6,0)</f>
        <v>14.3</v>
      </c>
    </row>
    <row r="148" spans="1:8" x14ac:dyDescent="0.2">
      <c r="A148">
        <v>440</v>
      </c>
      <c r="B148" t="s">
        <v>57</v>
      </c>
      <c r="C148">
        <v>2015</v>
      </c>
      <c r="D148">
        <f>VLOOKUP($B148,'Samlet - 2015'!$A$2:$F$99,2,0)</f>
        <v>208480</v>
      </c>
      <c r="E148" s="14">
        <f>VLOOKUP($B148,'Samlet - 2015'!$A$2:$F$99,3,0)</f>
        <v>0.83333333333333348</v>
      </c>
      <c r="F148" s="14">
        <f>VLOOKUP($B148,'Samlet - 2015'!$A$2:$F$99,4,0)</f>
        <v>2.4</v>
      </c>
      <c r="G148" s="14">
        <f>VLOOKUP($B148,'Samlet - 2015'!$A$2:$F$99,5,0)</f>
        <v>12.3</v>
      </c>
      <c r="H148" s="14">
        <f>VLOOKUP($B148,'Samlet - 2015'!$A$2:$F$99,6,0)</f>
        <v>13.7</v>
      </c>
    </row>
    <row r="149" spans="1:8" x14ac:dyDescent="0.2">
      <c r="A149">
        <v>482</v>
      </c>
      <c r="B149" t="s">
        <v>58</v>
      </c>
      <c r="C149">
        <v>2015</v>
      </c>
      <c r="D149">
        <f>VLOOKUP($B149,'Samlet - 2015'!$A$2:$F$99,2,0)</f>
        <v>179988</v>
      </c>
      <c r="E149" s="14">
        <f>VLOOKUP($B149,'Samlet - 2015'!$A$2:$F$99,3,0)</f>
        <v>0.97500000000000009</v>
      </c>
      <c r="F149" s="14">
        <f>VLOOKUP($B149,'Samlet - 2015'!$A$2:$F$99,4,0)</f>
        <v>2.8</v>
      </c>
      <c r="G149" s="14">
        <f>VLOOKUP($B149,'Samlet - 2015'!$A$2:$F$99,5,0)</f>
        <v>23.1</v>
      </c>
      <c r="H149" s="14">
        <f>VLOOKUP($B149,'Samlet - 2015'!$A$2:$F$99,6,0)</f>
        <v>14.4</v>
      </c>
    </row>
    <row r="150" spans="1:8" x14ac:dyDescent="0.2">
      <c r="A150">
        <v>410</v>
      </c>
      <c r="B150" t="s">
        <v>59</v>
      </c>
      <c r="C150">
        <v>2015</v>
      </c>
      <c r="D150">
        <f>VLOOKUP($B150,'Samlet - 2015'!$A$2:$F$99,2,0)</f>
        <v>221205</v>
      </c>
      <c r="E150" s="14">
        <f>VLOOKUP($B150,'Samlet - 2015'!$A$2:$F$99,3,0)</f>
        <v>0.36666666666666664</v>
      </c>
      <c r="F150" s="14">
        <f>VLOOKUP($B150,'Samlet - 2015'!$A$2:$F$99,4,0)</f>
        <v>2.8</v>
      </c>
      <c r="G150" s="14">
        <f>VLOOKUP($B150,'Samlet - 2015'!$A$2:$F$99,5,0)</f>
        <v>11.6</v>
      </c>
      <c r="H150" s="14">
        <f>VLOOKUP($B150,'Samlet - 2015'!$A$2:$F$99,6,0)</f>
        <v>14.2</v>
      </c>
    </row>
    <row r="151" spans="1:8" x14ac:dyDescent="0.2">
      <c r="A151">
        <v>480</v>
      </c>
      <c r="B151" t="s">
        <v>60</v>
      </c>
      <c r="C151">
        <v>2015</v>
      </c>
      <c r="D151">
        <f>VLOOKUP($B151,'Samlet - 2015'!$A$2:$F$99,2,0)</f>
        <v>199840</v>
      </c>
      <c r="E151" s="14">
        <f>VLOOKUP($B151,'Samlet - 2015'!$A$2:$F$99,3,0)</f>
        <v>0.80833333333333346</v>
      </c>
      <c r="F151" s="14">
        <f>VLOOKUP($B151,'Samlet - 2015'!$A$2:$F$99,4,0)</f>
        <v>2.6</v>
      </c>
      <c r="G151" s="14">
        <f>VLOOKUP($B151,'Samlet - 2015'!$A$2:$F$99,5,0)</f>
        <v>13.3</v>
      </c>
      <c r="H151" s="14">
        <f>VLOOKUP($B151,'Samlet - 2015'!$A$2:$F$99,6,0)</f>
        <v>16.899999999999999</v>
      </c>
    </row>
    <row r="152" spans="1:8" x14ac:dyDescent="0.2">
      <c r="A152">
        <v>450</v>
      </c>
      <c r="B152" t="s">
        <v>61</v>
      </c>
      <c r="C152">
        <v>2015</v>
      </c>
      <c r="D152">
        <f>VLOOKUP($B152,'Samlet - 2015'!$A$2:$F$99,2,0)</f>
        <v>200214</v>
      </c>
      <c r="E152" s="14">
        <f>VLOOKUP($B152,'Samlet - 2015'!$A$2:$F$99,3,0)</f>
        <v>0.70000000000000007</v>
      </c>
      <c r="F152" s="14">
        <f>VLOOKUP($B152,'Samlet - 2015'!$A$2:$F$99,4,0)</f>
        <v>4.5999999999999996</v>
      </c>
      <c r="G152" s="14">
        <f>VLOOKUP($B152,'Samlet - 2015'!$A$2:$F$99,5,0)</f>
        <v>11.9</v>
      </c>
      <c r="H152" s="14">
        <f>VLOOKUP($B152,'Samlet - 2015'!$A$2:$F$99,6,0)</f>
        <v>14.1</v>
      </c>
    </row>
    <row r="153" spans="1:8" x14ac:dyDescent="0.2">
      <c r="A153">
        <v>461</v>
      </c>
      <c r="B153" t="s">
        <v>62</v>
      </c>
      <c r="C153">
        <v>2015</v>
      </c>
      <c r="D153">
        <f>VLOOKUP($B153,'Samlet - 2015'!$A$2:$F$99,2,0)</f>
        <v>201180</v>
      </c>
      <c r="E153" s="14">
        <f>VLOOKUP($B153,'Samlet - 2015'!$A$2:$F$99,3,0)</f>
        <v>1.45</v>
      </c>
      <c r="F153" s="14">
        <f>VLOOKUP($B153,'Samlet - 2015'!$A$2:$F$99,4,0)</f>
        <v>5.4</v>
      </c>
      <c r="G153" s="14">
        <f>VLOOKUP($B153,'Samlet - 2015'!$A$2:$F$99,5,0)</f>
        <v>25.3</v>
      </c>
      <c r="H153" s="14">
        <f>VLOOKUP($B153,'Samlet - 2015'!$A$2:$F$99,6,0)</f>
        <v>15.4</v>
      </c>
    </row>
    <row r="154" spans="1:8" x14ac:dyDescent="0.2">
      <c r="A154">
        <v>479</v>
      </c>
      <c r="B154" t="s">
        <v>63</v>
      </c>
      <c r="C154">
        <v>2015</v>
      </c>
      <c r="D154">
        <f>VLOOKUP($B154,'Samlet - 2015'!$A$2:$F$99,2,0)</f>
        <v>207099</v>
      </c>
      <c r="E154" s="14">
        <f>VLOOKUP($B154,'Samlet - 2015'!$A$2:$F$99,3,0)</f>
        <v>0.9833333333333335</v>
      </c>
      <c r="F154" s="14">
        <f>VLOOKUP($B154,'Samlet - 2015'!$A$2:$F$99,4,0)</f>
        <v>3.2</v>
      </c>
      <c r="G154" s="14">
        <f>VLOOKUP($B154,'Samlet - 2015'!$A$2:$F$99,5,0)</f>
        <v>18.2</v>
      </c>
      <c r="H154" s="14">
        <f>VLOOKUP($B154,'Samlet - 2015'!$A$2:$F$99,6,0)</f>
        <v>14.5</v>
      </c>
    </row>
    <row r="155" spans="1:8" x14ac:dyDescent="0.2">
      <c r="A155">
        <v>492</v>
      </c>
      <c r="B155" t="s">
        <v>64</v>
      </c>
      <c r="C155">
        <v>2015</v>
      </c>
      <c r="D155">
        <f>VLOOKUP($B155,'Samlet - 2015'!$A$2:$F$99,2,0)</f>
        <v>188887</v>
      </c>
      <c r="E155" s="14">
        <f>VLOOKUP($B155,'Samlet - 2015'!$A$2:$F$99,3,0)</f>
        <v>0.59166666666666667</v>
      </c>
      <c r="F155" s="14">
        <f>VLOOKUP($B155,'Samlet - 2015'!$A$2:$F$99,4,0)</f>
        <v>0.6</v>
      </c>
      <c r="G155" s="14">
        <f>VLOOKUP($B155,'Samlet - 2015'!$A$2:$F$99,5,0)</f>
        <v>18.899999999999999</v>
      </c>
      <c r="H155" s="14">
        <f>VLOOKUP($B155,'Samlet - 2015'!$A$2:$F$99,6,0)</f>
        <v>10.199999999999999</v>
      </c>
    </row>
    <row r="156" spans="1:8" x14ac:dyDescent="0.2">
      <c r="A156">
        <v>530</v>
      </c>
      <c r="B156" t="s">
        <v>65</v>
      </c>
      <c r="C156">
        <v>2015</v>
      </c>
      <c r="D156">
        <f>VLOOKUP($B156,'Samlet - 2015'!$A$2:$F$99,2,0)</f>
        <v>212304</v>
      </c>
      <c r="E156" s="14">
        <f>VLOOKUP($B156,'Samlet - 2015'!$A$2:$F$99,3,0)</f>
        <v>0.44166666666666671</v>
      </c>
      <c r="F156" s="14">
        <f>VLOOKUP($B156,'Samlet - 2015'!$A$2:$F$99,4,0)</f>
        <v>2.7</v>
      </c>
      <c r="G156" s="14">
        <f>VLOOKUP($B156,'Samlet - 2015'!$A$2:$F$99,5,0)</f>
        <v>11.6</v>
      </c>
      <c r="H156" s="14">
        <f>VLOOKUP($B156,'Samlet - 2015'!$A$2:$F$99,6,0)</f>
        <v>13.8</v>
      </c>
    </row>
    <row r="157" spans="1:8" x14ac:dyDescent="0.2">
      <c r="A157">
        <v>561</v>
      </c>
      <c r="B157" t="s">
        <v>66</v>
      </c>
      <c r="C157">
        <v>2015</v>
      </c>
      <c r="D157">
        <f>VLOOKUP($B157,'Samlet - 2015'!$A$2:$F$99,2,0)</f>
        <v>210319</v>
      </c>
      <c r="E157" s="14">
        <f>VLOOKUP($B157,'Samlet - 2015'!$A$2:$F$99,3,0)</f>
        <v>0.81666666666666643</v>
      </c>
      <c r="F157" s="14">
        <f>VLOOKUP($B157,'Samlet - 2015'!$A$2:$F$99,4,0)</f>
        <v>6</v>
      </c>
      <c r="G157" s="14">
        <f>VLOOKUP($B157,'Samlet - 2015'!$A$2:$F$99,5,0)</f>
        <v>18.5</v>
      </c>
      <c r="H157" s="14">
        <f>VLOOKUP($B157,'Samlet - 2015'!$A$2:$F$99,6,0)</f>
        <v>15.5</v>
      </c>
    </row>
    <row r="158" spans="1:8" x14ac:dyDescent="0.2">
      <c r="A158">
        <v>563</v>
      </c>
      <c r="B158" t="s">
        <v>67</v>
      </c>
      <c r="C158">
        <v>2015</v>
      </c>
      <c r="D158">
        <f>VLOOKUP($B158,'Samlet - 2015'!$A$2:$F$99,2,0)</f>
        <v>233539</v>
      </c>
      <c r="E158" s="14">
        <f>VLOOKUP($B158,'Samlet - 2015'!$A$2:$F$99,3,0)</f>
        <v>0.70000000000000007</v>
      </c>
      <c r="F158" s="14">
        <f>VLOOKUP($B158,'Samlet - 2015'!$A$2:$F$99,4,0)</f>
        <v>2.6</v>
      </c>
      <c r="G158" s="14">
        <f>VLOOKUP($B158,'Samlet - 2015'!$A$2:$F$99,5,0)</f>
        <v>12.9</v>
      </c>
      <c r="H158" s="14">
        <f>VLOOKUP($B158,'Samlet - 2015'!$A$2:$F$99,6,0)</f>
        <v>11.7</v>
      </c>
    </row>
    <row r="159" spans="1:8" x14ac:dyDescent="0.2">
      <c r="A159">
        <v>607</v>
      </c>
      <c r="B159" t="s">
        <v>68</v>
      </c>
      <c r="C159">
        <v>2015</v>
      </c>
      <c r="D159">
        <f>VLOOKUP($B159,'Samlet - 2015'!$A$2:$F$99,2,0)</f>
        <v>209082</v>
      </c>
      <c r="E159" s="14">
        <f>VLOOKUP($B159,'Samlet - 2015'!$A$2:$F$99,3,0)</f>
        <v>1.0000000000000002</v>
      </c>
      <c r="F159" s="14">
        <f>VLOOKUP($B159,'Samlet - 2015'!$A$2:$F$99,4,0)</f>
        <v>3.9</v>
      </c>
      <c r="G159" s="14">
        <f>VLOOKUP($B159,'Samlet - 2015'!$A$2:$F$99,5,0)</f>
        <v>20.7</v>
      </c>
      <c r="H159" s="14">
        <f>VLOOKUP($B159,'Samlet - 2015'!$A$2:$F$99,6,0)</f>
        <v>15.1</v>
      </c>
    </row>
    <row r="160" spans="1:8" x14ac:dyDescent="0.2">
      <c r="A160">
        <v>510</v>
      </c>
      <c r="B160" t="s">
        <v>69</v>
      </c>
      <c r="C160">
        <v>2015</v>
      </c>
      <c r="D160">
        <f>VLOOKUP($B160,'Samlet - 2015'!$A$2:$F$99,2,0)</f>
        <v>198173</v>
      </c>
      <c r="E160" s="14">
        <f>VLOOKUP($B160,'Samlet - 2015'!$A$2:$F$99,3,0)</f>
        <v>0.7583333333333333</v>
      </c>
      <c r="F160" s="14">
        <f>VLOOKUP($B160,'Samlet - 2015'!$A$2:$F$99,4,0)</f>
        <v>2.9</v>
      </c>
      <c r="G160" s="14">
        <f>VLOOKUP($B160,'Samlet - 2015'!$A$2:$F$99,5,0)</f>
        <v>19.600000000000001</v>
      </c>
      <c r="H160" s="14">
        <f>VLOOKUP($B160,'Samlet - 2015'!$A$2:$F$99,6,0)</f>
        <v>14.9</v>
      </c>
    </row>
    <row r="161" spans="1:8" x14ac:dyDescent="0.2">
      <c r="A161">
        <v>621</v>
      </c>
      <c r="B161" t="s">
        <v>70</v>
      </c>
      <c r="C161">
        <v>2015</v>
      </c>
      <c r="D161">
        <f>VLOOKUP($B161,'Samlet - 2015'!$A$2:$F$99,2,0)</f>
        <v>216806</v>
      </c>
      <c r="E161" s="14">
        <f>VLOOKUP($B161,'Samlet - 2015'!$A$2:$F$99,3,0)</f>
        <v>0.75</v>
      </c>
      <c r="F161" s="14">
        <f>VLOOKUP($B161,'Samlet - 2015'!$A$2:$F$99,4,0)</f>
        <v>4.2</v>
      </c>
      <c r="G161" s="14">
        <f>VLOOKUP($B161,'Samlet - 2015'!$A$2:$F$99,5,0)</f>
        <v>17.600000000000001</v>
      </c>
      <c r="H161" s="14">
        <f>VLOOKUP($B161,'Samlet - 2015'!$A$2:$F$99,6,0)</f>
        <v>14.7</v>
      </c>
    </row>
    <row r="162" spans="1:8" x14ac:dyDescent="0.2">
      <c r="A162">
        <v>540</v>
      </c>
      <c r="B162" t="s">
        <v>71</v>
      </c>
      <c r="C162">
        <v>2015</v>
      </c>
      <c r="D162">
        <f>VLOOKUP($B162,'Samlet - 2015'!$A$2:$F$99,2,0)</f>
        <v>199900</v>
      </c>
      <c r="E162" s="14">
        <f>VLOOKUP($B162,'Samlet - 2015'!$A$2:$F$99,3,0)</f>
        <v>0.82500000000000007</v>
      </c>
      <c r="F162" s="14">
        <f>VLOOKUP($B162,'Samlet - 2015'!$A$2:$F$99,4,0)</f>
        <v>3</v>
      </c>
      <c r="G162" s="14">
        <f>VLOOKUP($B162,'Samlet - 2015'!$A$2:$F$99,5,0)</f>
        <v>17.2</v>
      </c>
      <c r="H162" s="14">
        <f>VLOOKUP($B162,'Samlet - 2015'!$A$2:$F$99,6,0)</f>
        <v>13.7</v>
      </c>
    </row>
    <row r="163" spans="1:8" x14ac:dyDescent="0.2">
      <c r="A163">
        <v>550</v>
      </c>
      <c r="B163" t="s">
        <v>72</v>
      </c>
      <c r="C163">
        <v>2015</v>
      </c>
      <c r="D163">
        <f>VLOOKUP($B163,'Samlet - 2015'!$A$2:$F$99,2,0)</f>
        <v>189550</v>
      </c>
      <c r="E163" s="14">
        <f>VLOOKUP($B163,'Samlet - 2015'!$A$2:$F$99,3,0)</f>
        <v>0.69999999999999984</v>
      </c>
      <c r="F163" s="14">
        <f>VLOOKUP($B163,'Samlet - 2015'!$A$2:$F$99,4,0)</f>
        <v>3.6</v>
      </c>
      <c r="G163" s="14">
        <f>VLOOKUP($B163,'Samlet - 2015'!$A$2:$F$99,5,0)</f>
        <v>20.100000000000001</v>
      </c>
      <c r="H163" s="14">
        <f>VLOOKUP($B163,'Samlet - 2015'!$A$2:$F$99,6,0)</f>
        <v>12.7</v>
      </c>
    </row>
    <row r="164" spans="1:8" x14ac:dyDescent="0.2">
      <c r="A164">
        <v>573</v>
      </c>
      <c r="B164" t="s">
        <v>73</v>
      </c>
      <c r="C164">
        <v>2015</v>
      </c>
      <c r="D164">
        <f>VLOOKUP($B164,'Samlet - 2015'!$A$2:$F$99,2,0)</f>
        <v>205141</v>
      </c>
      <c r="E164" s="14">
        <f>VLOOKUP($B164,'Samlet - 2015'!$A$2:$F$99,3,0)</f>
        <v>0.35833333333333334</v>
      </c>
      <c r="F164" s="14">
        <f>VLOOKUP($B164,'Samlet - 2015'!$A$2:$F$99,4,0)</f>
        <v>2.8</v>
      </c>
      <c r="G164" s="14">
        <f>VLOOKUP($B164,'Samlet - 2015'!$A$2:$F$99,5,0)</f>
        <v>13.7</v>
      </c>
      <c r="H164" s="14">
        <f>VLOOKUP($B164,'Samlet - 2015'!$A$2:$F$99,6,0)</f>
        <v>11.6</v>
      </c>
    </row>
    <row r="165" spans="1:8" x14ac:dyDescent="0.2">
      <c r="A165">
        <v>575</v>
      </c>
      <c r="B165" t="s">
        <v>74</v>
      </c>
      <c r="C165">
        <v>2015</v>
      </c>
      <c r="D165">
        <f>VLOOKUP($B165,'Samlet - 2015'!$A$2:$F$99,2,0)</f>
        <v>203630</v>
      </c>
      <c r="E165" s="14">
        <f>VLOOKUP($B165,'Samlet - 2015'!$A$2:$F$99,3,0)</f>
        <v>0.54999999999999993</v>
      </c>
      <c r="F165" s="14">
        <f>VLOOKUP($B165,'Samlet - 2015'!$A$2:$F$99,4,0)</f>
        <v>2.9</v>
      </c>
      <c r="G165" s="14">
        <f>VLOOKUP($B165,'Samlet - 2015'!$A$2:$F$99,5,0)</f>
        <v>13.6</v>
      </c>
      <c r="H165" s="14">
        <f>VLOOKUP($B165,'Samlet - 2015'!$A$2:$F$99,6,0)</f>
        <v>13.2</v>
      </c>
    </row>
    <row r="166" spans="1:8" x14ac:dyDescent="0.2">
      <c r="A166">
        <v>630</v>
      </c>
      <c r="B166" t="s">
        <v>75</v>
      </c>
      <c r="C166">
        <v>2015</v>
      </c>
      <c r="D166">
        <f>VLOOKUP($B166,'Samlet - 2015'!$A$2:$F$99,2,0)</f>
        <v>223679</v>
      </c>
      <c r="E166" s="14">
        <f>VLOOKUP($B166,'Samlet - 2015'!$A$2:$F$99,3,0)</f>
        <v>0.6416666666666665</v>
      </c>
      <c r="F166" s="14">
        <f>VLOOKUP($B166,'Samlet - 2015'!$A$2:$F$99,4,0)</f>
        <v>3.7</v>
      </c>
      <c r="G166" s="14">
        <f>VLOOKUP($B166,'Samlet - 2015'!$A$2:$F$99,5,0)</f>
        <v>15.1</v>
      </c>
      <c r="H166" s="14">
        <f>VLOOKUP($B166,'Samlet - 2015'!$A$2:$F$99,6,0)</f>
        <v>14</v>
      </c>
    </row>
    <row r="167" spans="1:8" x14ac:dyDescent="0.2">
      <c r="A167">
        <v>580</v>
      </c>
      <c r="B167" t="s">
        <v>76</v>
      </c>
      <c r="C167">
        <v>2015</v>
      </c>
      <c r="D167">
        <f>VLOOKUP($B167,'Samlet - 2015'!$A$2:$F$99,2,0)</f>
        <v>198437</v>
      </c>
      <c r="E167" s="14">
        <f>VLOOKUP($B167,'Samlet - 2015'!$A$2:$F$99,3,0)</f>
        <v>1.05</v>
      </c>
      <c r="F167" s="14">
        <f>VLOOKUP($B167,'Samlet - 2015'!$A$2:$F$99,4,0)</f>
        <v>4.8</v>
      </c>
      <c r="G167" s="14">
        <f>VLOOKUP($B167,'Samlet - 2015'!$A$2:$F$99,5,0)</f>
        <v>19.7</v>
      </c>
      <c r="H167" s="14">
        <f>VLOOKUP($B167,'Samlet - 2015'!$A$2:$F$99,6,0)</f>
        <v>13.8</v>
      </c>
    </row>
    <row r="168" spans="1:8" x14ac:dyDescent="0.2">
      <c r="A168">
        <v>710</v>
      </c>
      <c r="B168" t="s">
        <v>77</v>
      </c>
      <c r="C168">
        <v>2015</v>
      </c>
      <c r="D168">
        <f>VLOOKUP($B168,'Samlet - 2015'!$A$2:$F$99,2,0)</f>
        <v>224587</v>
      </c>
      <c r="E168" s="14">
        <f>VLOOKUP($B168,'Samlet - 2015'!$A$2:$F$99,3,0)</f>
        <v>0.4916666666666667</v>
      </c>
      <c r="F168" s="14">
        <f>VLOOKUP($B168,'Samlet - 2015'!$A$2:$F$99,4,0)</f>
        <v>2.2999999999999998</v>
      </c>
      <c r="G168" s="14">
        <f>VLOOKUP($B168,'Samlet - 2015'!$A$2:$F$99,5,0)</f>
        <v>9.3000000000000007</v>
      </c>
      <c r="H168" s="14">
        <f>VLOOKUP($B168,'Samlet - 2015'!$A$2:$F$99,6,0)</f>
        <v>11.8</v>
      </c>
    </row>
    <row r="169" spans="1:8" x14ac:dyDescent="0.2">
      <c r="A169">
        <v>766</v>
      </c>
      <c r="B169" t="s">
        <v>78</v>
      </c>
      <c r="C169">
        <v>2015</v>
      </c>
      <c r="D169">
        <f>VLOOKUP($B169,'Samlet - 2015'!$A$2:$F$99,2,0)</f>
        <v>218083</v>
      </c>
      <c r="E169" s="14">
        <f>VLOOKUP($B169,'Samlet - 2015'!$A$2:$F$99,3,0)</f>
        <v>0.35833333333333323</v>
      </c>
      <c r="F169" s="14">
        <f>VLOOKUP($B169,'Samlet - 2015'!$A$2:$F$99,4,0)</f>
        <v>2.2000000000000002</v>
      </c>
      <c r="G169" s="14">
        <f>VLOOKUP($B169,'Samlet - 2015'!$A$2:$F$99,5,0)</f>
        <v>11.1</v>
      </c>
      <c r="H169" s="14">
        <f>VLOOKUP($B169,'Samlet - 2015'!$A$2:$F$99,6,0)</f>
        <v>12.7</v>
      </c>
    </row>
    <row r="170" spans="1:8" x14ac:dyDescent="0.2">
      <c r="A170">
        <v>615</v>
      </c>
      <c r="B170" t="s">
        <v>79</v>
      </c>
      <c r="C170">
        <v>2015</v>
      </c>
      <c r="D170">
        <f>VLOOKUP($B170,'Samlet - 2015'!$A$2:$F$99,2,0)</f>
        <v>212286</v>
      </c>
      <c r="E170" s="14">
        <f>VLOOKUP($B170,'Samlet - 2015'!$A$2:$F$99,3,0)</f>
        <v>0.6</v>
      </c>
      <c r="F170" s="14">
        <f>VLOOKUP($B170,'Samlet - 2015'!$A$2:$F$99,4,0)</f>
        <v>3.1</v>
      </c>
      <c r="G170" s="14">
        <f>VLOOKUP($B170,'Samlet - 2015'!$A$2:$F$99,5,0)</f>
        <v>17.5</v>
      </c>
      <c r="H170" s="14">
        <f>VLOOKUP($B170,'Samlet - 2015'!$A$2:$F$99,6,0)</f>
        <v>15.9</v>
      </c>
    </row>
    <row r="171" spans="1:8" x14ac:dyDescent="0.2">
      <c r="A171">
        <v>707</v>
      </c>
      <c r="B171" t="s">
        <v>80</v>
      </c>
      <c r="C171">
        <v>2015</v>
      </c>
      <c r="D171">
        <f>VLOOKUP($B171,'Samlet - 2015'!$A$2:$F$99,2,0)</f>
        <v>195317</v>
      </c>
      <c r="E171" s="14">
        <f>VLOOKUP($B171,'Samlet - 2015'!$A$2:$F$99,3,0)</f>
        <v>0.73333333333333328</v>
      </c>
      <c r="F171" s="14">
        <f>VLOOKUP($B171,'Samlet - 2015'!$A$2:$F$99,4,0)</f>
        <v>5</v>
      </c>
      <c r="G171" s="14">
        <f>VLOOKUP($B171,'Samlet - 2015'!$A$2:$F$99,5,0)</f>
        <v>19.7</v>
      </c>
      <c r="H171" s="14">
        <f>VLOOKUP($B171,'Samlet - 2015'!$A$2:$F$99,6,0)</f>
        <v>16.100000000000001</v>
      </c>
    </row>
    <row r="172" spans="1:8" x14ac:dyDescent="0.2">
      <c r="A172">
        <v>727</v>
      </c>
      <c r="B172" t="s">
        <v>81</v>
      </c>
      <c r="C172">
        <v>2015</v>
      </c>
      <c r="D172">
        <f>VLOOKUP($B172,'Samlet - 2015'!$A$2:$F$99,2,0)</f>
        <v>222963</v>
      </c>
      <c r="E172" s="14">
        <f>VLOOKUP($B172,'Samlet - 2015'!$A$2:$F$99,3,0)</f>
        <v>0.41666666666666669</v>
      </c>
      <c r="F172" s="14">
        <f>VLOOKUP($B172,'Samlet - 2015'!$A$2:$F$99,4,0)</f>
        <v>2</v>
      </c>
      <c r="G172" s="14">
        <f>VLOOKUP($B172,'Samlet - 2015'!$A$2:$F$99,5,0)</f>
        <v>10.8</v>
      </c>
      <c r="H172" s="14">
        <f>VLOOKUP($B172,'Samlet - 2015'!$A$2:$F$99,6,0)</f>
        <v>14.5</v>
      </c>
    </row>
    <row r="173" spans="1:8" x14ac:dyDescent="0.2">
      <c r="A173">
        <v>730</v>
      </c>
      <c r="B173" t="s">
        <v>82</v>
      </c>
      <c r="C173">
        <v>2015</v>
      </c>
      <c r="D173">
        <f>VLOOKUP($B173,'Samlet - 2015'!$A$2:$F$99,2,0)</f>
        <v>201261</v>
      </c>
      <c r="E173" s="14">
        <f>VLOOKUP($B173,'Samlet - 2015'!$A$2:$F$99,3,0)</f>
        <v>0.84166666666666679</v>
      </c>
      <c r="F173" s="14">
        <f>VLOOKUP($B173,'Samlet - 2015'!$A$2:$F$99,4,0)</f>
        <v>4.3</v>
      </c>
      <c r="G173" s="14">
        <f>VLOOKUP($B173,'Samlet - 2015'!$A$2:$F$99,5,0)</f>
        <v>20.2</v>
      </c>
      <c r="H173" s="14">
        <f>VLOOKUP($B173,'Samlet - 2015'!$A$2:$F$99,6,0)</f>
        <v>16.3</v>
      </c>
    </row>
    <row r="174" spans="1:8" x14ac:dyDescent="0.2">
      <c r="A174">
        <v>741</v>
      </c>
      <c r="B174" t="s">
        <v>83</v>
      </c>
      <c r="C174">
        <v>2015</v>
      </c>
      <c r="D174">
        <f>VLOOKUP($B174,'Samlet - 2015'!$A$2:$F$99,2,0)</f>
        <v>201209</v>
      </c>
      <c r="E174" s="14">
        <f>VLOOKUP($B174,'Samlet - 2015'!$A$2:$F$99,3,0)</f>
        <v>0.70000000000000007</v>
      </c>
      <c r="F174" s="14">
        <f>VLOOKUP($B174,'Samlet - 2015'!$A$2:$F$99,4,0)</f>
        <v>1.9</v>
      </c>
      <c r="G174" s="14">
        <f>VLOOKUP($B174,'Samlet - 2015'!$A$2:$F$99,5,0)</f>
        <v>15.1</v>
      </c>
      <c r="H174" s="14">
        <f>VLOOKUP($B174,'Samlet - 2015'!$A$2:$F$99,6,0)</f>
        <v>16.899999999999999</v>
      </c>
    </row>
    <row r="175" spans="1:8" x14ac:dyDescent="0.2">
      <c r="A175">
        <v>740</v>
      </c>
      <c r="B175" t="s">
        <v>84</v>
      </c>
      <c r="C175">
        <v>2015</v>
      </c>
      <c r="D175">
        <f>VLOOKUP($B175,'Samlet - 2015'!$A$2:$F$99,2,0)</f>
        <v>223506</v>
      </c>
      <c r="E175" s="14">
        <f>VLOOKUP($B175,'Samlet - 2015'!$A$2:$F$99,3,0)</f>
        <v>0.79166666666666663</v>
      </c>
      <c r="F175" s="14">
        <f>VLOOKUP($B175,'Samlet - 2015'!$A$2:$F$99,4,0)</f>
        <v>2.8</v>
      </c>
      <c r="G175" s="14">
        <f>VLOOKUP($B175,'Samlet - 2015'!$A$2:$F$99,5,0)</f>
        <v>13.7</v>
      </c>
      <c r="H175" s="14">
        <f>VLOOKUP($B175,'Samlet - 2015'!$A$2:$F$99,6,0)</f>
        <v>14.6</v>
      </c>
    </row>
    <row r="176" spans="1:8" x14ac:dyDescent="0.2">
      <c r="A176">
        <v>746</v>
      </c>
      <c r="B176" t="s">
        <v>85</v>
      </c>
      <c r="C176">
        <v>2015</v>
      </c>
      <c r="D176">
        <f>VLOOKUP($B176,'Samlet - 2015'!$A$2:$F$99,2,0)</f>
        <v>241806</v>
      </c>
      <c r="E176" s="14">
        <f>VLOOKUP($B176,'Samlet - 2015'!$A$2:$F$99,3,0)</f>
        <v>0.34999999999999992</v>
      </c>
      <c r="F176" s="14">
        <f>VLOOKUP($B176,'Samlet - 2015'!$A$2:$F$99,4,0)</f>
        <v>1.9</v>
      </c>
      <c r="G176" s="14">
        <f>VLOOKUP($B176,'Samlet - 2015'!$A$2:$F$99,5,0)</f>
        <v>8.3000000000000007</v>
      </c>
      <c r="H176" s="14">
        <f>VLOOKUP($B176,'Samlet - 2015'!$A$2:$F$99,6,0)</f>
        <v>11.5</v>
      </c>
    </row>
    <row r="177" spans="1:8" x14ac:dyDescent="0.2">
      <c r="A177">
        <v>706</v>
      </c>
      <c r="B177" t="s">
        <v>86</v>
      </c>
      <c r="C177">
        <v>2015</v>
      </c>
      <c r="D177">
        <f>VLOOKUP($B177,'Samlet - 2015'!$A$2:$F$99,2,0)</f>
        <v>216081</v>
      </c>
      <c r="E177" s="14">
        <f>VLOOKUP($B177,'Samlet - 2015'!$A$2:$F$99,3,0)</f>
        <v>0.52500000000000013</v>
      </c>
      <c r="F177" s="14">
        <f>VLOOKUP($B177,'Samlet - 2015'!$A$2:$F$99,4,0)</f>
        <v>2.5</v>
      </c>
      <c r="G177" s="14">
        <f>VLOOKUP($B177,'Samlet - 2015'!$A$2:$F$99,5,0)</f>
        <v>12.4</v>
      </c>
      <c r="H177" s="14">
        <f>VLOOKUP($B177,'Samlet - 2015'!$A$2:$F$99,6,0)</f>
        <v>13.2</v>
      </c>
    </row>
    <row r="178" spans="1:8" x14ac:dyDescent="0.2">
      <c r="A178">
        <v>751</v>
      </c>
      <c r="B178" t="s">
        <v>87</v>
      </c>
      <c r="C178">
        <v>2015</v>
      </c>
      <c r="D178">
        <f>VLOOKUP($B178,'Samlet - 2015'!$A$2:$F$99,2,0)</f>
        <v>220011</v>
      </c>
      <c r="E178" s="14">
        <f>VLOOKUP($B178,'Samlet - 2015'!$A$2:$F$99,3,0)</f>
        <v>0.94166666666666687</v>
      </c>
      <c r="F178" s="14">
        <f>VLOOKUP($B178,'Samlet - 2015'!$A$2:$F$99,4,0)</f>
        <v>4.4000000000000004</v>
      </c>
      <c r="G178" s="14">
        <f>VLOOKUP($B178,'Samlet - 2015'!$A$2:$F$99,5,0)</f>
        <v>22.2</v>
      </c>
      <c r="H178" s="14">
        <f>VLOOKUP($B178,'Samlet - 2015'!$A$2:$F$99,6,0)</f>
        <v>14.9</v>
      </c>
    </row>
    <row r="179" spans="1:8" x14ac:dyDescent="0.2">
      <c r="A179">
        <v>657</v>
      </c>
      <c r="B179" t="s">
        <v>88</v>
      </c>
      <c r="C179">
        <v>2015</v>
      </c>
      <c r="D179">
        <f>VLOOKUP($B179,'Samlet - 2015'!$A$2:$F$99,2,0)</f>
        <v>211934</v>
      </c>
      <c r="E179" s="14">
        <f>VLOOKUP($B179,'Samlet - 2015'!$A$2:$F$99,3,0)</f>
        <v>0.63333333333333319</v>
      </c>
      <c r="F179" s="14">
        <f>VLOOKUP($B179,'Samlet - 2015'!$A$2:$F$99,4,0)</f>
        <v>4.0999999999999996</v>
      </c>
      <c r="G179" s="14">
        <f>VLOOKUP($B179,'Samlet - 2015'!$A$2:$F$99,5,0)</f>
        <v>15.8</v>
      </c>
      <c r="H179" s="14">
        <f>VLOOKUP($B179,'Samlet - 2015'!$A$2:$F$99,6,0)</f>
        <v>12.8</v>
      </c>
    </row>
    <row r="180" spans="1:8" x14ac:dyDescent="0.2">
      <c r="A180">
        <v>661</v>
      </c>
      <c r="B180" t="s">
        <v>89</v>
      </c>
      <c r="C180">
        <v>2015</v>
      </c>
      <c r="D180">
        <f>VLOOKUP($B180,'Samlet - 2015'!$A$2:$F$99,2,0)</f>
        <v>212478</v>
      </c>
      <c r="E180" s="14">
        <f>VLOOKUP($B180,'Samlet - 2015'!$A$2:$F$99,3,0)</f>
        <v>0.39999999999999997</v>
      </c>
      <c r="F180" s="14">
        <f>VLOOKUP($B180,'Samlet - 2015'!$A$2:$F$99,4,0)</f>
        <v>4.4000000000000004</v>
      </c>
      <c r="G180" s="14">
        <f>VLOOKUP($B180,'Samlet - 2015'!$A$2:$F$99,5,0)</f>
        <v>14.8</v>
      </c>
      <c r="H180" s="14">
        <f>VLOOKUP($B180,'Samlet - 2015'!$A$2:$F$99,6,0)</f>
        <v>11.2</v>
      </c>
    </row>
    <row r="181" spans="1:8" x14ac:dyDescent="0.2">
      <c r="A181">
        <v>756</v>
      </c>
      <c r="B181" t="s">
        <v>90</v>
      </c>
      <c r="C181">
        <v>2015</v>
      </c>
      <c r="D181">
        <f>VLOOKUP($B181,'Samlet - 2015'!$A$2:$F$99,2,0)</f>
        <v>207661</v>
      </c>
      <c r="E181" s="14">
        <f>VLOOKUP($B181,'Samlet - 2015'!$A$2:$F$99,3,0)</f>
        <v>0.79999999999999982</v>
      </c>
      <c r="F181" s="14">
        <f>VLOOKUP($B181,'Samlet - 2015'!$A$2:$F$99,4,0)</f>
        <v>2.6</v>
      </c>
      <c r="G181" s="14">
        <f>VLOOKUP($B181,'Samlet - 2015'!$A$2:$F$99,5,0)</f>
        <v>15.3</v>
      </c>
      <c r="H181" s="14">
        <f>VLOOKUP($B181,'Samlet - 2015'!$A$2:$F$99,6,0)</f>
        <v>14.1</v>
      </c>
    </row>
    <row r="182" spans="1:8" x14ac:dyDescent="0.2">
      <c r="A182">
        <v>665</v>
      </c>
      <c r="B182" t="s">
        <v>91</v>
      </c>
      <c r="C182">
        <v>2015</v>
      </c>
      <c r="D182">
        <f>VLOOKUP($B182,'Samlet - 2015'!$A$2:$F$99,2,0)</f>
        <v>208170</v>
      </c>
      <c r="E182" s="14">
        <f>VLOOKUP($B182,'Samlet - 2015'!$A$2:$F$99,3,0)</f>
        <v>0.33333333333333331</v>
      </c>
      <c r="F182" s="14">
        <f>VLOOKUP($B182,'Samlet - 2015'!$A$2:$F$99,4,0)</f>
        <v>2.2999999999999998</v>
      </c>
      <c r="G182" s="14">
        <f>VLOOKUP($B182,'Samlet - 2015'!$A$2:$F$99,5,0)</f>
        <v>13.4</v>
      </c>
      <c r="H182" s="14">
        <f>VLOOKUP($B182,'Samlet - 2015'!$A$2:$F$99,6,0)</f>
        <v>9.1</v>
      </c>
    </row>
    <row r="183" spans="1:8" x14ac:dyDescent="0.2">
      <c r="A183">
        <v>760</v>
      </c>
      <c r="B183" t="s">
        <v>92</v>
      </c>
      <c r="C183">
        <v>2015</v>
      </c>
      <c r="D183">
        <f>VLOOKUP($B183,'Samlet - 2015'!$A$2:$F$99,2,0)</f>
        <v>207635</v>
      </c>
      <c r="E183" s="14">
        <f>VLOOKUP($B183,'Samlet - 2015'!$A$2:$F$99,3,0)</f>
        <v>0.51666666666666672</v>
      </c>
      <c r="F183" s="14">
        <f>VLOOKUP($B183,'Samlet - 2015'!$A$2:$F$99,4,0)</f>
        <v>1.6</v>
      </c>
      <c r="G183" s="14">
        <f>VLOOKUP($B183,'Samlet - 2015'!$A$2:$F$99,5,0)</f>
        <v>13.4</v>
      </c>
      <c r="H183" s="14">
        <f>VLOOKUP($B183,'Samlet - 2015'!$A$2:$F$99,6,0)</f>
        <v>12.5</v>
      </c>
    </row>
    <row r="184" spans="1:8" x14ac:dyDescent="0.2">
      <c r="A184">
        <v>779</v>
      </c>
      <c r="B184" t="s">
        <v>93</v>
      </c>
      <c r="C184">
        <v>2015</v>
      </c>
      <c r="D184">
        <f>VLOOKUP($B184,'Samlet - 2015'!$A$2:$F$99,2,0)</f>
        <v>200114</v>
      </c>
      <c r="E184" s="14">
        <f>VLOOKUP($B184,'Samlet - 2015'!$A$2:$F$99,3,0)</f>
        <v>0.29999999999999993</v>
      </c>
      <c r="F184" s="14">
        <f>VLOOKUP($B184,'Samlet - 2015'!$A$2:$F$99,4,0)</f>
        <v>3.9</v>
      </c>
      <c r="G184" s="14">
        <f>VLOOKUP($B184,'Samlet - 2015'!$A$2:$F$99,5,0)</f>
        <v>14.1</v>
      </c>
      <c r="H184" s="14">
        <f>VLOOKUP($B184,'Samlet - 2015'!$A$2:$F$99,6,0)</f>
        <v>13.5</v>
      </c>
    </row>
    <row r="185" spans="1:8" x14ac:dyDescent="0.2">
      <c r="A185">
        <v>671</v>
      </c>
      <c r="B185" t="s">
        <v>94</v>
      </c>
      <c r="C185">
        <v>2015</v>
      </c>
      <c r="D185">
        <f>VLOOKUP($B185,'Samlet - 2015'!$A$2:$F$99,2,0)</f>
        <v>200626</v>
      </c>
      <c r="E185" s="14">
        <f>VLOOKUP($B185,'Samlet - 2015'!$A$2:$F$99,3,0)</f>
        <v>0.48333333333333339</v>
      </c>
      <c r="F185" s="14">
        <f>VLOOKUP($B185,'Samlet - 2015'!$A$2:$F$99,4,0)</f>
        <v>4.2</v>
      </c>
      <c r="G185" s="14">
        <f>VLOOKUP($B185,'Samlet - 2015'!$A$2:$F$99,5,0)</f>
        <v>17.100000000000001</v>
      </c>
      <c r="H185" s="14">
        <f>VLOOKUP($B185,'Samlet - 2015'!$A$2:$F$99,6,0)</f>
        <v>13.2</v>
      </c>
    </row>
    <row r="186" spans="1:8" x14ac:dyDescent="0.2">
      <c r="A186">
        <v>791</v>
      </c>
      <c r="B186" t="s">
        <v>95</v>
      </c>
      <c r="C186">
        <v>2015</v>
      </c>
      <c r="D186">
        <f>VLOOKUP($B186,'Samlet - 2015'!$A$2:$F$99,2,0)</f>
        <v>212065</v>
      </c>
      <c r="E186" s="14">
        <f>VLOOKUP($B186,'Samlet - 2015'!$A$2:$F$99,3,0)</f>
        <v>0.69166666666666654</v>
      </c>
      <c r="F186" s="14">
        <f>VLOOKUP($B186,'Samlet - 2015'!$A$2:$F$99,4,0)</f>
        <v>3.5</v>
      </c>
      <c r="G186" s="14">
        <f>VLOOKUP($B186,'Samlet - 2015'!$A$2:$F$99,5,0)</f>
        <v>15.5</v>
      </c>
      <c r="H186" s="14">
        <f>VLOOKUP($B186,'Samlet - 2015'!$A$2:$F$99,6,0)</f>
        <v>14.4</v>
      </c>
    </row>
    <row r="187" spans="1:8" x14ac:dyDescent="0.2">
      <c r="A187">
        <v>810</v>
      </c>
      <c r="B187" t="s">
        <v>96</v>
      </c>
      <c r="C187">
        <v>2015</v>
      </c>
      <c r="D187">
        <f>VLOOKUP($B187,'Samlet - 2015'!$A$2:$F$99,2,0)</f>
        <v>198125</v>
      </c>
      <c r="E187" s="14">
        <f>VLOOKUP($B187,'Samlet - 2015'!$A$2:$F$99,3,0)</f>
        <v>0.65833333333333321</v>
      </c>
      <c r="F187" s="14">
        <f>VLOOKUP($B187,'Samlet - 2015'!$A$2:$F$99,4,0)</f>
        <v>3.5</v>
      </c>
      <c r="G187" s="14">
        <f>VLOOKUP($B187,'Samlet - 2015'!$A$2:$F$99,5,0)</f>
        <v>15.4</v>
      </c>
      <c r="H187" s="14">
        <f>VLOOKUP($B187,'Samlet - 2015'!$A$2:$F$99,6,0)</f>
        <v>12.6</v>
      </c>
    </row>
    <row r="188" spans="1:8" x14ac:dyDescent="0.2">
      <c r="A188">
        <v>813</v>
      </c>
      <c r="B188" t="s">
        <v>97</v>
      </c>
      <c r="C188">
        <v>2015</v>
      </c>
      <c r="D188">
        <f>VLOOKUP($B188,'Samlet - 2015'!$A$2:$F$99,2,0)</f>
        <v>201863</v>
      </c>
      <c r="E188" s="14">
        <f>VLOOKUP($B188,'Samlet - 2015'!$A$2:$F$99,3,0)</f>
        <v>0.90833333333333366</v>
      </c>
      <c r="F188" s="14">
        <f>VLOOKUP($B188,'Samlet - 2015'!$A$2:$F$99,4,0)</f>
        <v>2.8</v>
      </c>
      <c r="G188" s="14">
        <f>VLOOKUP($B188,'Samlet - 2015'!$A$2:$F$99,5,0)</f>
        <v>15</v>
      </c>
      <c r="H188" s="14">
        <f>VLOOKUP($B188,'Samlet - 2015'!$A$2:$F$99,6,0)</f>
        <v>12.1</v>
      </c>
    </row>
    <row r="189" spans="1:8" x14ac:dyDescent="0.2">
      <c r="A189">
        <v>860</v>
      </c>
      <c r="B189" t="s">
        <v>98</v>
      </c>
      <c r="C189">
        <v>2015</v>
      </c>
      <c r="D189">
        <f>VLOOKUP($B189,'Samlet - 2015'!$A$2:$F$99,2,0)</f>
        <v>201501</v>
      </c>
      <c r="E189" s="14">
        <f>VLOOKUP($B189,'Samlet - 2015'!$A$2:$F$99,3,0)</f>
        <v>0.66666666666666663</v>
      </c>
      <c r="F189" s="14">
        <f>VLOOKUP($B189,'Samlet - 2015'!$A$2:$F$99,4,0)</f>
        <v>3.3</v>
      </c>
      <c r="G189" s="14">
        <f>VLOOKUP($B189,'Samlet - 2015'!$A$2:$F$99,5,0)</f>
        <v>17.7</v>
      </c>
      <c r="H189" s="14">
        <f>VLOOKUP($B189,'Samlet - 2015'!$A$2:$F$99,6,0)</f>
        <v>14.5</v>
      </c>
    </row>
    <row r="190" spans="1:8" x14ac:dyDescent="0.2">
      <c r="A190">
        <v>849</v>
      </c>
      <c r="B190" t="s">
        <v>99</v>
      </c>
      <c r="C190">
        <v>2015</v>
      </c>
      <c r="D190">
        <f>VLOOKUP($B190,'Samlet - 2015'!$A$2:$F$99,2,0)</f>
        <v>200225</v>
      </c>
      <c r="E190" s="14">
        <f>VLOOKUP($B190,'Samlet - 2015'!$A$2:$F$99,3,0)</f>
        <v>0.63333333333333319</v>
      </c>
      <c r="F190" s="14">
        <f>VLOOKUP($B190,'Samlet - 2015'!$A$2:$F$99,4,0)</f>
        <v>3.5</v>
      </c>
      <c r="G190" s="14">
        <f>VLOOKUP($B190,'Samlet - 2015'!$A$2:$F$99,5,0)</f>
        <v>15.5</v>
      </c>
      <c r="H190" s="14">
        <f>VLOOKUP($B190,'Samlet - 2015'!$A$2:$F$99,6,0)</f>
        <v>11.9</v>
      </c>
    </row>
    <row r="191" spans="1:8" x14ac:dyDescent="0.2">
      <c r="A191">
        <v>825</v>
      </c>
      <c r="B191" t="s">
        <v>100</v>
      </c>
      <c r="C191">
        <v>2015</v>
      </c>
      <c r="D191">
        <f>VLOOKUP($B191,'Samlet - 2015'!$A$2:$F$99,2,0)</f>
        <v>188907</v>
      </c>
      <c r="E191" s="14">
        <f>VLOOKUP($B191,'Samlet - 2015'!$A$2:$F$99,3,0)</f>
        <v>0.33333333333333331</v>
      </c>
      <c r="F191" s="14">
        <f>VLOOKUP($B191,'Samlet - 2015'!$A$2:$F$99,4,0)</f>
        <v>3.8</v>
      </c>
      <c r="G191" s="14">
        <f>VLOOKUP($B191,'Samlet - 2015'!$A$2:$F$99,5,0)</f>
        <v>17.899999999999999</v>
      </c>
      <c r="H191" s="14">
        <f>VLOOKUP($B191,'Samlet - 2015'!$A$2:$F$99,6,0)</f>
        <v>14.9</v>
      </c>
    </row>
    <row r="192" spans="1:8" x14ac:dyDescent="0.2">
      <c r="A192">
        <v>846</v>
      </c>
      <c r="B192" t="s">
        <v>101</v>
      </c>
      <c r="C192">
        <v>2015</v>
      </c>
      <c r="D192">
        <f>VLOOKUP($B192,'Samlet - 2015'!$A$2:$F$99,2,0)</f>
        <v>200465</v>
      </c>
      <c r="E192" s="14">
        <f>VLOOKUP($B192,'Samlet - 2015'!$A$2:$F$99,3,0)</f>
        <v>0.79999999999999993</v>
      </c>
      <c r="F192" s="14">
        <f>VLOOKUP($B192,'Samlet - 2015'!$A$2:$F$99,4,0)</f>
        <v>3.1</v>
      </c>
      <c r="G192" s="14">
        <f>VLOOKUP($B192,'Samlet - 2015'!$A$2:$F$99,5,0)</f>
        <v>16.600000000000001</v>
      </c>
      <c r="H192" s="14">
        <f>VLOOKUP($B192,'Samlet - 2015'!$A$2:$F$99,6,0)</f>
        <v>13.4</v>
      </c>
    </row>
    <row r="193" spans="1:8" x14ac:dyDescent="0.2">
      <c r="A193">
        <v>773</v>
      </c>
      <c r="B193" t="s">
        <v>102</v>
      </c>
      <c r="C193">
        <v>2015</v>
      </c>
      <c r="D193">
        <f>VLOOKUP($B193,'Samlet - 2015'!$A$2:$F$99,2,0)</f>
        <v>190725</v>
      </c>
      <c r="E193" s="14">
        <f>VLOOKUP($B193,'Samlet - 2015'!$A$2:$F$99,3,0)</f>
        <v>0.70833333333333337</v>
      </c>
      <c r="F193" s="14">
        <f>VLOOKUP($B193,'Samlet - 2015'!$A$2:$F$99,4,0)</f>
        <v>3.2</v>
      </c>
      <c r="G193" s="14">
        <f>VLOOKUP($B193,'Samlet - 2015'!$A$2:$F$99,5,0)</f>
        <v>18.2</v>
      </c>
      <c r="H193" s="14">
        <f>VLOOKUP($B193,'Samlet - 2015'!$A$2:$F$99,6,0)</f>
        <v>9.1999999999999993</v>
      </c>
    </row>
    <row r="194" spans="1:8" x14ac:dyDescent="0.2">
      <c r="A194">
        <v>840</v>
      </c>
      <c r="B194" t="s">
        <v>103</v>
      </c>
      <c r="C194">
        <v>2015</v>
      </c>
      <c r="D194">
        <f>VLOOKUP($B194,'Samlet - 2015'!$A$2:$F$99,2,0)</f>
        <v>218859</v>
      </c>
      <c r="E194" s="14">
        <f>VLOOKUP($B194,'Samlet - 2015'!$A$2:$F$99,3,0)</f>
        <v>0.43333333333333335</v>
      </c>
      <c r="F194" s="14">
        <f>VLOOKUP($B194,'Samlet - 2015'!$A$2:$F$99,4,0)</f>
        <v>1.4</v>
      </c>
      <c r="G194" s="14">
        <f>VLOOKUP($B194,'Samlet - 2015'!$A$2:$F$99,5,0)</f>
        <v>9.4</v>
      </c>
      <c r="H194" s="14">
        <f>VLOOKUP($B194,'Samlet - 2015'!$A$2:$F$99,6,0)</f>
        <v>11.7</v>
      </c>
    </row>
    <row r="195" spans="1:8" x14ac:dyDescent="0.2">
      <c r="A195">
        <v>787</v>
      </c>
      <c r="B195" t="s">
        <v>104</v>
      </c>
      <c r="C195">
        <v>2015</v>
      </c>
      <c r="D195">
        <f>VLOOKUP($B195,'Samlet - 2015'!$A$2:$F$99,2,0)</f>
        <v>199175</v>
      </c>
      <c r="E195" s="14">
        <f>VLOOKUP($B195,'Samlet - 2015'!$A$2:$F$99,3,0)</f>
        <v>0.56666666666666654</v>
      </c>
      <c r="F195" s="14">
        <f>VLOOKUP($B195,'Samlet - 2015'!$A$2:$F$99,4,0)</f>
        <v>3.6</v>
      </c>
      <c r="G195" s="14">
        <f>VLOOKUP($B195,'Samlet - 2015'!$A$2:$F$99,5,0)</f>
        <v>15.6</v>
      </c>
      <c r="H195" s="14">
        <f>VLOOKUP($B195,'Samlet - 2015'!$A$2:$F$99,6,0)</f>
        <v>12.4</v>
      </c>
    </row>
    <row r="196" spans="1:8" x14ac:dyDescent="0.2">
      <c r="A196">
        <v>820</v>
      </c>
      <c r="B196" t="s">
        <v>105</v>
      </c>
      <c r="C196">
        <v>2015</v>
      </c>
      <c r="D196">
        <f>VLOOKUP($B196,'Samlet - 2015'!$A$2:$F$99,2,0)</f>
        <v>192756</v>
      </c>
      <c r="E196" s="14">
        <f>VLOOKUP($B196,'Samlet - 2015'!$A$2:$F$99,3,0)</f>
        <v>0.91666666666666696</v>
      </c>
      <c r="F196" s="14">
        <f>VLOOKUP($B196,'Samlet - 2015'!$A$2:$F$99,4,0)</f>
        <v>3</v>
      </c>
      <c r="G196" s="14">
        <f>VLOOKUP($B196,'Samlet - 2015'!$A$2:$F$99,5,0)</f>
        <v>18.100000000000001</v>
      </c>
      <c r="H196" s="14">
        <f>VLOOKUP($B196,'Samlet - 2015'!$A$2:$F$99,6,0)</f>
        <v>15.2</v>
      </c>
    </row>
    <row r="197" spans="1:8" x14ac:dyDescent="0.2">
      <c r="A197">
        <v>851</v>
      </c>
      <c r="B197" t="s">
        <v>106</v>
      </c>
      <c r="C197">
        <v>2015</v>
      </c>
      <c r="D197">
        <f>VLOOKUP($B197,'Samlet - 2015'!$A$2:$F$99,2,0)</f>
        <v>203080</v>
      </c>
      <c r="E197" s="14">
        <f>VLOOKUP($B197,'Samlet - 2015'!$A$2:$F$99,3,0)</f>
        <v>1.1749999999999998</v>
      </c>
      <c r="F197" s="14">
        <f>VLOOKUP($B197,'Samlet - 2015'!$A$2:$F$99,4,0)</f>
        <v>3.5</v>
      </c>
      <c r="G197" s="14">
        <f>VLOOKUP($B197,'Samlet - 2015'!$A$2:$F$99,5,0)</f>
        <v>20.6</v>
      </c>
      <c r="H197" s="14">
        <f>VLOOKUP($B197,'Samlet - 2015'!$A$2:$F$99,6,0)</f>
        <v>13</v>
      </c>
    </row>
    <row r="198" spans="1:8" x14ac:dyDescent="0.2">
      <c r="A198">
        <v>101</v>
      </c>
      <c r="B198" t="s">
        <v>9</v>
      </c>
      <c r="C198">
        <v>2019</v>
      </c>
      <c r="D198">
        <f>VLOOKUP($B198,'Samlet - 2019'!$A$2:$F$99,2,0)</f>
        <v>228338</v>
      </c>
      <c r="E198" s="14">
        <f>VLOOKUP($B198,'Samlet - 2019'!$A$2:$F$99,3,0)</f>
        <v>0.7583333333333333</v>
      </c>
      <c r="F198" s="14">
        <f>VLOOKUP($B198,'Samlet - 2019'!$A$2:$F$99,4,0)</f>
        <v>8.8000000000000007</v>
      </c>
      <c r="G198" s="14">
        <f>VLOOKUP($B198,'Samlet - 2019'!$A$2:$F$99,5,0)</f>
        <v>44.9</v>
      </c>
      <c r="H198" s="14">
        <f>VLOOKUP($B198,'Samlet - 2019'!$A$2:$F$99,6,0)</f>
        <v>18.2</v>
      </c>
    </row>
    <row r="199" spans="1:8" x14ac:dyDescent="0.2">
      <c r="A199">
        <v>147</v>
      </c>
      <c r="B199" t="s">
        <v>10</v>
      </c>
      <c r="C199">
        <v>2019</v>
      </c>
      <c r="D199">
        <f>VLOOKUP($B199,'Samlet - 2019'!$A$2:$F$99,2,0)</f>
        <v>276683</v>
      </c>
      <c r="E199" s="14">
        <f>VLOOKUP($B199,'Samlet - 2019'!$A$2:$F$99,3,0)</f>
        <v>0.70833333333333337</v>
      </c>
      <c r="F199" s="14">
        <f>VLOOKUP($B199,'Samlet - 2019'!$A$2:$F$99,4,0)</f>
        <v>3.4</v>
      </c>
      <c r="G199" s="14">
        <f>VLOOKUP($B199,'Samlet - 2019'!$A$2:$F$99,5,0)</f>
        <v>28</v>
      </c>
      <c r="H199" s="14">
        <f>VLOOKUP($B199,'Samlet - 2019'!$A$2:$F$99,6,0)</f>
        <v>15.6</v>
      </c>
    </row>
    <row r="200" spans="1:8" x14ac:dyDescent="0.2">
      <c r="A200">
        <v>155</v>
      </c>
      <c r="B200" t="s">
        <v>11</v>
      </c>
      <c r="C200">
        <v>2019</v>
      </c>
      <c r="D200">
        <f>VLOOKUP($B200,'Samlet - 2019'!$A$2:$F$99,2,0)</f>
        <v>311793</v>
      </c>
      <c r="E200" s="14">
        <f>VLOOKUP($B200,'Samlet - 2019'!$A$2:$F$99,3,0)</f>
        <v>0.65833333333333333</v>
      </c>
      <c r="F200" s="14">
        <f>VLOOKUP($B200,'Samlet - 2019'!$A$2:$F$99,4,0)</f>
        <v>2.2999999999999998</v>
      </c>
      <c r="G200" s="14">
        <f>VLOOKUP($B200,'Samlet - 2019'!$A$2:$F$99,5,0)</f>
        <v>13.3</v>
      </c>
      <c r="H200" s="14">
        <f>VLOOKUP($B200,'Samlet - 2019'!$A$2:$F$99,6,0)</f>
        <v>11.3</v>
      </c>
    </row>
    <row r="201" spans="1:8" x14ac:dyDescent="0.2">
      <c r="A201">
        <v>185</v>
      </c>
      <c r="B201" t="s">
        <v>12</v>
      </c>
      <c r="C201">
        <v>2019</v>
      </c>
      <c r="D201">
        <f>VLOOKUP($B201,'Samlet - 2019'!$A$2:$F$99,2,0)</f>
        <v>245993</v>
      </c>
      <c r="E201" s="14">
        <f>VLOOKUP($B201,'Samlet - 2019'!$A$2:$F$99,3,0)</f>
        <v>0.54166666666666663</v>
      </c>
      <c r="F201" s="14">
        <f>VLOOKUP($B201,'Samlet - 2019'!$A$2:$F$99,4,0)</f>
        <v>6.1</v>
      </c>
      <c r="G201" s="14">
        <f>VLOOKUP($B201,'Samlet - 2019'!$A$2:$F$99,5,0)</f>
        <v>19.399999999999999</v>
      </c>
      <c r="H201" s="14">
        <f>VLOOKUP($B201,'Samlet - 2019'!$A$2:$F$99,6,0)</f>
        <v>13.4</v>
      </c>
    </row>
    <row r="202" spans="1:8" x14ac:dyDescent="0.2">
      <c r="A202">
        <v>165</v>
      </c>
      <c r="B202" t="s">
        <v>13</v>
      </c>
      <c r="C202">
        <v>2019</v>
      </c>
      <c r="D202">
        <f>VLOOKUP($B202,'Samlet - 2019'!$A$2:$F$99,2,0)</f>
        <v>208399</v>
      </c>
      <c r="E202" s="14">
        <f>VLOOKUP($B202,'Samlet - 2019'!$A$2:$F$99,3,0)</f>
        <v>0.91666666666666663</v>
      </c>
      <c r="F202" s="14">
        <f>VLOOKUP($B202,'Samlet - 2019'!$A$2:$F$99,4,0)</f>
        <v>9</v>
      </c>
      <c r="G202" s="14">
        <f>VLOOKUP($B202,'Samlet - 2019'!$A$2:$F$99,5,0)</f>
        <v>33.200000000000003</v>
      </c>
      <c r="H202" s="14">
        <f>VLOOKUP($B202,'Samlet - 2019'!$A$2:$F$99,6,0)</f>
        <v>13.4</v>
      </c>
    </row>
    <row r="203" spans="1:8" x14ac:dyDescent="0.2">
      <c r="A203">
        <v>151</v>
      </c>
      <c r="B203" t="s">
        <v>14</v>
      </c>
      <c r="C203">
        <v>2019</v>
      </c>
      <c r="D203">
        <f>VLOOKUP($B203,'Samlet - 2019'!$A$2:$F$99,2,0)</f>
        <v>236121</v>
      </c>
      <c r="E203" s="14">
        <f>VLOOKUP($B203,'Samlet - 2019'!$A$2:$F$99,3,0)</f>
        <v>0.57499999999999984</v>
      </c>
      <c r="F203" s="14">
        <f>VLOOKUP($B203,'Samlet - 2019'!$A$2:$F$99,4,0)</f>
        <v>5.7</v>
      </c>
      <c r="G203" s="14">
        <f>VLOOKUP($B203,'Samlet - 2019'!$A$2:$F$99,5,0)</f>
        <v>19.3</v>
      </c>
      <c r="H203" s="14">
        <f>VLOOKUP($B203,'Samlet - 2019'!$A$2:$F$99,6,0)</f>
        <v>14.5</v>
      </c>
    </row>
    <row r="204" spans="1:8" x14ac:dyDescent="0.2">
      <c r="A204">
        <v>153</v>
      </c>
      <c r="B204" t="s">
        <v>15</v>
      </c>
      <c r="C204">
        <v>2019</v>
      </c>
      <c r="D204">
        <f>VLOOKUP($B204,'Samlet - 2019'!$A$2:$F$99,2,0)</f>
        <v>211029</v>
      </c>
      <c r="E204" s="14">
        <f>VLOOKUP($B204,'Samlet - 2019'!$A$2:$F$99,3,0)</f>
        <v>1.1916666666666664</v>
      </c>
      <c r="F204" s="14">
        <f>VLOOKUP($B204,'Samlet - 2019'!$A$2:$F$99,4,0)</f>
        <v>10.9</v>
      </c>
      <c r="G204" s="14">
        <f>VLOOKUP($B204,'Samlet - 2019'!$A$2:$F$99,5,0)</f>
        <v>35.4</v>
      </c>
      <c r="H204" s="14">
        <f>VLOOKUP($B204,'Samlet - 2019'!$A$2:$F$99,6,0)</f>
        <v>16.399999999999999</v>
      </c>
    </row>
    <row r="205" spans="1:8" x14ac:dyDescent="0.2">
      <c r="A205">
        <v>157</v>
      </c>
      <c r="B205" t="s">
        <v>16</v>
      </c>
      <c r="C205">
        <v>2019</v>
      </c>
      <c r="D205">
        <f>VLOOKUP($B205,'Samlet - 2019'!$A$2:$F$99,2,0)</f>
        <v>427370</v>
      </c>
      <c r="E205" s="14">
        <f>VLOOKUP($B205,'Samlet - 2019'!$A$2:$F$99,3,0)</f>
        <v>0.59999999999999987</v>
      </c>
      <c r="F205" s="14">
        <f>VLOOKUP($B205,'Samlet - 2019'!$A$2:$F$99,4,0)</f>
        <v>3.7</v>
      </c>
      <c r="G205" s="14">
        <f>VLOOKUP($B205,'Samlet - 2019'!$A$2:$F$99,5,0)</f>
        <v>25.1</v>
      </c>
      <c r="H205" s="14">
        <f>VLOOKUP($B205,'Samlet - 2019'!$A$2:$F$99,6,0)</f>
        <v>11.6</v>
      </c>
    </row>
    <row r="206" spans="1:8" x14ac:dyDescent="0.2">
      <c r="A206">
        <v>159</v>
      </c>
      <c r="B206" t="s">
        <v>17</v>
      </c>
      <c r="C206">
        <v>2019</v>
      </c>
      <c r="D206">
        <f>VLOOKUP($B206,'Samlet - 2019'!$A$2:$F$99,2,0)</f>
        <v>250679</v>
      </c>
      <c r="E206" s="14">
        <f>VLOOKUP($B206,'Samlet - 2019'!$A$2:$F$99,3,0)</f>
        <v>0.60833333333333328</v>
      </c>
      <c r="F206" s="14">
        <f>VLOOKUP($B206,'Samlet - 2019'!$A$2:$F$99,4,0)</f>
        <v>4.5</v>
      </c>
      <c r="G206" s="14">
        <f>VLOOKUP($B206,'Samlet - 2019'!$A$2:$F$99,5,0)</f>
        <v>24.2</v>
      </c>
      <c r="H206" s="14">
        <f>VLOOKUP($B206,'Samlet - 2019'!$A$2:$F$99,6,0)</f>
        <v>13.7</v>
      </c>
    </row>
    <row r="207" spans="1:8" x14ac:dyDescent="0.2">
      <c r="A207">
        <v>161</v>
      </c>
      <c r="B207" t="s">
        <v>18</v>
      </c>
      <c r="C207">
        <v>2019</v>
      </c>
      <c r="D207">
        <f>VLOOKUP($B207,'Samlet - 2019'!$A$2:$F$99,2,0)</f>
        <v>232928</v>
      </c>
      <c r="E207" s="14">
        <f>VLOOKUP($B207,'Samlet - 2019'!$A$2:$F$99,3,0)</f>
        <v>0.66666666666666663</v>
      </c>
      <c r="F207" s="14">
        <f>VLOOKUP($B207,'Samlet - 2019'!$A$2:$F$99,4,0)</f>
        <v>9.1</v>
      </c>
      <c r="G207" s="14">
        <f>VLOOKUP($B207,'Samlet - 2019'!$A$2:$F$99,5,0)</f>
        <v>22</v>
      </c>
      <c r="H207" s="14">
        <f>VLOOKUP($B207,'Samlet - 2019'!$A$2:$F$99,6,0)</f>
        <v>11.6</v>
      </c>
    </row>
    <row r="208" spans="1:8" x14ac:dyDescent="0.2">
      <c r="A208">
        <v>163</v>
      </c>
      <c r="B208" t="s">
        <v>19</v>
      </c>
      <c r="C208">
        <v>2019</v>
      </c>
      <c r="D208">
        <f>VLOOKUP($B208,'Samlet - 2019'!$A$2:$F$99,2,0)</f>
        <v>236643</v>
      </c>
      <c r="E208" s="14">
        <f>VLOOKUP($B208,'Samlet - 2019'!$A$2:$F$99,3,0)</f>
        <v>0.36666666666666664</v>
      </c>
      <c r="F208" s="14">
        <f>VLOOKUP($B208,'Samlet - 2019'!$A$2:$F$99,4,0)</f>
        <v>5.8</v>
      </c>
      <c r="G208" s="14">
        <f>VLOOKUP($B208,'Samlet - 2019'!$A$2:$F$99,5,0)</f>
        <v>18.8</v>
      </c>
      <c r="H208" s="14">
        <f>VLOOKUP($B208,'Samlet - 2019'!$A$2:$F$99,6,0)</f>
        <v>16.7</v>
      </c>
    </row>
    <row r="209" spans="1:8" x14ac:dyDescent="0.2">
      <c r="A209">
        <v>167</v>
      </c>
      <c r="B209" t="s">
        <v>20</v>
      </c>
      <c r="C209">
        <v>2019</v>
      </c>
      <c r="D209">
        <f>VLOOKUP($B209,'Samlet - 2019'!$A$2:$F$99,2,0)</f>
        <v>229211</v>
      </c>
      <c r="E209" s="14">
        <f>VLOOKUP($B209,'Samlet - 2019'!$A$2:$F$99,3,0)</f>
        <v>0.57499999999999984</v>
      </c>
      <c r="F209" s="14">
        <f>VLOOKUP($B209,'Samlet - 2019'!$A$2:$F$99,4,0)</f>
        <v>5.7</v>
      </c>
      <c r="G209" s="14">
        <f>VLOOKUP($B209,'Samlet - 2019'!$A$2:$F$99,5,0)</f>
        <v>24.6</v>
      </c>
      <c r="H209" s="14">
        <f>VLOOKUP($B209,'Samlet - 2019'!$A$2:$F$99,6,0)</f>
        <v>13</v>
      </c>
    </row>
    <row r="210" spans="1:8" x14ac:dyDescent="0.2">
      <c r="A210">
        <v>169</v>
      </c>
      <c r="B210" t="s">
        <v>21</v>
      </c>
      <c r="C210">
        <v>2019</v>
      </c>
      <c r="D210">
        <f>VLOOKUP($B210,'Samlet - 2019'!$A$2:$F$99,2,0)</f>
        <v>225609</v>
      </c>
      <c r="E210" s="14">
        <f>VLOOKUP($B210,'Samlet - 2019'!$A$2:$F$99,3,0)</f>
        <v>0.78333333333333333</v>
      </c>
      <c r="F210" s="14">
        <f>VLOOKUP($B210,'Samlet - 2019'!$A$2:$F$99,4,0)</f>
        <v>7.9</v>
      </c>
      <c r="G210" s="14">
        <f>VLOOKUP($B210,'Samlet - 2019'!$A$2:$F$99,5,0)</f>
        <v>30.4</v>
      </c>
      <c r="H210" s="14">
        <f>VLOOKUP($B210,'Samlet - 2019'!$A$2:$F$99,6,0)</f>
        <v>14.7</v>
      </c>
    </row>
    <row r="211" spans="1:8" x14ac:dyDescent="0.2">
      <c r="A211">
        <v>183</v>
      </c>
      <c r="B211" t="s">
        <v>22</v>
      </c>
      <c r="C211">
        <v>2019</v>
      </c>
      <c r="D211">
        <f>VLOOKUP($B211,'Samlet - 2019'!$A$2:$F$99,2,0)</f>
        <v>205800</v>
      </c>
      <c r="E211" s="14">
        <f>VLOOKUP($B211,'Samlet - 2019'!$A$2:$F$99,3,0)</f>
        <v>1.1583333333333332</v>
      </c>
      <c r="F211" s="14">
        <f>VLOOKUP($B211,'Samlet - 2019'!$A$2:$F$99,4,0)</f>
        <v>6.9</v>
      </c>
      <c r="G211" s="14">
        <f>VLOOKUP($B211,'Samlet - 2019'!$A$2:$F$99,5,0)</f>
        <v>30.9</v>
      </c>
      <c r="H211" s="14">
        <f>VLOOKUP($B211,'Samlet - 2019'!$A$2:$F$99,6,0)</f>
        <v>13.6</v>
      </c>
    </row>
    <row r="212" spans="1:8" x14ac:dyDescent="0.2">
      <c r="A212">
        <v>173</v>
      </c>
      <c r="B212" t="s">
        <v>23</v>
      </c>
      <c r="C212">
        <v>2019</v>
      </c>
      <c r="D212">
        <f>VLOOKUP($B212,'Samlet - 2019'!$A$2:$F$99,2,0)</f>
        <v>322546</v>
      </c>
      <c r="E212" s="14">
        <f>VLOOKUP($B212,'Samlet - 2019'!$A$2:$F$99,3,0)</f>
        <v>0.41666666666666669</v>
      </c>
      <c r="F212" s="14">
        <f>VLOOKUP($B212,'Samlet - 2019'!$A$2:$F$99,4,0)</f>
        <v>3.9</v>
      </c>
      <c r="G212" s="14">
        <f>VLOOKUP($B212,'Samlet - 2019'!$A$2:$F$99,5,0)</f>
        <v>20</v>
      </c>
      <c r="H212" s="14">
        <f>VLOOKUP($B212,'Samlet - 2019'!$A$2:$F$99,6,0)</f>
        <v>10.4</v>
      </c>
    </row>
    <row r="213" spans="1:8" x14ac:dyDescent="0.2">
      <c r="A213">
        <v>175</v>
      </c>
      <c r="B213" t="s">
        <v>24</v>
      </c>
      <c r="C213">
        <v>2019</v>
      </c>
      <c r="D213">
        <f>VLOOKUP($B213,'Samlet - 2019'!$A$2:$F$99,2,0)</f>
        <v>232107</v>
      </c>
      <c r="E213" s="14">
        <f>VLOOKUP($B213,'Samlet - 2019'!$A$2:$F$99,3,0)</f>
        <v>0.92500000000000027</v>
      </c>
      <c r="F213" s="14">
        <f>VLOOKUP($B213,'Samlet - 2019'!$A$2:$F$99,4,0)</f>
        <v>4.7</v>
      </c>
      <c r="G213" s="14">
        <f>VLOOKUP($B213,'Samlet - 2019'!$A$2:$F$99,5,0)</f>
        <v>23.8</v>
      </c>
      <c r="H213" s="14">
        <f>VLOOKUP($B213,'Samlet - 2019'!$A$2:$F$99,6,0)</f>
        <v>11.5</v>
      </c>
    </row>
    <row r="214" spans="1:8" x14ac:dyDescent="0.2">
      <c r="A214">
        <v>187</v>
      </c>
      <c r="B214" t="s">
        <v>25</v>
      </c>
      <c r="C214">
        <v>2019</v>
      </c>
      <c r="D214">
        <f>VLOOKUP($B214,'Samlet - 2019'!$A$2:$F$99,2,0)</f>
        <v>255657</v>
      </c>
      <c r="E214" s="14">
        <f>VLOOKUP($B214,'Samlet - 2019'!$A$2:$F$99,3,0)</f>
        <v>0.48333333333333334</v>
      </c>
      <c r="F214" s="14">
        <f>VLOOKUP($B214,'Samlet - 2019'!$A$2:$F$99,4,0)</f>
        <v>3.2</v>
      </c>
      <c r="G214" s="14">
        <f>VLOOKUP($B214,'Samlet - 2019'!$A$2:$F$99,5,0)</f>
        <v>18.7</v>
      </c>
      <c r="H214" s="14">
        <f>VLOOKUP($B214,'Samlet - 2019'!$A$2:$F$99,6,0)</f>
        <v>15.1</v>
      </c>
    </row>
    <row r="215" spans="1:8" x14ac:dyDescent="0.2">
      <c r="A215">
        <v>201</v>
      </c>
      <c r="B215" t="s">
        <v>26</v>
      </c>
      <c r="C215">
        <v>2019</v>
      </c>
      <c r="D215">
        <f>VLOOKUP($B215,'Samlet - 2019'!$A$2:$F$99,2,0)</f>
        <v>306103</v>
      </c>
      <c r="E215" s="14">
        <f>VLOOKUP($B215,'Samlet - 2019'!$A$2:$F$99,3,0)</f>
        <v>0.27500000000000008</v>
      </c>
      <c r="F215" s="14">
        <f>VLOOKUP($B215,'Samlet - 2019'!$A$2:$F$99,4,0)</f>
        <v>4</v>
      </c>
      <c r="G215" s="14">
        <f>VLOOKUP($B215,'Samlet - 2019'!$A$2:$F$99,5,0)</f>
        <v>11</v>
      </c>
      <c r="H215" s="14">
        <f>VLOOKUP($B215,'Samlet - 2019'!$A$2:$F$99,6,0)</f>
        <v>9.6999999999999993</v>
      </c>
    </row>
    <row r="216" spans="1:8" x14ac:dyDescent="0.2">
      <c r="A216">
        <v>240</v>
      </c>
      <c r="B216" t="s">
        <v>27</v>
      </c>
      <c r="C216">
        <v>2019</v>
      </c>
      <c r="D216">
        <f>VLOOKUP($B216,'Samlet - 2019'!$A$2:$F$99,2,0)</f>
        <v>274867</v>
      </c>
      <c r="E216" s="14">
        <f>VLOOKUP($B216,'Samlet - 2019'!$A$2:$F$99,3,0)</f>
        <v>0.55833333333333335</v>
      </c>
      <c r="F216" s="14">
        <f>VLOOKUP($B216,'Samlet - 2019'!$A$2:$F$99,4,0)</f>
        <v>3</v>
      </c>
      <c r="G216" s="14">
        <f>VLOOKUP($B216,'Samlet - 2019'!$A$2:$F$99,5,0)</f>
        <v>10.5</v>
      </c>
      <c r="H216" s="14">
        <f>VLOOKUP($B216,'Samlet - 2019'!$A$2:$F$99,6,0)</f>
        <v>10</v>
      </c>
    </row>
    <row r="217" spans="1:8" x14ac:dyDescent="0.2">
      <c r="A217">
        <v>210</v>
      </c>
      <c r="B217" t="s">
        <v>28</v>
      </c>
      <c r="C217">
        <v>2019</v>
      </c>
      <c r="D217">
        <f>VLOOKUP($B217,'Samlet - 2019'!$A$2:$F$99,2,0)</f>
        <v>281526</v>
      </c>
      <c r="E217" s="14">
        <f>VLOOKUP($B217,'Samlet - 2019'!$A$2:$F$99,3,0)</f>
        <v>0.3833333333333333</v>
      </c>
      <c r="F217" s="14">
        <f>VLOOKUP($B217,'Samlet - 2019'!$A$2:$F$99,4,0)</f>
        <v>4.0999999999999996</v>
      </c>
      <c r="G217" s="14">
        <f>VLOOKUP($B217,'Samlet - 2019'!$A$2:$F$99,5,0)</f>
        <v>18.2</v>
      </c>
      <c r="H217" s="14">
        <f>VLOOKUP($B217,'Samlet - 2019'!$A$2:$F$99,6,0)</f>
        <v>9.4</v>
      </c>
    </row>
    <row r="218" spans="1:8" x14ac:dyDescent="0.2">
      <c r="A218">
        <v>250</v>
      </c>
      <c r="B218" t="s">
        <v>29</v>
      </c>
      <c r="C218">
        <v>2019</v>
      </c>
      <c r="D218">
        <f>VLOOKUP($B218,'Samlet - 2019'!$A$2:$F$99,2,0)</f>
        <v>242718</v>
      </c>
      <c r="E218" s="14">
        <f>VLOOKUP($B218,'Samlet - 2019'!$A$2:$F$99,3,0)</f>
        <v>0.52500000000000002</v>
      </c>
      <c r="F218" s="14">
        <f>VLOOKUP($B218,'Samlet - 2019'!$A$2:$F$99,4,0)</f>
        <v>6.1</v>
      </c>
      <c r="G218" s="14">
        <f>VLOOKUP($B218,'Samlet - 2019'!$A$2:$F$99,5,0)</f>
        <v>15.3</v>
      </c>
      <c r="H218" s="14">
        <f>VLOOKUP($B218,'Samlet - 2019'!$A$2:$F$99,6,0)</f>
        <v>14.8</v>
      </c>
    </row>
    <row r="219" spans="1:8" x14ac:dyDescent="0.2">
      <c r="A219">
        <v>190</v>
      </c>
      <c r="B219" t="s">
        <v>30</v>
      </c>
      <c r="C219">
        <v>2019</v>
      </c>
      <c r="D219">
        <f>VLOOKUP($B219,'Samlet - 2019'!$A$2:$F$99,2,0)</f>
        <v>308833</v>
      </c>
      <c r="E219" s="14">
        <f>VLOOKUP($B219,'Samlet - 2019'!$A$2:$F$99,3,0)</f>
        <v>0.36666666666666664</v>
      </c>
      <c r="F219" s="14">
        <f>VLOOKUP($B219,'Samlet - 2019'!$A$2:$F$99,4,0)</f>
        <v>3.1</v>
      </c>
      <c r="G219" s="14">
        <f>VLOOKUP($B219,'Samlet - 2019'!$A$2:$F$99,5,0)</f>
        <v>15.7</v>
      </c>
      <c r="H219" s="14">
        <f>VLOOKUP($B219,'Samlet - 2019'!$A$2:$F$99,6,0)</f>
        <v>12.4</v>
      </c>
    </row>
    <row r="220" spans="1:8" x14ac:dyDescent="0.2">
      <c r="A220">
        <v>270</v>
      </c>
      <c r="B220" t="s">
        <v>31</v>
      </c>
      <c r="C220">
        <v>2019</v>
      </c>
      <c r="D220">
        <f>VLOOKUP($B220,'Samlet - 2019'!$A$2:$F$99,2,0)</f>
        <v>245826</v>
      </c>
      <c r="E220" s="14">
        <f>VLOOKUP($B220,'Samlet - 2019'!$A$2:$F$99,3,0)</f>
        <v>0.34999999999999992</v>
      </c>
      <c r="F220" s="14">
        <f>VLOOKUP($B220,'Samlet - 2019'!$A$2:$F$99,4,0)</f>
        <v>3.9</v>
      </c>
      <c r="G220" s="14">
        <f>VLOOKUP($B220,'Samlet - 2019'!$A$2:$F$99,5,0)</f>
        <v>18.899999999999999</v>
      </c>
      <c r="H220" s="14">
        <f>VLOOKUP($B220,'Samlet - 2019'!$A$2:$F$99,6,0)</f>
        <v>14.9</v>
      </c>
    </row>
    <row r="221" spans="1:8" x14ac:dyDescent="0.2">
      <c r="A221">
        <v>260</v>
      </c>
      <c r="B221" t="s">
        <v>32</v>
      </c>
      <c r="C221">
        <v>2019</v>
      </c>
      <c r="D221">
        <f>VLOOKUP($B221,'Samlet - 2019'!$A$2:$F$99,2,0)</f>
        <v>224733</v>
      </c>
      <c r="E221" s="14">
        <f>VLOOKUP($B221,'Samlet - 2019'!$A$2:$F$99,3,0)</f>
        <v>0.65833333333333333</v>
      </c>
      <c r="F221" s="14">
        <f>VLOOKUP($B221,'Samlet - 2019'!$A$2:$F$99,4,0)</f>
        <v>5</v>
      </c>
      <c r="G221" s="14">
        <f>VLOOKUP($B221,'Samlet - 2019'!$A$2:$F$99,5,0)</f>
        <v>19.899999999999999</v>
      </c>
      <c r="H221" s="14">
        <f>VLOOKUP($B221,'Samlet - 2019'!$A$2:$F$99,6,0)</f>
        <v>14.5</v>
      </c>
    </row>
    <row r="222" spans="1:8" x14ac:dyDescent="0.2">
      <c r="A222">
        <v>217</v>
      </c>
      <c r="B222" t="s">
        <v>33</v>
      </c>
      <c r="C222">
        <v>2019</v>
      </c>
      <c r="D222">
        <f>VLOOKUP($B222,'Samlet - 2019'!$A$2:$F$99,2,0)</f>
        <v>254779</v>
      </c>
      <c r="E222" s="14">
        <f>VLOOKUP($B222,'Samlet - 2019'!$A$2:$F$99,3,0)</f>
        <v>0.70833333333333337</v>
      </c>
      <c r="F222" s="14">
        <f>VLOOKUP($B222,'Samlet - 2019'!$A$2:$F$99,4,0)</f>
        <v>5.6</v>
      </c>
      <c r="G222" s="14">
        <f>VLOOKUP($B222,'Samlet - 2019'!$A$2:$F$99,5,0)</f>
        <v>21.6</v>
      </c>
      <c r="H222" s="14">
        <f>VLOOKUP($B222,'Samlet - 2019'!$A$2:$F$99,6,0)</f>
        <v>12.6</v>
      </c>
    </row>
    <row r="223" spans="1:8" x14ac:dyDescent="0.2">
      <c r="A223">
        <v>219</v>
      </c>
      <c r="B223" t="s">
        <v>34</v>
      </c>
      <c r="C223">
        <v>2019</v>
      </c>
      <c r="D223">
        <f>VLOOKUP($B223,'Samlet - 2019'!$A$2:$F$99,2,0)</f>
        <v>262199</v>
      </c>
      <c r="E223" s="14">
        <f>VLOOKUP($B223,'Samlet - 2019'!$A$2:$F$99,3,0)</f>
        <v>0.48333333333333345</v>
      </c>
      <c r="F223" s="14">
        <f>VLOOKUP($B223,'Samlet - 2019'!$A$2:$F$99,4,0)</f>
        <v>6.2</v>
      </c>
      <c r="G223" s="14">
        <f>VLOOKUP($B223,'Samlet - 2019'!$A$2:$F$99,5,0)</f>
        <v>17.3</v>
      </c>
      <c r="H223" s="14">
        <f>VLOOKUP($B223,'Samlet - 2019'!$A$2:$F$99,6,0)</f>
        <v>12</v>
      </c>
    </row>
    <row r="224" spans="1:8" x14ac:dyDescent="0.2">
      <c r="A224">
        <v>223</v>
      </c>
      <c r="B224" t="s">
        <v>35</v>
      </c>
      <c r="C224">
        <v>2019</v>
      </c>
      <c r="D224">
        <f>VLOOKUP($B224,'Samlet - 2019'!$A$2:$F$99,2,0)</f>
        <v>375418</v>
      </c>
      <c r="E224" s="14">
        <f>VLOOKUP($B224,'Samlet - 2019'!$A$2:$F$99,3,0)</f>
        <v>0.52500000000000002</v>
      </c>
      <c r="F224" s="14">
        <f>VLOOKUP($B224,'Samlet - 2019'!$A$2:$F$99,4,0)</f>
        <v>4.3</v>
      </c>
      <c r="G224" s="14">
        <f>VLOOKUP($B224,'Samlet - 2019'!$A$2:$F$99,5,0)</f>
        <v>16.100000000000001</v>
      </c>
      <c r="H224" s="14">
        <f>VLOOKUP($B224,'Samlet - 2019'!$A$2:$F$99,6,0)</f>
        <v>10.7</v>
      </c>
    </row>
    <row r="225" spans="1:8" x14ac:dyDescent="0.2">
      <c r="A225">
        <v>230</v>
      </c>
      <c r="B225" t="s">
        <v>36</v>
      </c>
      <c r="C225">
        <v>2019</v>
      </c>
      <c r="D225">
        <f>VLOOKUP($B225,'Samlet - 2019'!$A$2:$F$99,2,0)</f>
        <v>412461</v>
      </c>
      <c r="E225" s="14">
        <f>VLOOKUP($B225,'Samlet - 2019'!$A$2:$F$99,3,0)</f>
        <v>0.4916666666666667</v>
      </c>
      <c r="F225" s="14">
        <f>VLOOKUP($B225,'Samlet - 2019'!$A$2:$F$99,4,0)</f>
        <v>3</v>
      </c>
      <c r="G225" s="14">
        <f>VLOOKUP($B225,'Samlet - 2019'!$A$2:$F$99,5,0)</f>
        <v>13.2</v>
      </c>
      <c r="H225" s="14">
        <f>VLOOKUP($B225,'Samlet - 2019'!$A$2:$F$99,6,0)</f>
        <v>9.9</v>
      </c>
    </row>
    <row r="226" spans="1:8" x14ac:dyDescent="0.2">
      <c r="A226">
        <v>400</v>
      </c>
      <c r="B226" t="s">
        <v>37</v>
      </c>
      <c r="C226">
        <v>2019</v>
      </c>
      <c r="D226">
        <f>VLOOKUP($B226,'Samlet - 2019'!$A$2:$F$99,2,0)</f>
        <v>202976</v>
      </c>
      <c r="E226" s="14">
        <f>VLOOKUP($B226,'Samlet - 2019'!$A$2:$F$99,3,0)</f>
        <v>0.39166666666666666</v>
      </c>
      <c r="F226" s="14">
        <f>VLOOKUP($B226,'Samlet - 2019'!$A$2:$F$99,4,0)</f>
        <v>5</v>
      </c>
      <c r="G226" s="14">
        <f>VLOOKUP($B226,'Samlet - 2019'!$A$2:$F$99,5,0)</f>
        <v>18.600000000000001</v>
      </c>
      <c r="H226" s="14">
        <f>VLOOKUP($B226,'Samlet - 2019'!$A$2:$F$99,6,0)</f>
        <v>13.2</v>
      </c>
    </row>
    <row r="227" spans="1:8" x14ac:dyDescent="0.2">
      <c r="A227">
        <v>253</v>
      </c>
      <c r="B227" t="s">
        <v>38</v>
      </c>
      <c r="C227">
        <v>2019</v>
      </c>
      <c r="D227">
        <f>VLOOKUP($B227,'Samlet - 2019'!$A$2:$F$99,2,0)</f>
        <v>259348</v>
      </c>
      <c r="E227" s="14">
        <f>VLOOKUP($B227,'Samlet - 2019'!$A$2:$F$99,3,0)</f>
        <v>0.39999999999999997</v>
      </c>
      <c r="F227" s="14">
        <f>VLOOKUP($B227,'Samlet - 2019'!$A$2:$F$99,4,0)</f>
        <v>3.2</v>
      </c>
      <c r="G227" s="14">
        <f>VLOOKUP($B227,'Samlet - 2019'!$A$2:$F$99,5,0)</f>
        <v>18.8</v>
      </c>
      <c r="H227" s="14">
        <f>VLOOKUP($B227,'Samlet - 2019'!$A$2:$F$99,6,0)</f>
        <v>13.5</v>
      </c>
    </row>
    <row r="228" spans="1:8" x14ac:dyDescent="0.2">
      <c r="A228">
        <v>259</v>
      </c>
      <c r="B228" t="s">
        <v>39</v>
      </c>
      <c r="C228">
        <v>2019</v>
      </c>
      <c r="D228">
        <f>VLOOKUP($B228,'Samlet - 2019'!$A$2:$F$99,2,0)</f>
        <v>236936</v>
      </c>
      <c r="E228" s="14">
        <f>VLOOKUP($B228,'Samlet - 2019'!$A$2:$F$99,3,0)</f>
        <v>0.5083333333333333</v>
      </c>
      <c r="F228" s="14">
        <f>VLOOKUP($B228,'Samlet - 2019'!$A$2:$F$99,4,0)</f>
        <v>4.4000000000000004</v>
      </c>
      <c r="G228" s="14">
        <f>VLOOKUP($B228,'Samlet - 2019'!$A$2:$F$99,5,0)</f>
        <v>18.7</v>
      </c>
      <c r="H228" s="14">
        <f>VLOOKUP($B228,'Samlet - 2019'!$A$2:$F$99,6,0)</f>
        <v>12.3</v>
      </c>
    </row>
    <row r="229" spans="1:8" x14ac:dyDescent="0.2">
      <c r="A229">
        <v>350</v>
      </c>
      <c r="B229" t="s">
        <v>40</v>
      </c>
      <c r="C229">
        <v>2019</v>
      </c>
      <c r="D229">
        <f>VLOOKUP($B229,'Samlet - 2019'!$A$2:$F$99,2,0)</f>
        <v>258246</v>
      </c>
      <c r="E229" s="14">
        <f>VLOOKUP($B229,'Samlet - 2019'!$A$2:$F$99,3,0)</f>
        <v>0.40833333333333338</v>
      </c>
      <c r="F229" s="14">
        <f>VLOOKUP($B229,'Samlet - 2019'!$A$2:$F$99,4,0)</f>
        <v>4.0999999999999996</v>
      </c>
      <c r="G229" s="14">
        <f>VLOOKUP($B229,'Samlet - 2019'!$A$2:$F$99,5,0)</f>
        <v>13</v>
      </c>
      <c r="H229" s="14">
        <f>VLOOKUP($B229,'Samlet - 2019'!$A$2:$F$99,6,0)</f>
        <v>12.2</v>
      </c>
    </row>
    <row r="230" spans="1:8" x14ac:dyDescent="0.2">
      <c r="A230">
        <v>265</v>
      </c>
      <c r="B230" t="s">
        <v>41</v>
      </c>
      <c r="C230">
        <v>2019</v>
      </c>
      <c r="D230">
        <f>VLOOKUP($B230,'Samlet - 2019'!$A$2:$F$99,2,0)</f>
        <v>260890</v>
      </c>
      <c r="E230" s="14">
        <f>VLOOKUP($B230,'Samlet - 2019'!$A$2:$F$99,3,0)</f>
        <v>0.52500000000000002</v>
      </c>
      <c r="F230" s="14">
        <f>VLOOKUP($B230,'Samlet - 2019'!$A$2:$F$99,4,0)</f>
        <v>5.3</v>
      </c>
      <c r="G230" s="14">
        <f>VLOOKUP($B230,'Samlet - 2019'!$A$2:$F$99,5,0)</f>
        <v>18.3</v>
      </c>
      <c r="H230" s="14">
        <f>VLOOKUP($B230,'Samlet - 2019'!$A$2:$F$99,6,0)</f>
        <v>11.2</v>
      </c>
    </row>
    <row r="231" spans="1:8" x14ac:dyDescent="0.2">
      <c r="A231">
        <v>269</v>
      </c>
      <c r="B231" t="s">
        <v>42</v>
      </c>
      <c r="C231">
        <v>2019</v>
      </c>
      <c r="D231">
        <f>VLOOKUP($B231,'Samlet - 2019'!$A$2:$F$99,2,0)</f>
        <v>282070</v>
      </c>
      <c r="E231" s="14">
        <f>VLOOKUP($B231,'Samlet - 2019'!$A$2:$F$99,3,0)</f>
        <v>0.20833333333333329</v>
      </c>
      <c r="F231" s="14">
        <f>VLOOKUP($B231,'Samlet - 2019'!$A$2:$F$99,4,0)</f>
        <v>1.9</v>
      </c>
      <c r="G231" s="14">
        <f>VLOOKUP($B231,'Samlet - 2019'!$A$2:$F$99,5,0)</f>
        <v>12.2</v>
      </c>
      <c r="H231" s="14">
        <f>VLOOKUP($B231,'Samlet - 2019'!$A$2:$F$99,6,0)</f>
        <v>12.2</v>
      </c>
    </row>
    <row r="232" spans="1:8" x14ac:dyDescent="0.2">
      <c r="A232">
        <v>320</v>
      </c>
      <c r="B232" t="s">
        <v>43</v>
      </c>
      <c r="C232">
        <v>2019</v>
      </c>
      <c r="D232">
        <f>VLOOKUP($B232,'Samlet - 2019'!$A$2:$F$99,2,0)</f>
        <v>222006</v>
      </c>
      <c r="E232" s="14">
        <f>VLOOKUP($B232,'Samlet - 2019'!$A$2:$F$99,3,0)</f>
        <v>0.60833333333333328</v>
      </c>
      <c r="F232" s="14">
        <f>VLOOKUP($B232,'Samlet - 2019'!$A$2:$F$99,4,0)</f>
        <v>3.7</v>
      </c>
      <c r="G232" s="14">
        <f>VLOOKUP($B232,'Samlet - 2019'!$A$2:$F$99,5,0)</f>
        <v>22.1</v>
      </c>
      <c r="H232" s="14">
        <f>VLOOKUP($B232,'Samlet - 2019'!$A$2:$F$99,6,0)</f>
        <v>17.3</v>
      </c>
    </row>
    <row r="233" spans="1:8" x14ac:dyDescent="0.2">
      <c r="A233">
        <v>376</v>
      </c>
      <c r="B233" t="s">
        <v>44</v>
      </c>
      <c r="C233">
        <v>2019</v>
      </c>
      <c r="D233">
        <f>VLOOKUP($B233,'Samlet - 2019'!$A$2:$F$99,2,0)</f>
        <v>203449</v>
      </c>
      <c r="E233" s="14">
        <f>VLOOKUP($B233,'Samlet - 2019'!$A$2:$F$99,3,0)</f>
        <v>1.0083333333333335</v>
      </c>
      <c r="F233" s="14">
        <f>VLOOKUP($B233,'Samlet - 2019'!$A$2:$F$99,4,0)</f>
        <v>8.8000000000000007</v>
      </c>
      <c r="G233" s="14">
        <f>VLOOKUP($B233,'Samlet - 2019'!$A$2:$F$99,5,0)</f>
        <v>29.2</v>
      </c>
      <c r="H233" s="14">
        <f>VLOOKUP($B233,'Samlet - 2019'!$A$2:$F$99,6,0)</f>
        <v>15.6</v>
      </c>
    </row>
    <row r="234" spans="1:8" x14ac:dyDescent="0.2">
      <c r="A234">
        <v>316</v>
      </c>
      <c r="B234" t="s">
        <v>45</v>
      </c>
      <c r="C234">
        <v>2019</v>
      </c>
      <c r="D234">
        <f>VLOOKUP($B234,'Samlet - 2019'!$A$2:$F$99,2,0)</f>
        <v>229668</v>
      </c>
      <c r="E234" s="14">
        <f>VLOOKUP($B234,'Samlet - 2019'!$A$2:$F$99,3,0)</f>
        <v>0.46666666666666679</v>
      </c>
      <c r="F234" s="14">
        <f>VLOOKUP($B234,'Samlet - 2019'!$A$2:$F$99,4,0)</f>
        <v>5.5</v>
      </c>
      <c r="G234" s="14">
        <f>VLOOKUP($B234,'Samlet - 2019'!$A$2:$F$99,5,0)</f>
        <v>20.100000000000001</v>
      </c>
      <c r="H234" s="14">
        <f>VLOOKUP($B234,'Samlet - 2019'!$A$2:$F$99,6,0)</f>
        <v>17.3</v>
      </c>
    </row>
    <row r="235" spans="1:8" x14ac:dyDescent="0.2">
      <c r="A235">
        <v>326</v>
      </c>
      <c r="B235" t="s">
        <v>46</v>
      </c>
      <c r="C235">
        <v>2019</v>
      </c>
      <c r="D235">
        <f>VLOOKUP($B235,'Samlet - 2019'!$A$2:$F$99,2,0)</f>
        <v>222710</v>
      </c>
      <c r="E235" s="14">
        <f>VLOOKUP($B235,'Samlet - 2019'!$A$2:$F$99,3,0)</f>
        <v>0.69166666666666676</v>
      </c>
      <c r="F235" s="14">
        <f>VLOOKUP($B235,'Samlet - 2019'!$A$2:$F$99,4,0)</f>
        <v>5.7</v>
      </c>
      <c r="G235" s="14">
        <f>VLOOKUP($B235,'Samlet - 2019'!$A$2:$F$99,5,0)</f>
        <v>22</v>
      </c>
      <c r="H235" s="14">
        <f>VLOOKUP($B235,'Samlet - 2019'!$A$2:$F$99,6,0)</f>
        <v>16.399999999999999</v>
      </c>
    </row>
    <row r="236" spans="1:8" x14ac:dyDescent="0.2">
      <c r="A236">
        <v>360</v>
      </c>
      <c r="B236" t="s">
        <v>47</v>
      </c>
      <c r="C236">
        <v>2019</v>
      </c>
      <c r="D236">
        <f>VLOOKUP($B236,'Samlet - 2019'!$A$2:$F$99,2,0)</f>
        <v>193056</v>
      </c>
      <c r="E236" s="14">
        <f>VLOOKUP($B236,'Samlet - 2019'!$A$2:$F$99,3,0)</f>
        <v>0.96666666666666679</v>
      </c>
      <c r="F236" s="14">
        <f>VLOOKUP($B236,'Samlet - 2019'!$A$2:$F$99,4,0)</f>
        <v>15</v>
      </c>
      <c r="G236" s="14">
        <f>VLOOKUP($B236,'Samlet - 2019'!$A$2:$F$99,5,0)</f>
        <v>28.9</v>
      </c>
      <c r="H236" s="14">
        <f>VLOOKUP($B236,'Samlet - 2019'!$A$2:$F$99,6,0)</f>
        <v>15.1</v>
      </c>
    </row>
    <row r="237" spans="1:8" x14ac:dyDescent="0.2">
      <c r="A237">
        <v>370</v>
      </c>
      <c r="B237" t="s">
        <v>48</v>
      </c>
      <c r="C237">
        <v>2019</v>
      </c>
      <c r="D237">
        <f>VLOOKUP($B237,'Samlet - 2019'!$A$2:$F$99,2,0)</f>
        <v>223879</v>
      </c>
      <c r="E237" s="14">
        <f>VLOOKUP($B237,'Samlet - 2019'!$A$2:$F$99,3,0)</f>
        <v>0.83333333333333315</v>
      </c>
      <c r="F237" s="14">
        <f>VLOOKUP($B237,'Samlet - 2019'!$A$2:$F$99,4,0)</f>
        <v>4.8</v>
      </c>
      <c r="G237" s="14">
        <f>VLOOKUP($B237,'Samlet - 2019'!$A$2:$F$99,5,0)</f>
        <v>22.3</v>
      </c>
      <c r="H237" s="14">
        <f>VLOOKUP($B237,'Samlet - 2019'!$A$2:$F$99,6,0)</f>
        <v>17.3</v>
      </c>
    </row>
    <row r="238" spans="1:8" x14ac:dyDescent="0.2">
      <c r="A238">
        <v>306</v>
      </c>
      <c r="B238" t="s">
        <v>49</v>
      </c>
      <c r="C238">
        <v>2019</v>
      </c>
      <c r="D238">
        <f>VLOOKUP($B238,'Samlet - 2019'!$A$2:$F$99,2,0)</f>
        <v>210297</v>
      </c>
      <c r="E238" s="14">
        <f>VLOOKUP($B238,'Samlet - 2019'!$A$2:$F$99,3,0)</f>
        <v>0.79166666666666663</v>
      </c>
      <c r="F238" s="14">
        <f>VLOOKUP($B238,'Samlet - 2019'!$A$2:$F$99,4,0)</f>
        <v>5.7</v>
      </c>
      <c r="G238" s="14">
        <f>VLOOKUP($B238,'Samlet - 2019'!$A$2:$F$99,5,0)</f>
        <v>23.6</v>
      </c>
      <c r="H238" s="14">
        <f>VLOOKUP($B238,'Samlet - 2019'!$A$2:$F$99,6,0)</f>
        <v>13.6</v>
      </c>
    </row>
    <row r="239" spans="1:8" x14ac:dyDescent="0.2">
      <c r="A239">
        <v>329</v>
      </c>
      <c r="B239" t="s">
        <v>50</v>
      </c>
      <c r="C239">
        <v>2019</v>
      </c>
      <c r="D239">
        <f>VLOOKUP($B239,'Samlet - 2019'!$A$2:$F$99,2,0)</f>
        <v>229385</v>
      </c>
      <c r="E239" s="14">
        <f>VLOOKUP($B239,'Samlet - 2019'!$A$2:$F$99,3,0)</f>
        <v>0.53333333333333333</v>
      </c>
      <c r="F239" s="14">
        <f>VLOOKUP($B239,'Samlet - 2019'!$A$2:$F$99,4,0)</f>
        <v>3.9</v>
      </c>
      <c r="G239" s="14">
        <f>VLOOKUP($B239,'Samlet - 2019'!$A$2:$F$99,5,0)</f>
        <v>20.6</v>
      </c>
      <c r="H239" s="14">
        <f>VLOOKUP($B239,'Samlet - 2019'!$A$2:$F$99,6,0)</f>
        <v>13.1</v>
      </c>
    </row>
    <row r="240" spans="1:8" x14ac:dyDescent="0.2">
      <c r="A240">
        <v>330</v>
      </c>
      <c r="B240" t="s">
        <v>51</v>
      </c>
      <c r="C240">
        <v>2019</v>
      </c>
      <c r="D240">
        <f>VLOOKUP($B240,'Samlet - 2019'!$A$2:$F$99,2,0)</f>
        <v>216819</v>
      </c>
      <c r="E240" s="14">
        <f>VLOOKUP($B240,'Samlet - 2019'!$A$2:$F$99,3,0)</f>
        <v>0.79166666666666663</v>
      </c>
      <c r="F240" s="14">
        <f>VLOOKUP($B240,'Samlet - 2019'!$A$2:$F$99,4,0)</f>
        <v>8.8000000000000007</v>
      </c>
      <c r="G240" s="14">
        <f>VLOOKUP($B240,'Samlet - 2019'!$A$2:$F$99,5,0)</f>
        <v>26.2</v>
      </c>
      <c r="H240" s="14">
        <f>VLOOKUP($B240,'Samlet - 2019'!$A$2:$F$99,6,0)</f>
        <v>16.600000000000001</v>
      </c>
    </row>
    <row r="241" spans="1:8" x14ac:dyDescent="0.2">
      <c r="A241">
        <v>340</v>
      </c>
      <c r="B241" t="s">
        <v>52</v>
      </c>
      <c r="C241">
        <v>2019</v>
      </c>
      <c r="D241">
        <f>VLOOKUP($B241,'Samlet - 2019'!$A$2:$F$99,2,0)</f>
        <v>229600</v>
      </c>
      <c r="E241" s="14">
        <f>VLOOKUP($B241,'Samlet - 2019'!$A$2:$F$99,3,0)</f>
        <v>0.50833333333333341</v>
      </c>
      <c r="F241" s="14">
        <f>VLOOKUP($B241,'Samlet - 2019'!$A$2:$F$99,4,0)</f>
        <v>6.3</v>
      </c>
      <c r="G241" s="14">
        <f>VLOOKUP($B241,'Samlet - 2019'!$A$2:$F$99,5,0)</f>
        <v>18.600000000000001</v>
      </c>
      <c r="H241" s="14">
        <f>VLOOKUP($B241,'Samlet - 2019'!$A$2:$F$99,6,0)</f>
        <v>15.7</v>
      </c>
    </row>
    <row r="242" spans="1:8" x14ac:dyDescent="0.2">
      <c r="A242">
        <v>336</v>
      </c>
      <c r="B242" t="s">
        <v>53</v>
      </c>
      <c r="C242">
        <v>2019</v>
      </c>
      <c r="D242">
        <f>VLOOKUP($B242,'Samlet - 2019'!$A$2:$F$99,2,0)</f>
        <v>233946</v>
      </c>
      <c r="E242" s="14">
        <f>VLOOKUP($B242,'Samlet - 2019'!$A$2:$F$99,3,0)</f>
        <v>0.6</v>
      </c>
      <c r="F242" s="14">
        <f>VLOOKUP($B242,'Samlet - 2019'!$A$2:$F$99,4,0)</f>
        <v>4</v>
      </c>
      <c r="G242" s="14">
        <f>VLOOKUP($B242,'Samlet - 2019'!$A$2:$F$99,5,0)</f>
        <v>18.8</v>
      </c>
      <c r="H242" s="14">
        <f>VLOOKUP($B242,'Samlet - 2019'!$A$2:$F$99,6,0)</f>
        <v>14.9</v>
      </c>
    </row>
    <row r="243" spans="1:8" x14ac:dyDescent="0.2">
      <c r="A243">
        <v>390</v>
      </c>
      <c r="B243" t="s">
        <v>54</v>
      </c>
      <c r="C243">
        <v>2019</v>
      </c>
      <c r="D243">
        <f>VLOOKUP($B243,'Samlet - 2019'!$A$2:$F$99,2,0)</f>
        <v>212004</v>
      </c>
      <c r="E243" s="14">
        <f>VLOOKUP($B243,'Samlet - 2019'!$A$2:$F$99,3,0)</f>
        <v>0.83333333333333348</v>
      </c>
      <c r="F243" s="14">
        <f>VLOOKUP($B243,'Samlet - 2019'!$A$2:$F$99,4,0)</f>
        <v>7</v>
      </c>
      <c r="G243" s="14">
        <f>VLOOKUP($B243,'Samlet - 2019'!$A$2:$F$99,5,0)</f>
        <v>24.9</v>
      </c>
      <c r="H243" s="14">
        <f>VLOOKUP($B243,'Samlet - 2019'!$A$2:$F$99,6,0)</f>
        <v>17.2</v>
      </c>
    </row>
    <row r="244" spans="1:8" x14ac:dyDescent="0.2">
      <c r="A244">
        <v>420</v>
      </c>
      <c r="B244" t="s">
        <v>55</v>
      </c>
      <c r="C244">
        <v>2019</v>
      </c>
      <c r="D244">
        <f>VLOOKUP($B244,'Samlet - 2019'!$A$2:$F$99,2,0)</f>
        <v>212415</v>
      </c>
      <c r="E244" s="14">
        <f>VLOOKUP($B244,'Samlet - 2019'!$A$2:$F$99,3,0)</f>
        <v>0.46666666666666679</v>
      </c>
      <c r="F244" s="14">
        <f>VLOOKUP($B244,'Samlet - 2019'!$A$2:$F$99,4,0)</f>
        <v>3.4</v>
      </c>
      <c r="G244" s="14">
        <f>VLOOKUP($B244,'Samlet - 2019'!$A$2:$F$99,5,0)</f>
        <v>16.600000000000001</v>
      </c>
      <c r="H244" s="14">
        <f>VLOOKUP($B244,'Samlet - 2019'!$A$2:$F$99,6,0)</f>
        <v>15.7</v>
      </c>
    </row>
    <row r="245" spans="1:8" x14ac:dyDescent="0.2">
      <c r="A245">
        <v>430</v>
      </c>
      <c r="B245" t="s">
        <v>56</v>
      </c>
      <c r="C245">
        <v>2019</v>
      </c>
      <c r="D245">
        <f>VLOOKUP($B245,'Samlet - 2019'!$A$2:$F$99,2,0)</f>
        <v>214986</v>
      </c>
      <c r="E245" s="14">
        <f>VLOOKUP($B245,'Samlet - 2019'!$A$2:$F$99,3,0)</f>
        <v>0.5</v>
      </c>
      <c r="F245" s="14">
        <f>VLOOKUP($B245,'Samlet - 2019'!$A$2:$F$99,4,0)</f>
        <v>5.5</v>
      </c>
      <c r="G245" s="14">
        <f>VLOOKUP($B245,'Samlet - 2019'!$A$2:$F$99,5,0)</f>
        <v>14.9</v>
      </c>
      <c r="H245" s="14">
        <f>VLOOKUP($B245,'Samlet - 2019'!$A$2:$F$99,6,0)</f>
        <v>11.3</v>
      </c>
    </row>
    <row r="246" spans="1:8" x14ac:dyDescent="0.2">
      <c r="A246">
        <v>440</v>
      </c>
      <c r="B246" t="s">
        <v>57</v>
      </c>
      <c r="C246">
        <v>2019</v>
      </c>
      <c r="D246">
        <f>VLOOKUP($B246,'Samlet - 2019'!$A$2:$F$99,2,0)</f>
        <v>222244</v>
      </c>
      <c r="E246" s="14">
        <f>VLOOKUP($B246,'Samlet - 2019'!$A$2:$F$99,3,0)</f>
        <v>0.55833333333333324</v>
      </c>
      <c r="F246" s="14">
        <f>VLOOKUP($B246,'Samlet - 2019'!$A$2:$F$99,4,0)</f>
        <v>4.8</v>
      </c>
      <c r="G246" s="14">
        <f>VLOOKUP($B246,'Samlet - 2019'!$A$2:$F$99,5,0)</f>
        <v>16.5</v>
      </c>
      <c r="H246" s="14">
        <f>VLOOKUP($B246,'Samlet - 2019'!$A$2:$F$99,6,0)</f>
        <v>11.3</v>
      </c>
    </row>
    <row r="247" spans="1:8" x14ac:dyDescent="0.2">
      <c r="A247">
        <v>482</v>
      </c>
      <c r="B247" t="s">
        <v>58</v>
      </c>
      <c r="C247">
        <v>2019</v>
      </c>
      <c r="D247">
        <f>VLOOKUP($B247,'Samlet - 2019'!$A$2:$F$99,2,0)</f>
        <v>189623</v>
      </c>
      <c r="E247" s="14">
        <f>VLOOKUP($B247,'Samlet - 2019'!$A$2:$F$99,3,0)</f>
        <v>0.83333333333333348</v>
      </c>
      <c r="F247" s="14">
        <f>VLOOKUP($B247,'Samlet - 2019'!$A$2:$F$99,4,0)</f>
        <v>5.3</v>
      </c>
      <c r="G247" s="14">
        <f>VLOOKUP($B247,'Samlet - 2019'!$A$2:$F$99,5,0)</f>
        <v>27</v>
      </c>
      <c r="H247" s="14">
        <f>VLOOKUP($B247,'Samlet - 2019'!$A$2:$F$99,6,0)</f>
        <v>13.1</v>
      </c>
    </row>
    <row r="248" spans="1:8" x14ac:dyDescent="0.2">
      <c r="A248">
        <v>410</v>
      </c>
      <c r="B248" t="s">
        <v>59</v>
      </c>
      <c r="C248">
        <v>2019</v>
      </c>
      <c r="D248">
        <f>VLOOKUP($B248,'Samlet - 2019'!$A$2:$F$99,2,0)</f>
        <v>235139</v>
      </c>
      <c r="E248" s="14">
        <f>VLOOKUP($B248,'Samlet - 2019'!$A$2:$F$99,3,0)</f>
        <v>0.26666666666666672</v>
      </c>
      <c r="F248" s="14">
        <f>VLOOKUP($B248,'Samlet - 2019'!$A$2:$F$99,4,0)</f>
        <v>4.8</v>
      </c>
      <c r="G248" s="14">
        <f>VLOOKUP($B248,'Samlet - 2019'!$A$2:$F$99,5,0)</f>
        <v>13.6</v>
      </c>
      <c r="H248" s="14">
        <f>VLOOKUP($B248,'Samlet - 2019'!$A$2:$F$99,6,0)</f>
        <v>12.3</v>
      </c>
    </row>
    <row r="249" spans="1:8" x14ac:dyDescent="0.2">
      <c r="A249">
        <v>480</v>
      </c>
      <c r="B249" t="s">
        <v>60</v>
      </c>
      <c r="C249">
        <v>2019</v>
      </c>
      <c r="D249">
        <f>VLOOKUP($B249,'Samlet - 2019'!$A$2:$F$99,2,0)</f>
        <v>214266</v>
      </c>
      <c r="E249" s="14">
        <f>VLOOKUP($B249,'Samlet - 2019'!$A$2:$F$99,3,0)</f>
        <v>0.75833333333333319</v>
      </c>
      <c r="F249" s="14">
        <f>VLOOKUP($B249,'Samlet - 2019'!$A$2:$F$99,4,0)</f>
        <v>7.5</v>
      </c>
      <c r="G249" s="14">
        <f>VLOOKUP($B249,'Samlet - 2019'!$A$2:$F$99,5,0)</f>
        <v>16.5</v>
      </c>
      <c r="H249" s="14">
        <f>VLOOKUP($B249,'Samlet - 2019'!$A$2:$F$99,6,0)</f>
        <v>10.3</v>
      </c>
    </row>
    <row r="250" spans="1:8" x14ac:dyDescent="0.2">
      <c r="A250">
        <v>450</v>
      </c>
      <c r="B250" t="s">
        <v>61</v>
      </c>
      <c r="C250">
        <v>2019</v>
      </c>
      <c r="D250">
        <f>VLOOKUP($B250,'Samlet - 2019'!$A$2:$F$99,2,0)</f>
        <v>215483</v>
      </c>
      <c r="E250" s="14">
        <f>VLOOKUP($B250,'Samlet - 2019'!$A$2:$F$99,3,0)</f>
        <v>0.57499999999999984</v>
      </c>
      <c r="F250" s="14">
        <f>VLOOKUP($B250,'Samlet - 2019'!$A$2:$F$99,4,0)</f>
        <v>11.1</v>
      </c>
      <c r="G250" s="14">
        <f>VLOOKUP($B250,'Samlet - 2019'!$A$2:$F$99,5,0)</f>
        <v>18</v>
      </c>
      <c r="H250" s="14">
        <f>VLOOKUP($B250,'Samlet - 2019'!$A$2:$F$99,6,0)</f>
        <v>14.8</v>
      </c>
    </row>
    <row r="251" spans="1:8" x14ac:dyDescent="0.2">
      <c r="A251">
        <v>461</v>
      </c>
      <c r="B251" t="s">
        <v>62</v>
      </c>
      <c r="C251">
        <v>2019</v>
      </c>
      <c r="D251">
        <f>VLOOKUP($B251,'Samlet - 2019'!$A$2:$F$99,2,0)</f>
        <v>211967</v>
      </c>
      <c r="E251" s="14">
        <f>VLOOKUP($B251,'Samlet - 2019'!$A$2:$F$99,3,0)</f>
        <v>0.91666666666666685</v>
      </c>
      <c r="F251" s="14">
        <f>VLOOKUP($B251,'Samlet - 2019'!$A$2:$F$99,4,0)</f>
        <v>6.6</v>
      </c>
      <c r="G251" s="14">
        <f>VLOOKUP($B251,'Samlet - 2019'!$A$2:$F$99,5,0)</f>
        <v>30.2</v>
      </c>
      <c r="H251" s="14">
        <f>VLOOKUP($B251,'Samlet - 2019'!$A$2:$F$99,6,0)</f>
        <v>14.2</v>
      </c>
    </row>
    <row r="252" spans="1:8" x14ac:dyDescent="0.2">
      <c r="A252">
        <v>479</v>
      </c>
      <c r="B252" t="s">
        <v>63</v>
      </c>
      <c r="C252">
        <v>2019</v>
      </c>
      <c r="D252">
        <f>VLOOKUP($B252,'Samlet - 2019'!$A$2:$F$99,2,0)</f>
        <v>218492</v>
      </c>
      <c r="E252" s="14">
        <f>VLOOKUP($B252,'Samlet - 2019'!$A$2:$F$99,3,0)</f>
        <v>0.64999999999999991</v>
      </c>
      <c r="F252" s="14">
        <f>VLOOKUP($B252,'Samlet - 2019'!$A$2:$F$99,4,0)</f>
        <v>5.9</v>
      </c>
      <c r="G252" s="14">
        <f>VLOOKUP($B252,'Samlet - 2019'!$A$2:$F$99,5,0)</f>
        <v>22.9</v>
      </c>
      <c r="H252" s="14">
        <f>VLOOKUP($B252,'Samlet - 2019'!$A$2:$F$99,6,0)</f>
        <v>15.5</v>
      </c>
    </row>
    <row r="253" spans="1:8" x14ac:dyDescent="0.2">
      <c r="A253">
        <v>492</v>
      </c>
      <c r="B253" t="s">
        <v>64</v>
      </c>
      <c r="C253">
        <v>2019</v>
      </c>
      <c r="D253">
        <f>VLOOKUP($B253,'Samlet - 2019'!$A$2:$F$99,2,0)</f>
        <v>201430</v>
      </c>
      <c r="E253" s="14">
        <f>VLOOKUP($B253,'Samlet - 2019'!$A$2:$F$99,3,0)</f>
        <v>0.53333333333333333</v>
      </c>
      <c r="F253" s="14">
        <f>VLOOKUP($B253,'Samlet - 2019'!$A$2:$F$99,4,0)</f>
        <v>1.3</v>
      </c>
      <c r="G253" s="14">
        <f>VLOOKUP($B253,'Samlet - 2019'!$A$2:$F$99,5,0)</f>
        <v>21.9</v>
      </c>
      <c r="H253" s="14">
        <f>VLOOKUP($B253,'Samlet - 2019'!$A$2:$F$99,6,0)</f>
        <v>9.1999999999999993</v>
      </c>
    </row>
    <row r="254" spans="1:8" x14ac:dyDescent="0.2">
      <c r="A254">
        <v>530</v>
      </c>
      <c r="B254" t="s">
        <v>65</v>
      </c>
      <c r="C254">
        <v>2019</v>
      </c>
      <c r="D254">
        <f>VLOOKUP($B254,'Samlet - 2019'!$A$2:$F$99,2,0)</f>
        <v>231771</v>
      </c>
      <c r="E254" s="14">
        <f>VLOOKUP($B254,'Samlet - 2019'!$A$2:$F$99,3,0)</f>
        <v>0.29999999999999993</v>
      </c>
      <c r="F254" s="14">
        <f>VLOOKUP($B254,'Samlet - 2019'!$A$2:$F$99,4,0)</f>
        <v>4.7</v>
      </c>
      <c r="G254" s="14">
        <f>VLOOKUP($B254,'Samlet - 2019'!$A$2:$F$99,5,0)</f>
        <v>13.2</v>
      </c>
      <c r="H254" s="14">
        <f>VLOOKUP($B254,'Samlet - 2019'!$A$2:$F$99,6,0)</f>
        <v>11.2</v>
      </c>
    </row>
    <row r="255" spans="1:8" x14ac:dyDescent="0.2">
      <c r="A255">
        <v>561</v>
      </c>
      <c r="B255" t="s">
        <v>66</v>
      </c>
      <c r="C255">
        <v>2019</v>
      </c>
      <c r="D255">
        <f>VLOOKUP($B255,'Samlet - 2019'!$A$2:$F$99,2,0)</f>
        <v>224598</v>
      </c>
      <c r="E255" s="14">
        <f>VLOOKUP($B255,'Samlet - 2019'!$A$2:$F$99,3,0)</f>
        <v>0.5</v>
      </c>
      <c r="F255" s="14">
        <f>VLOOKUP($B255,'Samlet - 2019'!$A$2:$F$99,4,0)</f>
        <v>6.8</v>
      </c>
      <c r="G255" s="14">
        <f>VLOOKUP($B255,'Samlet - 2019'!$A$2:$F$99,5,0)</f>
        <v>21.9</v>
      </c>
      <c r="H255" s="14">
        <f>VLOOKUP($B255,'Samlet - 2019'!$A$2:$F$99,6,0)</f>
        <v>13.3</v>
      </c>
    </row>
    <row r="256" spans="1:8" x14ac:dyDescent="0.2">
      <c r="A256">
        <v>563</v>
      </c>
      <c r="B256" t="s">
        <v>67</v>
      </c>
      <c r="C256">
        <v>2019</v>
      </c>
      <c r="D256">
        <f>VLOOKUP($B256,'Samlet - 2019'!$A$2:$F$99,2,0)</f>
        <v>244102</v>
      </c>
      <c r="E256" s="14">
        <f>VLOOKUP($B256,'Samlet - 2019'!$A$2:$F$99,3,0)</f>
        <v>0.82500000000000018</v>
      </c>
      <c r="F256" s="14">
        <f>VLOOKUP($B256,'Samlet - 2019'!$A$2:$F$99,4,0)</f>
        <v>5.3</v>
      </c>
      <c r="G256" s="14">
        <f>VLOOKUP($B256,'Samlet - 2019'!$A$2:$F$99,5,0)</f>
        <v>11.7</v>
      </c>
      <c r="H256" s="14">
        <f>VLOOKUP($B256,'Samlet - 2019'!$A$2:$F$99,6,0)</f>
        <v>8.5</v>
      </c>
    </row>
    <row r="257" spans="1:8" x14ac:dyDescent="0.2">
      <c r="A257">
        <v>607</v>
      </c>
      <c r="B257" t="s">
        <v>68</v>
      </c>
      <c r="C257">
        <v>2019</v>
      </c>
      <c r="D257">
        <f>VLOOKUP($B257,'Samlet - 2019'!$A$2:$F$99,2,0)</f>
        <v>222200</v>
      </c>
      <c r="E257" s="14">
        <f>VLOOKUP($B257,'Samlet - 2019'!$A$2:$F$99,3,0)</f>
        <v>0.66666666666666663</v>
      </c>
      <c r="F257" s="14">
        <f>VLOOKUP($B257,'Samlet - 2019'!$A$2:$F$99,4,0)</f>
        <v>7.4</v>
      </c>
      <c r="G257" s="14">
        <f>VLOOKUP($B257,'Samlet - 2019'!$A$2:$F$99,5,0)</f>
        <v>23.4</v>
      </c>
      <c r="H257" s="14">
        <f>VLOOKUP($B257,'Samlet - 2019'!$A$2:$F$99,6,0)</f>
        <v>14</v>
      </c>
    </row>
    <row r="258" spans="1:8" x14ac:dyDescent="0.2">
      <c r="A258">
        <v>510</v>
      </c>
      <c r="B258" t="s">
        <v>69</v>
      </c>
      <c r="C258">
        <v>2019</v>
      </c>
      <c r="D258">
        <f>VLOOKUP($B258,'Samlet - 2019'!$A$2:$F$99,2,0)</f>
        <v>212391</v>
      </c>
      <c r="E258" s="14">
        <f>VLOOKUP($B258,'Samlet - 2019'!$A$2:$F$99,3,0)</f>
        <v>0.51666666666666672</v>
      </c>
      <c r="F258" s="14">
        <f>VLOOKUP($B258,'Samlet - 2019'!$A$2:$F$99,4,0)</f>
        <v>5.5</v>
      </c>
      <c r="G258" s="14">
        <f>VLOOKUP($B258,'Samlet - 2019'!$A$2:$F$99,5,0)</f>
        <v>22.1</v>
      </c>
      <c r="H258" s="14">
        <f>VLOOKUP($B258,'Samlet - 2019'!$A$2:$F$99,6,0)</f>
        <v>12.5</v>
      </c>
    </row>
    <row r="259" spans="1:8" x14ac:dyDescent="0.2">
      <c r="A259">
        <v>621</v>
      </c>
      <c r="B259" t="s">
        <v>70</v>
      </c>
      <c r="C259">
        <v>2019</v>
      </c>
      <c r="D259">
        <f>VLOOKUP($B259,'Samlet - 2019'!$A$2:$F$99,2,0)</f>
        <v>232918</v>
      </c>
      <c r="E259" s="14">
        <f>VLOOKUP($B259,'Samlet - 2019'!$A$2:$F$99,3,0)</f>
        <v>0.44166666666666665</v>
      </c>
      <c r="F259" s="14">
        <f>VLOOKUP($B259,'Samlet - 2019'!$A$2:$F$99,4,0)</f>
        <v>6.1</v>
      </c>
      <c r="G259" s="14">
        <f>VLOOKUP($B259,'Samlet - 2019'!$A$2:$F$99,5,0)</f>
        <v>20.2</v>
      </c>
      <c r="H259" s="14">
        <f>VLOOKUP($B259,'Samlet - 2019'!$A$2:$F$99,6,0)</f>
        <v>14.2</v>
      </c>
    </row>
    <row r="260" spans="1:8" x14ac:dyDescent="0.2">
      <c r="A260">
        <v>540</v>
      </c>
      <c r="B260" t="s">
        <v>71</v>
      </c>
      <c r="C260">
        <v>2019</v>
      </c>
      <c r="D260">
        <f>VLOOKUP($B260,'Samlet - 2019'!$A$2:$F$99,2,0)</f>
        <v>215616</v>
      </c>
      <c r="E260" s="14">
        <f>VLOOKUP($B260,'Samlet - 2019'!$A$2:$F$99,3,0)</f>
        <v>0.59166666666666656</v>
      </c>
      <c r="F260" s="14">
        <f>VLOOKUP($B260,'Samlet - 2019'!$A$2:$F$99,4,0)</f>
        <v>5.5</v>
      </c>
      <c r="G260" s="14">
        <f>VLOOKUP($B260,'Samlet - 2019'!$A$2:$F$99,5,0)</f>
        <v>18.399999999999999</v>
      </c>
      <c r="H260" s="14">
        <f>VLOOKUP($B260,'Samlet - 2019'!$A$2:$F$99,6,0)</f>
        <v>10.199999999999999</v>
      </c>
    </row>
    <row r="261" spans="1:8" x14ac:dyDescent="0.2">
      <c r="A261">
        <v>550</v>
      </c>
      <c r="B261" t="s">
        <v>72</v>
      </c>
      <c r="C261">
        <v>2019</v>
      </c>
      <c r="D261">
        <f>VLOOKUP($B261,'Samlet - 2019'!$A$2:$F$99,2,0)</f>
        <v>204836</v>
      </c>
      <c r="E261" s="14">
        <f>VLOOKUP($B261,'Samlet - 2019'!$A$2:$F$99,3,0)</f>
        <v>0.41666666666666669</v>
      </c>
      <c r="F261" s="14">
        <f>VLOOKUP($B261,'Samlet - 2019'!$A$2:$F$99,4,0)</f>
        <v>8.5</v>
      </c>
      <c r="G261" s="14">
        <f>VLOOKUP($B261,'Samlet - 2019'!$A$2:$F$99,5,0)</f>
        <v>22.7</v>
      </c>
      <c r="H261" s="14">
        <f>VLOOKUP($B261,'Samlet - 2019'!$A$2:$F$99,6,0)</f>
        <v>12.8</v>
      </c>
    </row>
    <row r="262" spans="1:8" x14ac:dyDescent="0.2">
      <c r="A262">
        <v>573</v>
      </c>
      <c r="B262" t="s">
        <v>73</v>
      </c>
      <c r="C262">
        <v>2019</v>
      </c>
      <c r="D262">
        <f>VLOOKUP($B262,'Samlet - 2019'!$A$2:$F$99,2,0)</f>
        <v>218754</v>
      </c>
      <c r="E262" s="14">
        <f>VLOOKUP($B262,'Samlet - 2019'!$A$2:$F$99,3,0)</f>
        <v>0.28333333333333327</v>
      </c>
      <c r="F262" s="14">
        <f>VLOOKUP($B262,'Samlet - 2019'!$A$2:$F$99,4,0)</f>
        <v>4.8</v>
      </c>
      <c r="G262" s="14">
        <f>VLOOKUP($B262,'Samlet - 2019'!$A$2:$F$99,5,0)</f>
        <v>15.4</v>
      </c>
      <c r="H262" s="14">
        <f>VLOOKUP($B262,'Samlet - 2019'!$A$2:$F$99,6,0)</f>
        <v>12.8</v>
      </c>
    </row>
    <row r="263" spans="1:8" x14ac:dyDescent="0.2">
      <c r="A263">
        <v>575</v>
      </c>
      <c r="B263" t="s">
        <v>74</v>
      </c>
      <c r="C263">
        <v>2019</v>
      </c>
      <c r="D263">
        <f>VLOOKUP($B263,'Samlet - 2019'!$A$2:$F$99,2,0)</f>
        <v>218332</v>
      </c>
      <c r="E263" s="14">
        <f>VLOOKUP($B263,'Samlet - 2019'!$A$2:$F$99,3,0)</f>
        <v>0.36666666666666664</v>
      </c>
      <c r="F263" s="14">
        <f>VLOOKUP($B263,'Samlet - 2019'!$A$2:$F$99,4,0)</f>
        <v>4.2</v>
      </c>
      <c r="G263" s="14">
        <f>VLOOKUP($B263,'Samlet - 2019'!$A$2:$F$99,5,0)</f>
        <v>17.399999999999999</v>
      </c>
      <c r="H263" s="14">
        <f>VLOOKUP($B263,'Samlet - 2019'!$A$2:$F$99,6,0)</f>
        <v>12.5</v>
      </c>
    </row>
    <row r="264" spans="1:8" x14ac:dyDescent="0.2">
      <c r="A264">
        <v>630</v>
      </c>
      <c r="B264" t="s">
        <v>75</v>
      </c>
      <c r="C264">
        <v>2019</v>
      </c>
      <c r="D264">
        <f>VLOOKUP($B264,'Samlet - 2019'!$A$2:$F$99,2,0)</f>
        <v>239626</v>
      </c>
      <c r="E264" s="14">
        <f>VLOOKUP($B264,'Samlet - 2019'!$A$2:$F$99,3,0)</f>
        <v>0.5</v>
      </c>
      <c r="F264" s="14">
        <f>VLOOKUP($B264,'Samlet - 2019'!$A$2:$F$99,4,0)</f>
        <v>6.5</v>
      </c>
      <c r="G264" s="14">
        <f>VLOOKUP($B264,'Samlet - 2019'!$A$2:$F$99,5,0)</f>
        <v>17.899999999999999</v>
      </c>
      <c r="H264" s="14">
        <f>VLOOKUP($B264,'Samlet - 2019'!$A$2:$F$99,6,0)</f>
        <v>14.1</v>
      </c>
    </row>
    <row r="265" spans="1:8" x14ac:dyDescent="0.2">
      <c r="A265">
        <v>580</v>
      </c>
      <c r="B265" t="s">
        <v>76</v>
      </c>
      <c r="C265">
        <v>2019</v>
      </c>
      <c r="D265">
        <f>VLOOKUP($B265,'Samlet - 2019'!$A$2:$F$99,2,0)</f>
        <v>213650</v>
      </c>
      <c r="E265" s="14">
        <f>VLOOKUP($B265,'Samlet - 2019'!$A$2:$F$99,3,0)</f>
        <v>0.59166666666666667</v>
      </c>
      <c r="F265" s="14">
        <f>VLOOKUP($B265,'Samlet - 2019'!$A$2:$F$99,4,0)</f>
        <v>6.4</v>
      </c>
      <c r="G265" s="14">
        <f>VLOOKUP($B265,'Samlet - 2019'!$A$2:$F$99,5,0)</f>
        <v>23.8</v>
      </c>
      <c r="H265" s="14">
        <f>VLOOKUP($B265,'Samlet - 2019'!$A$2:$F$99,6,0)</f>
        <v>12.6</v>
      </c>
    </row>
    <row r="266" spans="1:8" x14ac:dyDescent="0.2">
      <c r="A266">
        <v>710</v>
      </c>
      <c r="B266" t="s">
        <v>77</v>
      </c>
      <c r="C266">
        <v>2019</v>
      </c>
      <c r="D266">
        <f>VLOOKUP($B266,'Samlet - 2019'!$A$2:$F$99,2,0)</f>
        <v>243703</v>
      </c>
      <c r="E266" s="14">
        <f>VLOOKUP($B266,'Samlet - 2019'!$A$2:$F$99,3,0)</f>
        <v>0.37499999999999994</v>
      </c>
      <c r="F266" s="14">
        <f>VLOOKUP($B266,'Samlet - 2019'!$A$2:$F$99,4,0)</f>
        <v>4</v>
      </c>
      <c r="G266" s="14">
        <f>VLOOKUP($B266,'Samlet - 2019'!$A$2:$F$99,5,0)</f>
        <v>9.9</v>
      </c>
      <c r="H266" s="14">
        <f>VLOOKUP($B266,'Samlet - 2019'!$A$2:$F$99,6,0)</f>
        <v>11.4</v>
      </c>
    </row>
    <row r="267" spans="1:8" x14ac:dyDescent="0.2">
      <c r="A267">
        <v>766</v>
      </c>
      <c r="B267" t="s">
        <v>78</v>
      </c>
      <c r="C267">
        <v>2019</v>
      </c>
      <c r="D267">
        <f>VLOOKUP($B267,'Samlet - 2019'!$A$2:$F$99,2,0)</f>
        <v>233866</v>
      </c>
      <c r="E267" s="14">
        <f>VLOOKUP($B267,'Samlet - 2019'!$A$2:$F$99,3,0)</f>
        <v>0.3249999999999999</v>
      </c>
      <c r="F267" s="14">
        <f>VLOOKUP($B267,'Samlet - 2019'!$A$2:$F$99,4,0)</f>
        <v>3.7</v>
      </c>
      <c r="G267" s="14">
        <f>VLOOKUP($B267,'Samlet - 2019'!$A$2:$F$99,5,0)</f>
        <v>11.2</v>
      </c>
      <c r="H267" s="14">
        <f>VLOOKUP($B267,'Samlet - 2019'!$A$2:$F$99,6,0)</f>
        <v>12.6</v>
      </c>
    </row>
    <row r="268" spans="1:8" x14ac:dyDescent="0.2">
      <c r="A268">
        <v>615</v>
      </c>
      <c r="B268" t="s">
        <v>79</v>
      </c>
      <c r="C268">
        <v>2019</v>
      </c>
      <c r="D268">
        <f>VLOOKUP($B268,'Samlet - 2019'!$A$2:$F$99,2,0)</f>
        <v>230081</v>
      </c>
      <c r="E268" s="14">
        <f>VLOOKUP($B268,'Samlet - 2019'!$A$2:$F$99,3,0)</f>
        <v>0.52500000000000002</v>
      </c>
      <c r="F268" s="14">
        <f>VLOOKUP($B268,'Samlet - 2019'!$A$2:$F$99,4,0)</f>
        <v>6.4</v>
      </c>
      <c r="G268" s="14">
        <f>VLOOKUP($B268,'Samlet - 2019'!$A$2:$F$99,5,0)</f>
        <v>18.899999999999999</v>
      </c>
      <c r="H268" s="14">
        <f>VLOOKUP($B268,'Samlet - 2019'!$A$2:$F$99,6,0)</f>
        <v>14.1</v>
      </c>
    </row>
    <row r="269" spans="1:8" x14ac:dyDescent="0.2">
      <c r="A269">
        <v>707</v>
      </c>
      <c r="B269" t="s">
        <v>80</v>
      </c>
      <c r="C269">
        <v>2019</v>
      </c>
      <c r="D269">
        <f>VLOOKUP($B269,'Samlet - 2019'!$A$2:$F$99,2,0)</f>
        <v>207855</v>
      </c>
      <c r="E269" s="14">
        <f>VLOOKUP($B269,'Samlet - 2019'!$A$2:$F$99,3,0)</f>
        <v>0.75</v>
      </c>
      <c r="F269" s="14">
        <f>VLOOKUP($B269,'Samlet - 2019'!$A$2:$F$99,4,0)</f>
        <v>8.1999999999999993</v>
      </c>
      <c r="G269" s="14">
        <f>VLOOKUP($B269,'Samlet - 2019'!$A$2:$F$99,5,0)</f>
        <v>21.7</v>
      </c>
      <c r="H269" s="14">
        <f>VLOOKUP($B269,'Samlet - 2019'!$A$2:$F$99,6,0)</f>
        <v>14.7</v>
      </c>
    </row>
    <row r="270" spans="1:8" x14ac:dyDescent="0.2">
      <c r="A270">
        <v>727</v>
      </c>
      <c r="B270" t="s">
        <v>81</v>
      </c>
      <c r="C270">
        <v>2019</v>
      </c>
      <c r="D270">
        <f>VLOOKUP($B270,'Samlet - 2019'!$A$2:$F$99,2,0)</f>
        <v>238007</v>
      </c>
      <c r="E270" s="14">
        <f>VLOOKUP($B270,'Samlet - 2019'!$A$2:$F$99,3,0)</f>
        <v>0.56666666666666676</v>
      </c>
      <c r="F270" s="14">
        <f>VLOOKUP($B270,'Samlet - 2019'!$A$2:$F$99,4,0)</f>
        <v>3.4</v>
      </c>
      <c r="G270" s="14">
        <f>VLOOKUP($B270,'Samlet - 2019'!$A$2:$F$99,5,0)</f>
        <v>13.6</v>
      </c>
      <c r="H270" s="14">
        <f>VLOOKUP($B270,'Samlet - 2019'!$A$2:$F$99,6,0)</f>
        <v>10.5</v>
      </c>
    </row>
    <row r="271" spans="1:8" x14ac:dyDescent="0.2">
      <c r="A271">
        <v>730</v>
      </c>
      <c r="B271" t="s">
        <v>82</v>
      </c>
      <c r="C271">
        <v>2019</v>
      </c>
      <c r="D271">
        <f>VLOOKUP($B271,'Samlet - 2019'!$A$2:$F$99,2,0)</f>
        <v>216009</v>
      </c>
      <c r="E271" s="14">
        <f>VLOOKUP($B271,'Samlet - 2019'!$A$2:$F$99,3,0)</f>
        <v>0.66666666666666663</v>
      </c>
      <c r="F271" s="14">
        <f>VLOOKUP($B271,'Samlet - 2019'!$A$2:$F$99,4,0)</f>
        <v>6.2</v>
      </c>
      <c r="G271" s="14">
        <f>VLOOKUP($B271,'Samlet - 2019'!$A$2:$F$99,5,0)</f>
        <v>22.4</v>
      </c>
      <c r="H271" s="14">
        <f>VLOOKUP($B271,'Samlet - 2019'!$A$2:$F$99,6,0)</f>
        <v>14.7</v>
      </c>
    </row>
    <row r="272" spans="1:8" x14ac:dyDescent="0.2">
      <c r="A272">
        <v>741</v>
      </c>
      <c r="B272" t="s">
        <v>83</v>
      </c>
      <c r="C272">
        <v>2019</v>
      </c>
      <c r="D272">
        <f>VLOOKUP($B272,'Samlet - 2019'!$A$2:$F$99,2,0)</f>
        <v>211378</v>
      </c>
      <c r="E272" s="14">
        <f>VLOOKUP($B272,'Samlet - 2019'!$A$2:$F$99,3,0)</f>
        <v>0.61666666666666659</v>
      </c>
      <c r="F272" s="14">
        <f>VLOOKUP($B272,'Samlet - 2019'!$A$2:$F$99,4,0)</f>
        <v>3.5</v>
      </c>
      <c r="G272" s="14">
        <f>VLOOKUP($B272,'Samlet - 2019'!$A$2:$F$99,5,0)</f>
        <v>15.3</v>
      </c>
      <c r="H272" s="14">
        <f>VLOOKUP($B272,'Samlet - 2019'!$A$2:$F$99,6,0)</f>
        <v>15</v>
      </c>
    </row>
    <row r="273" spans="1:8" x14ac:dyDescent="0.2">
      <c r="A273">
        <v>740</v>
      </c>
      <c r="B273" t="s">
        <v>84</v>
      </c>
      <c r="C273">
        <v>2019</v>
      </c>
      <c r="D273">
        <f>VLOOKUP($B273,'Samlet - 2019'!$A$2:$F$99,2,0)</f>
        <v>242114</v>
      </c>
      <c r="E273" s="14">
        <f>VLOOKUP($B273,'Samlet - 2019'!$A$2:$F$99,3,0)</f>
        <v>0.51666666666666672</v>
      </c>
      <c r="F273" s="14">
        <f>VLOOKUP($B273,'Samlet - 2019'!$A$2:$F$99,4,0)</f>
        <v>4</v>
      </c>
      <c r="G273" s="14">
        <f>VLOOKUP($B273,'Samlet - 2019'!$A$2:$F$99,5,0)</f>
        <v>14.4</v>
      </c>
      <c r="H273" s="14">
        <f>VLOOKUP($B273,'Samlet - 2019'!$A$2:$F$99,6,0)</f>
        <v>13.8</v>
      </c>
    </row>
    <row r="274" spans="1:8" x14ac:dyDescent="0.2">
      <c r="A274">
        <v>746</v>
      </c>
      <c r="B274" t="s">
        <v>85</v>
      </c>
      <c r="C274">
        <v>2019</v>
      </c>
      <c r="D274">
        <f>VLOOKUP($B274,'Samlet - 2019'!$A$2:$F$99,2,0)</f>
        <v>259984</v>
      </c>
      <c r="E274" s="14">
        <f>VLOOKUP($B274,'Samlet - 2019'!$A$2:$F$99,3,0)</f>
        <v>0.3166666666666666</v>
      </c>
      <c r="F274" s="14">
        <f>VLOOKUP($B274,'Samlet - 2019'!$A$2:$F$99,4,0)</f>
        <v>2.8</v>
      </c>
      <c r="G274" s="14">
        <f>VLOOKUP($B274,'Samlet - 2019'!$A$2:$F$99,5,0)</f>
        <v>10.199999999999999</v>
      </c>
      <c r="H274" s="14">
        <f>VLOOKUP($B274,'Samlet - 2019'!$A$2:$F$99,6,0)</f>
        <v>11</v>
      </c>
    </row>
    <row r="275" spans="1:8" x14ac:dyDescent="0.2">
      <c r="A275">
        <v>706</v>
      </c>
      <c r="B275" t="s">
        <v>86</v>
      </c>
      <c r="C275">
        <v>2019</v>
      </c>
      <c r="D275">
        <f>VLOOKUP($B275,'Samlet - 2019'!$A$2:$F$99,2,0)</f>
        <v>230006</v>
      </c>
      <c r="E275" s="14">
        <f>VLOOKUP($B275,'Samlet - 2019'!$A$2:$F$99,3,0)</f>
        <v>0.5</v>
      </c>
      <c r="F275" s="14">
        <f>VLOOKUP($B275,'Samlet - 2019'!$A$2:$F$99,4,0)</f>
        <v>3.1</v>
      </c>
      <c r="G275" s="14">
        <f>VLOOKUP($B275,'Samlet - 2019'!$A$2:$F$99,5,0)</f>
        <v>16.3</v>
      </c>
      <c r="H275" s="14">
        <f>VLOOKUP($B275,'Samlet - 2019'!$A$2:$F$99,6,0)</f>
        <v>14</v>
      </c>
    </row>
    <row r="276" spans="1:8" x14ac:dyDescent="0.2">
      <c r="A276">
        <v>751</v>
      </c>
      <c r="B276" t="s">
        <v>87</v>
      </c>
      <c r="C276">
        <v>2019</v>
      </c>
      <c r="D276">
        <f>VLOOKUP($B276,'Samlet - 2019'!$A$2:$F$99,2,0)</f>
        <v>234439</v>
      </c>
      <c r="E276" s="14">
        <f>VLOOKUP($B276,'Samlet - 2019'!$A$2:$F$99,3,0)</f>
        <v>0.79166666666666663</v>
      </c>
      <c r="F276" s="14">
        <f>VLOOKUP($B276,'Samlet - 2019'!$A$2:$F$99,4,0)</f>
        <v>6.5</v>
      </c>
      <c r="G276" s="14">
        <f>VLOOKUP($B276,'Samlet - 2019'!$A$2:$F$99,5,0)</f>
        <v>26.4</v>
      </c>
      <c r="H276" s="14">
        <f>VLOOKUP($B276,'Samlet - 2019'!$A$2:$F$99,6,0)</f>
        <v>13.1</v>
      </c>
    </row>
    <row r="277" spans="1:8" x14ac:dyDescent="0.2">
      <c r="A277">
        <v>657</v>
      </c>
      <c r="B277" t="s">
        <v>88</v>
      </c>
      <c r="C277">
        <v>2019</v>
      </c>
      <c r="D277">
        <f>VLOOKUP($B277,'Samlet - 2019'!$A$2:$F$99,2,0)</f>
        <v>229212</v>
      </c>
      <c r="E277" s="14">
        <f>VLOOKUP($B277,'Samlet - 2019'!$A$2:$F$99,3,0)</f>
        <v>0.55833333333333335</v>
      </c>
      <c r="F277" s="14">
        <f>VLOOKUP($B277,'Samlet - 2019'!$A$2:$F$99,4,0)</f>
        <v>6.7</v>
      </c>
      <c r="G277" s="14">
        <f>VLOOKUP($B277,'Samlet - 2019'!$A$2:$F$99,5,0)</f>
        <v>18.100000000000001</v>
      </c>
      <c r="H277" s="14">
        <f>VLOOKUP($B277,'Samlet - 2019'!$A$2:$F$99,6,0)</f>
        <v>11.4</v>
      </c>
    </row>
    <row r="278" spans="1:8" x14ac:dyDescent="0.2">
      <c r="A278">
        <v>661</v>
      </c>
      <c r="B278" t="s">
        <v>89</v>
      </c>
      <c r="C278">
        <v>2019</v>
      </c>
      <c r="D278">
        <f>VLOOKUP($B278,'Samlet - 2019'!$A$2:$F$99,2,0)</f>
        <v>224254</v>
      </c>
      <c r="E278" s="14">
        <f>VLOOKUP($B278,'Samlet - 2019'!$A$2:$F$99,3,0)</f>
        <v>0.30833333333333329</v>
      </c>
      <c r="F278" s="14">
        <f>VLOOKUP($B278,'Samlet - 2019'!$A$2:$F$99,4,0)</f>
        <v>5.7</v>
      </c>
      <c r="G278" s="14">
        <f>VLOOKUP($B278,'Samlet - 2019'!$A$2:$F$99,5,0)</f>
        <v>18.3</v>
      </c>
      <c r="H278" s="14">
        <f>VLOOKUP($B278,'Samlet - 2019'!$A$2:$F$99,6,0)</f>
        <v>12.3</v>
      </c>
    </row>
    <row r="279" spans="1:8" x14ac:dyDescent="0.2">
      <c r="A279">
        <v>756</v>
      </c>
      <c r="B279" t="s">
        <v>90</v>
      </c>
      <c r="C279">
        <v>2019</v>
      </c>
      <c r="D279">
        <f>VLOOKUP($B279,'Samlet - 2019'!$A$2:$F$99,2,0)</f>
        <v>221583</v>
      </c>
      <c r="E279" s="14">
        <f>VLOOKUP($B279,'Samlet - 2019'!$A$2:$F$99,3,0)</f>
        <v>0.39999999999999997</v>
      </c>
      <c r="F279" s="14">
        <f>VLOOKUP($B279,'Samlet - 2019'!$A$2:$F$99,4,0)</f>
        <v>5.9</v>
      </c>
      <c r="G279" s="14">
        <f>VLOOKUP($B279,'Samlet - 2019'!$A$2:$F$99,5,0)</f>
        <v>16.899999999999999</v>
      </c>
      <c r="H279" s="14">
        <f>VLOOKUP($B279,'Samlet - 2019'!$A$2:$F$99,6,0)</f>
        <v>12</v>
      </c>
    </row>
    <row r="280" spans="1:8" x14ac:dyDescent="0.2">
      <c r="A280">
        <v>665</v>
      </c>
      <c r="B280" t="s">
        <v>91</v>
      </c>
      <c r="C280">
        <v>2019</v>
      </c>
      <c r="D280">
        <f>VLOOKUP($B280,'Samlet - 2019'!$A$2:$F$99,2,0)</f>
        <v>217221</v>
      </c>
      <c r="E280" s="14">
        <f>VLOOKUP($B280,'Samlet - 2019'!$A$2:$F$99,3,0)</f>
        <v>0.29166666666666663</v>
      </c>
      <c r="F280" s="14">
        <f>VLOOKUP($B280,'Samlet - 2019'!$A$2:$F$99,4,0)</f>
        <v>3</v>
      </c>
      <c r="G280" s="14">
        <f>VLOOKUP($B280,'Samlet - 2019'!$A$2:$F$99,5,0)</f>
        <v>14.8</v>
      </c>
      <c r="H280" s="14">
        <f>VLOOKUP($B280,'Samlet - 2019'!$A$2:$F$99,6,0)</f>
        <v>10.6</v>
      </c>
    </row>
    <row r="281" spans="1:8" x14ac:dyDescent="0.2">
      <c r="A281">
        <v>760</v>
      </c>
      <c r="B281" t="s">
        <v>92</v>
      </c>
      <c r="C281">
        <v>2019</v>
      </c>
      <c r="D281">
        <f>VLOOKUP($B281,'Samlet - 2019'!$A$2:$F$99,2,0)</f>
        <v>221198</v>
      </c>
      <c r="E281" s="14">
        <f>VLOOKUP($B281,'Samlet - 2019'!$A$2:$F$99,3,0)</f>
        <v>0.30833333333333324</v>
      </c>
      <c r="F281" s="14">
        <f>VLOOKUP($B281,'Samlet - 2019'!$A$2:$F$99,4,0)</f>
        <v>2.7</v>
      </c>
      <c r="G281" s="14">
        <f>VLOOKUP($B281,'Samlet - 2019'!$A$2:$F$99,5,0)</f>
        <v>13.9</v>
      </c>
      <c r="H281" s="14">
        <f>VLOOKUP($B281,'Samlet - 2019'!$A$2:$F$99,6,0)</f>
        <v>12.5</v>
      </c>
    </row>
    <row r="282" spans="1:8" x14ac:dyDescent="0.2">
      <c r="A282">
        <v>779</v>
      </c>
      <c r="B282" t="s">
        <v>93</v>
      </c>
      <c r="C282">
        <v>2019</v>
      </c>
      <c r="D282">
        <f>VLOOKUP($B282,'Samlet - 2019'!$A$2:$F$99,2,0)</f>
        <v>215303</v>
      </c>
      <c r="E282" s="14">
        <f>VLOOKUP($B282,'Samlet - 2019'!$A$2:$F$99,3,0)</f>
        <v>0.3249999999999999</v>
      </c>
      <c r="F282" s="14">
        <f>VLOOKUP($B282,'Samlet - 2019'!$A$2:$F$99,4,0)</f>
        <v>4.2</v>
      </c>
      <c r="G282" s="14">
        <f>VLOOKUP($B282,'Samlet - 2019'!$A$2:$F$99,5,0)</f>
        <v>19.7</v>
      </c>
      <c r="H282" s="14">
        <f>VLOOKUP($B282,'Samlet - 2019'!$A$2:$F$99,6,0)</f>
        <v>11.6</v>
      </c>
    </row>
    <row r="283" spans="1:8" x14ac:dyDescent="0.2">
      <c r="A283">
        <v>671</v>
      </c>
      <c r="B283" t="s">
        <v>94</v>
      </c>
      <c r="C283">
        <v>2019</v>
      </c>
      <c r="D283">
        <f>VLOOKUP($B283,'Samlet - 2019'!$A$2:$F$99,2,0)</f>
        <v>213174</v>
      </c>
      <c r="E283" s="14">
        <f>VLOOKUP($B283,'Samlet - 2019'!$A$2:$F$99,3,0)</f>
        <v>0.49166666666666664</v>
      </c>
      <c r="F283" s="14">
        <f>VLOOKUP($B283,'Samlet - 2019'!$A$2:$F$99,4,0)</f>
        <v>4.3</v>
      </c>
      <c r="G283" s="14">
        <f>VLOOKUP($B283,'Samlet - 2019'!$A$2:$F$99,5,0)</f>
        <v>19.399999999999999</v>
      </c>
      <c r="H283" s="14">
        <f>VLOOKUP($B283,'Samlet - 2019'!$A$2:$F$99,6,0)</f>
        <v>11.7</v>
      </c>
    </row>
    <row r="284" spans="1:8" x14ac:dyDescent="0.2">
      <c r="A284">
        <v>791</v>
      </c>
      <c r="B284" t="s">
        <v>95</v>
      </c>
      <c r="C284">
        <v>2019</v>
      </c>
      <c r="D284">
        <f>VLOOKUP($B284,'Samlet - 2019'!$A$2:$F$99,2,0)</f>
        <v>229556</v>
      </c>
      <c r="E284" s="14">
        <f>VLOOKUP($B284,'Samlet - 2019'!$A$2:$F$99,3,0)</f>
        <v>0.54999999999999993</v>
      </c>
      <c r="F284" s="14">
        <f>VLOOKUP($B284,'Samlet - 2019'!$A$2:$F$99,4,0)</f>
        <v>4.7</v>
      </c>
      <c r="G284" s="14">
        <f>VLOOKUP($B284,'Samlet - 2019'!$A$2:$F$99,5,0)</f>
        <v>18.100000000000001</v>
      </c>
      <c r="H284" s="14">
        <f>VLOOKUP($B284,'Samlet - 2019'!$A$2:$F$99,6,0)</f>
        <v>13.3</v>
      </c>
    </row>
    <row r="285" spans="1:8" x14ac:dyDescent="0.2">
      <c r="A285">
        <v>810</v>
      </c>
      <c r="B285" t="s">
        <v>96</v>
      </c>
      <c r="C285">
        <v>2019</v>
      </c>
      <c r="D285">
        <f>VLOOKUP($B285,'Samlet - 2019'!$A$2:$F$99,2,0)</f>
        <v>211674</v>
      </c>
      <c r="E285" s="14">
        <f>VLOOKUP($B285,'Samlet - 2019'!$A$2:$F$99,3,0)</f>
        <v>0.46666666666666673</v>
      </c>
      <c r="F285" s="14">
        <f>VLOOKUP($B285,'Samlet - 2019'!$A$2:$F$99,4,0)</f>
        <v>3.9</v>
      </c>
      <c r="G285" s="14">
        <f>VLOOKUP($B285,'Samlet - 2019'!$A$2:$F$99,5,0)</f>
        <v>18.899999999999999</v>
      </c>
      <c r="H285" s="14">
        <f>VLOOKUP($B285,'Samlet - 2019'!$A$2:$F$99,6,0)</f>
        <v>13.2</v>
      </c>
    </row>
    <row r="286" spans="1:8" x14ac:dyDescent="0.2">
      <c r="A286">
        <v>813</v>
      </c>
      <c r="B286" t="s">
        <v>97</v>
      </c>
      <c r="C286">
        <v>2019</v>
      </c>
      <c r="D286">
        <f>VLOOKUP($B286,'Samlet - 2019'!$A$2:$F$99,2,0)</f>
        <v>214560</v>
      </c>
      <c r="E286" s="14">
        <f>VLOOKUP($B286,'Samlet - 2019'!$A$2:$F$99,3,0)</f>
        <v>0.6499999999999998</v>
      </c>
      <c r="F286" s="14">
        <f>VLOOKUP($B286,'Samlet - 2019'!$A$2:$F$99,4,0)</f>
        <v>4.2</v>
      </c>
      <c r="G286" s="14">
        <f>VLOOKUP($B286,'Samlet - 2019'!$A$2:$F$99,5,0)</f>
        <v>19.2</v>
      </c>
      <c r="H286" s="14">
        <f>VLOOKUP($B286,'Samlet - 2019'!$A$2:$F$99,6,0)</f>
        <v>12.9</v>
      </c>
    </row>
    <row r="287" spans="1:8" x14ac:dyDescent="0.2">
      <c r="A287">
        <v>860</v>
      </c>
      <c r="B287" t="s">
        <v>98</v>
      </c>
      <c r="C287">
        <v>2019</v>
      </c>
      <c r="D287">
        <f>VLOOKUP($B287,'Samlet - 2019'!$A$2:$F$99,2,0)</f>
        <v>217772</v>
      </c>
      <c r="E287" s="14">
        <f>VLOOKUP($B287,'Samlet - 2019'!$A$2:$F$99,3,0)</f>
        <v>0.48333333333333339</v>
      </c>
      <c r="F287" s="14">
        <f>VLOOKUP($B287,'Samlet - 2019'!$A$2:$F$99,4,0)</f>
        <v>4.2</v>
      </c>
      <c r="G287" s="14">
        <f>VLOOKUP($B287,'Samlet - 2019'!$A$2:$F$99,5,0)</f>
        <v>20.5</v>
      </c>
      <c r="H287" s="14">
        <f>VLOOKUP($B287,'Samlet - 2019'!$A$2:$F$99,6,0)</f>
        <v>11.4</v>
      </c>
    </row>
    <row r="288" spans="1:8" x14ac:dyDescent="0.2">
      <c r="A288">
        <v>849</v>
      </c>
      <c r="B288" t="s">
        <v>99</v>
      </c>
      <c r="C288">
        <v>2019</v>
      </c>
      <c r="D288">
        <f>VLOOKUP($B288,'Samlet - 2019'!$A$2:$F$99,2,0)</f>
        <v>213308</v>
      </c>
      <c r="E288" s="14">
        <f>VLOOKUP($B288,'Samlet - 2019'!$A$2:$F$99,3,0)</f>
        <v>0.30833333333333324</v>
      </c>
      <c r="F288" s="14">
        <f>VLOOKUP($B288,'Samlet - 2019'!$A$2:$F$99,4,0)</f>
        <v>4.9000000000000004</v>
      </c>
      <c r="G288" s="14">
        <f>VLOOKUP($B288,'Samlet - 2019'!$A$2:$F$99,5,0)</f>
        <v>20.100000000000001</v>
      </c>
      <c r="H288" s="14">
        <f>VLOOKUP($B288,'Samlet - 2019'!$A$2:$F$99,6,0)</f>
        <v>11.3</v>
      </c>
    </row>
    <row r="289" spans="1:8" x14ac:dyDescent="0.2">
      <c r="A289">
        <v>825</v>
      </c>
      <c r="B289" t="s">
        <v>100</v>
      </c>
      <c r="C289">
        <v>2019</v>
      </c>
      <c r="D289">
        <f>VLOOKUP($B289,'Samlet - 2019'!$A$2:$F$99,2,0)</f>
        <v>200288</v>
      </c>
      <c r="E289" s="14">
        <f>VLOOKUP($B289,'Samlet - 2019'!$A$2:$F$99,3,0)</f>
        <v>0.44166666666666665</v>
      </c>
      <c r="F289" s="14">
        <f>VLOOKUP($B289,'Samlet - 2019'!$A$2:$F$99,4,0)</f>
        <v>0.6</v>
      </c>
      <c r="G289" s="14">
        <f>VLOOKUP($B289,'Samlet - 2019'!$A$2:$F$99,5,0)</f>
        <v>16.2</v>
      </c>
      <c r="H289" s="14">
        <f>VLOOKUP($B289,'Samlet - 2019'!$A$2:$F$99,6,0)</f>
        <v>16.3</v>
      </c>
    </row>
    <row r="290" spans="1:8" x14ac:dyDescent="0.2">
      <c r="A290">
        <v>846</v>
      </c>
      <c r="B290" t="s">
        <v>101</v>
      </c>
      <c r="C290">
        <v>2019</v>
      </c>
      <c r="D290">
        <f>VLOOKUP($B290,'Samlet - 2019'!$A$2:$F$99,2,0)</f>
        <v>216354</v>
      </c>
      <c r="E290" s="14">
        <f>VLOOKUP($B290,'Samlet - 2019'!$A$2:$F$99,3,0)</f>
        <v>0.64999999999999991</v>
      </c>
      <c r="F290" s="14">
        <f>VLOOKUP($B290,'Samlet - 2019'!$A$2:$F$99,4,0)</f>
        <v>4.7</v>
      </c>
      <c r="G290" s="14">
        <f>VLOOKUP($B290,'Samlet - 2019'!$A$2:$F$99,5,0)</f>
        <v>19.8</v>
      </c>
      <c r="H290" s="14">
        <f>VLOOKUP($B290,'Samlet - 2019'!$A$2:$F$99,6,0)</f>
        <v>14.1</v>
      </c>
    </row>
    <row r="291" spans="1:8" x14ac:dyDescent="0.2">
      <c r="A291">
        <v>773</v>
      </c>
      <c r="B291" t="s">
        <v>102</v>
      </c>
      <c r="C291">
        <v>2019</v>
      </c>
      <c r="D291">
        <f>VLOOKUP($B291,'Samlet - 2019'!$A$2:$F$99,2,0)</f>
        <v>202190</v>
      </c>
      <c r="E291" s="14">
        <f>VLOOKUP($B291,'Samlet - 2019'!$A$2:$F$99,3,0)</f>
        <v>0.34166666666666662</v>
      </c>
      <c r="F291" s="14">
        <f>VLOOKUP($B291,'Samlet - 2019'!$A$2:$F$99,4,0)</f>
        <v>2.9</v>
      </c>
      <c r="G291" s="14">
        <f>VLOOKUP($B291,'Samlet - 2019'!$A$2:$F$99,5,0)</f>
        <v>22.1</v>
      </c>
      <c r="H291" s="14">
        <f>VLOOKUP($B291,'Samlet - 2019'!$A$2:$F$99,6,0)</f>
        <v>12.3</v>
      </c>
    </row>
    <row r="292" spans="1:8" x14ac:dyDescent="0.2">
      <c r="A292">
        <v>840</v>
      </c>
      <c r="B292" t="s">
        <v>103</v>
      </c>
      <c r="C292">
        <v>2019</v>
      </c>
      <c r="D292">
        <f>VLOOKUP($B292,'Samlet - 2019'!$A$2:$F$99,2,0)</f>
        <v>238925</v>
      </c>
      <c r="E292" s="14">
        <f>VLOOKUP($B292,'Samlet - 2019'!$A$2:$F$99,3,0)</f>
        <v>0.41666666666666669</v>
      </c>
      <c r="F292" s="14">
        <f>VLOOKUP($B292,'Samlet - 2019'!$A$2:$F$99,4,0)</f>
        <v>2.2000000000000002</v>
      </c>
      <c r="G292" s="14">
        <f>VLOOKUP($B292,'Samlet - 2019'!$A$2:$F$99,5,0)</f>
        <v>11.7</v>
      </c>
      <c r="H292" s="14">
        <f>VLOOKUP($B292,'Samlet - 2019'!$A$2:$F$99,6,0)</f>
        <v>12.7</v>
      </c>
    </row>
    <row r="293" spans="1:8" x14ac:dyDescent="0.2">
      <c r="A293">
        <v>787</v>
      </c>
      <c r="B293" t="s">
        <v>104</v>
      </c>
      <c r="C293">
        <v>2019</v>
      </c>
      <c r="D293">
        <f>VLOOKUP($B293,'Samlet - 2019'!$A$2:$F$99,2,0)</f>
        <v>213065</v>
      </c>
      <c r="E293" s="14">
        <f>VLOOKUP($B293,'Samlet - 2019'!$A$2:$F$99,3,0)</f>
        <v>0.46666666666666673</v>
      </c>
      <c r="F293" s="14">
        <f>VLOOKUP($B293,'Samlet - 2019'!$A$2:$F$99,4,0)</f>
        <v>3.6</v>
      </c>
      <c r="G293" s="14">
        <f>VLOOKUP($B293,'Samlet - 2019'!$A$2:$F$99,5,0)</f>
        <v>20.399999999999999</v>
      </c>
      <c r="H293" s="14">
        <f>VLOOKUP($B293,'Samlet - 2019'!$A$2:$F$99,6,0)</f>
        <v>11.2</v>
      </c>
    </row>
    <row r="294" spans="1:8" x14ac:dyDescent="0.2">
      <c r="A294">
        <v>820</v>
      </c>
      <c r="B294" t="s">
        <v>105</v>
      </c>
      <c r="C294">
        <v>2019</v>
      </c>
      <c r="D294">
        <f>VLOOKUP($B294,'Samlet - 2019'!$A$2:$F$99,2,0)</f>
        <v>208305</v>
      </c>
      <c r="E294" s="14">
        <f>VLOOKUP($B294,'Samlet - 2019'!$A$2:$F$99,3,0)</f>
        <v>0.69166666666666676</v>
      </c>
      <c r="F294" s="14">
        <f>VLOOKUP($B294,'Samlet - 2019'!$A$2:$F$99,4,0)</f>
        <v>4.4000000000000004</v>
      </c>
      <c r="G294" s="14">
        <f>VLOOKUP($B294,'Samlet - 2019'!$A$2:$F$99,5,0)</f>
        <v>20.8</v>
      </c>
      <c r="H294" s="14">
        <f>VLOOKUP($B294,'Samlet - 2019'!$A$2:$F$99,6,0)</f>
        <v>13.6</v>
      </c>
    </row>
    <row r="295" spans="1:8" x14ac:dyDescent="0.2">
      <c r="A295">
        <v>851</v>
      </c>
      <c r="B295" t="s">
        <v>106</v>
      </c>
      <c r="C295">
        <v>2019</v>
      </c>
      <c r="D295">
        <f>VLOOKUP($B295,'Samlet - 2019'!$A$2:$F$99,2,0)</f>
        <v>218056</v>
      </c>
      <c r="E295" s="14">
        <f>VLOOKUP($B295,'Samlet - 2019'!$A$2:$F$99,3,0)</f>
        <v>0.87500000000000011</v>
      </c>
      <c r="F295" s="14">
        <f>VLOOKUP($B295,'Samlet - 2019'!$A$2:$F$99,4,0)</f>
        <v>5.2</v>
      </c>
      <c r="G295" s="14">
        <f>VLOOKUP($B295,'Samlet - 2019'!$A$2:$F$99,5,0)</f>
        <v>22.9</v>
      </c>
      <c r="H295" s="14">
        <f>VLOOKUP($B295,'Samlet - 2019'!$A$2:$F$99,6,0)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INDKP106</vt:lpstr>
      <vt:lpstr>AULK04</vt:lpstr>
      <vt:lpstr>LIVO1</vt:lpstr>
      <vt:lpstr>Samlet - 2011</vt:lpstr>
      <vt:lpstr>Samlet - 2015</vt:lpstr>
      <vt:lpstr>Samlet - 2019</vt:lpstr>
      <vt:lpstr>Samlet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2020-08-19T12:30:42Z</dcterms:created>
  <dcterms:modified xsi:type="dcterms:W3CDTF">2020-08-20T07:36:23Z</dcterms:modified>
</cp:coreProperties>
</file>