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nson\Financial-Modelling\business-analytics-excel-coursera\projects\"/>
    </mc:Choice>
  </mc:AlternateContent>
  <xr:revisionPtr revIDLastSave="0" documentId="13_ncr:1_{D0FDDEC3-6B92-4593-A4DC-B006AA3E512B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2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" i="1"/>
  <c r="F2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K22" i="1"/>
</calcChain>
</file>

<file path=xl/sharedStrings.xml><?xml version="1.0" encoding="utf-8"?>
<sst xmlns="http://schemas.openxmlformats.org/spreadsheetml/2006/main" count="12" uniqueCount="12">
  <si>
    <t>Average of Seasonally Adjusted Sales</t>
  </si>
  <si>
    <t>Year</t>
  </si>
  <si>
    <t>Year Numbers</t>
  </si>
  <si>
    <t>Percent Growth</t>
  </si>
  <si>
    <t>Exponential</t>
  </si>
  <si>
    <t>y=ae^(bx)</t>
  </si>
  <si>
    <t>Constant a:</t>
  </si>
  <si>
    <t>Constant b:</t>
  </si>
  <si>
    <t>Forecasted Sales</t>
  </si>
  <si>
    <t>MAPE</t>
  </si>
  <si>
    <t>For 2025</t>
  </si>
  <si>
    <t>For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</si>
</sst>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"/>
    <numFmt numFmtId="166" formatCode="0.0%"/>
    <numFmt numFmtId="167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5" fontId="2" fillId="2" borderId="1" xfId="1" applyNumberFormat="1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0" applyFont="1" applyFill="1"/>
    <xf numFmtId="9" fontId="0" fillId="0" borderId="0" xfId="2" applyFont="1"/>
    <xf numFmtId="166" fontId="0" fillId="0" borderId="0" xfId="2" applyNumberFormat="1" applyFont="1"/>
    <xf numFmtId="167" fontId="0" fillId="0" borderId="0" xfId="0" applyNumberFormat="1"/>
    <xf numFmtId="0" fontId="0" fillId="0" borderId="2" xfId="0" applyBorder="1"/>
    <xf numFmtId="0" fontId="2" fillId="0" borderId="2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Year x Avg Seasonally Adjusted Sales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21016163604549443"/>
                  <c:y val="-0.11615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"$"#,##0.00</c:formatCode>
                <c:ptCount val="20"/>
                <c:pt idx="0">
                  <c:v>150781.16666666666</c:v>
                </c:pt>
                <c:pt idx="1">
                  <c:v>161696.25</c:v>
                </c:pt>
                <c:pt idx="2">
                  <c:v>175688.83333333334</c:v>
                </c:pt>
                <c:pt idx="3">
                  <c:v>185437.25</c:v>
                </c:pt>
                <c:pt idx="4">
                  <c:v>196728.16666666666</c:v>
                </c:pt>
                <c:pt idx="5">
                  <c:v>206334.08333333334</c:v>
                </c:pt>
                <c:pt idx="6">
                  <c:v>215657.66666666666</c:v>
                </c:pt>
                <c:pt idx="7">
                  <c:v>233872</c:v>
                </c:pt>
                <c:pt idx="8">
                  <c:v>248748.25</c:v>
                </c:pt>
                <c:pt idx="9">
                  <c:v>255663.75</c:v>
                </c:pt>
                <c:pt idx="10">
                  <c:v>261272.41666666666</c:v>
                </c:pt>
                <c:pt idx="11">
                  <c:v>272232.5</c:v>
                </c:pt>
                <c:pt idx="12">
                  <c:v>288987.5</c:v>
                </c:pt>
                <c:pt idx="13">
                  <c:v>307826.08333333331</c:v>
                </c:pt>
                <c:pt idx="14">
                  <c:v>323823.08333333331</c:v>
                </c:pt>
                <c:pt idx="15">
                  <c:v>334008</c:v>
                </c:pt>
                <c:pt idx="16">
                  <c:v>328780.33333333331</c:v>
                </c:pt>
                <c:pt idx="17">
                  <c:v>303288.91666666669</c:v>
                </c:pt>
                <c:pt idx="18">
                  <c:v>323964.16666666669</c:v>
                </c:pt>
                <c:pt idx="19">
                  <c:v>349717.75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03-41BA-A450-435D12759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654591"/>
        <c:axId val="52367187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Sheet1!$C$2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103-41BA-A450-435D12759ED7}"/>
                  </c:ext>
                </c:extLst>
              </c15:ser>
            </c15:filteredScatterSeries>
          </c:ext>
        </c:extLst>
      </c:scatterChart>
      <c:valAx>
        <c:axId val="52365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71871"/>
        <c:crosses val="autoZero"/>
        <c:crossBetween val="midCat"/>
      </c:valAx>
      <c:valAx>
        <c:axId val="52367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5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0</xdr:row>
      <xdr:rowOff>0</xdr:rowOff>
    </xdr:from>
    <xdr:to>
      <xdr:col>13</xdr:col>
      <xdr:colOff>312420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ED572-D6BB-D7BD-BC07-8874A7259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zoomScale="90" workbookViewId="0">
      <selection activeCell="N20" sqref="N20"/>
    </sheetView>
  </sheetViews>
  <sheetFormatPr defaultRowHeight="14.4" x14ac:dyDescent="0.3"/>
  <cols>
    <col min="1" max="1" width="10.109375" style="4" bestFit="1" customWidth="1"/>
    <col min="2" max="2" width="32" style="2" bestFit="1" customWidth="1"/>
    <col min="3" max="3" width="12.44140625" bestFit="1" customWidth="1"/>
    <col min="4" max="4" width="14.21875" bestFit="1" customWidth="1"/>
    <col min="5" max="5" width="14.88671875" bestFit="1" customWidth="1"/>
    <col min="7" max="7" width="10.5546875" bestFit="1" customWidth="1"/>
    <col min="9" max="9" width="10.5546875" bestFit="1" customWidth="1"/>
    <col min="11" max="11" width="15.5546875" bestFit="1" customWidth="1"/>
  </cols>
  <sheetData>
    <row r="1" spans="1:6" x14ac:dyDescent="0.3">
      <c r="A1" s="3" t="s">
        <v>1</v>
      </c>
      <c r="B1" s="1" t="s">
        <v>0</v>
      </c>
      <c r="C1" s="6" t="s">
        <v>2</v>
      </c>
      <c r="D1" s="6" t="s">
        <v>3</v>
      </c>
      <c r="E1" s="6" t="s">
        <v>8</v>
      </c>
      <c r="F1" s="6" t="s">
        <v>9</v>
      </c>
    </row>
    <row r="2" spans="1:6" x14ac:dyDescent="0.3">
      <c r="A2" s="5">
        <v>1992</v>
      </c>
      <c r="B2" s="2">
        <v>150781.16666666666</v>
      </c>
      <c r="C2">
        <v>1</v>
      </c>
      <c r="E2" s="9">
        <f>$J$19*EXP($J$20*C2)</f>
        <v>165143.66740010298</v>
      </c>
      <c r="F2" s="7">
        <f>ABS(B2-E2)/B2</f>
        <v>9.5253943519270107E-2</v>
      </c>
    </row>
    <row r="3" spans="1:6" x14ac:dyDescent="0.3">
      <c r="A3" s="4">
        <v>1993</v>
      </c>
      <c r="B3" s="2">
        <v>161696.25</v>
      </c>
      <c r="C3">
        <v>2</v>
      </c>
      <c r="D3" s="8">
        <f>(B3-B2)/B2</f>
        <v>7.2390229991146179E-2</v>
      </c>
      <c r="E3" s="9">
        <f>$J$19*EXP($J$20*C3)</f>
        <v>172399.73249357322</v>
      </c>
      <c r="F3" s="7">
        <f t="shared" ref="F3:F21" si="0">ABS(B3-E3)/B3</f>
        <v>6.6194995205969331E-2</v>
      </c>
    </row>
    <row r="4" spans="1:6" x14ac:dyDescent="0.3">
      <c r="A4" s="4">
        <v>1994</v>
      </c>
      <c r="B4" s="2">
        <v>175688.83333333334</v>
      </c>
      <c r="C4">
        <v>3</v>
      </c>
      <c r="D4" s="8">
        <f t="shared" ref="D4:D21" si="1">(B4-B3)/B3</f>
        <v>8.6536226618325052E-2</v>
      </c>
      <c r="E4" s="9">
        <f>$J$19*EXP($J$20*C4)</f>
        <v>179974.61381214956</v>
      </c>
      <c r="F4" s="7">
        <f t="shared" si="0"/>
        <v>2.4394154127512661E-2</v>
      </c>
    </row>
    <row r="5" spans="1:6" x14ac:dyDescent="0.3">
      <c r="A5" s="4">
        <v>1995</v>
      </c>
      <c r="B5" s="2">
        <v>185437.25</v>
      </c>
      <c r="C5">
        <v>4</v>
      </c>
      <c r="D5" s="8">
        <f t="shared" si="1"/>
        <v>5.5486831358092327E-2</v>
      </c>
      <c r="E5" s="9">
        <f>$J$19*EXP($J$20*C5)</f>
        <v>187882.31946960744</v>
      </c>
      <c r="F5" s="7">
        <f t="shared" si="0"/>
        <v>1.3185427790842644E-2</v>
      </c>
    </row>
    <row r="6" spans="1:6" x14ac:dyDescent="0.3">
      <c r="A6" s="4">
        <v>1996</v>
      </c>
      <c r="B6" s="2">
        <v>196728.16666666666</v>
      </c>
      <c r="C6">
        <v>5</v>
      </c>
      <c r="D6" s="8">
        <f t="shared" si="1"/>
        <v>6.0888072200524203E-2</v>
      </c>
      <c r="E6" s="9">
        <f>$J$19*EXP($J$20*C6)</f>
        <v>196137.47306675219</v>
      </c>
      <c r="F6" s="7">
        <f t="shared" si="0"/>
        <v>3.0025878343863449E-3</v>
      </c>
    </row>
    <row r="7" spans="1:6" x14ac:dyDescent="0.3">
      <c r="A7" s="4">
        <v>1997</v>
      </c>
      <c r="B7" s="2">
        <v>206334.08333333334</v>
      </c>
      <c r="C7">
        <v>6</v>
      </c>
      <c r="D7" s="8">
        <f t="shared" si="1"/>
        <v>4.8828374855659648E-2</v>
      </c>
      <c r="E7" s="9">
        <f>$J$19*EXP($J$20*C7)</f>
        <v>204755.34073462404</v>
      </c>
      <c r="F7" s="7">
        <f t="shared" si="0"/>
        <v>7.6513902754439152E-3</v>
      </c>
    </row>
    <row r="8" spans="1:6" x14ac:dyDescent="0.3">
      <c r="A8" s="4">
        <v>1998</v>
      </c>
      <c r="B8" s="2">
        <v>215657.66666666666</v>
      </c>
      <c r="C8">
        <v>7</v>
      </c>
      <c r="D8" s="8">
        <f t="shared" si="1"/>
        <v>4.5186830904087892E-2</v>
      </c>
      <c r="E8" s="9">
        <f>$J$19*EXP($J$20*C8)</f>
        <v>213751.8593659233</v>
      </c>
      <c r="F8" s="7">
        <f t="shared" si="0"/>
        <v>8.8371877995373337E-3</v>
      </c>
    </row>
    <row r="9" spans="1:6" x14ac:dyDescent="0.3">
      <c r="A9" s="4">
        <v>1999</v>
      </c>
      <c r="B9" s="2">
        <v>233872</v>
      </c>
      <c r="C9">
        <v>8</v>
      </c>
      <c r="D9" s="8">
        <f t="shared" si="1"/>
        <v>8.4459475124927977E-2</v>
      </c>
      <c r="E9" s="9">
        <f>$J$19*EXP($J$20*C9)</f>
        <v>223143.66608686617</v>
      </c>
      <c r="F9" s="7">
        <f t="shared" si="0"/>
        <v>4.5872673569875101E-2</v>
      </c>
    </row>
    <row r="10" spans="1:6" x14ac:dyDescent="0.3">
      <c r="A10" s="4">
        <v>2000</v>
      </c>
      <c r="B10" s="2">
        <v>248748.25</v>
      </c>
      <c r="C10">
        <v>9</v>
      </c>
      <c r="D10" s="8">
        <f t="shared" si="1"/>
        <v>6.3608512348635154E-2</v>
      </c>
      <c r="E10" s="9">
        <f>$J$19*EXP($J$20*C10)</f>
        <v>232948.12902397109</v>
      </c>
      <c r="F10" s="7">
        <f t="shared" si="0"/>
        <v>6.3518521139460909E-2</v>
      </c>
    </row>
    <row r="11" spans="1:6" x14ac:dyDescent="0.3">
      <c r="A11" s="4">
        <v>2001</v>
      </c>
      <c r="B11" s="2">
        <v>255663.75</v>
      </c>
      <c r="C11">
        <v>10</v>
      </c>
      <c r="D11" s="8">
        <f t="shared" si="1"/>
        <v>2.7801200611461588E-2</v>
      </c>
      <c r="E11" s="9">
        <f>$J$19*EXP($J$20*C11)</f>
        <v>243183.37942267326</v>
      </c>
      <c r="F11" s="7">
        <f t="shared" si="0"/>
        <v>4.88155656690741E-2</v>
      </c>
    </row>
    <row r="12" spans="1:6" x14ac:dyDescent="0.3">
      <c r="A12" s="4">
        <v>2002</v>
      </c>
      <c r="B12" s="2">
        <v>261272.41666666666</v>
      </c>
      <c r="C12">
        <v>11</v>
      </c>
      <c r="D12" s="8">
        <f t="shared" si="1"/>
        <v>2.1937668780445632E-2</v>
      </c>
      <c r="E12" s="9">
        <f>$J$19*EXP($J$20*C12)</f>
        <v>253868.34517716331</v>
      </c>
      <c r="F12" s="7">
        <f t="shared" si="0"/>
        <v>2.833851190250028E-2</v>
      </c>
    </row>
    <row r="13" spans="1:6" x14ac:dyDescent="0.3">
      <c r="A13" s="4">
        <v>2003</v>
      </c>
      <c r="B13" s="2">
        <v>272232.5</v>
      </c>
      <c r="C13">
        <v>12</v>
      </c>
      <c r="D13" s="8">
        <f t="shared" si="1"/>
        <v>4.1948872648567039E-2</v>
      </c>
      <c r="E13" s="9">
        <f>$J$19*EXP($J$20*C13)</f>
        <v>265022.78583345655</v>
      </c>
      <c r="F13" s="7">
        <f t="shared" si="0"/>
        <v>2.6483664391810113E-2</v>
      </c>
    </row>
    <row r="14" spans="1:6" x14ac:dyDescent="0.3">
      <c r="A14" s="4">
        <v>2004</v>
      </c>
      <c r="B14" s="2">
        <v>288987.5</v>
      </c>
      <c r="C14">
        <v>13</v>
      </c>
      <c r="D14" s="8">
        <f t="shared" si="1"/>
        <v>6.154665589156328E-2</v>
      </c>
      <c r="E14" s="9">
        <f>$J$19*EXP($J$20*C14)</f>
        <v>276667.32913042337</v>
      </c>
      <c r="F14" s="7">
        <f t="shared" si="0"/>
        <v>4.2632192982660591E-2</v>
      </c>
    </row>
    <row r="15" spans="1:6" x14ac:dyDescent="0.3">
      <c r="A15" s="4">
        <v>2005</v>
      </c>
      <c r="B15" s="2">
        <v>307826.08333333331</v>
      </c>
      <c r="C15">
        <v>14</v>
      </c>
      <c r="D15" s="8">
        <f t="shared" si="1"/>
        <v>6.5188229017979368E-2</v>
      </c>
      <c r="E15" s="9">
        <f>$J$19*EXP($J$20*C15)</f>
        <v>288823.50914635573</v>
      </c>
      <c r="F15" s="7">
        <f t="shared" si="0"/>
        <v>6.1731527040222924E-2</v>
      </c>
    </row>
    <row r="16" spans="1:6" x14ac:dyDescent="0.3">
      <c r="A16" s="4">
        <v>2006</v>
      </c>
      <c r="B16" s="2">
        <v>323823.08333333331</v>
      </c>
      <c r="C16">
        <v>15</v>
      </c>
      <c r="D16" s="8">
        <f t="shared" si="1"/>
        <v>5.1967655978903675E-2</v>
      </c>
      <c r="E16" s="9">
        <f>$J$19*EXP($J$20*C16)</f>
        <v>301513.80612161325</v>
      </c>
      <c r="F16" s="7">
        <f t="shared" si="0"/>
        <v>6.8893412359845876E-2</v>
      </c>
    </row>
    <row r="17" spans="1:11" x14ac:dyDescent="0.3">
      <c r="A17" s="4">
        <v>2007</v>
      </c>
      <c r="B17" s="2">
        <v>334008</v>
      </c>
      <c r="C17">
        <v>16</v>
      </c>
      <c r="D17" s="8">
        <f t="shared" si="1"/>
        <v>3.1452102060873323E-2</v>
      </c>
      <c r="E17" s="9">
        <f>$J$19*EXP($J$20*C17)</f>
        <v>314761.68803099269</v>
      </c>
      <c r="F17" s="7">
        <f t="shared" si="0"/>
        <v>5.7622308354911583E-2</v>
      </c>
    </row>
    <row r="18" spans="1:11" x14ac:dyDescent="0.3">
      <c r="A18" s="4">
        <v>2008</v>
      </c>
      <c r="B18" s="2">
        <v>328780.33333333331</v>
      </c>
      <c r="C18">
        <v>17</v>
      </c>
      <c r="D18" s="8">
        <f t="shared" si="1"/>
        <v>-1.5651321724829005E-2</v>
      </c>
      <c r="E18" s="9">
        <f>$J$19*EXP($J$20*C18)</f>
        <v>328591.65398269973</v>
      </c>
      <c r="F18" s="7">
        <f t="shared" si="0"/>
        <v>5.7387663282855005E-4</v>
      </c>
      <c r="I18" s="10" t="s">
        <v>4</v>
      </c>
      <c r="J18" s="10" t="s">
        <v>5</v>
      </c>
    </row>
    <row r="19" spans="1:11" x14ac:dyDescent="0.3">
      <c r="A19" s="4">
        <v>2009</v>
      </c>
      <c r="B19" s="2">
        <v>303288.91666666669</v>
      </c>
      <c r="C19">
        <v>18</v>
      </c>
      <c r="D19" s="8">
        <f t="shared" si="1"/>
        <v>-7.7533277030965853E-2</v>
      </c>
      <c r="E19" s="9">
        <f>$J$19*EXP($J$20*C19)</f>
        <v>343029.27952418046</v>
      </c>
      <c r="F19" s="7">
        <f t="shared" si="0"/>
        <v>0.13103137198116241</v>
      </c>
      <c r="I19" s="10" t="s">
        <v>6</v>
      </c>
      <c r="J19" s="10">
        <v>158193</v>
      </c>
    </row>
    <row r="20" spans="1:11" x14ac:dyDescent="0.3">
      <c r="A20" s="4">
        <v>2010</v>
      </c>
      <c r="B20" s="2">
        <v>323964.16666666669</v>
      </c>
      <c r="C20">
        <v>19</v>
      </c>
      <c r="D20" s="8">
        <f t="shared" si="1"/>
        <v>6.8170146892388359E-2</v>
      </c>
      <c r="E20" s="9">
        <f>$J$19*EXP($J$20*C20)</f>
        <v>358101.26393859531</v>
      </c>
      <c r="F20" s="7">
        <f t="shared" si="0"/>
        <v>0.10537306524722216</v>
      </c>
      <c r="I20" s="10" t="s">
        <v>7</v>
      </c>
      <c r="J20" s="10">
        <v>4.2999999999999997E-2</v>
      </c>
    </row>
    <row r="21" spans="1:11" x14ac:dyDescent="0.3">
      <c r="A21" s="4">
        <v>2011</v>
      </c>
      <c r="B21" s="2">
        <v>349717.75</v>
      </c>
      <c r="C21">
        <v>20</v>
      </c>
      <c r="D21" s="8">
        <f t="shared" si="1"/>
        <v>7.949516021576454E-2</v>
      </c>
      <c r="E21" s="9">
        <f>$J$19*EXP($J$20*C21)</f>
        <v>373835.47961940081</v>
      </c>
      <c r="F21" s="7">
        <f t="shared" si="0"/>
        <v>6.8963412979183375E-2</v>
      </c>
    </row>
    <row r="22" spans="1:11" x14ac:dyDescent="0.3">
      <c r="A22" s="5"/>
      <c r="I22" s="11" t="s">
        <v>10</v>
      </c>
      <c r="J22" s="11">
        <f>J19*EXP(J20*34)</f>
        <v>682536.36423284397</v>
      </c>
      <c r="K22" t="str">
        <f ca="1">_xlfn.FORMULATEXT(J22)</f>
        <v>=J19*EXP(J20*34)</v>
      </c>
    </row>
    <row r="23" spans="1:11" x14ac:dyDescent="0.3">
      <c r="I23" s="11" t="s">
        <v>11</v>
      </c>
      <c r="J23" s="11">
        <f>J19*EXP(J20*59)</f>
        <v>1999826.7015583178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Cutrone, Joseph</dc:creator>
  <cp:lastModifiedBy>Anson Antony S</cp:lastModifiedBy>
  <dcterms:created xsi:type="dcterms:W3CDTF">2022-03-03T21:21:57Z</dcterms:created>
  <dcterms:modified xsi:type="dcterms:W3CDTF">2025-07-29T09:51:40Z</dcterms:modified>
</cp:coreProperties>
</file>