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Angert Mimulus 670x Timeseries &amp; Baseline Final Documents 2020_\Genome Quebec Submission\"/>
    </mc:Choice>
  </mc:AlternateContent>
  <xr:revisionPtr revIDLastSave="0" documentId="13_ncr:1_{CC602E9D-1647-47F5-B181-670732AF687B}" xr6:coauthVersionLast="46" xr6:coauthVersionMax="46" xr10:uidLastSave="{00000000-0000-0000-0000-000000000000}"/>
  <bookViews>
    <workbookView xWindow="-1830" yWindow="-15870" windowWidth="25440" windowHeight="15990" xr2:uid="{00000000-000D-0000-FFFF-FFFF00000000}"/>
  </bookViews>
  <sheets>
    <sheet name="Submitted NovaSeq_ID_List_2020" sheetId="3" r:id="rId1"/>
    <sheet name="Lane Coverage Requ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3" l="1"/>
  <c r="K1" i="3"/>
  <c r="J1" i="3"/>
  <c r="I1" i="3"/>
  <c r="P2" i="3"/>
  <c r="Q2" i="3" s="1"/>
  <c r="V2" i="3" s="1"/>
  <c r="P3" i="3"/>
  <c r="Q3" i="3" s="1"/>
  <c r="V3" i="3" s="1"/>
  <c r="P4" i="3"/>
  <c r="Q4" i="3" s="1"/>
  <c r="V4" i="3" s="1"/>
  <c r="Q5" i="3"/>
  <c r="V5" i="3" s="1"/>
  <c r="P6" i="3"/>
  <c r="Q6" i="3" s="1"/>
  <c r="V6" i="3" s="1"/>
  <c r="P7" i="3"/>
  <c r="Q7" i="3" s="1"/>
  <c r="V7" i="3" s="1"/>
  <c r="P8" i="3"/>
  <c r="Q8" i="3" s="1"/>
  <c r="V8" i="3" s="1"/>
  <c r="P9" i="3"/>
  <c r="Q9" i="3" s="1"/>
  <c r="V9" i="3" s="1"/>
  <c r="P10" i="3"/>
  <c r="Q10" i="3" s="1"/>
  <c r="V10" i="3" s="1"/>
  <c r="P11" i="3"/>
  <c r="Q11" i="3" s="1"/>
  <c r="V11" i="3" s="1"/>
  <c r="P12" i="3"/>
  <c r="V12" i="3"/>
  <c r="P13" i="3"/>
  <c r="Q13" i="3" s="1"/>
  <c r="V13" i="3" s="1"/>
  <c r="P14" i="3"/>
  <c r="Q14" i="3"/>
  <c r="V14" i="3" s="1"/>
  <c r="P15" i="3"/>
  <c r="Q15" i="3" s="1"/>
  <c r="V15" i="3" s="1"/>
  <c r="P16" i="3"/>
  <c r="Q16" i="3" s="1"/>
  <c r="V16" i="3" s="1"/>
  <c r="P17" i="3"/>
  <c r="Q17" i="3" s="1"/>
  <c r="V17" i="3" s="1"/>
  <c r="P18" i="3"/>
  <c r="Q18" i="3" s="1"/>
  <c r="V18" i="3" s="1"/>
  <c r="P19" i="3"/>
  <c r="Q19" i="3" s="1"/>
  <c r="V19" i="3" s="1"/>
  <c r="P20" i="3"/>
  <c r="Q20" i="3" s="1"/>
  <c r="V20" i="3" s="1"/>
  <c r="P21" i="3"/>
  <c r="V21" i="3"/>
  <c r="P22" i="3"/>
  <c r="Q22" i="3" s="1"/>
  <c r="V22" i="3" s="1"/>
  <c r="P23" i="3"/>
  <c r="Q23" i="3"/>
  <c r="V23" i="3" s="1"/>
  <c r="Q24" i="3"/>
  <c r="V24" i="3" s="1"/>
  <c r="P25" i="3"/>
  <c r="Q25" i="3" s="1"/>
  <c r="V25" i="3" s="1"/>
  <c r="P26" i="3"/>
  <c r="Q26" i="3"/>
  <c r="V26" i="3" s="1"/>
  <c r="P27" i="3"/>
  <c r="Q27" i="3" s="1"/>
  <c r="V27" i="3" s="1"/>
  <c r="P28" i="3"/>
  <c r="Q28" i="3" s="1"/>
  <c r="V28" i="3" s="1"/>
  <c r="P29" i="3"/>
  <c r="Q29" i="3" s="1"/>
  <c r="V29" i="3" s="1"/>
  <c r="P30" i="3"/>
  <c r="Q30" i="3" s="1"/>
  <c r="V30" i="3" s="1"/>
  <c r="P31" i="3"/>
  <c r="Q31" i="3" s="1"/>
  <c r="V31" i="3" s="1"/>
  <c r="P32" i="3"/>
  <c r="Q32" i="3"/>
  <c r="V32" i="3" s="1"/>
  <c r="P33" i="3"/>
  <c r="Q33" i="3" s="1"/>
  <c r="V33" i="3" s="1"/>
  <c r="P34" i="3"/>
  <c r="Q34" i="3" s="1"/>
  <c r="V34" i="3" s="1"/>
  <c r="P35" i="3"/>
  <c r="Q35" i="3" s="1"/>
  <c r="V35" i="3" s="1"/>
  <c r="P36" i="3"/>
  <c r="Q36" i="3" s="1"/>
  <c r="V36" i="3" s="1"/>
  <c r="P37" i="3"/>
  <c r="Q37" i="3" s="1"/>
  <c r="V37" i="3" s="1"/>
  <c r="P38" i="3"/>
  <c r="Q38" i="3"/>
  <c r="V38" i="3" s="1"/>
  <c r="P39" i="3"/>
  <c r="Q39" i="3" s="1"/>
  <c r="V39" i="3" s="1"/>
  <c r="P40" i="3"/>
  <c r="Q40" i="3"/>
  <c r="V40" i="3" s="1"/>
  <c r="P41" i="3"/>
  <c r="Q41" i="3" s="1"/>
  <c r="V41" i="3" s="1"/>
  <c r="P42" i="3"/>
  <c r="Q42" i="3" s="1"/>
  <c r="V42" i="3" s="1"/>
  <c r="P43" i="3"/>
  <c r="Q43" i="3" s="1"/>
  <c r="V43" i="3" s="1"/>
  <c r="P44" i="3"/>
  <c r="Q44" i="3" s="1"/>
  <c r="V44" i="3" s="1"/>
  <c r="P45" i="3"/>
  <c r="Q45" i="3" s="1"/>
  <c r="V45" i="3" s="1"/>
  <c r="P46" i="3"/>
  <c r="Q46" i="3" s="1"/>
  <c r="V46" i="3" s="1"/>
  <c r="P47" i="3"/>
  <c r="Q47" i="3" s="1"/>
  <c r="V47" i="3" s="1"/>
  <c r="P48" i="3"/>
  <c r="Q48" i="3" s="1"/>
  <c r="V48" i="3" s="1"/>
  <c r="P49" i="3"/>
  <c r="Q49" i="3" s="1"/>
  <c r="V49" i="3" s="1"/>
  <c r="P50" i="3"/>
  <c r="V50" i="3"/>
  <c r="P51" i="3"/>
  <c r="Q51" i="3" s="1"/>
  <c r="V51" i="3" s="1"/>
  <c r="P52" i="3"/>
  <c r="Q52" i="3" s="1"/>
  <c r="V52" i="3" s="1"/>
  <c r="P53" i="3"/>
  <c r="Q53" i="3" s="1"/>
  <c r="V53" i="3" s="1"/>
  <c r="P54" i="3"/>
  <c r="Q54" i="3" s="1"/>
  <c r="V54" i="3" s="1"/>
  <c r="P55" i="3"/>
  <c r="V55" i="3"/>
  <c r="P56" i="3"/>
  <c r="Q56" i="3"/>
  <c r="V56" i="3" s="1"/>
  <c r="P57" i="3"/>
  <c r="Q57" i="3" s="1"/>
  <c r="V57" i="3" s="1"/>
  <c r="P58" i="3"/>
  <c r="V58" i="3"/>
  <c r="P59" i="3"/>
  <c r="V59" i="3"/>
  <c r="P60" i="3"/>
  <c r="Q60" i="3" s="1"/>
  <c r="V60" i="3" s="1"/>
  <c r="P61" i="3"/>
  <c r="Q61" i="3" s="1"/>
  <c r="V61" i="3" s="1"/>
  <c r="P62" i="3"/>
  <c r="V62" i="3"/>
  <c r="P63" i="3"/>
  <c r="Q63" i="3" s="1"/>
  <c r="V63" i="3" s="1"/>
  <c r="P64" i="3"/>
  <c r="Q64" i="3" s="1"/>
  <c r="V64" i="3" s="1"/>
  <c r="P65" i="3"/>
  <c r="Q65" i="3" s="1"/>
  <c r="V65" i="3" s="1"/>
  <c r="P66" i="3"/>
  <c r="Q66" i="3" s="1"/>
  <c r="V66" i="3" s="1"/>
  <c r="P67" i="3"/>
  <c r="Q67" i="3"/>
  <c r="V67" i="3" s="1"/>
  <c r="P68" i="3"/>
  <c r="Q68" i="3" s="1"/>
  <c r="V68" i="3" s="1"/>
  <c r="P69" i="3"/>
  <c r="Q69" i="3" s="1"/>
  <c r="V69" i="3" s="1"/>
  <c r="P70" i="3"/>
  <c r="Q70" i="3" s="1"/>
  <c r="V70" i="3" s="1"/>
  <c r="P71" i="3"/>
  <c r="Q71" i="3" s="1"/>
  <c r="V71" i="3" s="1"/>
  <c r="P72" i="3"/>
  <c r="P73" i="3"/>
  <c r="V73" i="3"/>
  <c r="P74" i="3"/>
  <c r="V74" i="3"/>
  <c r="P75" i="3"/>
  <c r="Q75" i="3" s="1"/>
  <c r="V75" i="3" s="1"/>
  <c r="P76" i="3"/>
  <c r="Q76" i="3" s="1"/>
  <c r="V76" i="3" s="1"/>
  <c r="P77" i="3"/>
  <c r="Q77" i="3"/>
  <c r="V77" i="3" s="1"/>
  <c r="P78" i="3"/>
  <c r="Q78" i="3" s="1"/>
  <c r="V78" i="3" s="1"/>
  <c r="P79" i="3"/>
  <c r="Q79" i="3" s="1"/>
  <c r="V79" i="3" s="1"/>
  <c r="P80" i="3"/>
  <c r="Q80" i="3" s="1"/>
  <c r="V80" i="3" s="1"/>
  <c r="P81" i="3"/>
  <c r="Q81" i="3" s="1"/>
  <c r="V81" i="3" s="1"/>
  <c r="P82" i="3"/>
  <c r="V82" i="3"/>
  <c r="P83" i="3"/>
  <c r="V83" i="3"/>
  <c r="P84" i="3"/>
  <c r="V84" i="3"/>
  <c r="P85" i="3"/>
  <c r="Q85" i="3" s="1"/>
  <c r="V85" i="3" s="1"/>
  <c r="P86" i="3"/>
  <c r="V86" i="3"/>
  <c r="P87" i="3"/>
  <c r="Q87" i="3"/>
  <c r="V87" i="3" s="1"/>
  <c r="P88" i="3"/>
  <c r="V88" i="3"/>
  <c r="P89" i="3"/>
  <c r="V89" i="3"/>
  <c r="P90" i="3"/>
  <c r="V90" i="3"/>
  <c r="P91" i="3"/>
  <c r="V91" i="3"/>
  <c r="P92" i="3"/>
  <c r="V92" i="3"/>
  <c r="P93" i="3"/>
  <c r="Q93" i="3" s="1"/>
  <c r="V93" i="3" s="1"/>
  <c r="P94" i="3"/>
  <c r="Q94" i="3" s="1"/>
  <c r="V94" i="3" s="1"/>
  <c r="P95" i="3"/>
  <c r="Q95" i="3" s="1"/>
  <c r="V95" i="3" s="1"/>
  <c r="P96" i="3"/>
  <c r="Q96" i="3"/>
  <c r="V96" i="3" s="1"/>
  <c r="P97" i="3"/>
  <c r="Q97" i="3" s="1"/>
  <c r="V97" i="3" s="1"/>
  <c r="P98" i="3"/>
  <c r="V98" i="3"/>
  <c r="P99" i="3"/>
  <c r="V99" i="3"/>
  <c r="P100" i="3"/>
  <c r="V100" i="3"/>
  <c r="P101" i="3"/>
  <c r="V101" i="3"/>
  <c r="P102" i="3"/>
  <c r="V102" i="3"/>
  <c r="P103" i="3"/>
  <c r="V103" i="3"/>
  <c r="P104" i="3"/>
  <c r="V104" i="3"/>
  <c r="P105" i="3"/>
  <c r="V105" i="3"/>
  <c r="P106" i="3"/>
  <c r="V106" i="3"/>
  <c r="P107" i="3"/>
  <c r="V107" i="3"/>
  <c r="P108" i="3"/>
  <c r="V108" i="3"/>
  <c r="P109" i="3"/>
  <c r="V109" i="3"/>
  <c r="P110" i="3"/>
  <c r="V110" i="3"/>
  <c r="P111" i="3"/>
  <c r="V111" i="3"/>
  <c r="P112" i="3"/>
  <c r="V112" i="3"/>
  <c r="P113" i="3"/>
  <c r="V113" i="3"/>
  <c r="P114" i="3"/>
  <c r="V114" i="3"/>
  <c r="P115" i="3"/>
  <c r="V115" i="3"/>
  <c r="P116" i="3"/>
  <c r="V116" i="3"/>
  <c r="P117" i="3"/>
  <c r="Q117" i="3" s="1"/>
  <c r="V117" i="3" s="1"/>
  <c r="P118" i="3"/>
  <c r="V118" i="3"/>
  <c r="P119" i="3"/>
  <c r="V119" i="3"/>
  <c r="P120" i="3"/>
  <c r="Q120" i="3" s="1"/>
  <c r="V120" i="3" s="1"/>
  <c r="P121" i="3"/>
  <c r="V121" i="3"/>
  <c r="P122" i="3"/>
  <c r="V122" i="3"/>
  <c r="P123" i="3"/>
  <c r="V123" i="3"/>
  <c r="P124" i="3"/>
  <c r="Q124" i="3" s="1"/>
  <c r="V124" i="3" s="1"/>
  <c r="P125" i="3"/>
  <c r="Q125" i="3" s="1"/>
  <c r="V125" i="3" s="1"/>
  <c r="P126" i="3"/>
  <c r="V126" i="3"/>
  <c r="P127" i="3"/>
  <c r="Q127" i="3" s="1"/>
  <c r="V127" i="3" s="1"/>
  <c r="P128" i="3"/>
  <c r="V128" i="3"/>
  <c r="P129" i="3"/>
  <c r="V129" i="3"/>
  <c r="P130" i="3"/>
  <c r="V130" i="3"/>
  <c r="P131" i="3"/>
  <c r="Q131" i="3" s="1"/>
  <c r="V131" i="3" s="1"/>
  <c r="P132" i="3"/>
  <c r="V132" i="3"/>
  <c r="P133" i="3"/>
  <c r="V133" i="3"/>
  <c r="P134" i="3"/>
  <c r="V134" i="3"/>
  <c r="P135" i="3"/>
  <c r="V135" i="3"/>
  <c r="P136" i="3"/>
  <c r="V136" i="3"/>
  <c r="P137" i="3"/>
  <c r="V137" i="3"/>
  <c r="P138" i="3"/>
  <c r="Q138" i="3"/>
  <c r="V138" i="3" s="1"/>
  <c r="P139" i="3"/>
  <c r="Q139" i="3" s="1"/>
  <c r="V139" i="3" s="1"/>
  <c r="P140" i="3"/>
  <c r="P141" i="3"/>
  <c r="V141" i="3"/>
  <c r="P142" i="3"/>
  <c r="V142" i="3"/>
  <c r="P143" i="3"/>
  <c r="V143" i="3"/>
  <c r="P144" i="3"/>
  <c r="V144" i="3"/>
  <c r="P145" i="3"/>
  <c r="V145" i="3"/>
  <c r="P146" i="3"/>
  <c r="V146" i="3"/>
  <c r="P147" i="3"/>
  <c r="V147" i="3"/>
  <c r="P148" i="3"/>
  <c r="V148" i="3"/>
  <c r="P149" i="3"/>
  <c r="V149" i="3"/>
  <c r="P150" i="3"/>
  <c r="V150" i="3"/>
  <c r="P151" i="3"/>
  <c r="V151" i="3"/>
  <c r="P152" i="3"/>
  <c r="V152" i="3"/>
  <c r="P153" i="3"/>
  <c r="V153" i="3"/>
  <c r="P154" i="3"/>
  <c r="V154" i="3"/>
  <c r="P155" i="3"/>
  <c r="V155" i="3"/>
  <c r="P156" i="3"/>
  <c r="V156" i="3"/>
  <c r="P157" i="3"/>
  <c r="V157" i="3"/>
  <c r="P158" i="3"/>
  <c r="V158" i="3"/>
  <c r="P159" i="3"/>
  <c r="V159" i="3"/>
  <c r="P160" i="3"/>
  <c r="V160" i="3"/>
  <c r="P161" i="3"/>
  <c r="V161" i="3"/>
  <c r="P162" i="3"/>
  <c r="Q162" i="3" s="1"/>
  <c r="V162" i="3" s="1"/>
  <c r="P163" i="3"/>
  <c r="Q163" i="3" s="1"/>
  <c r="V163" i="3" s="1"/>
  <c r="P164" i="3"/>
  <c r="V164" i="3"/>
  <c r="P165" i="3"/>
  <c r="Q165" i="3" s="1"/>
  <c r="V165" i="3" s="1"/>
  <c r="P166" i="3"/>
  <c r="V166" i="3"/>
  <c r="P167" i="3"/>
  <c r="V167" i="3"/>
  <c r="P168" i="3"/>
  <c r="V168" i="3"/>
  <c r="P169" i="3"/>
  <c r="V169" i="3"/>
  <c r="P170" i="3"/>
  <c r="V170" i="3"/>
  <c r="P171" i="3"/>
  <c r="V171" i="3"/>
  <c r="P172" i="3"/>
  <c r="V172" i="3"/>
  <c r="P173" i="3"/>
  <c r="V173" i="3"/>
  <c r="P174" i="3"/>
  <c r="Q174" i="3" s="1"/>
  <c r="V174" i="3" s="1"/>
  <c r="P175" i="3"/>
  <c r="Q175" i="3" s="1"/>
  <c r="V175" i="3" s="1"/>
  <c r="P176" i="3"/>
  <c r="V176" i="3"/>
  <c r="P177" i="3"/>
  <c r="V177" i="3"/>
  <c r="P178" i="3"/>
  <c r="Q178" i="3" s="1"/>
  <c r="V178" i="3" s="1"/>
  <c r="P179" i="3"/>
  <c r="V179" i="3"/>
  <c r="P180" i="3"/>
  <c r="Q180" i="3" s="1"/>
  <c r="V180" i="3" s="1"/>
  <c r="P181" i="3"/>
  <c r="V181" i="3"/>
  <c r="P182" i="3"/>
  <c r="Q182" i="3" s="1"/>
  <c r="V182" i="3" s="1"/>
  <c r="P183" i="3"/>
  <c r="V183" i="3"/>
  <c r="P184" i="3"/>
  <c r="V184" i="3"/>
  <c r="P185" i="3"/>
  <c r="V185" i="3"/>
  <c r="P186" i="3"/>
  <c r="V186" i="3"/>
  <c r="P187" i="3"/>
  <c r="V187" i="3"/>
  <c r="P188" i="3"/>
  <c r="V188" i="3"/>
  <c r="P189" i="3"/>
  <c r="V189" i="3"/>
  <c r="P190" i="3"/>
  <c r="V190" i="3"/>
  <c r="P191" i="3"/>
  <c r="V191" i="3"/>
  <c r="P192" i="3"/>
  <c r="Q192" i="3" s="1"/>
  <c r="V192" i="3" s="1"/>
  <c r="P193" i="3"/>
  <c r="V193" i="3"/>
  <c r="P194" i="3"/>
  <c r="V194" i="3"/>
  <c r="P195" i="3"/>
  <c r="V195" i="3"/>
  <c r="P196" i="3"/>
  <c r="V196" i="3"/>
  <c r="P197" i="3"/>
  <c r="V197" i="3"/>
  <c r="P198" i="3"/>
  <c r="V198" i="3"/>
  <c r="P199" i="3"/>
  <c r="V199" i="3"/>
  <c r="P200" i="3"/>
  <c r="V200" i="3"/>
  <c r="P201" i="3"/>
  <c r="V201" i="3"/>
  <c r="P202" i="3"/>
  <c r="V202" i="3"/>
  <c r="P203" i="3"/>
  <c r="V203" i="3"/>
  <c r="P204" i="3"/>
  <c r="V204" i="3"/>
  <c r="P205" i="3"/>
  <c r="V205" i="3"/>
  <c r="P206" i="3"/>
  <c r="V206" i="3"/>
  <c r="P207" i="3"/>
  <c r="V207" i="3"/>
  <c r="P208" i="3"/>
  <c r="V208" i="3"/>
  <c r="P209" i="3"/>
  <c r="V209" i="3"/>
  <c r="P210" i="3"/>
  <c r="V210" i="3"/>
  <c r="P211" i="3"/>
  <c r="V211" i="3"/>
  <c r="P212" i="3"/>
  <c r="V212" i="3"/>
  <c r="P213" i="3"/>
  <c r="V213" i="3"/>
  <c r="P214" i="3"/>
  <c r="V214" i="3"/>
  <c r="P215" i="3"/>
  <c r="V215" i="3"/>
  <c r="P216" i="3"/>
  <c r="V216" i="3"/>
  <c r="P217" i="3"/>
  <c r="V217" i="3"/>
  <c r="P218" i="3"/>
  <c r="V218" i="3"/>
  <c r="P219" i="3"/>
  <c r="V219" i="3"/>
  <c r="P220" i="3"/>
  <c r="V220" i="3"/>
  <c r="P221" i="3"/>
  <c r="V221" i="3"/>
  <c r="P222" i="3"/>
  <c r="V222" i="3"/>
  <c r="P223" i="3"/>
  <c r="V223" i="3"/>
  <c r="P224" i="3"/>
  <c r="V224" i="3"/>
  <c r="P225" i="3"/>
  <c r="V225" i="3"/>
  <c r="P226" i="3"/>
  <c r="V226" i="3"/>
  <c r="P227" i="3"/>
  <c r="V227" i="3"/>
  <c r="P228" i="3"/>
  <c r="V228" i="3"/>
  <c r="P229" i="3"/>
  <c r="V229" i="3"/>
  <c r="P230" i="3"/>
  <c r="V230" i="3"/>
  <c r="P231" i="3"/>
  <c r="V231" i="3"/>
  <c r="P232" i="3"/>
  <c r="V232" i="3"/>
  <c r="P233" i="3"/>
  <c r="V233" i="3"/>
  <c r="P234" i="3"/>
  <c r="V234" i="3"/>
  <c r="P235" i="3"/>
  <c r="V235" i="3"/>
  <c r="P236" i="3"/>
  <c r="V236" i="3"/>
  <c r="P237" i="3"/>
  <c r="V237" i="3"/>
  <c r="P238" i="3"/>
  <c r="V238" i="3"/>
  <c r="P239" i="3"/>
  <c r="V239" i="3"/>
  <c r="P240" i="3"/>
  <c r="V240" i="3"/>
  <c r="P241" i="3"/>
  <c r="V241" i="3"/>
  <c r="P242" i="3"/>
  <c r="V242" i="3"/>
  <c r="P243" i="3"/>
  <c r="V243" i="3"/>
  <c r="P244" i="3"/>
  <c r="V244" i="3"/>
  <c r="P245" i="3"/>
  <c r="P246" i="3"/>
  <c r="V246" i="3"/>
  <c r="P247" i="3"/>
  <c r="V247" i="3"/>
  <c r="P248" i="3"/>
  <c r="V248" i="3"/>
  <c r="P249" i="3"/>
  <c r="V249" i="3"/>
  <c r="P250" i="3"/>
  <c r="V250" i="3"/>
  <c r="P251" i="3"/>
  <c r="V251" i="3"/>
  <c r="P252" i="3"/>
  <c r="V252" i="3"/>
  <c r="P253" i="3"/>
  <c r="V253" i="3"/>
  <c r="P254" i="3"/>
  <c r="V254" i="3"/>
  <c r="P255" i="3"/>
  <c r="V255" i="3"/>
  <c r="P256" i="3"/>
  <c r="V256" i="3"/>
  <c r="P257" i="3"/>
  <c r="V257" i="3"/>
  <c r="P258" i="3"/>
  <c r="V258" i="3"/>
  <c r="P259" i="3"/>
  <c r="V259" i="3"/>
  <c r="P260" i="3"/>
  <c r="V260" i="3"/>
  <c r="P261" i="3"/>
  <c r="V261" i="3"/>
  <c r="P262" i="3"/>
  <c r="V262" i="3"/>
  <c r="P263" i="3"/>
  <c r="V263" i="3"/>
  <c r="P264" i="3"/>
  <c r="V264" i="3"/>
  <c r="P265" i="3"/>
  <c r="V265" i="3"/>
  <c r="P266" i="3"/>
  <c r="V266" i="3"/>
  <c r="P267" i="3"/>
  <c r="V267" i="3"/>
  <c r="P268" i="3"/>
  <c r="V268" i="3"/>
  <c r="P269" i="3"/>
  <c r="V269" i="3"/>
  <c r="P270" i="3"/>
  <c r="V270" i="3"/>
  <c r="P271" i="3"/>
  <c r="V271" i="3"/>
  <c r="P272" i="3"/>
  <c r="V272" i="3"/>
  <c r="P273" i="3"/>
  <c r="V273" i="3"/>
  <c r="P274" i="3"/>
  <c r="V274" i="3"/>
  <c r="P275" i="3"/>
  <c r="V275" i="3"/>
  <c r="P276" i="3"/>
  <c r="V276" i="3"/>
  <c r="P277" i="3"/>
  <c r="V277" i="3"/>
  <c r="P278" i="3"/>
  <c r="V278" i="3"/>
  <c r="P279" i="3"/>
  <c r="V279" i="3"/>
  <c r="P280" i="3"/>
  <c r="V280" i="3"/>
  <c r="P281" i="3"/>
  <c r="V281" i="3"/>
  <c r="P282" i="3"/>
  <c r="V282" i="3"/>
  <c r="P283" i="3"/>
  <c r="V283" i="3"/>
  <c r="P284" i="3"/>
  <c r="V284" i="3"/>
  <c r="P285" i="3"/>
  <c r="V285" i="3"/>
  <c r="P286" i="3"/>
  <c r="V286" i="3"/>
  <c r="P287" i="3"/>
  <c r="V287" i="3"/>
  <c r="P288" i="3"/>
  <c r="V288" i="3"/>
  <c r="P289" i="3"/>
  <c r="V289" i="3"/>
  <c r="P290" i="3"/>
  <c r="V290" i="3"/>
  <c r="P291" i="3"/>
  <c r="V291" i="3"/>
  <c r="P292" i="3"/>
  <c r="V292" i="3"/>
  <c r="P293" i="3"/>
  <c r="V293" i="3"/>
  <c r="P294" i="3"/>
  <c r="V294" i="3"/>
  <c r="P295" i="3"/>
  <c r="V295" i="3"/>
  <c r="P296" i="3"/>
  <c r="V296" i="3"/>
  <c r="P297" i="3"/>
  <c r="V297" i="3"/>
  <c r="P298" i="3"/>
  <c r="V298" i="3"/>
  <c r="P299" i="3"/>
  <c r="V299" i="3"/>
  <c r="P300" i="3"/>
  <c r="V300" i="3"/>
  <c r="P301" i="3"/>
  <c r="V301" i="3"/>
  <c r="P302" i="3"/>
  <c r="V302" i="3"/>
  <c r="P303" i="3"/>
  <c r="V303" i="3"/>
  <c r="P304" i="3"/>
  <c r="V304" i="3"/>
  <c r="P305" i="3"/>
  <c r="V305" i="3"/>
  <c r="P306" i="3"/>
  <c r="V306" i="3"/>
  <c r="P307" i="3"/>
  <c r="V307" i="3"/>
  <c r="P308" i="3"/>
  <c r="V308" i="3"/>
  <c r="P309" i="3"/>
  <c r="V309" i="3"/>
  <c r="P310" i="3"/>
  <c r="V310" i="3"/>
  <c r="P311" i="3"/>
  <c r="V311" i="3"/>
  <c r="P312" i="3"/>
  <c r="V312" i="3"/>
  <c r="P313" i="3"/>
  <c r="V313" i="3"/>
  <c r="P314" i="3"/>
  <c r="V314" i="3"/>
  <c r="P315" i="3"/>
  <c r="V315" i="3"/>
  <c r="P316" i="3"/>
  <c r="V316" i="3"/>
  <c r="P317" i="3"/>
  <c r="V317" i="3"/>
  <c r="P318" i="3"/>
  <c r="V318" i="3"/>
  <c r="P319" i="3"/>
  <c r="V319" i="3"/>
  <c r="P320" i="3"/>
  <c r="V320" i="3"/>
  <c r="P321" i="3"/>
  <c r="V321" i="3"/>
  <c r="P322" i="3"/>
  <c r="V322" i="3"/>
  <c r="P323" i="3"/>
  <c r="V323" i="3"/>
  <c r="P324" i="3"/>
  <c r="V324" i="3"/>
  <c r="P325" i="3"/>
  <c r="V325" i="3"/>
  <c r="P326" i="3"/>
  <c r="V326" i="3"/>
  <c r="P327" i="3"/>
  <c r="V327" i="3"/>
  <c r="P328" i="3"/>
  <c r="V328" i="3"/>
  <c r="P329" i="3"/>
  <c r="V329" i="3"/>
  <c r="P330" i="3"/>
  <c r="V330" i="3"/>
  <c r="P331" i="3"/>
  <c r="V331" i="3"/>
  <c r="P332" i="3"/>
  <c r="V332" i="3"/>
  <c r="P333" i="3"/>
  <c r="V333" i="3"/>
  <c r="P334" i="3"/>
  <c r="V334" i="3"/>
  <c r="P335" i="3"/>
  <c r="V335" i="3"/>
  <c r="P336" i="3"/>
  <c r="V336" i="3"/>
  <c r="P337" i="3"/>
  <c r="V337" i="3"/>
  <c r="P338" i="3"/>
  <c r="V338" i="3"/>
  <c r="P339" i="3"/>
  <c r="Q339" i="3" s="1"/>
  <c r="V339" i="3" s="1"/>
  <c r="P340" i="3"/>
  <c r="V340" i="3"/>
  <c r="P341" i="3"/>
  <c r="Q341" i="3" s="1"/>
  <c r="V341" i="3" s="1"/>
  <c r="P342" i="3"/>
  <c r="V342" i="3"/>
  <c r="P343" i="3"/>
  <c r="V343" i="3"/>
  <c r="P344" i="3"/>
  <c r="V344" i="3"/>
  <c r="P345" i="3"/>
  <c r="V345" i="3"/>
  <c r="P346" i="3"/>
  <c r="V346" i="3"/>
  <c r="P347" i="3"/>
  <c r="V347" i="3"/>
  <c r="P348" i="3"/>
  <c r="V348" i="3"/>
  <c r="P349" i="3"/>
  <c r="V349" i="3"/>
  <c r="P350" i="3"/>
  <c r="V350" i="3"/>
  <c r="P351" i="3"/>
  <c r="V351" i="3"/>
  <c r="P352" i="3"/>
  <c r="V352" i="3"/>
  <c r="P353" i="3"/>
  <c r="V353" i="3"/>
  <c r="P354" i="3"/>
  <c r="Q354" i="3" s="1"/>
  <c r="V354" i="3" s="1"/>
  <c r="P355" i="3"/>
  <c r="Q355" i="3" s="1"/>
  <c r="V355" i="3" s="1"/>
  <c r="P356" i="3"/>
  <c r="Q356" i="3" s="1"/>
  <c r="V356" i="3" s="1"/>
  <c r="P357" i="3"/>
  <c r="Q357" i="3"/>
  <c r="V357" i="3" s="1"/>
  <c r="P358" i="3"/>
  <c r="Q358" i="3" s="1"/>
  <c r="V358" i="3" s="1"/>
  <c r="P359" i="3"/>
  <c r="Q359" i="3" s="1"/>
  <c r="V359" i="3" s="1"/>
  <c r="P360" i="3"/>
  <c r="Q360" i="3" s="1"/>
  <c r="V360" i="3" s="1"/>
  <c r="P361" i="3"/>
  <c r="Q361" i="3" s="1"/>
  <c r="V361" i="3" s="1"/>
  <c r="P362" i="3"/>
  <c r="V362" i="3"/>
  <c r="P363" i="3"/>
  <c r="V363" i="3"/>
  <c r="P364" i="3"/>
  <c r="V364" i="3"/>
  <c r="P365" i="3"/>
  <c r="V365" i="3"/>
  <c r="P366" i="3"/>
  <c r="V366" i="3"/>
  <c r="P367" i="3"/>
  <c r="V367" i="3"/>
  <c r="P368" i="3"/>
  <c r="V368" i="3"/>
  <c r="P369" i="3"/>
  <c r="V369" i="3"/>
  <c r="P370" i="3"/>
  <c r="V370" i="3"/>
  <c r="P371" i="3"/>
  <c r="V371" i="3"/>
  <c r="P372" i="3"/>
  <c r="V372" i="3"/>
  <c r="P373" i="3"/>
  <c r="V373" i="3"/>
  <c r="P374" i="3"/>
  <c r="V374" i="3"/>
  <c r="P375" i="3"/>
  <c r="V375" i="3"/>
  <c r="P376" i="3"/>
  <c r="V376" i="3"/>
  <c r="P377" i="3"/>
  <c r="V377" i="3"/>
  <c r="P378" i="3"/>
  <c r="V378" i="3"/>
  <c r="P379" i="3"/>
  <c r="V379" i="3"/>
  <c r="P380" i="3"/>
  <c r="V380" i="3"/>
  <c r="P381" i="3"/>
  <c r="V381" i="3"/>
  <c r="P382" i="3"/>
  <c r="V382" i="3"/>
  <c r="P383" i="3"/>
  <c r="V383" i="3"/>
  <c r="P384" i="3"/>
  <c r="V384" i="3"/>
  <c r="P385" i="3"/>
  <c r="V385" i="3"/>
  <c r="P386" i="3"/>
  <c r="V386" i="3"/>
  <c r="P387" i="3"/>
  <c r="V387" i="3"/>
  <c r="P388" i="3"/>
  <c r="V388" i="3"/>
  <c r="P389" i="3"/>
  <c r="V389" i="3"/>
  <c r="P390" i="3"/>
  <c r="V390" i="3"/>
  <c r="P391" i="3"/>
  <c r="V391" i="3"/>
  <c r="P392" i="3"/>
  <c r="V392" i="3"/>
  <c r="P393" i="3"/>
  <c r="V393" i="3"/>
  <c r="P394" i="3"/>
  <c r="V394" i="3"/>
  <c r="P395" i="3"/>
  <c r="V395" i="3"/>
  <c r="P396" i="3"/>
  <c r="V396" i="3"/>
  <c r="P397" i="3"/>
  <c r="V397" i="3"/>
  <c r="P398" i="3"/>
  <c r="V398" i="3"/>
  <c r="P399" i="3"/>
  <c r="V399" i="3"/>
  <c r="P400" i="3"/>
  <c r="V400" i="3"/>
  <c r="P401" i="3"/>
  <c r="V401" i="3"/>
  <c r="P402" i="3"/>
  <c r="V402" i="3"/>
  <c r="P403" i="3"/>
  <c r="V403" i="3"/>
  <c r="P404" i="3"/>
  <c r="V404" i="3"/>
  <c r="P405" i="3"/>
  <c r="V405" i="3"/>
  <c r="P406" i="3"/>
  <c r="V406" i="3"/>
  <c r="P407" i="3"/>
  <c r="V407" i="3"/>
  <c r="P408" i="3"/>
  <c r="V408" i="3"/>
  <c r="P409" i="3"/>
  <c r="V409" i="3"/>
  <c r="P410" i="3"/>
  <c r="V410" i="3"/>
  <c r="P411" i="3"/>
  <c r="V411" i="3"/>
  <c r="P412" i="3"/>
  <c r="V412" i="3"/>
  <c r="P413" i="3"/>
  <c r="V413" i="3"/>
  <c r="P414" i="3"/>
  <c r="V414" i="3"/>
  <c r="P415" i="3"/>
  <c r="V415" i="3"/>
  <c r="P416" i="3"/>
  <c r="V416" i="3"/>
  <c r="P417" i="3"/>
  <c r="V417" i="3"/>
  <c r="P418" i="3"/>
  <c r="V418" i="3"/>
  <c r="P419" i="3"/>
  <c r="V419" i="3"/>
  <c r="P420" i="3"/>
  <c r="V420" i="3"/>
  <c r="P421" i="3"/>
  <c r="V421" i="3"/>
  <c r="P422" i="3"/>
  <c r="V422" i="3"/>
  <c r="P423" i="3"/>
  <c r="V423" i="3"/>
  <c r="P424" i="3"/>
  <c r="V424" i="3"/>
  <c r="P425" i="3"/>
  <c r="V425" i="3"/>
  <c r="P426" i="3"/>
  <c r="V426" i="3"/>
  <c r="P427" i="3"/>
  <c r="V427" i="3"/>
  <c r="P428" i="3"/>
  <c r="V428" i="3"/>
  <c r="P429" i="3"/>
  <c r="V429" i="3"/>
  <c r="P430" i="3"/>
  <c r="V430" i="3"/>
  <c r="P431" i="3"/>
  <c r="V431" i="3"/>
  <c r="P432" i="3"/>
  <c r="V432" i="3"/>
  <c r="P433" i="3"/>
  <c r="V433" i="3"/>
  <c r="P434" i="3"/>
  <c r="V434" i="3"/>
  <c r="P435" i="3"/>
  <c r="V435" i="3"/>
  <c r="P436" i="3"/>
  <c r="V436" i="3"/>
  <c r="P437" i="3"/>
  <c r="V437" i="3"/>
  <c r="P438" i="3"/>
  <c r="V438" i="3"/>
  <c r="P439" i="3"/>
  <c r="V439" i="3"/>
  <c r="P440" i="3"/>
  <c r="V440" i="3"/>
  <c r="P441" i="3"/>
  <c r="V441" i="3"/>
  <c r="P442" i="3"/>
  <c r="V442" i="3"/>
  <c r="P443" i="3"/>
  <c r="V443" i="3"/>
  <c r="P444" i="3"/>
  <c r="V444" i="3"/>
  <c r="P445" i="3"/>
  <c r="V445" i="3"/>
  <c r="P446" i="3"/>
  <c r="V446" i="3"/>
  <c r="P447" i="3"/>
  <c r="V447" i="3"/>
  <c r="P448" i="3"/>
  <c r="V448" i="3"/>
  <c r="P449" i="3"/>
  <c r="V449" i="3"/>
  <c r="P450" i="3"/>
  <c r="V450" i="3"/>
  <c r="P451" i="3"/>
  <c r="V451" i="3"/>
  <c r="P452" i="3"/>
  <c r="V452" i="3"/>
  <c r="P453" i="3"/>
  <c r="V453" i="3"/>
  <c r="P454" i="3"/>
  <c r="V454" i="3"/>
  <c r="P455" i="3"/>
  <c r="V455" i="3"/>
  <c r="P456" i="3"/>
  <c r="V456" i="3"/>
  <c r="P457" i="3"/>
  <c r="V457" i="3"/>
  <c r="P458" i="3"/>
  <c r="V458" i="3"/>
  <c r="P459" i="3"/>
  <c r="V459" i="3"/>
  <c r="P460" i="3"/>
  <c r="V460" i="3"/>
  <c r="P461" i="3"/>
  <c r="V461" i="3"/>
  <c r="P462" i="3"/>
  <c r="V462" i="3"/>
  <c r="P463" i="3"/>
  <c r="V463" i="3"/>
  <c r="P464" i="3"/>
  <c r="V464" i="3"/>
  <c r="P465" i="3"/>
  <c r="V465" i="3"/>
  <c r="P466" i="3"/>
  <c r="V466" i="3"/>
  <c r="P467" i="3"/>
  <c r="V467" i="3"/>
  <c r="P468" i="3"/>
  <c r="V468" i="3"/>
  <c r="P469" i="3"/>
  <c r="V469" i="3"/>
  <c r="P470" i="3"/>
  <c r="V470" i="3"/>
  <c r="P471" i="3"/>
  <c r="V471" i="3"/>
  <c r="P472" i="3"/>
  <c r="V472" i="3"/>
  <c r="P473" i="3"/>
  <c r="V473" i="3"/>
  <c r="P474" i="3"/>
  <c r="V474" i="3"/>
  <c r="P475" i="3"/>
  <c r="V475" i="3"/>
  <c r="P476" i="3"/>
  <c r="V476" i="3"/>
  <c r="P477" i="3"/>
  <c r="V477" i="3"/>
  <c r="P478" i="3"/>
  <c r="V478" i="3"/>
  <c r="P479" i="3"/>
  <c r="V479" i="3"/>
  <c r="P480" i="3"/>
  <c r="V480" i="3"/>
  <c r="P481" i="3"/>
  <c r="V481" i="3"/>
  <c r="P482" i="3"/>
  <c r="V482" i="3"/>
  <c r="P483" i="3"/>
  <c r="V483" i="3"/>
  <c r="P484" i="3"/>
  <c r="V484" i="3"/>
  <c r="P485" i="3"/>
  <c r="V485" i="3"/>
  <c r="P486" i="3"/>
  <c r="V486" i="3"/>
  <c r="P487" i="3"/>
  <c r="V487" i="3"/>
  <c r="P488" i="3"/>
  <c r="V488" i="3"/>
  <c r="P489" i="3"/>
  <c r="V489" i="3"/>
  <c r="P490" i="3"/>
  <c r="V490" i="3"/>
  <c r="P491" i="3"/>
  <c r="V491" i="3"/>
  <c r="P492" i="3"/>
  <c r="V492" i="3"/>
  <c r="P493" i="3"/>
  <c r="V493" i="3"/>
  <c r="P494" i="3"/>
  <c r="V494" i="3"/>
  <c r="P495" i="3"/>
  <c r="V495" i="3"/>
  <c r="P496" i="3"/>
  <c r="V496" i="3"/>
  <c r="P497" i="3"/>
  <c r="V497" i="3"/>
  <c r="P498" i="3"/>
  <c r="V498" i="3"/>
  <c r="P499" i="3"/>
  <c r="V499" i="3"/>
  <c r="P500" i="3"/>
  <c r="V500" i="3"/>
  <c r="P501" i="3"/>
  <c r="V501" i="3"/>
  <c r="P502" i="3"/>
  <c r="V502" i="3"/>
  <c r="P503" i="3"/>
  <c r="V503" i="3"/>
  <c r="P504" i="3"/>
  <c r="V504" i="3"/>
  <c r="P505" i="3"/>
  <c r="V505" i="3"/>
  <c r="P506" i="3"/>
  <c r="V506" i="3"/>
  <c r="P507" i="3"/>
  <c r="V507" i="3"/>
  <c r="P508" i="3"/>
  <c r="V508" i="3"/>
  <c r="P509" i="3"/>
  <c r="V509" i="3"/>
  <c r="P510" i="3"/>
  <c r="V510" i="3"/>
  <c r="P511" i="3"/>
  <c r="V511" i="3"/>
  <c r="P512" i="3"/>
  <c r="V512" i="3"/>
  <c r="P513" i="3"/>
  <c r="V513" i="3"/>
  <c r="P514" i="3"/>
  <c r="V514" i="3"/>
  <c r="P515" i="3"/>
  <c r="V515" i="3"/>
  <c r="P516" i="3"/>
  <c r="V516" i="3"/>
  <c r="P517" i="3"/>
  <c r="V517" i="3"/>
  <c r="P518" i="3"/>
  <c r="V518" i="3"/>
  <c r="P519" i="3"/>
  <c r="V519" i="3"/>
  <c r="P520" i="3"/>
  <c r="V520" i="3"/>
  <c r="P521" i="3"/>
  <c r="V521" i="3"/>
  <c r="P522" i="3"/>
  <c r="V522" i="3"/>
  <c r="P523" i="3"/>
  <c r="V523" i="3"/>
  <c r="P524" i="3"/>
  <c r="V524" i="3"/>
  <c r="P525" i="3"/>
  <c r="V525" i="3"/>
  <c r="P526" i="3"/>
  <c r="V526" i="3"/>
  <c r="P527" i="3"/>
  <c r="V527" i="3"/>
  <c r="P528" i="3"/>
  <c r="V528" i="3"/>
  <c r="P529" i="3"/>
  <c r="V529" i="3"/>
  <c r="P530" i="3"/>
  <c r="V530" i="3"/>
  <c r="P531" i="3"/>
  <c r="V531" i="3"/>
  <c r="P532" i="3"/>
  <c r="V532" i="3"/>
  <c r="P533" i="3"/>
  <c r="V533" i="3"/>
  <c r="P534" i="3"/>
  <c r="V534" i="3"/>
  <c r="P535" i="3"/>
  <c r="V535" i="3"/>
  <c r="P536" i="3"/>
  <c r="V536" i="3"/>
  <c r="P537" i="3"/>
  <c r="V537" i="3"/>
  <c r="P538" i="3"/>
  <c r="V538" i="3"/>
  <c r="P539" i="3"/>
  <c r="V539" i="3"/>
  <c r="P540" i="3"/>
  <c r="V540" i="3"/>
  <c r="P541" i="3"/>
  <c r="V541" i="3"/>
  <c r="P542" i="3"/>
  <c r="V542" i="3"/>
  <c r="P543" i="3"/>
  <c r="V543" i="3"/>
  <c r="P544" i="3"/>
  <c r="V544" i="3"/>
  <c r="P545" i="3"/>
  <c r="V545" i="3"/>
  <c r="P546" i="3"/>
  <c r="V546" i="3"/>
  <c r="P547" i="3"/>
  <c r="V547" i="3"/>
  <c r="P548" i="3"/>
  <c r="V548" i="3"/>
  <c r="P549" i="3"/>
  <c r="V549" i="3"/>
  <c r="P550" i="3"/>
  <c r="V550" i="3"/>
  <c r="P551" i="3"/>
  <c r="V551" i="3"/>
  <c r="P552" i="3"/>
  <c r="V552" i="3"/>
  <c r="P553" i="3"/>
  <c r="V553" i="3"/>
  <c r="P554" i="3"/>
  <c r="V554" i="3"/>
  <c r="P555" i="3"/>
  <c r="V555" i="3"/>
  <c r="P556" i="3"/>
  <c r="V556" i="3"/>
  <c r="P557" i="3"/>
  <c r="V557" i="3"/>
  <c r="P558" i="3"/>
  <c r="V558" i="3"/>
  <c r="P559" i="3"/>
  <c r="V559" i="3"/>
  <c r="P560" i="3"/>
  <c r="V560" i="3"/>
  <c r="P561" i="3"/>
  <c r="V561" i="3"/>
  <c r="V562" i="3"/>
  <c r="P563" i="3"/>
  <c r="V563" i="3"/>
  <c r="P564" i="3"/>
  <c r="V564" i="3"/>
  <c r="P565" i="3"/>
  <c r="V565" i="3"/>
  <c r="P566" i="3"/>
  <c r="V566" i="3"/>
  <c r="P567" i="3"/>
  <c r="V567" i="3"/>
  <c r="P568" i="3"/>
  <c r="V568" i="3"/>
  <c r="P569" i="3"/>
  <c r="V569" i="3"/>
  <c r="P570" i="3"/>
  <c r="V570" i="3"/>
  <c r="P571" i="3"/>
  <c r="V571" i="3"/>
  <c r="P572" i="3"/>
  <c r="V572" i="3"/>
  <c r="P573" i="3"/>
  <c r="V573" i="3"/>
  <c r="P574" i="3"/>
  <c r="V574" i="3"/>
  <c r="P575" i="3"/>
  <c r="V575" i="3"/>
  <c r="P576" i="3"/>
  <c r="V576" i="3"/>
  <c r="P577" i="3"/>
  <c r="V577" i="3"/>
  <c r="P578" i="3"/>
  <c r="V578" i="3"/>
  <c r="P579" i="3"/>
  <c r="V579" i="3"/>
  <c r="P580" i="3"/>
  <c r="V580" i="3"/>
  <c r="P581" i="3"/>
  <c r="V581" i="3"/>
  <c r="P582" i="3"/>
  <c r="V582" i="3"/>
  <c r="P583" i="3"/>
  <c r="V583" i="3"/>
  <c r="P584" i="3"/>
  <c r="V584" i="3"/>
  <c r="P585" i="3"/>
  <c r="V585" i="3"/>
  <c r="P586" i="3"/>
  <c r="V586" i="3"/>
  <c r="P587" i="3"/>
  <c r="V587" i="3"/>
  <c r="P588" i="3"/>
  <c r="V588" i="3"/>
  <c r="P589" i="3"/>
  <c r="V589" i="3"/>
  <c r="P590" i="3"/>
  <c r="V590" i="3"/>
  <c r="P591" i="3"/>
  <c r="V591" i="3"/>
  <c r="P592" i="3"/>
  <c r="V592" i="3"/>
  <c r="P593" i="3"/>
  <c r="V593" i="3"/>
  <c r="P594" i="3"/>
  <c r="V594" i="3"/>
  <c r="P595" i="3"/>
  <c r="V595" i="3"/>
  <c r="P596" i="3"/>
  <c r="V596" i="3"/>
  <c r="P597" i="3"/>
  <c r="V597" i="3"/>
  <c r="P598" i="3"/>
  <c r="V598" i="3"/>
  <c r="P599" i="3"/>
  <c r="V599" i="3"/>
  <c r="P600" i="3"/>
  <c r="V600" i="3"/>
  <c r="P601" i="3"/>
  <c r="V601" i="3"/>
  <c r="P602" i="3"/>
  <c r="V602" i="3"/>
  <c r="P603" i="3"/>
  <c r="V603" i="3"/>
  <c r="P604" i="3"/>
  <c r="V604" i="3"/>
  <c r="P605" i="3"/>
  <c r="V605" i="3"/>
  <c r="P606" i="3"/>
  <c r="V606" i="3"/>
  <c r="P607" i="3"/>
  <c r="V607" i="3"/>
  <c r="P608" i="3"/>
  <c r="V608" i="3"/>
  <c r="P609" i="3"/>
  <c r="V609" i="3"/>
  <c r="P610" i="3"/>
  <c r="V610" i="3"/>
  <c r="V611" i="3"/>
  <c r="P612" i="3"/>
  <c r="V612" i="3"/>
  <c r="P613" i="3"/>
  <c r="V613" i="3"/>
  <c r="P614" i="3"/>
  <c r="V614" i="3"/>
  <c r="P615" i="3"/>
  <c r="V615" i="3"/>
  <c r="P616" i="3"/>
  <c r="V616" i="3"/>
  <c r="P617" i="3"/>
  <c r="V617" i="3"/>
  <c r="P618" i="3"/>
  <c r="V618" i="3"/>
  <c r="P619" i="3"/>
  <c r="V619" i="3"/>
  <c r="P620" i="3"/>
  <c r="V620" i="3"/>
  <c r="P621" i="3"/>
  <c r="V621" i="3"/>
  <c r="P622" i="3"/>
  <c r="V622" i="3"/>
  <c r="P623" i="3"/>
  <c r="V623" i="3"/>
  <c r="P624" i="3"/>
  <c r="V624" i="3"/>
  <c r="P625" i="3"/>
  <c r="V625" i="3"/>
  <c r="P626" i="3"/>
  <c r="V626" i="3"/>
  <c r="P627" i="3"/>
  <c r="V627" i="3"/>
  <c r="P628" i="3"/>
  <c r="V628" i="3"/>
  <c r="P629" i="3"/>
  <c r="V629" i="3"/>
  <c r="P630" i="3"/>
  <c r="V630" i="3"/>
  <c r="P631" i="3"/>
  <c r="V631" i="3"/>
  <c r="P632" i="3"/>
  <c r="V632" i="3"/>
  <c r="P633" i="3"/>
  <c r="V633" i="3"/>
  <c r="P634" i="3"/>
  <c r="V634" i="3"/>
  <c r="P635" i="3"/>
  <c r="V635" i="3"/>
  <c r="P636" i="3"/>
  <c r="V636" i="3"/>
  <c r="P637" i="3"/>
  <c r="V637" i="3"/>
  <c r="P638" i="3"/>
  <c r="V638" i="3"/>
  <c r="P639" i="3"/>
  <c r="V639" i="3"/>
  <c r="P640" i="3"/>
  <c r="V640" i="3"/>
  <c r="P641" i="3"/>
  <c r="V641" i="3"/>
  <c r="P642" i="3"/>
  <c r="V642" i="3"/>
  <c r="P643" i="3"/>
  <c r="V643" i="3"/>
  <c r="P644" i="3"/>
  <c r="V644" i="3"/>
  <c r="P645" i="3"/>
  <c r="V645" i="3"/>
  <c r="P646" i="3"/>
  <c r="V646" i="3"/>
  <c r="P647" i="3"/>
  <c r="P648" i="3"/>
  <c r="V648" i="3"/>
  <c r="P649" i="3"/>
  <c r="V649" i="3"/>
  <c r="P650" i="3"/>
  <c r="V650" i="3"/>
  <c r="P651" i="3"/>
  <c r="V651" i="3"/>
  <c r="P652" i="3"/>
  <c r="V652" i="3"/>
  <c r="P653" i="3"/>
  <c r="V653" i="3"/>
  <c r="P654" i="3"/>
  <c r="V654" i="3"/>
  <c r="P655" i="3"/>
  <c r="V655" i="3"/>
  <c r="P656" i="3"/>
  <c r="V656" i="3"/>
  <c r="P657" i="3"/>
  <c r="V657" i="3"/>
  <c r="P658" i="3"/>
  <c r="V658" i="3"/>
  <c r="P659" i="3"/>
  <c r="V659" i="3"/>
  <c r="P660" i="3"/>
  <c r="V660" i="3"/>
  <c r="P661" i="3"/>
  <c r="V661" i="3"/>
  <c r="P662" i="3"/>
  <c r="V662" i="3"/>
  <c r="P663" i="3"/>
  <c r="V663" i="3"/>
  <c r="P664" i="3"/>
  <c r="V664" i="3"/>
  <c r="P665" i="3"/>
  <c r="V665" i="3"/>
  <c r="P666" i="3"/>
  <c r="V666" i="3"/>
  <c r="P667" i="3"/>
  <c r="V667" i="3"/>
  <c r="P668" i="3"/>
  <c r="V668" i="3"/>
  <c r="P669" i="3"/>
  <c r="V669" i="3"/>
  <c r="P670" i="3"/>
  <c r="V670" i="3"/>
  <c r="P671" i="3"/>
  <c r="V671" i="3"/>
  <c r="P672" i="3"/>
  <c r="V672" i="3"/>
  <c r="B10" i="2"/>
</calcChain>
</file>

<file path=xl/sharedStrings.xml><?xml version="1.0" encoding="utf-8"?>
<sst xmlns="http://schemas.openxmlformats.org/spreadsheetml/2006/main" count="5125" uniqueCount="219">
  <si>
    <t>ID</t>
  </si>
  <si>
    <t>Site</t>
  </si>
  <si>
    <t>Year</t>
  </si>
  <si>
    <t>Population</t>
  </si>
  <si>
    <t>30X</t>
  </si>
  <si>
    <t>Extraction Plate</t>
  </si>
  <si>
    <t>Position</t>
  </si>
  <si>
    <t>Qubit (ng/uL) – 2uL</t>
  </si>
  <si>
    <t>Quality Sample Plate</t>
  </si>
  <si>
    <t>Volume</t>
  </si>
  <si>
    <t>Volume for 150 ng</t>
  </si>
  <si>
    <t>Volume Dispensed</t>
  </si>
  <si>
    <t>Submission Plate</t>
  </si>
  <si>
    <t>Notes</t>
  </si>
  <si>
    <t>Yellow – Test Library 12 samples, Red – Insufficient ng &lt;150 but enough to send</t>
  </si>
  <si>
    <t>Sweetwater</t>
  </si>
  <si>
    <t>S02</t>
  </si>
  <si>
    <t>yes</t>
  </si>
  <si>
    <t>R-3</t>
  </si>
  <si>
    <t>A1</t>
  </si>
  <si>
    <t>Mimulus Plate 1 Quality Extractions Aug 2020</t>
  </si>
  <si>
    <t>Angert Mimulus – 1</t>
  </si>
  <si>
    <t>B1</t>
  </si>
  <si>
    <t>1-2</t>
  </si>
  <si>
    <t>C1</t>
  </si>
  <si>
    <t>1-3</t>
  </si>
  <si>
    <t>D1</t>
  </si>
  <si>
    <t>E1</t>
  </si>
  <si>
    <t>R-5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</si>
  <si>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</si>
  <si>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</si>
  <si>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</si>
  <si>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</si>
  <si>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</si>
  <si>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</si>
  <si>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</si>
  <si>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</si>
  <si>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</si>
  <si>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R-4</t>
  </si>
  <si>
    <t>A7</t>
  </si>
  <si>
    <t>G2</t>
  </si>
  <si>
    <t>H2</t>
  </si>
  <si>
    <t>A3</t>
  </si>
  <si>
    <t>R-2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</si>
  <si>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</si>
  <si>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</si>
  <si>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</si>
  <si>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</si>
  <si>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</si>
  <si>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</si>
  <si>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</si>
  <si>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</si>
  <si>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</si>
  <si>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</si>
  <si>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</si>
  <si>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</si>
  <si>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</si>
  <si>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</si>
  <si>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</si>
  <si>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F7</t>
  </si>
  <si>
    <t>A5</t>
  </si>
  <si>
    <t>B5</t>
  </si>
  <si>
    <t>C5</t>
  </si>
  <si>
    <t>D5</t>
  </si>
  <si>
    <t>WF Mojave</t>
  </si>
  <si>
    <t>S07</t>
  </si>
  <si>
    <t>E5</t>
  </si>
  <si>
    <t>G7</t>
  </si>
  <si>
    <t>F5</t>
  </si>
  <si>
    <t>G5</t>
  </si>
  <si>
    <t>H7</t>
  </si>
  <si>
    <t>H5</t>
  </si>
  <si>
    <t>A6</t>
  </si>
  <si>
    <t>A8</t>
  </si>
  <si>
    <t>B6</t>
  </si>
  <si>
    <t>1-1</t>
  </si>
  <si>
    <t>C6</t>
  </si>
  <si>
    <t>D6</t>
  </si>
  <si>
    <t>E6</t>
  </si>
  <si>
    <t>F6</t>
  </si>
  <si>
    <t>B8</t>
  </si>
  <si>
    <t>G6</t>
  </si>
  <si>
    <t>H6</t>
  </si>
  <si>
    <t>B7</t>
  </si>
  <si>
    <t>C7</t>
  </si>
  <si>
    <t>D7</t>
  </si>
  <si>
    <t>E7</t>
  </si>
  <si>
    <t>C8</t>
  </si>
  <si>
    <t>D8</t>
  </si>
  <si>
    <t>E8</t>
  </si>
  <si>
    <t>F8</t>
  </si>
  <si>
    <t>G8</t>
  </si>
  <si>
    <t>H8</t>
  </si>
  <si>
    <t>A9</t>
  </si>
  <si>
    <t>B9</t>
  </si>
  <si>
    <t>Redwoods</t>
  </si>
  <si>
    <t>S08</t>
  </si>
  <si>
    <t>C9</t>
  </si>
  <si>
    <t>D9</t>
  </si>
  <si>
    <t>E9</t>
  </si>
  <si>
    <t>F9</t>
  </si>
  <si>
    <t>G9</t>
  </si>
  <si>
    <t>insufficent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</si>
  <si>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</si>
  <si>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</si>
  <si>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</si>
  <si>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</si>
  <si>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</si>
  <si>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</si>
  <si>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</si>
  <si>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</si>
  <si>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</si>
  <si>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</si>
  <si>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</si>
  <si>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R-1</t>
  </si>
  <si>
    <t>C11</t>
  </si>
  <si>
    <t>D11</t>
  </si>
  <si>
    <t>NFMF Tule</t>
  </si>
  <si>
    <t>S10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</si>
  <si>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</si>
  <si>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</si>
  <si>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</si>
  <si>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</si>
  <si>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</si>
  <si>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</si>
  <si>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</si>
  <si>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</si>
  <si>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</si>
  <si>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</si>
  <si>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</si>
  <si>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</si>
  <si>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2-1</t>
  </si>
  <si>
    <t>Quality Extraction Plate 2 Mimulus Angert 2020 DM</t>
  </si>
  <si>
    <t>Angert Mimulus – 2</t>
  </si>
  <si>
    <t>Mill Creek</t>
  </si>
  <si>
    <t>S11</t>
  </si>
  <si>
    <t>2-2</t>
  </si>
  <si>
    <t>Rock Creek</t>
  </si>
  <si>
    <t>S15</t>
  </si>
  <si>
    <t>O'Neil Creek</t>
  </si>
  <si>
    <t>S16</t>
  </si>
  <si>
    <t>7-1</t>
  </si>
  <si>
    <t>Quality Mimulus Plate 7 Angert 2020 DM</t>
  </si>
  <si>
    <t>Angert Mimulus – 7</t>
  </si>
  <si>
    <t>Deep Creek</t>
  </si>
  <si>
    <t>S17</t>
  </si>
  <si>
    <t>Little Jameson</t>
  </si>
  <si>
    <t>S18</t>
  </si>
  <si>
    <t>Oregon Creek</t>
  </si>
  <si>
    <t>S29</t>
  </si>
  <si>
    <t>Quality Mimulus Plate 4 Angert 2020 DM</t>
  </si>
  <si>
    <t>Angert Mimulus – 4</t>
  </si>
  <si>
    <t>4-1</t>
  </si>
  <si>
    <t>Wawona</t>
  </si>
  <si>
    <t>S32</t>
  </si>
  <si>
    <t>Deer Creek</t>
  </si>
  <si>
    <t>S36</t>
  </si>
  <si>
    <t>Arroyo Sequit</t>
  </si>
  <si>
    <t>Baker Creek</t>
  </si>
  <si>
    <t>5-1</t>
  </si>
  <si>
    <t>Quality Mimulus Plate 5 Angert 2020 DM</t>
  </si>
  <si>
    <t>Angert Mimulus – 5</t>
  </si>
  <si>
    <t>Bear Creek </t>
  </si>
  <si>
    <t>Buck Meadows</t>
  </si>
  <si>
    <t>Camp Creek 2</t>
  </si>
  <si>
    <t>North Fork (seep)</t>
  </si>
  <si>
    <t>Carberry Creek</t>
  </si>
  <si>
    <t>Chariot Canyon</t>
  </si>
  <si>
    <t>Cherokee Creek</t>
  </si>
  <si>
    <t>Carlon</t>
  </si>
  <si>
    <t>Hauser Creek</t>
  </si>
  <si>
    <t>Coast Fork Willamette</t>
  </si>
  <si>
    <t>Cottonwood Creek</t>
  </si>
  <si>
    <t>Cow Creek - Oregon</t>
  </si>
  <si>
    <t>Creek to Rubicon</t>
  </si>
  <si>
    <t>North Fork Middle Fork Tule</t>
  </si>
  <si>
    <t>Deer Flat Creek</t>
  </si>
  <si>
    <t>Duncan Creek</t>
  </si>
  <si>
    <t>Honey Creek</t>
  </si>
  <si>
    <t>Kitchen Creek</t>
  </si>
  <si>
    <t>Fiddle Creek</t>
  </si>
  <si>
    <t>Fivemile Creek</t>
  </si>
  <si>
    <t>6-1</t>
  </si>
  <si>
    <t>Quality Mimulus Plate 6 Angert/Rieseberg DM Nov 2020</t>
  </si>
  <si>
    <t>Angert Mimulus – 6</t>
  </si>
  <si>
    <t>Manzana Creek</t>
  </si>
  <si>
    <t>Tenaya Creek - Yosemite</t>
  </si>
  <si>
    <t>Little North Fork Middle Fork Feather</t>
  </si>
  <si>
    <t>NF Stanislaus</t>
  </si>
  <si>
    <t>Narrows Co. Park, North Fork Umpqua</t>
  </si>
  <si>
    <t>Nicasio Creek</t>
  </si>
  <si>
    <t>North Feather (Chip's Creek)</t>
  </si>
  <si>
    <t>Paradise Creek</t>
  </si>
  <si>
    <t>Rainbow Pool</t>
  </si>
  <si>
    <t>Redwood Creek</t>
  </si>
  <si>
    <t>Salmon River 2 (Nordheimer Creek)</t>
  </si>
  <si>
    <t>Shasta Costa Creek</t>
  </si>
  <si>
    <t>Slate Creek</t>
  </si>
  <si>
    <t>Smith River</t>
  </si>
  <si>
    <t>8-1</t>
  </si>
  <si>
    <t>Plate 8-1 Mimulus Angert Rieseberg Nov 2020</t>
  </si>
  <si>
    <t>Angert Mimulus – 8</t>
  </si>
  <si>
    <t>South Fork</t>
  </si>
  <si>
    <t>Susan Creek</t>
  </si>
  <si>
    <t>Sweetwater River</t>
  </si>
  <si>
    <t>Trib to W Fork Mojave River</t>
  </si>
  <si>
    <t>Trinity</t>
  </si>
  <si>
    <t>Unknown Creek (seep feeding Chiquito Creek)</t>
  </si>
  <si>
    <t>West Fork Mojave River</t>
  </si>
  <si>
    <t>Whitewater Canyon</t>
  </si>
  <si>
    <t>Wrights Road</t>
  </si>
  <si>
    <t>Yakima, WA</t>
  </si>
  <si>
    <t>North Fork Silver Creek</t>
  </si>
  <si>
    <t>Crane Creek</t>
  </si>
  <si>
    <t>Plate</t>
  </si>
  <si>
    <t>Lane</t>
  </si>
  <si>
    <t>Lane for 10x</t>
  </si>
  <si>
    <t>Sans 31-348 at bottom</t>
  </si>
  <si>
    <t>Test 12x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</si>
</sst>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00"/>
    <numFmt numFmtId="166" formatCode="0.0"/>
  </numFmts>
  <fonts count="17">
    <font>
      <sz val="12"/>
      <color rgb="FF000000"/>
      <name val="Liberation Sans1"/>
    </font>
    <font>
      <sz val="12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sz val="24"/>
      <color rgb="FF000000"/>
      <name val="Liberation Sans1"/>
    </font>
    <font>
      <sz val="18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sz val="12"/>
      <color rgb="FF000000"/>
      <name val="Liberation Sans1"/>
    </font>
    <font>
      <sz val="10"/>
      <color rgb="FF000000"/>
      <name val="Liberation Sans1"/>
    </font>
    <font>
      <sz val="12"/>
      <color rgb="FFCE181E"/>
      <name val="Liberation Sans1"/>
    </font>
    <font>
      <b/>
      <sz val="12"/>
      <color rgb="FFCE181E"/>
      <name val="Liberation Sans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200"/>
        <bgColor rgb="FFFFF2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E181E"/>
        <bgColor rgb="FFCE181E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/>
      <bottom/>
      <diagonal/>
    </border>
  </borders>
  <cellStyleXfs count="18">
    <xf numFmtId="0" fontId="0" fillId="0" borderId="0"/>
    <xf numFmtId="0" fontId="9" fillId="0" borderId="0"/>
    <xf numFmtId="0" fontId="1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0" fillId="0" borderId="0"/>
    <xf numFmtId="0" fontId="1" fillId="0" borderId="0"/>
    <xf numFmtId="0" fontId="1" fillId="0" borderId="0"/>
    <xf numFmtId="0" fontId="4" fillId="0" borderId="0"/>
  </cellStyleXfs>
  <cellXfs count="64">
    <xf numFmtId="0" fontId="0" fillId="0" borderId="0" xfId="0"/>
    <xf numFmtId="0" fontId="13" fillId="0" borderId="0" xfId="0" applyFont="1" applyAlignment="1">
      <alignment wrapText="1"/>
    </xf>
    <xf numFmtId="0" fontId="13" fillId="0" borderId="2" xfId="0" applyFont="1" applyBorder="1" applyAlignment="1">
      <alignment wrapText="1"/>
    </xf>
    <xf numFmtId="0" fontId="1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3" fillId="0" borderId="0" xfId="0" applyFont="1"/>
    <xf numFmtId="0" fontId="0" fillId="0" borderId="2" xfId="0" applyBorder="1" applyAlignment="1"/>
    <xf numFmtId="164" fontId="0" fillId="0" borderId="0" xfId="0" applyNumberFormat="1"/>
    <xf numFmtId="164" fontId="13" fillId="0" borderId="0" xfId="0" applyNumberFormat="1" applyFont="1"/>
    <xf numFmtId="0" fontId="14" fillId="0" borderId="0" xfId="0" applyFont="1" applyAlignment="1">
      <alignment wrapText="1"/>
    </xf>
    <xf numFmtId="0" fontId="0" fillId="9" borderId="0" xfId="0" applyFill="1"/>
    <xf numFmtId="0" fontId="0" fillId="9" borderId="2" xfId="0" applyFill="1" applyBorder="1"/>
    <xf numFmtId="164" fontId="0" fillId="9" borderId="0" xfId="0" applyNumberFormat="1" applyFill="1"/>
    <xf numFmtId="164" fontId="13" fillId="9" borderId="0" xfId="0" applyNumberFormat="1" applyFont="1" applyFill="1"/>
    <xf numFmtId="0" fontId="0" fillId="10" borderId="2" xfId="0" applyFill="1" applyBorder="1" applyAlignment="1"/>
    <xf numFmtId="0" fontId="0" fillId="11" borderId="0" xfId="0" applyFill="1"/>
    <xf numFmtId="0" fontId="0" fillId="11" borderId="2" xfId="0" applyFill="1" applyBorder="1"/>
    <xf numFmtId="164" fontId="0" fillId="11" borderId="0" xfId="0" applyNumberFormat="1" applyFill="1"/>
    <xf numFmtId="164" fontId="13" fillId="11" borderId="0" xfId="0" applyNumberFormat="1" applyFont="1" applyFill="1"/>
    <xf numFmtId="0" fontId="0" fillId="11" borderId="2" xfId="0" applyFill="1" applyBorder="1" applyAlignment="1"/>
    <xf numFmtId="0" fontId="0" fillId="0" borderId="0" xfId="0" applyFill="1"/>
    <xf numFmtId="0" fontId="0" fillId="12" borderId="0" xfId="0" applyFill="1"/>
    <xf numFmtId="0" fontId="0" fillId="12" borderId="2" xfId="0" applyFill="1" applyBorder="1"/>
    <xf numFmtId="164" fontId="0" fillId="12" borderId="0" xfId="0" applyNumberFormat="1" applyFill="1"/>
    <xf numFmtId="164" fontId="13" fillId="12" borderId="0" xfId="0" applyNumberFormat="1" applyFont="1" applyFill="1"/>
    <xf numFmtId="164" fontId="0" fillId="0" borderId="0" xfId="0" applyNumberFormat="1" applyFont="1"/>
    <xf numFmtId="0" fontId="0" fillId="0" borderId="2" xfId="0" applyFill="1" applyBorder="1"/>
    <xf numFmtId="164" fontId="0" fillId="0" borderId="0" xfId="0" applyNumberFormat="1" applyFill="1"/>
    <xf numFmtId="164" fontId="13" fillId="0" borderId="0" xfId="0" applyNumberFormat="1" applyFont="1" applyFill="1"/>
    <xf numFmtId="0" fontId="15" fillId="0" borderId="0" xfId="0" applyFont="1" applyFill="1"/>
    <xf numFmtId="0" fontId="15" fillId="0" borderId="0" xfId="0" applyFont="1" applyFill="1" applyBorder="1"/>
    <xf numFmtId="0" fontId="15" fillId="0" borderId="2" xfId="0" applyFont="1" applyFill="1" applyBorder="1"/>
    <xf numFmtId="0" fontId="0" fillId="0" borderId="0" xfId="0" applyFont="1" applyFill="1"/>
    <xf numFmtId="164" fontId="15" fillId="0" borderId="0" xfId="0" applyNumberFormat="1" applyFont="1" applyFill="1"/>
    <xf numFmtId="164" fontId="16" fillId="0" borderId="0" xfId="0" applyNumberFormat="1" applyFont="1" applyFill="1"/>
    <xf numFmtId="0" fontId="15" fillId="0" borderId="2" xfId="0" applyFont="1" applyFill="1" applyBorder="1" applyAlignment="1"/>
    <xf numFmtId="0" fontId="0" fillId="12" borderId="2" xfId="0" applyFill="1" applyBorder="1" applyAlignment="1"/>
    <xf numFmtId="0" fontId="0" fillId="0" borderId="0" xfId="0" applyAlignment="1">
      <alignment horizontal="left"/>
    </xf>
    <xf numFmtId="165" fontId="0" fillId="0" borderId="0" xfId="0" applyNumberFormat="1"/>
    <xf numFmtId="49" fontId="13" fillId="0" borderId="0" xfId="0" applyNumberFormat="1" applyFont="1" applyAlignment="1">
      <alignment wrapText="1"/>
    </xf>
    <xf numFmtId="49" fontId="0" fillId="0" borderId="0" xfId="0" applyNumberFormat="1"/>
    <xf numFmtId="49" fontId="0" fillId="9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0" borderId="0" xfId="0" applyNumberFormat="1" applyFill="1"/>
    <xf numFmtId="49" fontId="15" fillId="0" borderId="0" xfId="0" applyNumberFormat="1" applyFont="1" applyFill="1"/>
    <xf numFmtId="166" fontId="13" fillId="0" borderId="0" xfId="0" applyNumberFormat="1" applyFont="1" applyAlignment="1">
      <alignment wrapText="1"/>
    </xf>
    <xf numFmtId="166" fontId="0" fillId="0" borderId="0" xfId="0" applyNumberFormat="1"/>
    <xf numFmtId="166" fontId="0" fillId="9" borderId="0" xfId="0" applyNumberFormat="1" applyFill="1"/>
    <xf numFmtId="166" fontId="0" fillId="11" borderId="0" xfId="0" applyNumberFormat="1" applyFill="1"/>
    <xf numFmtId="166" fontId="0" fillId="12" borderId="0" xfId="0" applyNumberFormat="1" applyFill="1"/>
    <xf numFmtId="166" fontId="0" fillId="0" borderId="0" xfId="0" applyNumberFormat="1" applyFill="1"/>
    <xf numFmtId="166" fontId="15" fillId="0" borderId="0" xfId="0" applyNumberFormat="1" applyFont="1" applyFill="1" applyBorder="1" applyAlignment="1">
      <alignment horizontal="center"/>
    </xf>
    <xf numFmtId="166" fontId="15" fillId="0" borderId="0" xfId="0" applyNumberFormat="1" applyFont="1" applyFill="1" applyBorder="1"/>
    <xf numFmtId="1" fontId="13" fillId="0" borderId="0" xfId="0" applyNumberFormat="1" applyFont="1" applyAlignment="1">
      <alignment wrapText="1"/>
    </xf>
    <xf numFmtId="1" fontId="0" fillId="0" borderId="0" xfId="0" applyNumberFormat="1"/>
    <xf numFmtId="1" fontId="0" fillId="9" borderId="0" xfId="0" applyNumberFormat="1" applyFill="1"/>
    <xf numFmtId="1" fontId="0" fillId="11" borderId="0" xfId="0" applyNumberFormat="1" applyFill="1"/>
    <xf numFmtId="1" fontId="0" fillId="12" borderId="0" xfId="0" applyNumberFormat="1" applyFill="1"/>
    <xf numFmtId="1" fontId="0" fillId="0" borderId="0" xfId="0" applyNumberFormat="1" applyFill="1"/>
    <xf numFmtId="1" fontId="15" fillId="0" borderId="0" xfId="0" applyNumberFormat="1" applyFont="1" applyFill="1"/>
    <xf numFmtId="0" fontId="13" fillId="0" borderId="0" xfId="0" applyFont="1" applyFill="1" applyAlignment="1">
      <alignment wrapText="1"/>
    </xf>
    <xf numFmtId="0" fontId="0" fillId="0" borderId="2" xfId="0" applyFill="1" applyBorder="1" applyAlignment="1"/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1">
    <dxf>
      <font>
        <b/>
        <color rgb="FFFFFFFF"/>
      </font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FDA9-E151-4DC8-A5F3-0FD11EB4494C}">
  <dimension ref="A1:W673"/>
  <sheetViews>
    <sheetView tabSelected="1" workbookViewId="0">
      <pane ySplit="1" topLeftCell="A2" activePane="bottomLeft" state="frozen"/>
      <selection pane="bottomLeft" activeCell="A5" sqref="A5:XFD5"/>
    </sheetView>
  </sheetViews>
  <sheetFormatPr defaultRowHeight="15.75"/>
  <cols>
    <col min="1" max="1" width="4" style="56" bestFit="1" customWidth="1"/>
    <col min="2" max="2" width="9.44140625" style="41" customWidth="1"/>
    <col min="3" max="3" width="5.21875" style="41" customWidth="1"/>
    <col min="4" max="4" width="10" style="41" customWidth="1"/>
    <col min="5" max="5" width="4.44140625" style="41" customWidth="1"/>
    <col min="6" max="6" width="3.77734375" customWidth="1"/>
    <col min="7" max="7" width="14" style="41" customWidth="1"/>
    <col min="8" max="8" width="7.88671875" style="41" customWidth="1"/>
    <col min="9" max="9" width="14.6640625" style="48" customWidth="1"/>
    <col min="10" max="10" width="9.5546875" style="48" customWidth="1"/>
    <col min="11" max="11" width="10.5546875" style="48" customWidth="1"/>
    <col min="12" max="12" width="13.88671875" style="48" customWidth="1"/>
    <col min="13" max="13" width="39.21875" style="5" customWidth="1"/>
    <col min="14" max="14" width="8.44140625" style="21" customWidth="1"/>
    <col min="15" max="15" width="8.109375" customWidth="1"/>
    <col min="16" max="16" width="9.44140625" customWidth="1"/>
    <col min="17" max="17" width="11.5546875" style="6" customWidth="1"/>
    <col min="18" max="18" width="16.88671875" style="7" customWidth="1"/>
    <col min="19" max="19" width="8.44140625" style="21" customWidth="1"/>
    <col min="20" max="20" width="9.5546875" style="6" customWidth="1"/>
    <col min="21" max="21" width="11.21875" customWidth="1"/>
    <col min="22" max="22" width="8.6640625" bestFit="1" customWidth="1"/>
    <col min="23" max="23" width="25.44140625" customWidth="1"/>
  </cols>
  <sheetData>
    <row r="1" spans="1:23" ht="51.75" customHeight="1">
      <c r="A1" s="55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1" t="s">
        <v>0</v>
      </c>
      <c r="G1" s="40" t="s">
        <v>5</v>
      </c>
      <c r="H1" s="40" t="s">
        <v>6</v>
      </c>
      <c r="I1" s="47" t="str">
        <f>_xlfn.CONCAT("Nanodrop ng/µL   ",ROUND(AVERAGE(I2:I672),2), " +/- ", ROUND(_xlfn.STDEV.S(I2:I672),2))</f>
        <v>Nanodrop ng/µL   223.65 +/- 271.1</v>
      </c>
      <c r="J1" s="47" t="str">
        <f>_xlfn.CONCAT("260/280 ",ROUND(AVERAGE(J2:J672),2), " +/- ", ROUND(_xlfn.STDEV.S(J2:J672),2))</f>
        <v>260/280 1.9 +/- 0.16</v>
      </c>
      <c r="K1" s="47" t="str">
        <f>_xlfn.CONCAT("260/230 ",ROUND(AVERAGE(K2:K672),2), " +/- ", ROUND(STDEVA(K2:K672),2))</f>
        <v>260/230 2.16 +/- 0.3</v>
      </c>
      <c r="L1" s="47" t="str">
        <f>_xlfn.CONCAT("Qubit (ng/uL) – 2uL              ",ROUND(AVERAGE(L2:L672),2), " +/- ", ROUND(STDEVA(L2:L672),2))</f>
        <v>Qubit (ng/uL) – 2uL              31.07 +/- 27.47</v>
      </c>
      <c r="M1" s="2" t="s">
        <v>8</v>
      </c>
      <c r="N1" s="62" t="s">
        <v>6</v>
      </c>
      <c r="O1" s="1" t="s">
        <v>9</v>
      </c>
      <c r="P1" s="3" t="s">
        <v>10</v>
      </c>
      <c r="Q1" s="3" t="s">
        <v>11</v>
      </c>
      <c r="R1" s="2" t="s">
        <v>12</v>
      </c>
      <c r="S1" s="62" t="s">
        <v>6</v>
      </c>
      <c r="T1" s="3" t="s">
        <v>9</v>
      </c>
      <c r="U1" s="1" t="s">
        <v>7</v>
      </c>
      <c r="V1" s="1" t="s">
        <v>13</v>
      </c>
      <c r="W1" s="4" t="s">
        <v>14</v>
      </c>
    </row>
    <row r="2" spans="1:23">
      <c r="A2" s="56">
        <v>1</v>
      </c>
      <c r="B2" s="41" t="s">
        <v>15</v>
      </c>
      <c r="C2" s="41">
        <v>2010</v>
      </c>
      <c r="D2" s="41" t="s">
        <v>16</v>
      </c>
      <c r="E2" s="41" t="s">
        <v>17</v>
      </c>
      <c r="F2">
        <v>1</v>
      </c>
      <c r="G2" s="41" t="s">
        <v>18</v>
      </c>
      <c r="H2" s="41" t="s">
        <v>19</v>
      </c>
      <c r="I2" s="48">
        <v>163.19999999999999</v>
      </c>
      <c r="J2" s="48">
        <v>1.87</v>
      </c>
      <c r="K2" s="48">
        <v>2.0299999999999998</v>
      </c>
      <c r="L2" s="48">
        <v>20.399999999999999</v>
      </c>
      <c r="M2" s="5" t="s">
        <v>20</v>
      </c>
      <c r="N2" s="21" t="s">
        <v>19</v>
      </c>
      <c r="O2">
        <v>43</v>
      </c>
      <c r="P2" s="8">
        <f>ROUNDUP(150/L2,0)</f>
        <v>8</v>
      </c>
      <c r="Q2" s="9">
        <f t="shared" ref="Q2:Q11" si="0">IF(P2&lt;25,25,P2)</f>
        <v>25</v>
      </c>
      <c r="R2" s="7" t="s">
        <v>21</v>
      </c>
      <c r="S2" s="21" t="s">
        <v>19</v>
      </c>
      <c r="T2" s="9">
        <v>25</v>
      </c>
      <c r="U2">
        <v>20.399999999999999</v>
      </c>
      <c r="V2" t="str">
        <f t="shared" ref="V2:V33" si="1">IF(Q2&lt;0,"!!!","")</f>
        <v/>
      </c>
    </row>
    <row r="3" spans="1:23">
      <c r="A3" s="56">
        <v>2</v>
      </c>
      <c r="B3" s="41" t="s">
        <v>15</v>
      </c>
      <c r="C3" s="41">
        <v>2010</v>
      </c>
      <c r="D3" s="41" t="s">
        <v>16</v>
      </c>
      <c r="F3">
        <v>2</v>
      </c>
      <c r="G3" s="41" t="s">
        <v>18</v>
      </c>
      <c r="H3" s="41" t="s">
        <v>22</v>
      </c>
      <c r="I3" s="48">
        <v>72</v>
      </c>
      <c r="J3" s="48">
        <v>1.91</v>
      </c>
      <c r="K3" s="48">
        <v>1.93</v>
      </c>
      <c r="L3" s="48">
        <v>6.82</v>
      </c>
      <c r="M3" s="5" t="s">
        <v>20</v>
      </c>
      <c r="N3" s="21" t="s">
        <v>22</v>
      </c>
      <c r="O3">
        <v>45</v>
      </c>
      <c r="P3" s="8">
        <f>ROUNDUP(150/L3,0)</f>
        <v>22</v>
      </c>
      <c r="Q3" s="9">
        <f t="shared" si="0"/>
        <v>25</v>
      </c>
      <c r="R3" s="7" t="s">
        <v>21</v>
      </c>
      <c r="S3" s="21" t="s">
        <v>22</v>
      </c>
      <c r="T3" s="9">
        <v>25</v>
      </c>
      <c r="U3">
        <v>6.82</v>
      </c>
      <c r="V3" t="str">
        <f t="shared" si="1"/>
        <v/>
      </c>
    </row>
    <row r="4" spans="1:23">
      <c r="A4" s="56">
        <v>3</v>
      </c>
      <c r="B4" s="41" t="s">
        <v>15</v>
      </c>
      <c r="C4" s="41">
        <v>2010</v>
      </c>
      <c r="D4" s="41" t="s">
        <v>16</v>
      </c>
      <c r="F4">
        <v>3</v>
      </c>
      <c r="G4" s="41" t="s">
        <v>23</v>
      </c>
      <c r="H4" s="41" t="s">
        <v>19</v>
      </c>
      <c r="I4" s="48">
        <v>557.5</v>
      </c>
      <c r="J4" s="48">
        <v>1.78</v>
      </c>
      <c r="K4" s="48">
        <v>2.0299999999999998</v>
      </c>
      <c r="L4" s="48">
        <v>14.8</v>
      </c>
      <c r="M4" s="5" t="s">
        <v>20</v>
      </c>
      <c r="N4" s="21" t="s">
        <v>24</v>
      </c>
      <c r="O4">
        <v>30</v>
      </c>
      <c r="P4" s="8">
        <f>ROUNDUP(150/L4,0)</f>
        <v>11</v>
      </c>
      <c r="Q4" s="9">
        <f t="shared" si="0"/>
        <v>25</v>
      </c>
      <c r="R4" s="7" t="s">
        <v>21</v>
      </c>
      <c r="S4" s="21" t="s">
        <v>24</v>
      </c>
      <c r="T4" s="9">
        <v>25</v>
      </c>
      <c r="U4">
        <v>14.8</v>
      </c>
      <c r="V4" t="str">
        <f t="shared" si="1"/>
        <v/>
      </c>
    </row>
    <row r="5" spans="1:23" s="21" customFormat="1">
      <c r="A5" s="60">
        <v>4</v>
      </c>
      <c r="B5" s="45" t="s">
        <v>15</v>
      </c>
      <c r="C5" s="45">
        <v>2010</v>
      </c>
      <c r="D5" s="45" t="s">
        <v>16</v>
      </c>
      <c r="E5" s="45"/>
      <c r="F5" s="21">
        <v>4</v>
      </c>
      <c r="G5" s="45" t="s">
        <v>25</v>
      </c>
      <c r="H5" s="45" t="s">
        <v>19</v>
      </c>
      <c r="I5" s="52">
        <v>6.1</v>
      </c>
      <c r="J5" s="52">
        <v>3.41</v>
      </c>
      <c r="K5" s="52">
        <v>2.15</v>
      </c>
      <c r="L5" s="52">
        <v>2.82</v>
      </c>
      <c r="M5" s="27" t="s">
        <v>20</v>
      </c>
      <c r="N5" s="21" t="s">
        <v>26</v>
      </c>
      <c r="O5" s="21">
        <v>65</v>
      </c>
      <c r="P5" s="28">
        <v>50</v>
      </c>
      <c r="Q5" s="29">
        <f t="shared" si="0"/>
        <v>50</v>
      </c>
      <c r="R5" s="63" t="s">
        <v>21</v>
      </c>
      <c r="S5" s="21" t="s">
        <v>26</v>
      </c>
      <c r="T5" s="29">
        <v>50</v>
      </c>
      <c r="U5" s="21">
        <v>2.82</v>
      </c>
      <c r="V5" s="21" t="str">
        <f t="shared" si="1"/>
        <v/>
      </c>
    </row>
    <row r="6" spans="1:23">
      <c r="A6" s="56">
        <v>5</v>
      </c>
      <c r="B6" s="41" t="s">
        <v>15</v>
      </c>
      <c r="C6" s="41">
        <v>2010</v>
      </c>
      <c r="D6" s="41" t="s">
        <v>16</v>
      </c>
      <c r="F6">
        <v>5</v>
      </c>
      <c r="G6" s="41" t="s">
        <v>23</v>
      </c>
      <c r="H6" s="41" t="s">
        <v>24</v>
      </c>
      <c r="I6" s="48">
        <v>318.8</v>
      </c>
      <c r="J6" s="48">
        <v>1.85</v>
      </c>
      <c r="K6" s="48">
        <v>1.8</v>
      </c>
      <c r="L6" s="48">
        <v>19.7</v>
      </c>
      <c r="M6" s="5" t="s">
        <v>20</v>
      </c>
      <c r="N6" s="21" t="s">
        <v>27</v>
      </c>
      <c r="O6">
        <v>30</v>
      </c>
      <c r="P6" s="8">
        <f t="shared" ref="P6:P23" si="2">ROUNDUP(150/L6,0)</f>
        <v>8</v>
      </c>
      <c r="Q6" s="9">
        <f t="shared" si="0"/>
        <v>25</v>
      </c>
      <c r="R6" s="7" t="s">
        <v>21</v>
      </c>
      <c r="S6" s="21" t="s">
        <v>27</v>
      </c>
      <c r="T6" s="9">
        <v>25</v>
      </c>
      <c r="U6">
        <v>19.7</v>
      </c>
      <c r="V6" t="str">
        <f t="shared" si="1"/>
        <v/>
      </c>
    </row>
    <row r="7" spans="1:23">
      <c r="A7" s="56">
        <v>6</v>
      </c>
      <c r="B7" s="41" t="s">
        <v>15</v>
      </c>
      <c r="C7" s="41">
        <v>2010</v>
      </c>
      <c r="D7" s="41" t="s">
        <v>16</v>
      </c>
      <c r="F7" s="10">
        <v>6</v>
      </c>
      <c r="G7" s="41" t="s">
        <v>28</v>
      </c>
      <c r="H7" s="41" t="s">
        <v>19</v>
      </c>
      <c r="I7" s="48">
        <v>385.3</v>
      </c>
      <c r="J7" s="48">
        <v>1.85</v>
      </c>
      <c r="K7" s="48">
        <v>2.3199999999999998</v>
      </c>
      <c r="L7" s="48">
        <v>91.2</v>
      </c>
      <c r="M7" s="5" t="s">
        <v>20</v>
      </c>
      <c r="N7" s="21" t="s">
        <v>29</v>
      </c>
      <c r="O7">
        <v>30</v>
      </c>
      <c r="P7" s="8">
        <f t="shared" si="2"/>
        <v>2</v>
      </c>
      <c r="Q7" s="9">
        <f t="shared" si="0"/>
        <v>25</v>
      </c>
      <c r="R7" s="7" t="s">
        <v>21</v>
      </c>
      <c r="S7" s="21" t="s">
        <v>29</v>
      </c>
      <c r="T7" s="9">
        <v>25</v>
      </c>
      <c r="U7">
        <v>91.2</v>
      </c>
      <c r="V7" t="str">
        <f t="shared" si="1"/>
        <v/>
      </c>
    </row>
    <row r="8" spans="1:23">
      <c r="A8" s="56">
        <v>7</v>
      </c>
      <c r="B8" s="41" t="s">
        <v>15</v>
      </c>
      <c r="C8" s="41">
        <v>2010</v>
      </c>
      <c r="D8" s="41" t="s">
        <v>16</v>
      </c>
      <c r="F8">
        <v>7</v>
      </c>
      <c r="G8" s="41" t="s">
        <v>25</v>
      </c>
      <c r="H8" s="41" t="s">
        <v>22</v>
      </c>
      <c r="I8" s="48">
        <v>27.5</v>
      </c>
      <c r="J8" s="48">
        <v>1.88</v>
      </c>
      <c r="K8" s="48">
        <v>2.1800000000000002</v>
      </c>
      <c r="L8" s="48">
        <v>7.13</v>
      </c>
      <c r="M8" s="5" t="s">
        <v>20</v>
      </c>
      <c r="N8" s="21" t="s">
        <v>30</v>
      </c>
      <c r="O8">
        <v>70</v>
      </c>
      <c r="P8" s="8">
        <f t="shared" si="2"/>
        <v>22</v>
      </c>
      <c r="Q8" s="9">
        <f t="shared" si="0"/>
        <v>25</v>
      </c>
      <c r="R8" s="7" t="s">
        <v>21</v>
      </c>
      <c r="S8" s="21" t="s">
        <v>30</v>
      </c>
      <c r="T8" s="9">
        <v>25</v>
      </c>
      <c r="U8">
        <v>7.13</v>
      </c>
      <c r="V8" t="str">
        <f t="shared" si="1"/>
        <v/>
      </c>
    </row>
    <row r="9" spans="1:23">
      <c r="A9" s="56">
        <v>8</v>
      </c>
      <c r="B9" s="41" t="s">
        <v>15</v>
      </c>
      <c r="C9" s="41">
        <v>2010</v>
      </c>
      <c r="D9" s="41" t="s">
        <v>16</v>
      </c>
      <c r="F9">
        <v>8</v>
      </c>
      <c r="G9" s="41" t="s">
        <v>18</v>
      </c>
      <c r="H9" s="41" t="s">
        <v>24</v>
      </c>
      <c r="I9" s="48">
        <v>165.3</v>
      </c>
      <c r="J9" s="48">
        <v>1.9</v>
      </c>
      <c r="K9" s="48">
        <v>2.21</v>
      </c>
      <c r="L9" s="48">
        <v>38.9</v>
      </c>
      <c r="M9" s="5" t="s">
        <v>20</v>
      </c>
      <c r="N9" s="21" t="s">
        <v>31</v>
      </c>
      <c r="O9">
        <v>43</v>
      </c>
      <c r="P9" s="8">
        <f t="shared" si="2"/>
        <v>4</v>
      </c>
      <c r="Q9" s="9">
        <f t="shared" si="0"/>
        <v>25</v>
      </c>
      <c r="R9" s="7" t="s">
        <v>21</v>
      </c>
      <c r="S9" s="21" t="s">
        <v>31</v>
      </c>
      <c r="T9" s="9">
        <v>25</v>
      </c>
      <c r="U9">
        <v>38.9</v>
      </c>
      <c r="V9" t="str">
        <f t="shared" si="1"/>
        <v/>
      </c>
    </row>
    <row r="10" spans="1:23">
      <c r="A10" s="56">
        <v>9</v>
      </c>
      <c r="B10" s="41" t="s">
        <v>15</v>
      </c>
      <c r="C10" s="41">
        <v>2011</v>
      </c>
      <c r="D10" s="41" t="s">
        <v>16</v>
      </c>
      <c r="F10">
        <v>9</v>
      </c>
      <c r="G10" s="41" t="s">
        <v>25</v>
      </c>
      <c r="H10" s="41" t="s">
        <v>26</v>
      </c>
      <c r="I10" s="48">
        <v>14.7</v>
      </c>
      <c r="J10" s="48">
        <v>1.73</v>
      </c>
      <c r="K10" s="48">
        <v>2.16</v>
      </c>
      <c r="L10" s="48">
        <v>9.99</v>
      </c>
      <c r="M10" s="5" t="s">
        <v>20</v>
      </c>
      <c r="N10" s="21" t="s">
        <v>32</v>
      </c>
      <c r="O10">
        <v>65</v>
      </c>
      <c r="P10" s="8">
        <f t="shared" si="2"/>
        <v>16</v>
      </c>
      <c r="Q10" s="9">
        <f t="shared" si="0"/>
        <v>25</v>
      </c>
      <c r="R10" s="7" t="s">
        <v>21</v>
      </c>
      <c r="S10" s="21" t="s">
        <v>32</v>
      </c>
      <c r="T10" s="9">
        <v>25</v>
      </c>
      <c r="U10">
        <v>9.99</v>
      </c>
      <c r="V10" t="str">
        <f t="shared" si="1"/>
        <v/>
      </c>
    </row>
    <row r="11" spans="1:23">
      <c r="A11" s="56">
        <v>10</v>
      </c>
      <c r="B11" s="41" t="s">
        <v>15</v>
      </c>
      <c r="C11" s="41">
        <v>2011</v>
      </c>
      <c r="D11" s="41" t="s">
        <v>16</v>
      </c>
      <c r="F11">
        <v>10</v>
      </c>
      <c r="G11" s="41" t="s">
        <v>25</v>
      </c>
      <c r="H11" s="41" t="s">
        <v>27</v>
      </c>
      <c r="I11" s="48">
        <v>27</v>
      </c>
      <c r="J11" s="48">
        <v>2.0099999999999998</v>
      </c>
      <c r="K11" s="48">
        <v>2.1</v>
      </c>
      <c r="L11" s="48">
        <v>11</v>
      </c>
      <c r="M11" s="5" t="s">
        <v>20</v>
      </c>
      <c r="N11" s="21" t="s">
        <v>33</v>
      </c>
      <c r="O11">
        <v>65</v>
      </c>
      <c r="P11" s="8">
        <f t="shared" si="2"/>
        <v>14</v>
      </c>
      <c r="Q11" s="9">
        <f t="shared" si="0"/>
        <v>25</v>
      </c>
      <c r="R11" s="7" t="s">
        <v>21</v>
      </c>
      <c r="S11" s="21" t="s">
        <v>33</v>
      </c>
      <c r="T11" s="9">
        <v>25</v>
      </c>
      <c r="U11">
        <v>11</v>
      </c>
      <c r="V11" t="str">
        <f t="shared" si="1"/>
        <v/>
      </c>
    </row>
    <row r="12" spans="1:23">
      <c r="A12" s="57">
        <v>11</v>
      </c>
      <c r="B12" s="42" t="s">
        <v>15</v>
      </c>
      <c r="C12" s="42">
        <v>2011</v>
      </c>
      <c r="D12" s="42" t="s">
        <v>16</v>
      </c>
      <c r="E12" s="42"/>
      <c r="F12" s="11">
        <v>11</v>
      </c>
      <c r="G12" s="42" t="s">
        <v>23</v>
      </c>
      <c r="H12" s="42" t="s">
        <v>31</v>
      </c>
      <c r="I12" s="49">
        <v>224</v>
      </c>
      <c r="J12" s="49">
        <v>1.83</v>
      </c>
      <c r="K12" s="49">
        <v>1.67</v>
      </c>
      <c r="L12" s="49">
        <v>3.2</v>
      </c>
      <c r="M12" s="12" t="s">
        <v>20</v>
      </c>
      <c r="N12" s="21" t="s">
        <v>34</v>
      </c>
      <c r="O12" s="11">
        <v>30</v>
      </c>
      <c r="P12" s="13">
        <f t="shared" si="2"/>
        <v>47</v>
      </c>
      <c r="Q12" s="14"/>
      <c r="R12" s="15" t="s">
        <v>21</v>
      </c>
      <c r="S12" s="21" t="s">
        <v>34</v>
      </c>
      <c r="T12" s="14"/>
      <c r="U12" s="11">
        <v>3.2</v>
      </c>
      <c r="V12" s="11" t="str">
        <f t="shared" si="1"/>
        <v/>
      </c>
      <c r="W12" s="11"/>
    </row>
    <row r="13" spans="1:23">
      <c r="A13" s="56">
        <v>12</v>
      </c>
      <c r="B13" s="41" t="s">
        <v>15</v>
      </c>
      <c r="C13" s="41">
        <v>2011</v>
      </c>
      <c r="D13" s="41" t="s">
        <v>16</v>
      </c>
      <c r="F13">
        <v>12</v>
      </c>
      <c r="G13" s="41" t="s">
        <v>23</v>
      </c>
      <c r="H13" s="41" t="s">
        <v>32</v>
      </c>
      <c r="I13" s="48">
        <v>216.4</v>
      </c>
      <c r="J13" s="48">
        <v>1.85</v>
      </c>
      <c r="K13" s="48">
        <v>1.83</v>
      </c>
      <c r="L13" s="48">
        <v>13</v>
      </c>
      <c r="M13" s="5" t="s">
        <v>20</v>
      </c>
      <c r="N13" s="21" t="s">
        <v>35</v>
      </c>
      <c r="O13">
        <v>30</v>
      </c>
      <c r="P13" s="8">
        <f t="shared" si="2"/>
        <v>12</v>
      </c>
      <c r="Q13" s="9">
        <f t="shared" ref="Q13:Q20" si="3">IF(P13&lt;25,25,P13)</f>
        <v>25</v>
      </c>
      <c r="R13" s="7" t="s">
        <v>21</v>
      </c>
      <c r="S13" s="21" t="s">
        <v>35</v>
      </c>
      <c r="T13" s="9">
        <v>25</v>
      </c>
      <c r="U13">
        <v>13</v>
      </c>
      <c r="V13" t="str">
        <f t="shared" si="1"/>
        <v/>
      </c>
    </row>
    <row r="14" spans="1:23">
      <c r="A14" s="56">
        <v>13</v>
      </c>
      <c r="B14" s="41" t="s">
        <v>15</v>
      </c>
      <c r="C14" s="41">
        <v>2011</v>
      </c>
      <c r="D14" s="41" t="s">
        <v>16</v>
      </c>
      <c r="F14">
        <v>13</v>
      </c>
      <c r="G14" s="41" t="s">
        <v>23</v>
      </c>
      <c r="H14" s="41" t="s">
        <v>33</v>
      </c>
      <c r="I14" s="48">
        <v>332.4</v>
      </c>
      <c r="J14" s="48">
        <v>1.87</v>
      </c>
      <c r="K14" s="48">
        <v>1.99</v>
      </c>
      <c r="L14" s="48">
        <v>14.1</v>
      </c>
      <c r="M14" s="5" t="s">
        <v>20</v>
      </c>
      <c r="N14" s="21" t="s">
        <v>36</v>
      </c>
      <c r="O14">
        <v>30</v>
      </c>
      <c r="P14" s="8">
        <f t="shared" si="2"/>
        <v>11</v>
      </c>
      <c r="Q14" s="9">
        <f t="shared" si="3"/>
        <v>25</v>
      </c>
      <c r="R14" s="7" t="s">
        <v>21</v>
      </c>
      <c r="S14" s="21" t="s">
        <v>36</v>
      </c>
      <c r="T14" s="9">
        <v>25</v>
      </c>
      <c r="U14">
        <v>14.1</v>
      </c>
      <c r="V14" t="str">
        <f t="shared" si="1"/>
        <v/>
      </c>
    </row>
    <row r="15" spans="1:23">
      <c r="A15" s="56">
        <v>14</v>
      </c>
      <c r="B15" s="41" t="s">
        <v>15</v>
      </c>
      <c r="C15" s="41">
        <v>2011</v>
      </c>
      <c r="D15" s="41" t="s">
        <v>16</v>
      </c>
      <c r="F15">
        <v>14</v>
      </c>
      <c r="G15" s="41" t="s">
        <v>25</v>
      </c>
      <c r="H15" s="41" t="s">
        <v>29</v>
      </c>
      <c r="I15" s="48">
        <v>21.8</v>
      </c>
      <c r="J15" s="48">
        <v>2.12</v>
      </c>
      <c r="K15" s="48">
        <v>1.9</v>
      </c>
      <c r="L15" s="48">
        <v>3.02</v>
      </c>
      <c r="M15" s="5" t="s">
        <v>20</v>
      </c>
      <c r="N15" s="21" t="s">
        <v>37</v>
      </c>
      <c r="O15">
        <v>70</v>
      </c>
      <c r="P15" s="8">
        <f t="shared" si="2"/>
        <v>50</v>
      </c>
      <c r="Q15" s="9">
        <f t="shared" si="3"/>
        <v>50</v>
      </c>
      <c r="R15" s="7" t="s">
        <v>21</v>
      </c>
      <c r="S15" s="21" t="s">
        <v>37</v>
      </c>
      <c r="T15" s="9">
        <v>50</v>
      </c>
      <c r="U15">
        <v>3.02</v>
      </c>
      <c r="V15" t="str">
        <f t="shared" si="1"/>
        <v/>
      </c>
    </row>
    <row r="16" spans="1:23">
      <c r="A16" s="56">
        <v>15</v>
      </c>
      <c r="B16" s="41" t="s">
        <v>15</v>
      </c>
      <c r="C16" s="41">
        <v>2011</v>
      </c>
      <c r="D16" s="41" t="s">
        <v>16</v>
      </c>
      <c r="F16">
        <v>15</v>
      </c>
      <c r="G16" s="41" t="s">
        <v>38</v>
      </c>
      <c r="H16" s="41" t="s">
        <v>39</v>
      </c>
      <c r="I16" s="48">
        <v>32.200000000000003</v>
      </c>
      <c r="J16" s="48">
        <v>1.76</v>
      </c>
      <c r="K16" s="48">
        <v>1.54</v>
      </c>
      <c r="L16" s="48">
        <v>15.9</v>
      </c>
      <c r="M16" s="5" t="s">
        <v>20</v>
      </c>
      <c r="N16" s="21" t="s">
        <v>40</v>
      </c>
      <c r="O16">
        <v>45</v>
      </c>
      <c r="P16" s="8">
        <f t="shared" si="2"/>
        <v>10</v>
      </c>
      <c r="Q16" s="9">
        <f t="shared" si="3"/>
        <v>25</v>
      </c>
      <c r="R16" s="7" t="s">
        <v>21</v>
      </c>
      <c r="S16" s="21" t="s">
        <v>40</v>
      </c>
      <c r="T16" s="9">
        <v>25</v>
      </c>
      <c r="U16">
        <v>15.9</v>
      </c>
      <c r="V16" t="str">
        <f t="shared" si="1"/>
        <v/>
      </c>
    </row>
    <row r="17" spans="1:23">
      <c r="A17" s="56">
        <v>16</v>
      </c>
      <c r="B17" s="41" t="s">
        <v>15</v>
      </c>
      <c r="C17" s="41">
        <v>2012</v>
      </c>
      <c r="D17" s="41" t="s">
        <v>16</v>
      </c>
      <c r="F17">
        <v>16</v>
      </c>
      <c r="G17" s="41" t="s">
        <v>25</v>
      </c>
      <c r="H17" s="41" t="s">
        <v>31</v>
      </c>
      <c r="I17" s="48">
        <v>24.1</v>
      </c>
      <c r="J17" s="48">
        <v>1.88</v>
      </c>
      <c r="K17" s="48">
        <v>1.94</v>
      </c>
      <c r="L17" s="48">
        <v>12.8</v>
      </c>
      <c r="M17" s="5" t="s">
        <v>20</v>
      </c>
      <c r="N17" s="21" t="s">
        <v>41</v>
      </c>
      <c r="O17">
        <v>70</v>
      </c>
      <c r="P17" s="8">
        <f t="shared" si="2"/>
        <v>12</v>
      </c>
      <c r="Q17" s="9">
        <f t="shared" si="3"/>
        <v>25</v>
      </c>
      <c r="R17" s="7" t="s">
        <v>21</v>
      </c>
      <c r="S17" s="21" t="s">
        <v>41</v>
      </c>
      <c r="T17" s="9">
        <v>25</v>
      </c>
      <c r="U17">
        <v>12.8</v>
      </c>
      <c r="V17" t="str">
        <f t="shared" si="1"/>
        <v/>
      </c>
    </row>
    <row r="18" spans="1:23">
      <c r="A18" s="56">
        <v>17</v>
      </c>
      <c r="B18" s="41" t="s">
        <v>15</v>
      </c>
      <c r="C18" s="41">
        <v>2012</v>
      </c>
      <c r="D18" s="41" t="s">
        <v>16</v>
      </c>
      <c r="F18">
        <v>17</v>
      </c>
      <c r="G18" s="41" t="s">
        <v>25</v>
      </c>
      <c r="H18" s="41" t="s">
        <v>32</v>
      </c>
      <c r="I18" s="48">
        <v>13.6</v>
      </c>
      <c r="J18" s="48">
        <v>1.79</v>
      </c>
      <c r="K18" s="48">
        <v>1.89</v>
      </c>
      <c r="L18" s="48">
        <v>6.17</v>
      </c>
      <c r="M18" s="5" t="s">
        <v>20</v>
      </c>
      <c r="N18" s="21" t="s">
        <v>42</v>
      </c>
      <c r="O18">
        <v>70</v>
      </c>
      <c r="P18" s="8">
        <f t="shared" si="2"/>
        <v>25</v>
      </c>
      <c r="Q18" s="9">
        <f t="shared" si="3"/>
        <v>25</v>
      </c>
      <c r="R18" s="7" t="s">
        <v>21</v>
      </c>
      <c r="S18" s="21" t="s">
        <v>42</v>
      </c>
      <c r="T18" s="9">
        <v>25</v>
      </c>
      <c r="U18">
        <v>6.17</v>
      </c>
      <c r="V18" t="str">
        <f t="shared" si="1"/>
        <v/>
      </c>
    </row>
    <row r="19" spans="1:23">
      <c r="A19" s="56">
        <v>18</v>
      </c>
      <c r="B19" s="41" t="s">
        <v>15</v>
      </c>
      <c r="C19" s="41">
        <v>2012</v>
      </c>
      <c r="D19" s="41" t="s">
        <v>16</v>
      </c>
      <c r="F19">
        <v>18</v>
      </c>
      <c r="G19" s="41" t="s">
        <v>43</v>
      </c>
      <c r="H19" s="41" t="s">
        <v>44</v>
      </c>
      <c r="I19" s="48">
        <v>129.80000000000001</v>
      </c>
      <c r="J19" s="48">
        <v>1.93</v>
      </c>
      <c r="K19" s="48">
        <v>2.37</v>
      </c>
      <c r="L19" s="48">
        <v>22.2</v>
      </c>
      <c r="M19" s="5" t="s">
        <v>20</v>
      </c>
      <c r="N19" s="21" t="s">
        <v>44</v>
      </c>
      <c r="O19">
        <v>45</v>
      </c>
      <c r="P19" s="8">
        <f t="shared" si="2"/>
        <v>7</v>
      </c>
      <c r="Q19" s="9">
        <f t="shared" si="3"/>
        <v>25</v>
      </c>
      <c r="R19" s="7" t="s">
        <v>21</v>
      </c>
      <c r="S19" s="21" t="s">
        <v>44</v>
      </c>
      <c r="T19" s="9">
        <v>25</v>
      </c>
      <c r="U19">
        <v>22.2</v>
      </c>
      <c r="V19" t="str">
        <f t="shared" si="1"/>
        <v/>
      </c>
    </row>
    <row r="20" spans="1:23">
      <c r="A20" s="56">
        <v>19</v>
      </c>
      <c r="B20" s="41" t="s">
        <v>15</v>
      </c>
      <c r="C20" s="41">
        <v>2012</v>
      </c>
      <c r="D20" s="41" t="s">
        <v>16</v>
      </c>
      <c r="F20">
        <v>19</v>
      </c>
      <c r="G20" s="41" t="s">
        <v>18</v>
      </c>
      <c r="H20" s="41" t="s">
        <v>26</v>
      </c>
      <c r="I20" s="48">
        <v>171.6</v>
      </c>
      <c r="J20" s="48">
        <v>1.88</v>
      </c>
      <c r="K20" s="48">
        <v>2.04</v>
      </c>
      <c r="L20" s="48">
        <v>27.3</v>
      </c>
      <c r="M20" s="5" t="s">
        <v>20</v>
      </c>
      <c r="N20" s="21" t="s">
        <v>45</v>
      </c>
      <c r="O20">
        <v>40</v>
      </c>
      <c r="P20" s="8">
        <f t="shared" si="2"/>
        <v>6</v>
      </c>
      <c r="Q20" s="9">
        <f t="shared" si="3"/>
        <v>25</v>
      </c>
      <c r="R20" s="7" t="s">
        <v>21</v>
      </c>
      <c r="S20" s="21" t="s">
        <v>45</v>
      </c>
      <c r="T20" s="9">
        <v>25</v>
      </c>
      <c r="U20">
        <v>27.3</v>
      </c>
      <c r="V20" t="str">
        <f t="shared" si="1"/>
        <v/>
      </c>
    </row>
    <row r="21" spans="1:23">
      <c r="A21" s="57">
        <v>20</v>
      </c>
      <c r="B21" s="42" t="s">
        <v>15</v>
      </c>
      <c r="C21" s="42">
        <v>2012</v>
      </c>
      <c r="D21" s="42" t="s">
        <v>16</v>
      </c>
      <c r="E21" s="42"/>
      <c r="F21" s="11">
        <v>20</v>
      </c>
      <c r="G21" s="42" t="s">
        <v>23</v>
      </c>
      <c r="H21" s="42" t="s">
        <v>42</v>
      </c>
      <c r="I21" s="49">
        <v>384.6</v>
      </c>
      <c r="J21" s="49">
        <v>1.88</v>
      </c>
      <c r="K21" s="49">
        <v>1.98</v>
      </c>
      <c r="L21" s="49">
        <v>9.98</v>
      </c>
      <c r="M21" s="12" t="s">
        <v>20</v>
      </c>
      <c r="N21" s="21" t="s">
        <v>46</v>
      </c>
      <c r="O21" s="11">
        <v>30</v>
      </c>
      <c r="P21" s="13">
        <f t="shared" si="2"/>
        <v>16</v>
      </c>
      <c r="Q21" s="14"/>
      <c r="R21" s="15" t="s">
        <v>21</v>
      </c>
      <c r="S21" s="21" t="s">
        <v>46</v>
      </c>
      <c r="T21" s="14"/>
      <c r="U21" s="11">
        <v>9.98</v>
      </c>
      <c r="V21" s="11" t="str">
        <f t="shared" si="1"/>
        <v/>
      </c>
      <c r="W21" s="11"/>
    </row>
    <row r="22" spans="1:23">
      <c r="A22" s="56">
        <v>21</v>
      </c>
      <c r="B22" s="41" t="s">
        <v>15</v>
      </c>
      <c r="C22" s="41">
        <v>2012</v>
      </c>
      <c r="D22" s="41" t="s">
        <v>16</v>
      </c>
      <c r="F22">
        <v>21</v>
      </c>
      <c r="G22" s="41" t="s">
        <v>25</v>
      </c>
      <c r="H22" s="41" t="s">
        <v>35</v>
      </c>
      <c r="I22" s="48">
        <v>14</v>
      </c>
      <c r="J22" s="48">
        <v>1.8</v>
      </c>
      <c r="K22" s="48">
        <v>1.92</v>
      </c>
      <c r="L22" s="48">
        <v>8.67</v>
      </c>
      <c r="M22" s="5" t="s">
        <v>20</v>
      </c>
      <c r="N22" s="21" t="s">
        <v>47</v>
      </c>
      <c r="O22">
        <v>70</v>
      </c>
      <c r="P22" s="8">
        <f t="shared" si="2"/>
        <v>18</v>
      </c>
      <c r="Q22" s="9">
        <f t="shared" ref="Q22:Q49" si="4">IF(P22&lt;25,25,P22)</f>
        <v>25</v>
      </c>
      <c r="R22" s="7" t="s">
        <v>21</v>
      </c>
      <c r="S22" s="21" t="s">
        <v>47</v>
      </c>
      <c r="T22" s="9">
        <v>25</v>
      </c>
      <c r="U22">
        <v>8.67</v>
      </c>
      <c r="V22" t="str">
        <f t="shared" si="1"/>
        <v/>
      </c>
    </row>
    <row r="23" spans="1:23">
      <c r="A23" s="56">
        <v>22</v>
      </c>
      <c r="B23" s="41" t="s">
        <v>15</v>
      </c>
      <c r="C23" s="41">
        <v>2013</v>
      </c>
      <c r="D23" s="41" t="s">
        <v>16</v>
      </c>
      <c r="F23">
        <v>22</v>
      </c>
      <c r="G23" s="41" t="s">
        <v>18</v>
      </c>
      <c r="H23" s="41" t="s">
        <v>27</v>
      </c>
      <c r="I23" s="48">
        <v>106.2</v>
      </c>
      <c r="J23" s="48">
        <v>1.83</v>
      </c>
      <c r="K23" s="48">
        <v>1.91</v>
      </c>
      <c r="L23" s="48">
        <v>30.3</v>
      </c>
      <c r="M23" s="5" t="s">
        <v>20</v>
      </c>
      <c r="N23" s="21" t="s">
        <v>48</v>
      </c>
      <c r="O23">
        <v>45</v>
      </c>
      <c r="P23" s="8">
        <f t="shared" si="2"/>
        <v>5</v>
      </c>
      <c r="Q23" s="9">
        <f t="shared" si="4"/>
        <v>25</v>
      </c>
      <c r="R23" s="7" t="s">
        <v>21</v>
      </c>
      <c r="S23" s="21" t="s">
        <v>48</v>
      </c>
      <c r="T23" s="9">
        <v>25</v>
      </c>
      <c r="U23">
        <v>30.3</v>
      </c>
      <c r="V23" t="str">
        <f t="shared" si="1"/>
        <v/>
      </c>
    </row>
    <row r="24" spans="1:23">
      <c r="A24" s="56">
        <v>23</v>
      </c>
      <c r="B24" s="41" t="s">
        <v>15</v>
      </c>
      <c r="C24" s="41">
        <v>2013</v>
      </c>
      <c r="D24" s="41" t="s">
        <v>16</v>
      </c>
      <c r="F24">
        <v>23</v>
      </c>
      <c r="G24" s="41" t="s">
        <v>25</v>
      </c>
      <c r="H24" s="41" t="s">
        <v>37</v>
      </c>
      <c r="I24" s="48">
        <v>5</v>
      </c>
      <c r="J24" s="48">
        <v>2.13</v>
      </c>
      <c r="K24" s="48">
        <v>1.61</v>
      </c>
      <c r="L24" s="48">
        <v>2.94</v>
      </c>
      <c r="M24" s="5" t="s">
        <v>20</v>
      </c>
      <c r="N24" s="21" t="s">
        <v>49</v>
      </c>
      <c r="O24">
        <v>65</v>
      </c>
      <c r="P24" s="8">
        <v>50</v>
      </c>
      <c r="Q24" s="9">
        <f t="shared" si="4"/>
        <v>50</v>
      </c>
      <c r="R24" s="7" t="s">
        <v>21</v>
      </c>
      <c r="S24" s="21" t="s">
        <v>49</v>
      </c>
      <c r="T24" s="9">
        <v>50</v>
      </c>
      <c r="U24">
        <v>2.94</v>
      </c>
      <c r="V24" t="str">
        <f t="shared" si="1"/>
        <v/>
      </c>
    </row>
    <row r="25" spans="1:23">
      <c r="A25" s="56">
        <v>24</v>
      </c>
      <c r="B25" s="41" t="s">
        <v>15</v>
      </c>
      <c r="C25" s="41">
        <v>2013</v>
      </c>
      <c r="D25" s="41" t="s">
        <v>16</v>
      </c>
      <c r="F25">
        <v>24</v>
      </c>
      <c r="G25" s="41" t="s">
        <v>18</v>
      </c>
      <c r="H25" s="41" t="s">
        <v>29</v>
      </c>
      <c r="I25" s="48">
        <v>55.9</v>
      </c>
      <c r="J25" s="48">
        <v>1.83</v>
      </c>
      <c r="K25" s="48">
        <v>1.88</v>
      </c>
      <c r="L25" s="48">
        <v>27.6</v>
      </c>
      <c r="M25" s="5" t="s">
        <v>20</v>
      </c>
      <c r="N25" s="21" t="s">
        <v>50</v>
      </c>
      <c r="O25">
        <v>43</v>
      </c>
      <c r="P25" s="8">
        <f t="shared" ref="P25:P88" si="5">ROUNDUP(150/L25,0)</f>
        <v>6</v>
      </c>
      <c r="Q25" s="9">
        <f t="shared" si="4"/>
        <v>25</v>
      </c>
      <c r="R25" s="7" t="s">
        <v>21</v>
      </c>
      <c r="S25" s="21" t="s">
        <v>50</v>
      </c>
      <c r="T25" s="9">
        <v>25</v>
      </c>
      <c r="U25">
        <v>27.6</v>
      </c>
      <c r="V25" t="str">
        <f t="shared" si="1"/>
        <v/>
      </c>
    </row>
    <row r="26" spans="1:23">
      <c r="A26" s="56">
        <v>25</v>
      </c>
      <c r="B26" s="41" t="s">
        <v>15</v>
      </c>
      <c r="C26" s="41">
        <v>2013</v>
      </c>
      <c r="D26" s="41" t="s">
        <v>16</v>
      </c>
      <c r="F26">
        <v>25</v>
      </c>
      <c r="G26" s="41" t="s">
        <v>18</v>
      </c>
      <c r="H26" s="41" t="s">
        <v>30</v>
      </c>
      <c r="I26" s="48">
        <v>53.7</v>
      </c>
      <c r="J26" s="48">
        <v>1.88</v>
      </c>
      <c r="K26" s="48">
        <v>1.6</v>
      </c>
      <c r="L26" s="48">
        <v>16.600000000000001</v>
      </c>
      <c r="M26" s="5" t="s">
        <v>20</v>
      </c>
      <c r="N26" s="21" t="s">
        <v>51</v>
      </c>
      <c r="O26">
        <v>43</v>
      </c>
      <c r="P26" s="8">
        <f t="shared" si="5"/>
        <v>10</v>
      </c>
      <c r="Q26" s="9">
        <f t="shared" si="4"/>
        <v>25</v>
      </c>
      <c r="R26" s="7" t="s">
        <v>21</v>
      </c>
      <c r="S26" s="21" t="s">
        <v>51</v>
      </c>
      <c r="T26" s="9">
        <v>25</v>
      </c>
      <c r="U26">
        <v>16.600000000000001</v>
      </c>
      <c r="V26" t="str">
        <f t="shared" si="1"/>
        <v/>
      </c>
    </row>
    <row r="27" spans="1:23">
      <c r="A27" s="56">
        <v>26</v>
      </c>
      <c r="B27" s="41" t="s">
        <v>15</v>
      </c>
      <c r="C27" s="41">
        <v>2013</v>
      </c>
      <c r="D27" s="41" t="s">
        <v>16</v>
      </c>
      <c r="F27">
        <v>26</v>
      </c>
      <c r="G27" s="41" t="s">
        <v>23</v>
      </c>
      <c r="H27" s="41" t="s">
        <v>49</v>
      </c>
      <c r="I27" s="48">
        <v>369.6</v>
      </c>
      <c r="J27" s="48">
        <v>1.87</v>
      </c>
      <c r="K27" s="48">
        <v>1.71</v>
      </c>
      <c r="L27" s="48">
        <v>10.4</v>
      </c>
      <c r="M27" s="5" t="s">
        <v>20</v>
      </c>
      <c r="N27" s="21" t="s">
        <v>52</v>
      </c>
      <c r="O27">
        <v>30</v>
      </c>
      <c r="P27" s="8">
        <f t="shared" si="5"/>
        <v>15</v>
      </c>
      <c r="Q27" s="9">
        <f t="shared" si="4"/>
        <v>25</v>
      </c>
      <c r="R27" s="7" t="s">
        <v>21</v>
      </c>
      <c r="S27" s="21" t="s">
        <v>52</v>
      </c>
      <c r="T27" s="9">
        <v>25</v>
      </c>
      <c r="U27">
        <v>10.4</v>
      </c>
      <c r="V27" t="str">
        <f t="shared" si="1"/>
        <v/>
      </c>
    </row>
    <row r="28" spans="1:23">
      <c r="A28" s="56">
        <v>27</v>
      </c>
      <c r="B28" s="41" t="s">
        <v>15</v>
      </c>
      <c r="C28" s="41">
        <v>2013</v>
      </c>
      <c r="D28" s="41" t="s">
        <v>16</v>
      </c>
      <c r="F28" s="10">
        <v>27</v>
      </c>
      <c r="G28" s="41" t="s">
        <v>28</v>
      </c>
      <c r="H28" s="41" t="s">
        <v>24</v>
      </c>
      <c r="I28" s="48">
        <v>111.6</v>
      </c>
      <c r="J28" s="48">
        <v>1.84</v>
      </c>
      <c r="K28" s="48">
        <v>2.41</v>
      </c>
      <c r="L28" s="48">
        <v>67.400000000000006</v>
      </c>
      <c r="M28" s="5" t="s">
        <v>20</v>
      </c>
      <c r="N28" s="21" t="s">
        <v>53</v>
      </c>
      <c r="O28">
        <v>30</v>
      </c>
      <c r="P28" s="8">
        <f t="shared" si="5"/>
        <v>3</v>
      </c>
      <c r="Q28" s="9">
        <f t="shared" si="4"/>
        <v>25</v>
      </c>
      <c r="R28" s="7" t="s">
        <v>21</v>
      </c>
      <c r="S28" s="21" t="s">
        <v>53</v>
      </c>
      <c r="T28" s="9">
        <v>25</v>
      </c>
      <c r="U28">
        <v>67.400000000000006</v>
      </c>
      <c r="V28" t="str">
        <f t="shared" si="1"/>
        <v/>
      </c>
    </row>
    <row r="29" spans="1:23">
      <c r="A29" s="56">
        <v>28</v>
      </c>
      <c r="B29" s="41" t="s">
        <v>15</v>
      </c>
      <c r="C29" s="41">
        <v>2014</v>
      </c>
      <c r="D29" s="41" t="s">
        <v>16</v>
      </c>
      <c r="F29" s="10">
        <v>28</v>
      </c>
      <c r="G29" s="41" t="s">
        <v>28</v>
      </c>
      <c r="H29" s="41" t="s">
        <v>26</v>
      </c>
      <c r="I29" s="48">
        <v>180.7</v>
      </c>
      <c r="J29" s="48">
        <v>1.84</v>
      </c>
      <c r="K29" s="48">
        <v>2.09</v>
      </c>
      <c r="L29" s="48">
        <v>74.400000000000006</v>
      </c>
      <c r="M29" s="5" t="s">
        <v>20</v>
      </c>
      <c r="N29" s="21" t="s">
        <v>54</v>
      </c>
      <c r="O29">
        <v>30</v>
      </c>
      <c r="P29" s="8">
        <f t="shared" si="5"/>
        <v>3</v>
      </c>
      <c r="Q29" s="9">
        <f t="shared" si="4"/>
        <v>25</v>
      </c>
      <c r="R29" s="7" t="s">
        <v>21</v>
      </c>
      <c r="S29" s="21" t="s">
        <v>54</v>
      </c>
      <c r="T29" s="9">
        <v>25</v>
      </c>
      <c r="U29">
        <v>74.400000000000006</v>
      </c>
      <c r="V29" t="str">
        <f t="shared" si="1"/>
        <v/>
      </c>
    </row>
    <row r="30" spans="1:23">
      <c r="A30" s="56">
        <v>29</v>
      </c>
      <c r="B30" s="41" t="s">
        <v>15</v>
      </c>
      <c r="C30" s="41">
        <v>2014</v>
      </c>
      <c r="D30" s="41" t="s">
        <v>16</v>
      </c>
      <c r="F30">
        <v>29</v>
      </c>
      <c r="G30" s="41" t="s">
        <v>25</v>
      </c>
      <c r="H30" s="41" t="s">
        <v>45</v>
      </c>
      <c r="I30" s="48">
        <v>22.3</v>
      </c>
      <c r="J30" s="48">
        <v>1.86</v>
      </c>
      <c r="K30" s="48">
        <v>1.86</v>
      </c>
      <c r="L30" s="48">
        <v>8.1999999999999993</v>
      </c>
      <c r="M30" s="5" t="s">
        <v>20</v>
      </c>
      <c r="N30" s="21" t="s">
        <v>55</v>
      </c>
      <c r="O30">
        <v>70</v>
      </c>
      <c r="P30" s="8">
        <f t="shared" si="5"/>
        <v>19</v>
      </c>
      <c r="Q30" s="9">
        <f t="shared" si="4"/>
        <v>25</v>
      </c>
      <c r="R30" s="7" t="s">
        <v>21</v>
      </c>
      <c r="S30" s="21" t="s">
        <v>55</v>
      </c>
      <c r="T30" s="9">
        <v>25</v>
      </c>
      <c r="U30">
        <v>8.1999999999999993</v>
      </c>
      <c r="V30" t="str">
        <f t="shared" si="1"/>
        <v/>
      </c>
    </row>
    <row r="31" spans="1:23">
      <c r="A31" s="56">
        <v>30</v>
      </c>
      <c r="B31" s="41" t="s">
        <v>15</v>
      </c>
      <c r="C31" s="41">
        <v>2014</v>
      </c>
      <c r="D31" s="41" t="s">
        <v>16</v>
      </c>
      <c r="F31">
        <v>30</v>
      </c>
      <c r="G31" s="41" t="s">
        <v>18</v>
      </c>
      <c r="H31" s="41" t="s">
        <v>32</v>
      </c>
      <c r="I31" s="48">
        <v>165.1</v>
      </c>
      <c r="J31" s="48">
        <v>1.89</v>
      </c>
      <c r="K31" s="48">
        <v>2.06</v>
      </c>
      <c r="L31" s="48">
        <v>20.2</v>
      </c>
      <c r="M31" s="5" t="s">
        <v>20</v>
      </c>
      <c r="N31" s="21" t="s">
        <v>56</v>
      </c>
      <c r="O31">
        <v>40</v>
      </c>
      <c r="P31" s="8">
        <f t="shared" si="5"/>
        <v>8</v>
      </c>
      <c r="Q31" s="9">
        <f t="shared" si="4"/>
        <v>25</v>
      </c>
      <c r="R31" s="7" t="s">
        <v>21</v>
      </c>
      <c r="S31" s="21" t="s">
        <v>56</v>
      </c>
      <c r="T31" s="9">
        <v>25</v>
      </c>
      <c r="U31">
        <v>20.2</v>
      </c>
      <c r="V31" t="str">
        <f t="shared" si="1"/>
        <v/>
      </c>
    </row>
    <row r="32" spans="1:23">
      <c r="A32" s="56">
        <v>32</v>
      </c>
      <c r="B32" s="41" t="s">
        <v>15</v>
      </c>
      <c r="C32" s="41">
        <v>2014</v>
      </c>
      <c r="D32" s="41" t="s">
        <v>16</v>
      </c>
      <c r="F32">
        <v>32</v>
      </c>
      <c r="G32" s="41" t="s">
        <v>25</v>
      </c>
      <c r="H32" s="41" t="s">
        <v>47</v>
      </c>
      <c r="I32" s="48">
        <v>39.4</v>
      </c>
      <c r="J32" s="48">
        <v>1.83</v>
      </c>
      <c r="K32" s="48">
        <v>2.2200000000000002</v>
      </c>
      <c r="L32" s="48">
        <v>20.3</v>
      </c>
      <c r="M32" s="5" t="s">
        <v>20</v>
      </c>
      <c r="N32" s="21" t="s">
        <v>57</v>
      </c>
      <c r="O32">
        <v>70</v>
      </c>
      <c r="P32" s="8">
        <f t="shared" si="5"/>
        <v>8</v>
      </c>
      <c r="Q32" s="9">
        <f t="shared" si="4"/>
        <v>25</v>
      </c>
      <c r="R32" s="7" t="s">
        <v>21</v>
      </c>
      <c r="S32" s="21" t="s">
        <v>57</v>
      </c>
      <c r="T32" s="9">
        <v>25</v>
      </c>
      <c r="U32">
        <v>20.3</v>
      </c>
      <c r="V32" t="str">
        <f t="shared" si="1"/>
        <v/>
      </c>
    </row>
    <row r="33" spans="1:22">
      <c r="A33" s="56">
        <v>33</v>
      </c>
      <c r="B33" s="41" t="s">
        <v>15</v>
      </c>
      <c r="C33" s="41">
        <v>2014</v>
      </c>
      <c r="D33" s="41" t="s">
        <v>16</v>
      </c>
      <c r="F33">
        <v>33</v>
      </c>
      <c r="G33" s="41" t="s">
        <v>18</v>
      </c>
      <c r="H33" s="41" t="s">
        <v>33</v>
      </c>
      <c r="I33" s="48">
        <v>309.60000000000002</v>
      </c>
      <c r="J33" s="48">
        <v>1.87</v>
      </c>
      <c r="K33" s="48">
        <v>2.16</v>
      </c>
      <c r="L33" s="48">
        <v>55.8</v>
      </c>
      <c r="M33" s="5" t="s">
        <v>20</v>
      </c>
      <c r="N33" s="21" t="s">
        <v>58</v>
      </c>
      <c r="O33">
        <v>43</v>
      </c>
      <c r="P33" s="8">
        <f t="shared" si="5"/>
        <v>3</v>
      </c>
      <c r="Q33" s="9">
        <f t="shared" si="4"/>
        <v>25</v>
      </c>
      <c r="R33" s="7" t="s">
        <v>21</v>
      </c>
      <c r="S33" s="21" t="s">
        <v>58</v>
      </c>
      <c r="T33" s="9">
        <v>25</v>
      </c>
      <c r="U33">
        <v>55.8</v>
      </c>
      <c r="V33" t="str">
        <f t="shared" si="1"/>
        <v/>
      </c>
    </row>
    <row r="34" spans="1:22">
      <c r="A34" s="56">
        <v>34</v>
      </c>
      <c r="B34" s="41" t="s">
        <v>15</v>
      </c>
      <c r="C34" s="41">
        <v>2014</v>
      </c>
      <c r="D34" s="41" t="s">
        <v>16</v>
      </c>
      <c r="F34">
        <v>34</v>
      </c>
      <c r="G34" s="41" t="s">
        <v>38</v>
      </c>
      <c r="H34" s="41" t="s">
        <v>59</v>
      </c>
      <c r="I34" s="48">
        <v>367.2</v>
      </c>
      <c r="J34" s="48">
        <v>1.93</v>
      </c>
      <c r="K34" s="48">
        <v>2.2599999999999998</v>
      </c>
      <c r="L34" s="48">
        <v>63.5</v>
      </c>
      <c r="M34" s="5" t="s">
        <v>20</v>
      </c>
      <c r="N34" s="21" t="s">
        <v>60</v>
      </c>
      <c r="O34">
        <v>43</v>
      </c>
      <c r="P34" s="8">
        <f t="shared" si="5"/>
        <v>3</v>
      </c>
      <c r="Q34" s="9">
        <f t="shared" si="4"/>
        <v>25</v>
      </c>
      <c r="R34" s="7" t="s">
        <v>21</v>
      </c>
      <c r="S34" s="21" t="s">
        <v>60</v>
      </c>
      <c r="T34" s="9">
        <v>25</v>
      </c>
      <c r="U34">
        <v>63.5</v>
      </c>
      <c r="V34" t="str">
        <f t="shared" ref="V34:V65" si="6">IF(Q34&lt;0,"!!!","")</f>
        <v/>
      </c>
    </row>
    <row r="35" spans="1:22">
      <c r="A35" s="56">
        <v>35</v>
      </c>
      <c r="B35" s="41" t="s">
        <v>15</v>
      </c>
      <c r="C35" s="41">
        <v>2014</v>
      </c>
      <c r="D35" s="41" t="s">
        <v>16</v>
      </c>
      <c r="F35">
        <v>35</v>
      </c>
      <c r="G35" s="41" t="s">
        <v>18</v>
      </c>
      <c r="H35" s="41" t="s">
        <v>34</v>
      </c>
      <c r="I35" s="48">
        <v>133.6</v>
      </c>
      <c r="J35" s="48">
        <v>1.9</v>
      </c>
      <c r="K35" s="48">
        <v>2.0099999999999998</v>
      </c>
      <c r="L35" s="48">
        <v>23</v>
      </c>
      <c r="M35" s="5" t="s">
        <v>20</v>
      </c>
      <c r="N35" s="21" t="s">
        <v>61</v>
      </c>
      <c r="O35">
        <v>43</v>
      </c>
      <c r="P35" s="8">
        <f t="shared" si="5"/>
        <v>7</v>
      </c>
      <c r="Q35" s="9">
        <f t="shared" si="4"/>
        <v>25</v>
      </c>
      <c r="R35" s="7" t="s">
        <v>21</v>
      </c>
      <c r="S35" s="21" t="s">
        <v>61</v>
      </c>
      <c r="T35" s="9">
        <v>25</v>
      </c>
      <c r="U35">
        <v>23</v>
      </c>
      <c r="V35" t="str">
        <f t="shared" si="6"/>
        <v/>
      </c>
    </row>
    <row r="36" spans="1:22">
      <c r="A36" s="56">
        <v>36</v>
      </c>
      <c r="B36" s="41" t="s">
        <v>15</v>
      </c>
      <c r="C36" s="41">
        <v>2014</v>
      </c>
      <c r="D36" s="41" t="s">
        <v>16</v>
      </c>
      <c r="F36">
        <v>36</v>
      </c>
      <c r="G36" s="41" t="s">
        <v>18</v>
      </c>
      <c r="H36" s="41" t="s">
        <v>35</v>
      </c>
      <c r="I36" s="48">
        <v>120</v>
      </c>
      <c r="J36" s="48">
        <v>1.91</v>
      </c>
      <c r="K36" s="48">
        <v>1.99</v>
      </c>
      <c r="L36" s="48">
        <v>22.7</v>
      </c>
      <c r="M36" s="5" t="s">
        <v>20</v>
      </c>
      <c r="N36" s="21" t="s">
        <v>62</v>
      </c>
      <c r="O36">
        <v>43</v>
      </c>
      <c r="P36" s="8">
        <f t="shared" si="5"/>
        <v>7</v>
      </c>
      <c r="Q36" s="9">
        <f t="shared" si="4"/>
        <v>25</v>
      </c>
      <c r="R36" s="7" t="s">
        <v>21</v>
      </c>
      <c r="S36" s="21" t="s">
        <v>62</v>
      </c>
      <c r="T36" s="9">
        <v>25</v>
      </c>
      <c r="U36">
        <v>22.7</v>
      </c>
      <c r="V36" t="str">
        <f t="shared" si="6"/>
        <v/>
      </c>
    </row>
    <row r="37" spans="1:22">
      <c r="A37" s="56">
        <v>37</v>
      </c>
      <c r="B37" s="41" t="s">
        <v>15</v>
      </c>
      <c r="C37" s="41">
        <v>2014</v>
      </c>
      <c r="D37" s="41" t="s">
        <v>16</v>
      </c>
      <c r="F37" s="10">
        <v>37</v>
      </c>
      <c r="G37" s="41" t="s">
        <v>28</v>
      </c>
      <c r="H37" s="41" t="s">
        <v>30</v>
      </c>
      <c r="I37" s="48">
        <v>88.9</v>
      </c>
      <c r="J37" s="48">
        <v>1.86</v>
      </c>
      <c r="K37" s="48">
        <v>2.1</v>
      </c>
      <c r="L37" s="48">
        <v>39.200000000000003</v>
      </c>
      <c r="M37" s="5" t="s">
        <v>20</v>
      </c>
      <c r="N37" s="21" t="s">
        <v>63</v>
      </c>
      <c r="O37">
        <v>30</v>
      </c>
      <c r="P37" s="8">
        <f t="shared" si="5"/>
        <v>4</v>
      </c>
      <c r="Q37" s="9">
        <f t="shared" si="4"/>
        <v>25</v>
      </c>
      <c r="R37" s="7" t="s">
        <v>21</v>
      </c>
      <c r="S37" s="21" t="s">
        <v>63</v>
      </c>
      <c r="T37" s="9">
        <v>25</v>
      </c>
      <c r="U37">
        <v>39.200000000000003</v>
      </c>
      <c r="V37" t="str">
        <f t="shared" si="6"/>
        <v/>
      </c>
    </row>
    <row r="38" spans="1:22">
      <c r="A38" s="56">
        <v>38</v>
      </c>
      <c r="B38" s="41" t="s">
        <v>64</v>
      </c>
      <c r="C38" s="41">
        <v>2010</v>
      </c>
      <c r="D38" s="41" t="s">
        <v>65</v>
      </c>
      <c r="F38">
        <v>38</v>
      </c>
      <c r="G38" s="41" t="s">
        <v>23</v>
      </c>
      <c r="H38" s="41" t="s">
        <v>61</v>
      </c>
      <c r="I38" s="48">
        <v>70</v>
      </c>
      <c r="J38" s="48">
        <v>1.78</v>
      </c>
      <c r="K38" s="48">
        <v>1.96</v>
      </c>
      <c r="L38" s="48">
        <v>5.7</v>
      </c>
      <c r="M38" s="5" t="s">
        <v>20</v>
      </c>
      <c r="N38" s="21" t="s">
        <v>66</v>
      </c>
      <c r="O38">
        <v>30</v>
      </c>
      <c r="P38" s="8">
        <f t="shared" si="5"/>
        <v>27</v>
      </c>
      <c r="Q38" s="9">
        <f t="shared" si="4"/>
        <v>27</v>
      </c>
      <c r="R38" s="7" t="s">
        <v>21</v>
      </c>
      <c r="S38" s="21" t="s">
        <v>66</v>
      </c>
      <c r="T38" s="9">
        <v>27</v>
      </c>
      <c r="U38">
        <v>5.7</v>
      </c>
      <c r="V38" t="str">
        <f t="shared" si="6"/>
        <v/>
      </c>
    </row>
    <row r="39" spans="1:22">
      <c r="A39" s="56">
        <v>39</v>
      </c>
      <c r="B39" s="41" t="s">
        <v>64</v>
      </c>
      <c r="C39" s="41">
        <v>2010</v>
      </c>
      <c r="D39" s="41" t="s">
        <v>65</v>
      </c>
      <c r="F39">
        <v>39</v>
      </c>
      <c r="G39" s="41" t="s">
        <v>38</v>
      </c>
      <c r="H39" s="41" t="s">
        <v>67</v>
      </c>
      <c r="I39" s="48">
        <v>398.1</v>
      </c>
      <c r="J39" s="48">
        <v>1.94</v>
      </c>
      <c r="K39" s="48">
        <v>2.2799999999999998</v>
      </c>
      <c r="L39" s="48">
        <v>80.8</v>
      </c>
      <c r="M39" s="5" t="s">
        <v>20</v>
      </c>
      <c r="N39" s="21" t="s">
        <v>68</v>
      </c>
      <c r="O39">
        <v>45</v>
      </c>
      <c r="P39" s="8">
        <f t="shared" si="5"/>
        <v>2</v>
      </c>
      <c r="Q39" s="9">
        <f t="shared" si="4"/>
        <v>25</v>
      </c>
      <c r="R39" s="7" t="s">
        <v>21</v>
      </c>
      <c r="S39" s="21" t="s">
        <v>68</v>
      </c>
      <c r="T39" s="9">
        <v>25</v>
      </c>
      <c r="U39">
        <v>80.8</v>
      </c>
      <c r="V39" t="str">
        <f t="shared" si="6"/>
        <v/>
      </c>
    </row>
    <row r="40" spans="1:22">
      <c r="A40" s="56">
        <v>40</v>
      </c>
      <c r="B40" s="41" t="s">
        <v>64</v>
      </c>
      <c r="C40" s="41">
        <v>2010</v>
      </c>
      <c r="D40" s="41" t="s">
        <v>65</v>
      </c>
      <c r="F40">
        <v>40</v>
      </c>
      <c r="G40" s="41" t="s">
        <v>25</v>
      </c>
      <c r="H40" s="41" t="s">
        <v>54</v>
      </c>
      <c r="I40" s="48">
        <v>38.4</v>
      </c>
      <c r="J40" s="48">
        <v>1.97</v>
      </c>
      <c r="K40" s="48">
        <v>2.23</v>
      </c>
      <c r="L40" s="48">
        <v>21.8</v>
      </c>
      <c r="M40" s="5" t="s">
        <v>20</v>
      </c>
      <c r="N40" s="21" t="s">
        <v>69</v>
      </c>
      <c r="O40">
        <v>70</v>
      </c>
      <c r="P40" s="8">
        <f t="shared" si="5"/>
        <v>7</v>
      </c>
      <c r="Q40" s="9">
        <f t="shared" si="4"/>
        <v>25</v>
      </c>
      <c r="R40" s="7" t="s">
        <v>21</v>
      </c>
      <c r="S40" s="21" t="s">
        <v>69</v>
      </c>
      <c r="T40" s="9">
        <v>25</v>
      </c>
      <c r="U40">
        <v>21.8</v>
      </c>
      <c r="V40" t="str">
        <f t="shared" si="6"/>
        <v/>
      </c>
    </row>
    <row r="41" spans="1:22">
      <c r="A41" s="56">
        <v>41</v>
      </c>
      <c r="B41" s="41" t="s">
        <v>64</v>
      </c>
      <c r="C41" s="41">
        <v>2010</v>
      </c>
      <c r="D41" s="41" t="s">
        <v>65</v>
      </c>
      <c r="E41" s="41" t="s">
        <v>17</v>
      </c>
      <c r="F41">
        <v>41</v>
      </c>
      <c r="G41" s="41" t="s">
        <v>38</v>
      </c>
      <c r="H41" s="41" t="s">
        <v>70</v>
      </c>
      <c r="I41" s="48">
        <v>125.6</v>
      </c>
      <c r="J41" s="48">
        <v>1.8</v>
      </c>
      <c r="K41" s="48">
        <v>1.94</v>
      </c>
      <c r="L41" s="48">
        <v>48.1</v>
      </c>
      <c r="M41" s="5" t="s">
        <v>20</v>
      </c>
      <c r="N41" s="21" t="s">
        <v>71</v>
      </c>
      <c r="O41">
        <v>45</v>
      </c>
      <c r="P41" s="8">
        <f t="shared" si="5"/>
        <v>4</v>
      </c>
      <c r="Q41" s="9">
        <f t="shared" si="4"/>
        <v>25</v>
      </c>
      <c r="R41" s="7" t="s">
        <v>21</v>
      </c>
      <c r="S41" s="21" t="s">
        <v>71</v>
      </c>
      <c r="T41" s="9">
        <v>25</v>
      </c>
      <c r="U41">
        <v>48.1</v>
      </c>
      <c r="V41" t="str">
        <f t="shared" si="6"/>
        <v/>
      </c>
    </row>
    <row r="42" spans="1:22">
      <c r="A42" s="56">
        <v>42</v>
      </c>
      <c r="B42" s="41" t="s">
        <v>64</v>
      </c>
      <c r="C42" s="41">
        <v>2011</v>
      </c>
      <c r="D42" s="41" t="s">
        <v>65</v>
      </c>
      <c r="F42">
        <v>42</v>
      </c>
      <c r="G42" s="41" t="s">
        <v>25</v>
      </c>
      <c r="H42" s="41" t="s">
        <v>56</v>
      </c>
      <c r="I42" s="48">
        <v>15.4</v>
      </c>
      <c r="J42" s="48">
        <v>1.89</v>
      </c>
      <c r="K42" s="48">
        <v>1.9</v>
      </c>
      <c r="L42" s="48">
        <v>6.35</v>
      </c>
      <c r="M42" s="5" t="s">
        <v>20</v>
      </c>
      <c r="N42" s="21" t="s">
        <v>72</v>
      </c>
      <c r="O42">
        <v>70</v>
      </c>
      <c r="P42" s="8">
        <f t="shared" si="5"/>
        <v>24</v>
      </c>
      <c r="Q42" s="9">
        <f t="shared" si="4"/>
        <v>25</v>
      </c>
      <c r="R42" s="7" t="s">
        <v>21</v>
      </c>
      <c r="S42" s="21" t="s">
        <v>72</v>
      </c>
      <c r="T42" s="9">
        <v>25</v>
      </c>
      <c r="U42">
        <v>6.35</v>
      </c>
      <c r="V42" t="str">
        <f t="shared" si="6"/>
        <v/>
      </c>
    </row>
    <row r="43" spans="1:22">
      <c r="A43" s="56">
        <v>43</v>
      </c>
      <c r="B43" s="41" t="s">
        <v>64</v>
      </c>
      <c r="C43" s="41">
        <v>2011</v>
      </c>
      <c r="D43" s="41" t="s">
        <v>65</v>
      </c>
      <c r="F43">
        <v>43</v>
      </c>
      <c r="G43" s="41" t="s">
        <v>38</v>
      </c>
      <c r="H43" s="41" t="s">
        <v>73</v>
      </c>
      <c r="I43" s="48">
        <v>181.6</v>
      </c>
      <c r="J43" s="48">
        <v>1.98</v>
      </c>
      <c r="K43" s="48">
        <v>2.14</v>
      </c>
      <c r="L43" s="48">
        <v>38.700000000000003</v>
      </c>
      <c r="M43" s="5" t="s">
        <v>20</v>
      </c>
      <c r="N43" s="21" t="s">
        <v>74</v>
      </c>
      <c r="O43">
        <v>43</v>
      </c>
      <c r="P43" s="8">
        <f t="shared" si="5"/>
        <v>4</v>
      </c>
      <c r="Q43" s="9">
        <f t="shared" si="4"/>
        <v>25</v>
      </c>
      <c r="R43" s="7" t="s">
        <v>21</v>
      </c>
      <c r="S43" s="21" t="s">
        <v>74</v>
      </c>
      <c r="T43" s="9">
        <v>25</v>
      </c>
      <c r="U43">
        <v>38.700000000000003</v>
      </c>
      <c r="V43" t="str">
        <f t="shared" si="6"/>
        <v/>
      </c>
    </row>
    <row r="44" spans="1:22">
      <c r="A44" s="56">
        <v>44</v>
      </c>
      <c r="B44" s="41" t="s">
        <v>64</v>
      </c>
      <c r="C44" s="41">
        <v>2011</v>
      </c>
      <c r="D44" s="41" t="s">
        <v>65</v>
      </c>
      <c r="F44">
        <v>44</v>
      </c>
      <c r="G44" s="41" t="s">
        <v>75</v>
      </c>
      <c r="H44" s="41" t="s">
        <v>76</v>
      </c>
      <c r="I44" s="48">
        <v>325.8</v>
      </c>
      <c r="J44" s="48">
        <v>1.84</v>
      </c>
      <c r="K44" s="48">
        <v>1.9</v>
      </c>
      <c r="L44" s="48">
        <v>41</v>
      </c>
      <c r="M44" s="5" t="s">
        <v>20</v>
      </c>
      <c r="N44" s="21" t="s">
        <v>76</v>
      </c>
      <c r="O44">
        <v>30</v>
      </c>
      <c r="P44" s="8">
        <f t="shared" si="5"/>
        <v>4</v>
      </c>
      <c r="Q44" s="9">
        <f t="shared" si="4"/>
        <v>25</v>
      </c>
      <c r="R44" s="7" t="s">
        <v>21</v>
      </c>
      <c r="S44" s="21" t="s">
        <v>76</v>
      </c>
      <c r="T44" s="9">
        <v>25</v>
      </c>
      <c r="U44">
        <v>41</v>
      </c>
      <c r="V44" t="str">
        <f t="shared" si="6"/>
        <v/>
      </c>
    </row>
    <row r="45" spans="1:22">
      <c r="A45" s="56">
        <v>45</v>
      </c>
      <c r="B45" s="41" t="s">
        <v>64</v>
      </c>
      <c r="C45" s="41">
        <v>2011</v>
      </c>
      <c r="D45" s="41" t="s">
        <v>65</v>
      </c>
      <c r="F45">
        <v>45</v>
      </c>
      <c r="G45" s="41" t="s">
        <v>75</v>
      </c>
      <c r="H45" s="41" t="s">
        <v>77</v>
      </c>
      <c r="I45" s="48">
        <v>169.7</v>
      </c>
      <c r="J45" s="48">
        <v>1.84</v>
      </c>
      <c r="K45" s="48">
        <v>1.88</v>
      </c>
      <c r="L45" s="48">
        <v>30.2</v>
      </c>
      <c r="M45" s="5" t="s">
        <v>20</v>
      </c>
      <c r="N45" s="21" t="s">
        <v>77</v>
      </c>
      <c r="O45">
        <v>30</v>
      </c>
      <c r="P45" s="8">
        <f t="shared" si="5"/>
        <v>5</v>
      </c>
      <c r="Q45" s="9">
        <f t="shared" si="4"/>
        <v>25</v>
      </c>
      <c r="R45" s="7" t="s">
        <v>21</v>
      </c>
      <c r="S45" s="21" t="s">
        <v>77</v>
      </c>
      <c r="T45" s="9">
        <v>25</v>
      </c>
      <c r="U45">
        <v>30.2</v>
      </c>
      <c r="V45" t="str">
        <f t="shared" si="6"/>
        <v/>
      </c>
    </row>
    <row r="46" spans="1:22">
      <c r="A46" s="56">
        <v>46</v>
      </c>
      <c r="B46" s="41" t="s">
        <v>64</v>
      </c>
      <c r="C46" s="41">
        <v>2011</v>
      </c>
      <c r="D46" s="41" t="s">
        <v>65</v>
      </c>
      <c r="F46">
        <v>46</v>
      </c>
      <c r="G46" s="41" t="s">
        <v>75</v>
      </c>
      <c r="H46" s="41" t="s">
        <v>78</v>
      </c>
      <c r="I46" s="48">
        <v>192.3</v>
      </c>
      <c r="J46" s="48">
        <v>1.89</v>
      </c>
      <c r="K46" s="48">
        <v>1.64</v>
      </c>
      <c r="L46" s="48">
        <v>41</v>
      </c>
      <c r="M46" s="5" t="s">
        <v>20</v>
      </c>
      <c r="N46" s="21" t="s">
        <v>78</v>
      </c>
      <c r="O46">
        <v>30</v>
      </c>
      <c r="P46" s="8">
        <f t="shared" si="5"/>
        <v>4</v>
      </c>
      <c r="Q46" s="9">
        <f t="shared" si="4"/>
        <v>25</v>
      </c>
      <c r="R46" s="7" t="s">
        <v>21</v>
      </c>
      <c r="S46" s="21" t="s">
        <v>78</v>
      </c>
      <c r="T46" s="9">
        <v>25</v>
      </c>
      <c r="U46">
        <v>41</v>
      </c>
      <c r="V46" t="str">
        <f t="shared" si="6"/>
        <v/>
      </c>
    </row>
    <row r="47" spans="1:22">
      <c r="A47" s="56">
        <v>47</v>
      </c>
      <c r="B47" s="41" t="s">
        <v>64</v>
      </c>
      <c r="C47" s="41">
        <v>2011</v>
      </c>
      <c r="D47" s="41" t="s">
        <v>65</v>
      </c>
      <c r="F47">
        <v>47</v>
      </c>
      <c r="G47" s="41" t="s">
        <v>75</v>
      </c>
      <c r="H47" s="41" t="s">
        <v>79</v>
      </c>
      <c r="I47" s="48">
        <v>162.19999999999999</v>
      </c>
      <c r="J47" s="48">
        <v>1.87</v>
      </c>
      <c r="K47" s="48">
        <v>1.81</v>
      </c>
      <c r="L47" s="48">
        <v>14.2</v>
      </c>
      <c r="M47" s="5" t="s">
        <v>20</v>
      </c>
      <c r="N47" s="21" t="s">
        <v>79</v>
      </c>
      <c r="O47">
        <v>30</v>
      </c>
      <c r="P47" s="8">
        <f t="shared" si="5"/>
        <v>11</v>
      </c>
      <c r="Q47" s="9">
        <f t="shared" si="4"/>
        <v>25</v>
      </c>
      <c r="R47" s="7" t="s">
        <v>21</v>
      </c>
      <c r="S47" s="21" t="s">
        <v>79</v>
      </c>
      <c r="T47" s="9">
        <v>25</v>
      </c>
      <c r="U47">
        <v>14.2</v>
      </c>
      <c r="V47" t="str">
        <f t="shared" si="6"/>
        <v/>
      </c>
    </row>
    <row r="48" spans="1:22">
      <c r="A48" s="56">
        <v>48</v>
      </c>
      <c r="B48" s="41" t="s">
        <v>64</v>
      </c>
      <c r="C48" s="41">
        <v>2014</v>
      </c>
      <c r="D48" s="41" t="s">
        <v>65</v>
      </c>
      <c r="F48">
        <v>48</v>
      </c>
      <c r="G48" s="41" t="s">
        <v>38</v>
      </c>
      <c r="H48" s="41" t="s">
        <v>80</v>
      </c>
      <c r="I48" s="48">
        <v>80.099999999999994</v>
      </c>
      <c r="J48" s="48">
        <v>1.87</v>
      </c>
      <c r="K48" s="48">
        <v>1.82</v>
      </c>
      <c r="L48" s="48">
        <v>3.93</v>
      </c>
      <c r="M48" s="5" t="s">
        <v>20</v>
      </c>
      <c r="N48" s="21" t="s">
        <v>81</v>
      </c>
      <c r="O48">
        <v>45</v>
      </c>
      <c r="P48" s="8">
        <f t="shared" si="5"/>
        <v>39</v>
      </c>
      <c r="Q48" s="9">
        <f t="shared" si="4"/>
        <v>39</v>
      </c>
      <c r="R48" s="7" t="s">
        <v>21</v>
      </c>
      <c r="S48" s="21" t="s">
        <v>81</v>
      </c>
      <c r="T48" s="9">
        <v>39</v>
      </c>
      <c r="U48">
        <v>3.93</v>
      </c>
      <c r="V48" t="str">
        <f t="shared" si="6"/>
        <v/>
      </c>
    </row>
    <row r="49" spans="1:23">
      <c r="A49" s="56">
        <v>49</v>
      </c>
      <c r="B49" s="41" t="s">
        <v>64</v>
      </c>
      <c r="C49" s="41">
        <v>2014</v>
      </c>
      <c r="D49" s="41" t="s">
        <v>65</v>
      </c>
      <c r="F49" s="10">
        <v>49</v>
      </c>
      <c r="G49" s="41" t="s">
        <v>28</v>
      </c>
      <c r="H49" s="41" t="s">
        <v>32</v>
      </c>
      <c r="I49" s="48">
        <v>137.6</v>
      </c>
      <c r="J49" s="48">
        <v>1.81</v>
      </c>
      <c r="K49" s="48">
        <v>2.0299999999999998</v>
      </c>
      <c r="L49" s="48">
        <v>55</v>
      </c>
      <c r="M49" s="5" t="s">
        <v>20</v>
      </c>
      <c r="N49" s="21" t="s">
        <v>82</v>
      </c>
      <c r="O49">
        <v>30</v>
      </c>
      <c r="P49" s="8">
        <f t="shared" si="5"/>
        <v>3</v>
      </c>
      <c r="Q49" s="9">
        <f t="shared" si="4"/>
        <v>25</v>
      </c>
      <c r="R49" s="7" t="s">
        <v>21</v>
      </c>
      <c r="S49" s="21" t="s">
        <v>82</v>
      </c>
      <c r="T49" s="9">
        <v>25</v>
      </c>
      <c r="U49">
        <v>55</v>
      </c>
      <c r="V49" t="str">
        <f t="shared" si="6"/>
        <v/>
      </c>
    </row>
    <row r="50" spans="1:23">
      <c r="A50" s="58">
        <v>50</v>
      </c>
      <c r="B50" s="43" t="s">
        <v>64</v>
      </c>
      <c r="C50" s="43">
        <v>2014</v>
      </c>
      <c r="D50" s="43" t="s">
        <v>65</v>
      </c>
      <c r="E50" s="43"/>
      <c r="F50" s="16">
        <v>50</v>
      </c>
      <c r="G50" s="43" t="s">
        <v>23</v>
      </c>
      <c r="H50" s="43" t="s">
        <v>74</v>
      </c>
      <c r="I50" s="50">
        <v>122</v>
      </c>
      <c r="J50" s="50">
        <v>1.79</v>
      </c>
      <c r="K50" s="50">
        <v>1.91</v>
      </c>
      <c r="L50" s="50">
        <v>4.54</v>
      </c>
      <c r="M50" s="17" t="s">
        <v>20</v>
      </c>
      <c r="N50" s="21" t="s">
        <v>39</v>
      </c>
      <c r="O50" s="16">
        <v>30</v>
      </c>
      <c r="P50" s="18">
        <f t="shared" si="5"/>
        <v>34</v>
      </c>
      <c r="Q50" s="19">
        <v>25</v>
      </c>
      <c r="R50" s="20" t="s">
        <v>21</v>
      </c>
      <c r="S50" s="21" t="s">
        <v>39</v>
      </c>
      <c r="T50" s="19">
        <v>25</v>
      </c>
      <c r="U50" s="16">
        <v>4.54</v>
      </c>
      <c r="V50" s="16" t="str">
        <f t="shared" si="6"/>
        <v/>
      </c>
      <c r="W50" s="16"/>
    </row>
    <row r="51" spans="1:23">
      <c r="A51" s="56">
        <v>51</v>
      </c>
      <c r="B51" s="41" t="s">
        <v>64</v>
      </c>
      <c r="C51" s="41">
        <v>2014</v>
      </c>
      <c r="D51" s="41" t="s">
        <v>65</v>
      </c>
      <c r="F51">
        <v>51</v>
      </c>
      <c r="G51" s="41" t="s">
        <v>18</v>
      </c>
      <c r="H51" s="41" t="s">
        <v>36</v>
      </c>
      <c r="I51" s="48">
        <v>292</v>
      </c>
      <c r="J51" s="48">
        <v>1.9</v>
      </c>
      <c r="K51" s="48">
        <v>2.2000000000000002</v>
      </c>
      <c r="L51" s="48">
        <v>52.6</v>
      </c>
      <c r="M51" s="5" t="s">
        <v>20</v>
      </c>
      <c r="N51" s="21" t="s">
        <v>83</v>
      </c>
      <c r="O51">
        <v>45</v>
      </c>
      <c r="P51" s="8">
        <f t="shared" si="5"/>
        <v>3</v>
      </c>
      <c r="Q51" s="9">
        <f>IF(P51&lt;25,25,P51)</f>
        <v>25</v>
      </c>
      <c r="R51" s="7" t="s">
        <v>21</v>
      </c>
      <c r="S51" s="21" t="s">
        <v>83</v>
      </c>
      <c r="T51" s="9">
        <v>25</v>
      </c>
      <c r="U51">
        <v>52.6</v>
      </c>
      <c r="V51" t="str">
        <f t="shared" si="6"/>
        <v/>
      </c>
    </row>
    <row r="52" spans="1:23">
      <c r="A52" s="56">
        <v>52</v>
      </c>
      <c r="B52" s="41" t="s">
        <v>64</v>
      </c>
      <c r="C52" s="41">
        <v>2014</v>
      </c>
      <c r="D52" s="41" t="s">
        <v>65</v>
      </c>
      <c r="F52">
        <v>52</v>
      </c>
      <c r="G52" s="41" t="s">
        <v>25</v>
      </c>
      <c r="H52" s="41" t="s">
        <v>61</v>
      </c>
      <c r="I52" s="48">
        <v>16.3</v>
      </c>
      <c r="J52" s="48">
        <v>1.89</v>
      </c>
      <c r="K52" s="48">
        <v>1.93</v>
      </c>
      <c r="L52" s="48">
        <v>3.02</v>
      </c>
      <c r="M52" s="5" t="s">
        <v>20</v>
      </c>
      <c r="N52" s="21" t="s">
        <v>84</v>
      </c>
      <c r="O52">
        <v>70</v>
      </c>
      <c r="P52" s="8">
        <f t="shared" si="5"/>
        <v>50</v>
      </c>
      <c r="Q52" s="9">
        <f>IF(P52&lt;25,25,P52)</f>
        <v>50</v>
      </c>
      <c r="R52" s="7" t="s">
        <v>21</v>
      </c>
      <c r="S52" s="21" t="s">
        <v>84</v>
      </c>
      <c r="T52" s="9">
        <v>50</v>
      </c>
      <c r="U52">
        <v>3.02</v>
      </c>
      <c r="V52" t="str">
        <f t="shared" si="6"/>
        <v/>
      </c>
    </row>
    <row r="53" spans="1:23">
      <c r="A53" s="56">
        <v>53</v>
      </c>
      <c r="B53" s="41" t="s">
        <v>64</v>
      </c>
      <c r="C53" s="41">
        <v>2014</v>
      </c>
      <c r="D53" s="41" t="s">
        <v>65</v>
      </c>
      <c r="F53">
        <v>53</v>
      </c>
      <c r="G53" s="41" t="s">
        <v>23</v>
      </c>
      <c r="H53" s="41" t="s">
        <v>77</v>
      </c>
      <c r="I53" s="48">
        <v>186.8</v>
      </c>
      <c r="J53" s="48">
        <v>1.87</v>
      </c>
      <c r="K53" s="48">
        <v>1.71</v>
      </c>
      <c r="L53" s="48">
        <v>12.4</v>
      </c>
      <c r="M53" s="5" t="s">
        <v>20</v>
      </c>
      <c r="N53" s="21" t="s">
        <v>85</v>
      </c>
      <c r="O53">
        <v>30</v>
      </c>
      <c r="P53" s="8">
        <f t="shared" si="5"/>
        <v>13</v>
      </c>
      <c r="Q53" s="9">
        <f>IF(P53&lt;25,25,P53)</f>
        <v>25</v>
      </c>
      <c r="R53" s="7" t="s">
        <v>21</v>
      </c>
      <c r="S53" s="21" t="s">
        <v>85</v>
      </c>
      <c r="T53" s="9">
        <v>25</v>
      </c>
      <c r="U53">
        <v>12.4</v>
      </c>
      <c r="V53" t="str">
        <f t="shared" si="6"/>
        <v/>
      </c>
    </row>
    <row r="54" spans="1:23">
      <c r="A54" s="56">
        <v>54</v>
      </c>
      <c r="B54" s="41" t="s">
        <v>64</v>
      </c>
      <c r="C54" s="41">
        <v>2014</v>
      </c>
      <c r="D54" s="41" t="s">
        <v>65</v>
      </c>
      <c r="F54" s="21">
        <v>54</v>
      </c>
      <c r="G54" s="41" t="s">
        <v>28</v>
      </c>
      <c r="H54" s="41" t="s">
        <v>63</v>
      </c>
      <c r="I54" s="48">
        <v>80.400000000000006</v>
      </c>
      <c r="J54" s="48">
        <v>1.88</v>
      </c>
      <c r="K54" s="48">
        <v>2.39</v>
      </c>
      <c r="L54" s="48">
        <v>41.8</v>
      </c>
      <c r="M54" s="5" t="s">
        <v>20</v>
      </c>
      <c r="N54" s="21" t="s">
        <v>86</v>
      </c>
      <c r="O54">
        <v>30</v>
      </c>
      <c r="P54" s="8">
        <f t="shared" si="5"/>
        <v>4</v>
      </c>
      <c r="Q54" s="9">
        <f>IF(P54&lt;25,25,P54)</f>
        <v>25</v>
      </c>
      <c r="R54" s="7" t="s">
        <v>21</v>
      </c>
      <c r="S54" s="21" t="s">
        <v>86</v>
      </c>
      <c r="T54" s="9">
        <v>25</v>
      </c>
      <c r="U54">
        <v>41.8</v>
      </c>
      <c r="V54" t="str">
        <f t="shared" si="6"/>
        <v/>
      </c>
    </row>
    <row r="55" spans="1:23">
      <c r="A55" s="57">
        <v>55</v>
      </c>
      <c r="B55" s="42" t="s">
        <v>64</v>
      </c>
      <c r="C55" s="42">
        <v>2014</v>
      </c>
      <c r="D55" s="42" t="s">
        <v>65</v>
      </c>
      <c r="E55" s="42"/>
      <c r="F55" s="11">
        <v>55</v>
      </c>
      <c r="G55" s="42" t="s">
        <v>28</v>
      </c>
      <c r="H55" s="42" t="s">
        <v>66</v>
      </c>
      <c r="I55" s="49">
        <v>225.7</v>
      </c>
      <c r="J55" s="49">
        <v>1.86</v>
      </c>
      <c r="K55" s="49">
        <v>2.39</v>
      </c>
      <c r="L55" s="49">
        <v>82.1</v>
      </c>
      <c r="M55" s="12" t="s">
        <v>20</v>
      </c>
      <c r="N55" s="21" t="s">
        <v>59</v>
      </c>
      <c r="O55" s="11">
        <v>30</v>
      </c>
      <c r="P55" s="13">
        <f t="shared" si="5"/>
        <v>2</v>
      </c>
      <c r="Q55" s="14"/>
      <c r="R55" s="15" t="s">
        <v>21</v>
      </c>
      <c r="S55" s="21" t="s">
        <v>59</v>
      </c>
      <c r="T55" s="14"/>
      <c r="U55" s="11">
        <v>82.1</v>
      </c>
      <c r="V55" s="11" t="str">
        <f t="shared" si="6"/>
        <v/>
      </c>
      <c r="W55" s="11"/>
    </row>
    <row r="56" spans="1:23">
      <c r="A56" s="56">
        <v>56</v>
      </c>
      <c r="B56" s="41" t="s">
        <v>64</v>
      </c>
      <c r="C56" s="41">
        <v>2014</v>
      </c>
      <c r="D56" s="41" t="s">
        <v>65</v>
      </c>
      <c r="F56" s="21">
        <v>56</v>
      </c>
      <c r="G56" s="41" t="s">
        <v>28</v>
      </c>
      <c r="H56" s="41" t="s">
        <v>68</v>
      </c>
      <c r="I56" s="48">
        <v>97.1</v>
      </c>
      <c r="J56" s="48">
        <v>1.86</v>
      </c>
      <c r="K56" s="48">
        <v>2.37</v>
      </c>
      <c r="L56" s="48">
        <v>21</v>
      </c>
      <c r="M56" s="5" t="s">
        <v>20</v>
      </c>
      <c r="N56" s="21" t="s">
        <v>67</v>
      </c>
      <c r="O56">
        <v>18</v>
      </c>
      <c r="P56" s="8">
        <f t="shared" si="5"/>
        <v>8</v>
      </c>
      <c r="Q56" s="9">
        <f>IF(P56&lt;25,25,P56)</f>
        <v>25</v>
      </c>
      <c r="R56" s="7" t="s">
        <v>21</v>
      </c>
      <c r="S56" s="21" t="s">
        <v>67</v>
      </c>
      <c r="T56" s="9">
        <v>25</v>
      </c>
      <c r="U56">
        <v>21</v>
      </c>
      <c r="V56" t="str">
        <f t="shared" si="6"/>
        <v/>
      </c>
    </row>
    <row r="57" spans="1:23">
      <c r="A57" s="56">
        <v>57</v>
      </c>
      <c r="B57" s="41" t="s">
        <v>64</v>
      </c>
      <c r="C57" s="41">
        <v>2014</v>
      </c>
      <c r="D57" s="41" t="s">
        <v>65</v>
      </c>
      <c r="F57">
        <v>57</v>
      </c>
      <c r="G57" s="41" t="s">
        <v>75</v>
      </c>
      <c r="H57" s="41" t="s">
        <v>70</v>
      </c>
      <c r="I57" s="48">
        <v>151</v>
      </c>
      <c r="J57" s="48">
        <v>1.82</v>
      </c>
      <c r="K57" s="48">
        <v>3.15</v>
      </c>
      <c r="L57" s="48">
        <v>16.3</v>
      </c>
      <c r="M57" s="5" t="s">
        <v>20</v>
      </c>
      <c r="N57" s="21" t="s">
        <v>70</v>
      </c>
      <c r="O57">
        <v>23</v>
      </c>
      <c r="P57" s="8">
        <f t="shared" si="5"/>
        <v>10</v>
      </c>
      <c r="Q57" s="9">
        <f>IF(P57&lt;25,25,P57)</f>
        <v>25</v>
      </c>
      <c r="R57" s="7" t="s">
        <v>21</v>
      </c>
      <c r="S57" s="21" t="s">
        <v>70</v>
      </c>
      <c r="T57" s="9">
        <v>25</v>
      </c>
      <c r="U57">
        <v>16.3</v>
      </c>
      <c r="V57" t="str">
        <f t="shared" si="6"/>
        <v/>
      </c>
    </row>
    <row r="58" spans="1:23">
      <c r="A58" s="57">
        <v>58</v>
      </c>
      <c r="B58" s="42" t="s">
        <v>64</v>
      </c>
      <c r="C58" s="42">
        <v>2015</v>
      </c>
      <c r="D58" s="42" t="s">
        <v>65</v>
      </c>
      <c r="E58" s="42"/>
      <c r="F58" s="11">
        <v>58</v>
      </c>
      <c r="G58" s="42" t="s">
        <v>23</v>
      </c>
      <c r="H58" s="42" t="s">
        <v>81</v>
      </c>
      <c r="I58" s="49">
        <v>342.4</v>
      </c>
      <c r="J58" s="49">
        <v>1.84</v>
      </c>
      <c r="K58" s="49">
        <v>2.23</v>
      </c>
      <c r="L58" s="49">
        <v>4.96</v>
      </c>
      <c r="M58" s="12" t="s">
        <v>20</v>
      </c>
      <c r="N58" s="21" t="s">
        <v>73</v>
      </c>
      <c r="O58" s="11">
        <v>30</v>
      </c>
      <c r="P58" s="13">
        <f t="shared" si="5"/>
        <v>31</v>
      </c>
      <c r="Q58" s="14"/>
      <c r="R58" s="7" t="s">
        <v>21</v>
      </c>
      <c r="S58" s="21" t="s">
        <v>73</v>
      </c>
      <c r="T58" s="14"/>
      <c r="U58" s="11">
        <v>4.96</v>
      </c>
      <c r="V58" s="11" t="str">
        <f t="shared" si="6"/>
        <v/>
      </c>
      <c r="W58" s="11"/>
    </row>
    <row r="59" spans="1:23">
      <c r="A59" s="58">
        <v>59</v>
      </c>
      <c r="B59" s="43" t="s">
        <v>64</v>
      </c>
      <c r="C59" s="43">
        <v>2015</v>
      </c>
      <c r="D59" s="43" t="s">
        <v>65</v>
      </c>
      <c r="E59" s="43"/>
      <c r="F59" s="16">
        <v>59</v>
      </c>
      <c r="G59" s="43" t="s">
        <v>23</v>
      </c>
      <c r="H59" s="43" t="s">
        <v>82</v>
      </c>
      <c r="I59" s="50">
        <v>87.1</v>
      </c>
      <c r="J59" s="50">
        <v>1.96</v>
      </c>
      <c r="K59" s="50">
        <v>1.6</v>
      </c>
      <c r="L59" s="50">
        <v>3.12</v>
      </c>
      <c r="M59" s="17" t="s">
        <v>20</v>
      </c>
      <c r="N59" s="21" t="s">
        <v>80</v>
      </c>
      <c r="O59" s="16">
        <v>30</v>
      </c>
      <c r="P59" s="18">
        <f t="shared" si="5"/>
        <v>49</v>
      </c>
      <c r="Q59" s="19">
        <v>25</v>
      </c>
      <c r="R59" s="20" t="s">
        <v>21</v>
      </c>
      <c r="S59" s="21" t="s">
        <v>80</v>
      </c>
      <c r="T59" s="19">
        <v>25</v>
      </c>
      <c r="U59" s="16">
        <v>3.12</v>
      </c>
      <c r="V59" s="16" t="str">
        <f t="shared" si="6"/>
        <v/>
      </c>
      <c r="W59" s="16"/>
    </row>
    <row r="60" spans="1:23">
      <c r="A60" s="56">
        <v>60</v>
      </c>
      <c r="B60" s="41" t="s">
        <v>64</v>
      </c>
      <c r="C60" s="41">
        <v>2015</v>
      </c>
      <c r="D60" s="41" t="s">
        <v>65</v>
      </c>
      <c r="F60">
        <v>60</v>
      </c>
      <c r="G60" s="41" t="s">
        <v>23</v>
      </c>
      <c r="H60" s="41" t="s">
        <v>39</v>
      </c>
      <c r="I60" s="48">
        <v>215.9</v>
      </c>
      <c r="J60" s="48">
        <v>1.83</v>
      </c>
      <c r="K60" s="48">
        <v>1.96</v>
      </c>
      <c r="L60" s="48">
        <v>14.3</v>
      </c>
      <c r="M60" s="5" t="s">
        <v>20</v>
      </c>
      <c r="N60" s="21" t="s">
        <v>87</v>
      </c>
      <c r="O60">
        <v>30</v>
      </c>
      <c r="P60" s="8">
        <f t="shared" si="5"/>
        <v>11</v>
      </c>
      <c r="Q60" s="9">
        <f>IF(P60&lt;25,25,P60)</f>
        <v>25</v>
      </c>
      <c r="R60" s="7" t="s">
        <v>21</v>
      </c>
      <c r="S60" s="21" t="s">
        <v>87</v>
      </c>
      <c r="T60" s="9">
        <v>25</v>
      </c>
      <c r="U60">
        <v>14.3</v>
      </c>
      <c r="V60" t="str">
        <f t="shared" si="6"/>
        <v/>
      </c>
    </row>
    <row r="61" spans="1:23">
      <c r="A61" s="56">
        <v>61</v>
      </c>
      <c r="B61" s="41" t="s">
        <v>64</v>
      </c>
      <c r="C61" s="41">
        <v>2015</v>
      </c>
      <c r="D61" s="41" t="s">
        <v>65</v>
      </c>
      <c r="F61">
        <v>61</v>
      </c>
      <c r="G61" s="41" t="s">
        <v>23</v>
      </c>
      <c r="H61" s="41" t="s">
        <v>83</v>
      </c>
      <c r="I61" s="48">
        <v>85.6</v>
      </c>
      <c r="J61" s="48">
        <v>1.82</v>
      </c>
      <c r="K61" s="48">
        <v>1.61</v>
      </c>
      <c r="L61" s="48">
        <v>9.58</v>
      </c>
      <c r="M61" s="5" t="s">
        <v>20</v>
      </c>
      <c r="N61" s="21" t="s">
        <v>88</v>
      </c>
      <c r="O61">
        <v>30</v>
      </c>
      <c r="P61" s="8">
        <f t="shared" si="5"/>
        <v>16</v>
      </c>
      <c r="Q61" s="9">
        <f>IF(P61&lt;25,25,P61)</f>
        <v>25</v>
      </c>
      <c r="R61" s="7" t="s">
        <v>21</v>
      </c>
      <c r="S61" s="21" t="s">
        <v>88</v>
      </c>
      <c r="T61" s="9">
        <v>25</v>
      </c>
      <c r="U61">
        <v>9.58</v>
      </c>
      <c r="V61" t="str">
        <f t="shared" si="6"/>
        <v/>
      </c>
    </row>
    <row r="62" spans="1:23">
      <c r="A62" s="57">
        <v>62</v>
      </c>
      <c r="B62" s="42" t="s">
        <v>64</v>
      </c>
      <c r="C62" s="42">
        <v>2015</v>
      </c>
      <c r="D62" s="42" t="s">
        <v>65</v>
      </c>
      <c r="E62" s="42"/>
      <c r="F62" s="11">
        <v>62</v>
      </c>
      <c r="G62" s="42" t="s">
        <v>18</v>
      </c>
      <c r="H62" s="42" t="s">
        <v>37</v>
      </c>
      <c r="I62" s="49">
        <v>279.89999999999998</v>
      </c>
      <c r="J62" s="49">
        <v>1.9</v>
      </c>
      <c r="K62" s="49">
        <v>2.17</v>
      </c>
      <c r="L62" s="49">
        <v>9.92</v>
      </c>
      <c r="M62" s="12" t="s">
        <v>20</v>
      </c>
      <c r="N62" s="21" t="s">
        <v>89</v>
      </c>
      <c r="O62" s="11">
        <v>43</v>
      </c>
      <c r="P62" s="13">
        <f t="shared" si="5"/>
        <v>16</v>
      </c>
      <c r="Q62" s="14"/>
      <c r="R62" s="15" t="s">
        <v>21</v>
      </c>
      <c r="S62" s="21" t="s">
        <v>89</v>
      </c>
      <c r="T62" s="14"/>
      <c r="U62" s="11">
        <v>9.92</v>
      </c>
      <c r="V62" s="11" t="str">
        <f t="shared" si="6"/>
        <v/>
      </c>
      <c r="W62" s="11"/>
    </row>
    <row r="63" spans="1:23">
      <c r="A63" s="56">
        <v>63</v>
      </c>
      <c r="B63" s="41" t="s">
        <v>64</v>
      </c>
      <c r="C63" s="41">
        <v>2015</v>
      </c>
      <c r="D63" s="41" t="s">
        <v>65</v>
      </c>
      <c r="F63">
        <v>63</v>
      </c>
      <c r="G63" s="41" t="s">
        <v>75</v>
      </c>
      <c r="H63" s="41" t="s">
        <v>90</v>
      </c>
      <c r="I63" s="48">
        <v>229.6</v>
      </c>
      <c r="J63" s="48">
        <v>1.84</v>
      </c>
      <c r="K63" s="48">
        <v>3.33</v>
      </c>
      <c r="L63" s="48">
        <v>42.2</v>
      </c>
      <c r="M63" s="5" t="s">
        <v>20</v>
      </c>
      <c r="N63" s="21" t="s">
        <v>90</v>
      </c>
      <c r="O63">
        <v>30</v>
      </c>
      <c r="P63" s="8">
        <f t="shared" si="5"/>
        <v>4</v>
      </c>
      <c r="Q63" s="9">
        <f t="shared" ref="Q63:Q71" si="7">IF(P63&lt;25,25,P63)</f>
        <v>25</v>
      </c>
      <c r="R63" s="7" t="s">
        <v>21</v>
      </c>
      <c r="S63" s="21" t="s">
        <v>90</v>
      </c>
      <c r="T63" s="9">
        <v>25</v>
      </c>
      <c r="U63">
        <v>42.2</v>
      </c>
      <c r="V63" t="str">
        <f t="shared" si="6"/>
        <v/>
      </c>
    </row>
    <row r="64" spans="1:23">
      <c r="A64" s="56">
        <v>64</v>
      </c>
      <c r="B64" s="41" t="s">
        <v>64</v>
      </c>
      <c r="C64" s="41">
        <v>2015</v>
      </c>
      <c r="D64" s="41" t="s">
        <v>65</v>
      </c>
      <c r="F64">
        <v>64</v>
      </c>
      <c r="G64" s="41" t="s">
        <v>23</v>
      </c>
      <c r="H64" s="41" t="s">
        <v>85</v>
      </c>
      <c r="I64" s="48">
        <v>207.5</v>
      </c>
      <c r="J64" s="48">
        <v>1.87</v>
      </c>
      <c r="K64" s="48">
        <v>2.96</v>
      </c>
      <c r="L64" s="48">
        <v>4.04</v>
      </c>
      <c r="M64" s="5" t="s">
        <v>20</v>
      </c>
      <c r="N64" s="21" t="s">
        <v>91</v>
      </c>
      <c r="O64">
        <v>30</v>
      </c>
      <c r="P64" s="8">
        <f t="shared" si="5"/>
        <v>38</v>
      </c>
      <c r="Q64" s="9">
        <f t="shared" si="7"/>
        <v>38</v>
      </c>
      <c r="R64" s="7" t="s">
        <v>21</v>
      </c>
      <c r="S64" s="21" t="s">
        <v>91</v>
      </c>
      <c r="T64" s="9">
        <v>38</v>
      </c>
      <c r="U64">
        <v>4.04</v>
      </c>
      <c r="V64" t="str">
        <f t="shared" si="6"/>
        <v/>
      </c>
    </row>
    <row r="65" spans="1:23">
      <c r="A65" s="56">
        <v>65</v>
      </c>
      <c r="B65" s="41" t="s">
        <v>64</v>
      </c>
      <c r="C65" s="41">
        <v>2016</v>
      </c>
      <c r="D65" s="41" t="s">
        <v>65</v>
      </c>
      <c r="F65">
        <v>65</v>
      </c>
      <c r="G65" s="41" t="s">
        <v>75</v>
      </c>
      <c r="H65" s="41" t="s">
        <v>92</v>
      </c>
      <c r="I65" s="48">
        <v>236.5</v>
      </c>
      <c r="J65" s="48">
        <v>1.83</v>
      </c>
      <c r="K65" s="48">
        <v>3.03</v>
      </c>
      <c r="L65" s="48">
        <v>27.2</v>
      </c>
      <c r="M65" s="5" t="s">
        <v>20</v>
      </c>
      <c r="N65" s="21" t="s">
        <v>92</v>
      </c>
      <c r="O65">
        <v>30</v>
      </c>
      <c r="P65" s="8">
        <f t="shared" si="5"/>
        <v>6</v>
      </c>
      <c r="Q65" s="9">
        <f t="shared" si="7"/>
        <v>25</v>
      </c>
      <c r="R65" s="7" t="s">
        <v>21</v>
      </c>
      <c r="S65" s="21" t="s">
        <v>92</v>
      </c>
      <c r="T65" s="9">
        <v>25</v>
      </c>
      <c r="U65">
        <v>27.2</v>
      </c>
      <c r="V65" t="str">
        <f t="shared" si="6"/>
        <v/>
      </c>
    </row>
    <row r="66" spans="1:23">
      <c r="A66" s="56">
        <v>66</v>
      </c>
      <c r="B66" s="41" t="s">
        <v>64</v>
      </c>
      <c r="C66" s="41">
        <v>2016</v>
      </c>
      <c r="D66" s="41" t="s">
        <v>65</v>
      </c>
      <c r="F66">
        <v>66</v>
      </c>
      <c r="G66" s="41" t="s">
        <v>75</v>
      </c>
      <c r="H66" s="41" t="s">
        <v>93</v>
      </c>
      <c r="I66" s="48">
        <v>109.8</v>
      </c>
      <c r="J66" s="48">
        <v>1.82</v>
      </c>
      <c r="K66" s="48">
        <v>1.82</v>
      </c>
      <c r="L66" s="48">
        <v>8.6199999999999992</v>
      </c>
      <c r="M66" s="5" t="s">
        <v>20</v>
      </c>
      <c r="N66" s="21" t="s">
        <v>93</v>
      </c>
      <c r="O66">
        <v>30</v>
      </c>
      <c r="P66" s="8">
        <f t="shared" si="5"/>
        <v>18</v>
      </c>
      <c r="Q66" s="9">
        <f t="shared" si="7"/>
        <v>25</v>
      </c>
      <c r="R66" s="7" t="s">
        <v>21</v>
      </c>
      <c r="S66" s="21" t="s">
        <v>93</v>
      </c>
      <c r="T66" s="9">
        <v>25</v>
      </c>
      <c r="U66">
        <v>8.6199999999999992</v>
      </c>
      <c r="V66" t="str">
        <f t="shared" ref="V66:V71" si="8">IF(Q66&lt;0,"!!!","")</f>
        <v/>
      </c>
    </row>
    <row r="67" spans="1:23">
      <c r="A67" s="56">
        <v>67</v>
      </c>
      <c r="B67" s="41" t="s">
        <v>64</v>
      </c>
      <c r="C67" s="41">
        <v>2016</v>
      </c>
      <c r="D67" s="41" t="s">
        <v>65</v>
      </c>
      <c r="F67">
        <v>67</v>
      </c>
      <c r="G67" s="41" t="s">
        <v>25</v>
      </c>
      <c r="H67" s="41" t="s">
        <v>66</v>
      </c>
      <c r="I67" s="48">
        <v>17.600000000000001</v>
      </c>
      <c r="J67" s="48">
        <v>2.04</v>
      </c>
      <c r="K67" s="48">
        <v>1.97</v>
      </c>
      <c r="L67" s="48">
        <v>4.0599999999999996</v>
      </c>
      <c r="M67" s="5" t="s">
        <v>20</v>
      </c>
      <c r="N67" s="21" t="s">
        <v>94</v>
      </c>
      <c r="O67">
        <v>70</v>
      </c>
      <c r="P67" s="8">
        <f t="shared" si="5"/>
        <v>37</v>
      </c>
      <c r="Q67" s="9">
        <f t="shared" si="7"/>
        <v>37</v>
      </c>
      <c r="R67" s="7" t="s">
        <v>21</v>
      </c>
      <c r="S67" s="21" t="s">
        <v>94</v>
      </c>
      <c r="T67" s="9">
        <v>37</v>
      </c>
      <c r="U67">
        <v>4.0599999999999996</v>
      </c>
      <c r="V67" t="str">
        <f t="shared" si="8"/>
        <v/>
      </c>
    </row>
    <row r="68" spans="1:23">
      <c r="A68" s="56">
        <v>68</v>
      </c>
      <c r="B68" s="41" t="s">
        <v>95</v>
      </c>
      <c r="C68" s="41">
        <v>2011</v>
      </c>
      <c r="D68" s="41" t="s">
        <v>96</v>
      </c>
      <c r="F68">
        <v>68</v>
      </c>
      <c r="G68" s="41" t="s">
        <v>25</v>
      </c>
      <c r="H68" s="41" t="s">
        <v>68</v>
      </c>
      <c r="I68" s="48">
        <v>18</v>
      </c>
      <c r="J68" s="48">
        <v>1.72</v>
      </c>
      <c r="K68" s="48">
        <v>1.8</v>
      </c>
      <c r="L68" s="48">
        <v>13.2</v>
      </c>
      <c r="M68" s="5" t="s">
        <v>20</v>
      </c>
      <c r="N68" s="21" t="s">
        <v>97</v>
      </c>
      <c r="O68">
        <v>70</v>
      </c>
      <c r="P68" s="8">
        <f t="shared" si="5"/>
        <v>12</v>
      </c>
      <c r="Q68" s="9">
        <f t="shared" si="7"/>
        <v>25</v>
      </c>
      <c r="R68" s="7" t="s">
        <v>21</v>
      </c>
      <c r="S68" s="21" t="s">
        <v>97</v>
      </c>
      <c r="T68" s="9">
        <v>25</v>
      </c>
      <c r="U68">
        <v>13.2</v>
      </c>
      <c r="V68" t="str">
        <f t="shared" si="8"/>
        <v/>
      </c>
    </row>
    <row r="69" spans="1:23">
      <c r="A69" s="56">
        <v>69</v>
      </c>
      <c r="B69" s="41" t="s">
        <v>95</v>
      </c>
      <c r="C69" s="41">
        <v>2011</v>
      </c>
      <c r="D69" s="41" t="s">
        <v>96</v>
      </c>
      <c r="E69" s="41" t="s">
        <v>17</v>
      </c>
      <c r="F69">
        <v>69</v>
      </c>
      <c r="G69" s="41" t="s">
        <v>38</v>
      </c>
      <c r="H69" s="41" t="s">
        <v>87</v>
      </c>
      <c r="I69" s="48">
        <v>172.1</v>
      </c>
      <c r="J69" s="48">
        <v>1.82</v>
      </c>
      <c r="K69" s="48">
        <v>2.0299999999999998</v>
      </c>
      <c r="L69" s="48">
        <v>97.8</v>
      </c>
      <c r="M69" s="5" t="s">
        <v>20</v>
      </c>
      <c r="N69" s="21" t="s">
        <v>98</v>
      </c>
      <c r="O69">
        <v>45</v>
      </c>
      <c r="P69" s="8">
        <f t="shared" si="5"/>
        <v>2</v>
      </c>
      <c r="Q69" s="9">
        <f t="shared" si="7"/>
        <v>25</v>
      </c>
      <c r="R69" s="7" t="s">
        <v>21</v>
      </c>
      <c r="S69" s="21" t="s">
        <v>98</v>
      </c>
      <c r="T69" s="9">
        <v>25</v>
      </c>
      <c r="U69">
        <v>97.8</v>
      </c>
      <c r="V69" t="str">
        <f t="shared" si="8"/>
        <v/>
      </c>
    </row>
    <row r="70" spans="1:23">
      <c r="A70" s="56">
        <v>70</v>
      </c>
      <c r="B70" s="41" t="s">
        <v>95</v>
      </c>
      <c r="C70" s="41">
        <v>2012</v>
      </c>
      <c r="D70" s="41" t="s">
        <v>96</v>
      </c>
      <c r="F70">
        <v>70</v>
      </c>
      <c r="G70" s="41" t="s">
        <v>38</v>
      </c>
      <c r="H70" s="41" t="s">
        <v>89</v>
      </c>
      <c r="I70" s="48">
        <v>139.80000000000001</v>
      </c>
      <c r="J70" s="48">
        <v>1.83</v>
      </c>
      <c r="K70" s="48">
        <v>1.92</v>
      </c>
      <c r="L70" s="48">
        <v>55.5</v>
      </c>
      <c r="M70" s="5" t="s">
        <v>20</v>
      </c>
      <c r="N70" s="21" t="s">
        <v>99</v>
      </c>
      <c r="O70">
        <v>45</v>
      </c>
      <c r="P70" s="8">
        <f t="shared" si="5"/>
        <v>3</v>
      </c>
      <c r="Q70" s="9">
        <f t="shared" si="7"/>
        <v>25</v>
      </c>
      <c r="R70" s="7" t="s">
        <v>21</v>
      </c>
      <c r="S70" s="21" t="s">
        <v>99</v>
      </c>
      <c r="T70" s="9">
        <v>25</v>
      </c>
      <c r="U70">
        <v>55.5</v>
      </c>
      <c r="V70" t="str">
        <f t="shared" si="8"/>
        <v/>
      </c>
    </row>
    <row r="71" spans="1:23">
      <c r="A71" s="56">
        <v>71</v>
      </c>
      <c r="B71" s="41" t="s">
        <v>95</v>
      </c>
      <c r="C71" s="41">
        <v>2012</v>
      </c>
      <c r="D71" s="41" t="s">
        <v>96</v>
      </c>
      <c r="F71">
        <v>71</v>
      </c>
      <c r="G71" s="41" t="s">
        <v>75</v>
      </c>
      <c r="H71" s="41" t="s">
        <v>100</v>
      </c>
      <c r="I71" s="48">
        <v>79.7</v>
      </c>
      <c r="J71" s="48">
        <v>1.81</v>
      </c>
      <c r="K71" s="48">
        <v>1.79</v>
      </c>
      <c r="L71" s="48">
        <v>11.7</v>
      </c>
      <c r="M71" s="5" t="s">
        <v>20</v>
      </c>
      <c r="N71" s="21" t="s">
        <v>100</v>
      </c>
      <c r="O71">
        <v>30</v>
      </c>
      <c r="P71" s="8">
        <f t="shared" si="5"/>
        <v>13</v>
      </c>
      <c r="Q71" s="9">
        <f t="shared" si="7"/>
        <v>25</v>
      </c>
      <c r="R71" s="7" t="s">
        <v>21</v>
      </c>
      <c r="S71" s="21" t="s">
        <v>100</v>
      </c>
      <c r="T71" s="9">
        <v>25</v>
      </c>
      <c r="U71">
        <v>11.7</v>
      </c>
      <c r="V71" t="str">
        <f t="shared" si="8"/>
        <v/>
      </c>
    </row>
    <row r="72" spans="1:23">
      <c r="A72" s="58">
        <v>72</v>
      </c>
      <c r="B72" s="43" t="s">
        <v>95</v>
      </c>
      <c r="C72" s="43">
        <v>2012</v>
      </c>
      <c r="D72" s="43" t="s">
        <v>96</v>
      </c>
      <c r="E72" s="43"/>
      <c r="F72" s="16">
        <v>72</v>
      </c>
      <c r="G72" s="43" t="s">
        <v>75</v>
      </c>
      <c r="H72" s="43" t="s">
        <v>101</v>
      </c>
      <c r="I72" s="50">
        <v>75.8</v>
      </c>
      <c r="J72" s="50">
        <v>1.9</v>
      </c>
      <c r="K72" s="50">
        <v>1.82</v>
      </c>
      <c r="L72" s="50">
        <v>4.22</v>
      </c>
      <c r="M72" s="17" t="s">
        <v>20</v>
      </c>
      <c r="N72" s="21" t="s">
        <v>101</v>
      </c>
      <c r="O72" s="16">
        <v>30</v>
      </c>
      <c r="P72" s="18">
        <f t="shared" si="5"/>
        <v>36</v>
      </c>
      <c r="Q72" s="19">
        <v>29</v>
      </c>
      <c r="R72" s="20" t="s">
        <v>21</v>
      </c>
      <c r="S72" s="21" t="s">
        <v>101</v>
      </c>
      <c r="T72" s="19">
        <v>29</v>
      </c>
      <c r="U72" s="16">
        <v>4.22</v>
      </c>
      <c r="V72" s="16" t="s">
        <v>102</v>
      </c>
      <c r="W72" s="16"/>
    </row>
    <row r="73" spans="1:23">
      <c r="A73" s="56">
        <v>73</v>
      </c>
      <c r="B73" s="41" t="s">
        <v>95</v>
      </c>
      <c r="C73" s="41">
        <v>2012</v>
      </c>
      <c r="D73" s="41" t="s">
        <v>96</v>
      </c>
      <c r="F73">
        <v>73</v>
      </c>
      <c r="G73" s="41" t="s">
        <v>25</v>
      </c>
      <c r="H73" s="41" t="s">
        <v>72</v>
      </c>
      <c r="I73" s="48">
        <v>18</v>
      </c>
      <c r="J73" s="48">
        <v>1.72</v>
      </c>
      <c r="K73" s="48">
        <v>1.71</v>
      </c>
      <c r="L73" s="48">
        <v>6.89</v>
      </c>
      <c r="M73" s="5" t="s">
        <v>20</v>
      </c>
      <c r="N73" s="21" t="s">
        <v>103</v>
      </c>
      <c r="O73">
        <v>70</v>
      </c>
      <c r="P73" s="8">
        <f t="shared" si="5"/>
        <v>22</v>
      </c>
      <c r="Q73" s="9">
        <v>35</v>
      </c>
      <c r="R73" s="7" t="s">
        <v>21</v>
      </c>
      <c r="S73" s="21" t="s">
        <v>103</v>
      </c>
      <c r="T73" s="9">
        <v>35</v>
      </c>
      <c r="U73">
        <v>6.89</v>
      </c>
      <c r="V73" t="str">
        <f t="shared" ref="V73:V104" si="9">IF(Q73&lt;0,"!!!","")</f>
        <v/>
      </c>
    </row>
    <row r="74" spans="1:23">
      <c r="A74" s="56">
        <v>74</v>
      </c>
      <c r="B74" s="41" t="s">
        <v>95</v>
      </c>
      <c r="C74" s="41">
        <v>2012</v>
      </c>
      <c r="D74" s="41" t="s">
        <v>96</v>
      </c>
      <c r="F74">
        <v>74</v>
      </c>
      <c r="G74" s="41" t="s">
        <v>43</v>
      </c>
      <c r="H74" s="41" t="s">
        <v>45</v>
      </c>
      <c r="I74" s="48">
        <v>1806</v>
      </c>
      <c r="J74" s="48">
        <v>1.92</v>
      </c>
      <c r="K74" s="48">
        <v>2.36</v>
      </c>
      <c r="L74" s="48">
        <v>145</v>
      </c>
      <c r="M74" s="5" t="s">
        <v>20</v>
      </c>
      <c r="N74" s="21" t="s">
        <v>104</v>
      </c>
      <c r="O74">
        <v>45</v>
      </c>
      <c r="P74" s="8">
        <f t="shared" si="5"/>
        <v>2</v>
      </c>
      <c r="Q74" s="9">
        <v>30</v>
      </c>
      <c r="R74" s="7" t="s">
        <v>21</v>
      </c>
      <c r="S74" s="21" t="s">
        <v>104</v>
      </c>
      <c r="T74" s="9">
        <v>30</v>
      </c>
      <c r="U74">
        <v>145</v>
      </c>
      <c r="V74" t="str">
        <f t="shared" si="9"/>
        <v/>
      </c>
    </row>
    <row r="75" spans="1:23">
      <c r="A75" s="56">
        <v>75</v>
      </c>
      <c r="B75" s="41" t="s">
        <v>95</v>
      </c>
      <c r="C75" s="41">
        <v>2012</v>
      </c>
      <c r="D75" s="41" t="s">
        <v>96</v>
      </c>
      <c r="F75">
        <v>75</v>
      </c>
      <c r="G75" s="41" t="s">
        <v>75</v>
      </c>
      <c r="H75" s="41" t="s">
        <v>105</v>
      </c>
      <c r="I75" s="48">
        <v>93.6</v>
      </c>
      <c r="J75" s="48">
        <v>1.88</v>
      </c>
      <c r="K75" s="48">
        <v>1.69</v>
      </c>
      <c r="L75" s="48">
        <v>10.199999999999999</v>
      </c>
      <c r="M75" s="5" t="s">
        <v>20</v>
      </c>
      <c r="N75" s="21" t="s">
        <v>105</v>
      </c>
      <c r="O75">
        <v>30</v>
      </c>
      <c r="P75" s="8">
        <f t="shared" si="5"/>
        <v>15</v>
      </c>
      <c r="Q75" s="9">
        <f t="shared" ref="Q75:Q81" si="10">IF(P75&lt;25,25,P75)</f>
        <v>25</v>
      </c>
      <c r="R75" s="7" t="s">
        <v>21</v>
      </c>
      <c r="S75" s="21" t="s">
        <v>105</v>
      </c>
      <c r="T75" s="9">
        <v>25</v>
      </c>
      <c r="U75">
        <v>10.199999999999999</v>
      </c>
      <c r="V75" t="str">
        <f t="shared" si="9"/>
        <v/>
      </c>
    </row>
    <row r="76" spans="1:23">
      <c r="A76" s="56">
        <v>76</v>
      </c>
      <c r="B76" s="41" t="s">
        <v>95</v>
      </c>
      <c r="C76" s="41">
        <v>2012</v>
      </c>
      <c r="D76" s="41" t="s">
        <v>96</v>
      </c>
      <c r="F76">
        <v>76</v>
      </c>
      <c r="G76" s="41" t="s">
        <v>75</v>
      </c>
      <c r="H76" s="41" t="s">
        <v>106</v>
      </c>
      <c r="I76" s="48">
        <v>116.4</v>
      </c>
      <c r="J76" s="48">
        <v>1.86</v>
      </c>
      <c r="K76" s="48">
        <v>1.61</v>
      </c>
      <c r="L76" s="48">
        <v>7.14</v>
      </c>
      <c r="M76" s="5" t="s">
        <v>20</v>
      </c>
      <c r="N76" s="21" t="s">
        <v>106</v>
      </c>
      <c r="O76">
        <v>30</v>
      </c>
      <c r="P76" s="8">
        <f t="shared" si="5"/>
        <v>22</v>
      </c>
      <c r="Q76" s="9">
        <f t="shared" si="10"/>
        <v>25</v>
      </c>
      <c r="R76" s="7" t="s">
        <v>21</v>
      </c>
      <c r="S76" s="21" t="s">
        <v>106</v>
      </c>
      <c r="T76" s="9">
        <v>25</v>
      </c>
      <c r="U76">
        <v>7.14</v>
      </c>
      <c r="V76" t="str">
        <f t="shared" si="9"/>
        <v/>
      </c>
    </row>
    <row r="77" spans="1:23">
      <c r="A77" s="56">
        <v>77</v>
      </c>
      <c r="B77" s="41" t="s">
        <v>95</v>
      </c>
      <c r="C77" s="41">
        <v>2012</v>
      </c>
      <c r="D77" s="41" t="s">
        <v>96</v>
      </c>
      <c r="F77">
        <v>77</v>
      </c>
      <c r="G77" s="41" t="s">
        <v>25</v>
      </c>
      <c r="H77" s="41" t="s">
        <v>76</v>
      </c>
      <c r="I77" s="48">
        <v>16.100000000000001</v>
      </c>
      <c r="J77" s="48">
        <v>1.87</v>
      </c>
      <c r="K77" s="48">
        <v>1.72</v>
      </c>
      <c r="L77" s="48">
        <v>6.79</v>
      </c>
      <c r="M77" s="5" t="s">
        <v>20</v>
      </c>
      <c r="N77" s="21" t="s">
        <v>107</v>
      </c>
      <c r="O77">
        <v>65</v>
      </c>
      <c r="P77" s="8">
        <f t="shared" si="5"/>
        <v>23</v>
      </c>
      <c r="Q77" s="9">
        <f t="shared" si="10"/>
        <v>25</v>
      </c>
      <c r="R77" s="7" t="s">
        <v>21</v>
      </c>
      <c r="S77" s="21" t="s">
        <v>107</v>
      </c>
      <c r="T77" s="9">
        <v>25</v>
      </c>
      <c r="U77">
        <v>6.79</v>
      </c>
      <c r="V77" t="str">
        <f t="shared" si="9"/>
        <v/>
      </c>
    </row>
    <row r="78" spans="1:23">
      <c r="A78" s="56">
        <v>78</v>
      </c>
      <c r="B78" s="41" t="s">
        <v>95</v>
      </c>
      <c r="C78" s="41">
        <v>2012</v>
      </c>
      <c r="D78" s="41" t="s">
        <v>96</v>
      </c>
      <c r="F78">
        <v>78</v>
      </c>
      <c r="G78" s="41" t="s">
        <v>23</v>
      </c>
      <c r="H78" s="41" t="s">
        <v>80</v>
      </c>
      <c r="I78" s="48">
        <v>402.4</v>
      </c>
      <c r="J78" s="48">
        <v>1.8</v>
      </c>
      <c r="K78" s="48">
        <v>1.89</v>
      </c>
      <c r="L78" s="48">
        <v>35.6</v>
      </c>
      <c r="M78" s="5" t="s">
        <v>20</v>
      </c>
      <c r="N78" s="21" t="s">
        <v>108</v>
      </c>
      <c r="O78">
        <v>30</v>
      </c>
      <c r="P78" s="8">
        <f t="shared" si="5"/>
        <v>5</v>
      </c>
      <c r="Q78" s="9">
        <f t="shared" si="10"/>
        <v>25</v>
      </c>
      <c r="R78" s="7" t="s">
        <v>21</v>
      </c>
      <c r="S78" s="21" t="s">
        <v>108</v>
      </c>
      <c r="T78" s="9">
        <v>25</v>
      </c>
      <c r="U78">
        <v>35.6</v>
      </c>
      <c r="V78" t="str">
        <f t="shared" si="9"/>
        <v/>
      </c>
    </row>
    <row r="79" spans="1:23">
      <c r="A79" s="56">
        <v>79</v>
      </c>
      <c r="B79" s="41" t="s">
        <v>95</v>
      </c>
      <c r="C79" s="41">
        <v>2012</v>
      </c>
      <c r="D79" s="41" t="s">
        <v>96</v>
      </c>
      <c r="F79">
        <v>79</v>
      </c>
      <c r="G79" s="41" t="s">
        <v>25</v>
      </c>
      <c r="H79" s="41" t="s">
        <v>78</v>
      </c>
      <c r="I79" s="48">
        <v>9.3000000000000007</v>
      </c>
      <c r="J79" s="48">
        <v>1.77</v>
      </c>
      <c r="K79" s="48">
        <v>1.82</v>
      </c>
      <c r="L79" s="48">
        <v>7.13</v>
      </c>
      <c r="M79" s="5" t="s">
        <v>20</v>
      </c>
      <c r="N79" s="21" t="s">
        <v>109</v>
      </c>
      <c r="O79">
        <v>30</v>
      </c>
      <c r="P79" s="8">
        <f t="shared" si="5"/>
        <v>22</v>
      </c>
      <c r="Q79" s="9">
        <f t="shared" si="10"/>
        <v>25</v>
      </c>
      <c r="R79" s="7" t="s">
        <v>21</v>
      </c>
      <c r="S79" s="21" t="s">
        <v>109</v>
      </c>
      <c r="T79" s="9">
        <v>25</v>
      </c>
      <c r="U79">
        <v>7.13</v>
      </c>
      <c r="V79" t="str">
        <f t="shared" si="9"/>
        <v/>
      </c>
    </row>
    <row r="80" spans="1:23">
      <c r="A80" s="56">
        <v>80</v>
      </c>
      <c r="B80" s="41" t="s">
        <v>95</v>
      </c>
      <c r="C80" s="41">
        <v>2013</v>
      </c>
      <c r="D80" s="41" t="s">
        <v>96</v>
      </c>
      <c r="F80">
        <v>80</v>
      </c>
      <c r="G80" s="41" t="s">
        <v>75</v>
      </c>
      <c r="H80" s="41" t="s">
        <v>110</v>
      </c>
      <c r="I80" s="48">
        <v>151.4</v>
      </c>
      <c r="J80" s="48">
        <v>1.86</v>
      </c>
      <c r="K80" s="48">
        <v>1.94</v>
      </c>
      <c r="L80" s="48">
        <v>17.8</v>
      </c>
      <c r="M80" s="5" t="s">
        <v>20</v>
      </c>
      <c r="N80" s="21" t="s">
        <v>110</v>
      </c>
      <c r="O80">
        <v>30</v>
      </c>
      <c r="P80" s="8">
        <f t="shared" si="5"/>
        <v>9</v>
      </c>
      <c r="Q80" s="9">
        <f t="shared" si="10"/>
        <v>25</v>
      </c>
      <c r="R80" s="7" t="s">
        <v>21</v>
      </c>
      <c r="S80" s="21" t="s">
        <v>110</v>
      </c>
      <c r="T80" s="9">
        <v>25</v>
      </c>
      <c r="U80">
        <v>17.8</v>
      </c>
      <c r="V80" t="str">
        <f t="shared" si="9"/>
        <v/>
      </c>
    </row>
    <row r="81" spans="1:23">
      <c r="A81" s="56">
        <v>81</v>
      </c>
      <c r="B81" s="41" t="s">
        <v>95</v>
      </c>
      <c r="C81" s="41">
        <v>2013</v>
      </c>
      <c r="D81" s="41" t="s">
        <v>96</v>
      </c>
      <c r="F81">
        <v>81</v>
      </c>
      <c r="G81" s="41" t="s">
        <v>75</v>
      </c>
      <c r="H81" s="41" t="s">
        <v>111</v>
      </c>
      <c r="I81" s="48">
        <v>71.599999999999994</v>
      </c>
      <c r="J81" s="48">
        <v>1.82</v>
      </c>
      <c r="K81" s="48">
        <v>1.8</v>
      </c>
      <c r="L81" s="48">
        <v>6.48</v>
      </c>
      <c r="M81" s="5" t="s">
        <v>20</v>
      </c>
      <c r="N81" s="21" t="s">
        <v>111</v>
      </c>
      <c r="O81">
        <v>30</v>
      </c>
      <c r="P81" s="8">
        <f t="shared" si="5"/>
        <v>24</v>
      </c>
      <c r="Q81" s="9">
        <f t="shared" si="10"/>
        <v>25</v>
      </c>
      <c r="R81" s="7" t="s">
        <v>21</v>
      </c>
      <c r="S81" s="21" t="s">
        <v>111</v>
      </c>
      <c r="T81" s="9">
        <v>25</v>
      </c>
      <c r="U81">
        <v>6.48</v>
      </c>
      <c r="V81" t="str">
        <f t="shared" si="9"/>
        <v/>
      </c>
    </row>
    <row r="82" spans="1:23">
      <c r="A82" s="56">
        <v>82</v>
      </c>
      <c r="B82" s="41" t="s">
        <v>95</v>
      </c>
      <c r="C82" s="41">
        <v>2013</v>
      </c>
      <c r="D82" s="41" t="s">
        <v>96</v>
      </c>
      <c r="F82">
        <v>82</v>
      </c>
      <c r="G82" s="41" t="s">
        <v>38</v>
      </c>
      <c r="H82" s="41" t="s">
        <v>90</v>
      </c>
      <c r="I82" s="48">
        <v>168.8</v>
      </c>
      <c r="J82" s="48">
        <v>1.87</v>
      </c>
      <c r="K82" s="48">
        <v>1.97</v>
      </c>
      <c r="L82" s="48">
        <v>53.8</v>
      </c>
      <c r="M82" s="5" t="s">
        <v>20</v>
      </c>
      <c r="N82" s="21" t="s">
        <v>112</v>
      </c>
      <c r="O82">
        <v>45</v>
      </c>
      <c r="P82" s="8">
        <f t="shared" si="5"/>
        <v>3</v>
      </c>
      <c r="Q82" s="9">
        <v>30</v>
      </c>
      <c r="R82" s="7" t="s">
        <v>21</v>
      </c>
      <c r="S82" s="21" t="s">
        <v>112</v>
      </c>
      <c r="T82" s="9">
        <v>30</v>
      </c>
      <c r="U82">
        <v>53.8</v>
      </c>
      <c r="V82" t="str">
        <f t="shared" si="9"/>
        <v/>
      </c>
    </row>
    <row r="83" spans="1:23">
      <c r="A83" s="56">
        <v>83</v>
      </c>
      <c r="B83" s="41" t="s">
        <v>95</v>
      </c>
      <c r="C83" s="41">
        <v>2013</v>
      </c>
      <c r="D83" s="41" t="s">
        <v>96</v>
      </c>
      <c r="F83">
        <v>83</v>
      </c>
      <c r="G83" s="41" t="s">
        <v>25</v>
      </c>
      <c r="H83" s="41" t="s">
        <v>81</v>
      </c>
      <c r="I83" s="48">
        <v>37.5</v>
      </c>
      <c r="J83" s="48">
        <v>1.92</v>
      </c>
      <c r="K83" s="48">
        <v>2.1</v>
      </c>
      <c r="L83" s="48">
        <v>17.899999999999999</v>
      </c>
      <c r="M83" s="5" t="s">
        <v>20</v>
      </c>
      <c r="N83" s="21" t="s">
        <v>113</v>
      </c>
      <c r="O83">
        <v>70</v>
      </c>
      <c r="P83" s="8">
        <f t="shared" si="5"/>
        <v>9</v>
      </c>
      <c r="Q83" s="9">
        <v>30</v>
      </c>
      <c r="R83" s="7" t="s">
        <v>21</v>
      </c>
      <c r="S83" s="21" t="s">
        <v>113</v>
      </c>
      <c r="T83" s="9">
        <v>30</v>
      </c>
      <c r="U83">
        <v>17.899999999999999</v>
      </c>
      <c r="V83" t="str">
        <f t="shared" si="9"/>
        <v/>
      </c>
    </row>
    <row r="84" spans="1:23">
      <c r="A84" s="56">
        <v>84</v>
      </c>
      <c r="B84" s="41" t="s">
        <v>95</v>
      </c>
      <c r="C84" s="41">
        <v>2013</v>
      </c>
      <c r="D84" s="41" t="s">
        <v>96</v>
      </c>
      <c r="F84">
        <v>84</v>
      </c>
      <c r="G84" s="41" t="s">
        <v>114</v>
      </c>
      <c r="H84" s="41" t="s">
        <v>26</v>
      </c>
      <c r="I84" s="48">
        <v>14.6</v>
      </c>
      <c r="J84" s="48">
        <v>2.39</v>
      </c>
      <c r="K84" s="48">
        <v>2.48</v>
      </c>
      <c r="L84" s="48">
        <v>4.26</v>
      </c>
      <c r="M84" s="5" t="s">
        <v>20</v>
      </c>
      <c r="N84" s="21" t="s">
        <v>115</v>
      </c>
      <c r="O84">
        <v>95</v>
      </c>
      <c r="P84" s="8">
        <f t="shared" si="5"/>
        <v>36</v>
      </c>
      <c r="Q84" s="9">
        <v>50</v>
      </c>
      <c r="R84" s="7" t="s">
        <v>21</v>
      </c>
      <c r="S84" s="21" t="s">
        <v>115</v>
      </c>
      <c r="T84" s="9">
        <v>50</v>
      </c>
      <c r="U84">
        <v>4.26</v>
      </c>
      <c r="V84" t="str">
        <f t="shared" si="9"/>
        <v/>
      </c>
    </row>
    <row r="85" spans="1:23">
      <c r="A85" s="56">
        <v>85</v>
      </c>
      <c r="B85" s="41" t="s">
        <v>95</v>
      </c>
      <c r="C85" s="41">
        <v>2014</v>
      </c>
      <c r="D85" s="41" t="s">
        <v>96</v>
      </c>
      <c r="F85">
        <v>85</v>
      </c>
      <c r="G85" s="41" t="s">
        <v>75</v>
      </c>
      <c r="H85" s="41" t="s">
        <v>116</v>
      </c>
      <c r="I85" s="48">
        <v>181.7</v>
      </c>
      <c r="J85" s="48">
        <v>1.9</v>
      </c>
      <c r="K85" s="48">
        <v>1.67</v>
      </c>
      <c r="L85" s="48">
        <v>16.5</v>
      </c>
      <c r="M85" s="5" t="s">
        <v>20</v>
      </c>
      <c r="N85" s="21" t="s">
        <v>116</v>
      </c>
      <c r="O85">
        <v>30</v>
      </c>
      <c r="P85" s="8">
        <f t="shared" si="5"/>
        <v>10</v>
      </c>
      <c r="Q85" s="9">
        <f>IF(P85&lt;25,25,P85)</f>
        <v>25</v>
      </c>
      <c r="R85" s="7" t="s">
        <v>21</v>
      </c>
      <c r="S85" s="21" t="s">
        <v>116</v>
      </c>
      <c r="T85" s="9">
        <v>25</v>
      </c>
      <c r="U85">
        <v>16.5</v>
      </c>
      <c r="V85" t="str">
        <f t="shared" si="9"/>
        <v/>
      </c>
    </row>
    <row r="86" spans="1:23">
      <c r="A86" s="56">
        <v>86</v>
      </c>
      <c r="B86" s="41" t="s">
        <v>117</v>
      </c>
      <c r="C86" s="41">
        <v>2010</v>
      </c>
      <c r="D86" s="41" t="s">
        <v>118</v>
      </c>
      <c r="F86">
        <v>86</v>
      </c>
      <c r="G86" s="41" t="s">
        <v>114</v>
      </c>
      <c r="H86" s="41" t="s">
        <v>27</v>
      </c>
      <c r="I86" s="48">
        <v>75.5</v>
      </c>
      <c r="J86" s="48">
        <v>1.96</v>
      </c>
      <c r="K86" s="48">
        <v>2.35</v>
      </c>
      <c r="L86" s="48">
        <v>17</v>
      </c>
      <c r="M86" s="5" t="s">
        <v>20</v>
      </c>
      <c r="N86" s="21" t="s">
        <v>119</v>
      </c>
      <c r="O86">
        <v>95</v>
      </c>
      <c r="P86" s="8">
        <f t="shared" si="5"/>
        <v>9</v>
      </c>
      <c r="Q86" s="9">
        <v>30</v>
      </c>
      <c r="R86" s="7" t="s">
        <v>21</v>
      </c>
      <c r="S86" s="21" t="s">
        <v>119</v>
      </c>
      <c r="T86" s="9">
        <v>30</v>
      </c>
      <c r="U86">
        <v>17</v>
      </c>
      <c r="V86" t="str">
        <f t="shared" si="9"/>
        <v/>
      </c>
    </row>
    <row r="87" spans="1:23">
      <c r="A87" s="56">
        <v>87</v>
      </c>
      <c r="B87" s="41" t="s">
        <v>117</v>
      </c>
      <c r="C87" s="41">
        <v>2010</v>
      </c>
      <c r="D87" s="41" t="s">
        <v>118</v>
      </c>
      <c r="E87" s="41" t="s">
        <v>17</v>
      </c>
      <c r="F87">
        <v>87</v>
      </c>
      <c r="G87" s="41" t="s">
        <v>18</v>
      </c>
      <c r="H87" s="41" t="s">
        <v>41</v>
      </c>
      <c r="I87" s="48">
        <v>345.9</v>
      </c>
      <c r="J87" s="48">
        <v>1.9</v>
      </c>
      <c r="K87" s="48">
        <v>2.2200000000000002</v>
      </c>
      <c r="L87" s="48">
        <v>32.5</v>
      </c>
      <c r="M87" s="5" t="s">
        <v>20</v>
      </c>
      <c r="N87" s="21" t="s">
        <v>120</v>
      </c>
      <c r="O87">
        <v>40</v>
      </c>
      <c r="P87" s="8">
        <f t="shared" si="5"/>
        <v>5</v>
      </c>
      <c r="Q87" s="9">
        <f>IF(P87&lt;25,25,P87)</f>
        <v>25</v>
      </c>
      <c r="R87" s="7" t="s">
        <v>21</v>
      </c>
      <c r="S87" s="21" t="s">
        <v>120</v>
      </c>
      <c r="T87" s="9">
        <v>25</v>
      </c>
      <c r="U87">
        <v>32.5</v>
      </c>
      <c r="V87" t="str">
        <f t="shared" si="9"/>
        <v/>
      </c>
    </row>
    <row r="88" spans="1:23">
      <c r="A88" s="57">
        <v>88</v>
      </c>
      <c r="B88" s="42" t="s">
        <v>117</v>
      </c>
      <c r="C88" s="42">
        <v>2011</v>
      </c>
      <c r="D88" s="42" t="s">
        <v>118</v>
      </c>
      <c r="E88" s="42"/>
      <c r="F88" s="11">
        <v>88</v>
      </c>
      <c r="G88" s="42" t="s">
        <v>75</v>
      </c>
      <c r="H88" s="42" t="s">
        <v>121</v>
      </c>
      <c r="I88" s="49">
        <v>161.4</v>
      </c>
      <c r="J88" s="49">
        <v>1.82</v>
      </c>
      <c r="K88" s="49">
        <v>1.86</v>
      </c>
      <c r="L88" s="49">
        <v>11.5</v>
      </c>
      <c r="M88" s="12" t="s">
        <v>20</v>
      </c>
      <c r="N88" s="21" t="s">
        <v>121</v>
      </c>
      <c r="O88" s="11">
        <v>30</v>
      </c>
      <c r="P88" s="13">
        <f t="shared" si="5"/>
        <v>14</v>
      </c>
      <c r="Q88" s="14"/>
      <c r="R88" s="15" t="s">
        <v>21</v>
      </c>
      <c r="S88" s="21" t="s">
        <v>121</v>
      </c>
      <c r="T88" s="14"/>
      <c r="U88" s="11">
        <v>11.5</v>
      </c>
      <c r="V88" s="11" t="str">
        <f t="shared" si="9"/>
        <v/>
      </c>
      <c r="W88" s="11"/>
    </row>
    <row r="89" spans="1:23">
      <c r="A89" s="57">
        <v>89</v>
      </c>
      <c r="B89" s="42" t="s">
        <v>117</v>
      </c>
      <c r="C89" s="42">
        <v>2011</v>
      </c>
      <c r="D89" s="42" t="s">
        <v>118</v>
      </c>
      <c r="E89" s="42"/>
      <c r="F89" s="11">
        <v>89</v>
      </c>
      <c r="G89" s="42" t="s">
        <v>75</v>
      </c>
      <c r="H89" s="42" t="s">
        <v>122</v>
      </c>
      <c r="I89" s="49">
        <v>78.400000000000006</v>
      </c>
      <c r="J89" s="49">
        <v>1.85</v>
      </c>
      <c r="K89" s="49">
        <v>1.87</v>
      </c>
      <c r="L89" s="49">
        <v>3.54</v>
      </c>
      <c r="M89" s="12" t="s">
        <v>20</v>
      </c>
      <c r="N89" s="21" t="s">
        <v>122</v>
      </c>
      <c r="O89" s="11">
        <v>30</v>
      </c>
      <c r="P89" s="13">
        <f t="shared" ref="P89:P152" si="11">ROUNDUP(150/L89,0)</f>
        <v>43</v>
      </c>
      <c r="Q89" s="14"/>
      <c r="R89" s="15" t="s">
        <v>21</v>
      </c>
      <c r="S89" s="21" t="s">
        <v>122</v>
      </c>
      <c r="T89" s="14"/>
      <c r="U89" s="11">
        <v>3.54</v>
      </c>
      <c r="V89" s="11" t="str">
        <f t="shared" si="9"/>
        <v/>
      </c>
      <c r="W89" s="11"/>
    </row>
    <row r="90" spans="1:23">
      <c r="A90" s="56">
        <v>90</v>
      </c>
      <c r="B90" s="41" t="s">
        <v>117</v>
      </c>
      <c r="C90" s="41">
        <v>2012</v>
      </c>
      <c r="D90" s="41" t="s">
        <v>118</v>
      </c>
      <c r="F90">
        <v>90</v>
      </c>
      <c r="G90" s="41" t="s">
        <v>23</v>
      </c>
      <c r="H90" s="41" t="s">
        <v>92</v>
      </c>
      <c r="I90" s="48">
        <v>1507</v>
      </c>
      <c r="J90" s="48">
        <v>1.94</v>
      </c>
      <c r="K90" s="48">
        <v>2.29</v>
      </c>
      <c r="L90" s="48">
        <v>29.6</v>
      </c>
      <c r="M90" s="5" t="s">
        <v>20</v>
      </c>
      <c r="N90" s="21" t="s">
        <v>123</v>
      </c>
      <c r="O90">
        <v>30</v>
      </c>
      <c r="P90" s="8">
        <f t="shared" si="11"/>
        <v>6</v>
      </c>
      <c r="Q90" s="9">
        <v>25</v>
      </c>
      <c r="R90" s="7" t="s">
        <v>21</v>
      </c>
      <c r="S90" s="21" t="s">
        <v>123</v>
      </c>
      <c r="T90" s="9">
        <v>25</v>
      </c>
      <c r="U90">
        <v>29.6</v>
      </c>
      <c r="V90" t="str">
        <f t="shared" si="9"/>
        <v/>
      </c>
    </row>
    <row r="91" spans="1:23">
      <c r="A91" s="57">
        <v>91</v>
      </c>
      <c r="B91" s="42" t="s">
        <v>117</v>
      </c>
      <c r="C91" s="42">
        <v>2012</v>
      </c>
      <c r="D91" s="42" t="s">
        <v>118</v>
      </c>
      <c r="E91" s="42"/>
      <c r="F91" s="11">
        <v>91</v>
      </c>
      <c r="G91" s="42" t="s">
        <v>23</v>
      </c>
      <c r="H91" s="42" t="s">
        <v>93</v>
      </c>
      <c r="I91" s="49">
        <v>300.2</v>
      </c>
      <c r="J91" s="49">
        <v>1.76</v>
      </c>
      <c r="K91" s="49">
        <v>1.73</v>
      </c>
      <c r="L91" s="49">
        <v>3.38</v>
      </c>
      <c r="M91" s="12" t="s">
        <v>20</v>
      </c>
      <c r="N91" s="21" t="s">
        <v>124</v>
      </c>
      <c r="O91" s="11">
        <v>30</v>
      </c>
      <c r="P91" s="13">
        <f t="shared" si="11"/>
        <v>45</v>
      </c>
      <c r="Q91" s="14"/>
      <c r="R91" s="15" t="s">
        <v>21</v>
      </c>
      <c r="S91" s="21" t="s">
        <v>124</v>
      </c>
      <c r="T91" s="14"/>
      <c r="U91" s="11">
        <v>3.38</v>
      </c>
      <c r="V91" s="11" t="str">
        <f t="shared" si="9"/>
        <v/>
      </c>
      <c r="W91" s="11"/>
    </row>
    <row r="92" spans="1:23">
      <c r="A92" s="56">
        <v>92</v>
      </c>
      <c r="B92" s="41" t="s">
        <v>117</v>
      </c>
      <c r="C92" s="41">
        <v>2012</v>
      </c>
      <c r="D92" s="41" t="s">
        <v>118</v>
      </c>
      <c r="F92">
        <v>92</v>
      </c>
      <c r="G92" s="41" t="s">
        <v>114</v>
      </c>
      <c r="H92" s="41" t="s">
        <v>19</v>
      </c>
      <c r="I92" s="48">
        <v>72.3</v>
      </c>
      <c r="J92" s="48">
        <v>1.99</v>
      </c>
      <c r="K92" s="48">
        <v>2.19</v>
      </c>
      <c r="L92" s="48">
        <v>5.45</v>
      </c>
      <c r="M92" s="5" t="s">
        <v>20</v>
      </c>
      <c r="N92" s="21" t="s">
        <v>125</v>
      </c>
      <c r="O92">
        <v>90</v>
      </c>
      <c r="P92" s="8">
        <f t="shared" si="11"/>
        <v>28</v>
      </c>
      <c r="Q92" s="9">
        <v>35</v>
      </c>
      <c r="R92" s="7" t="s">
        <v>21</v>
      </c>
      <c r="S92" s="21" t="s">
        <v>125</v>
      </c>
      <c r="T92" s="9">
        <v>35</v>
      </c>
      <c r="U92">
        <v>5.45</v>
      </c>
      <c r="V92" t="str">
        <f t="shared" si="9"/>
        <v/>
      </c>
    </row>
    <row r="93" spans="1:23">
      <c r="A93" s="56">
        <v>93</v>
      </c>
      <c r="B93" s="41" t="s">
        <v>117</v>
      </c>
      <c r="C93" s="41">
        <v>2013</v>
      </c>
      <c r="D93" s="41" t="s">
        <v>118</v>
      </c>
      <c r="F93">
        <v>93</v>
      </c>
      <c r="G93" s="41" t="s">
        <v>75</v>
      </c>
      <c r="H93" s="41" t="s">
        <v>126</v>
      </c>
      <c r="I93" s="48">
        <v>70.099999999999994</v>
      </c>
      <c r="J93" s="48">
        <v>1.84</v>
      </c>
      <c r="K93" s="48">
        <v>1.63</v>
      </c>
      <c r="L93" s="48">
        <v>14.2</v>
      </c>
      <c r="M93" s="5" t="s">
        <v>20</v>
      </c>
      <c r="N93" s="21" t="s">
        <v>126</v>
      </c>
      <c r="O93">
        <v>30</v>
      </c>
      <c r="P93" s="8">
        <f t="shared" si="11"/>
        <v>11</v>
      </c>
      <c r="Q93" s="9">
        <f>IF(P93&lt;25,25,P93)</f>
        <v>25</v>
      </c>
      <c r="R93" s="7" t="s">
        <v>21</v>
      </c>
      <c r="S93" s="21" t="s">
        <v>126</v>
      </c>
      <c r="T93" s="9">
        <v>25</v>
      </c>
      <c r="U93">
        <v>14.2</v>
      </c>
      <c r="V93" t="str">
        <f t="shared" si="9"/>
        <v/>
      </c>
    </row>
    <row r="94" spans="1:23">
      <c r="A94" s="56">
        <v>94</v>
      </c>
      <c r="B94" s="41" t="s">
        <v>117</v>
      </c>
      <c r="C94" s="41">
        <v>2013</v>
      </c>
      <c r="D94" s="41" t="s">
        <v>118</v>
      </c>
      <c r="F94">
        <v>94</v>
      </c>
      <c r="G94" s="41" t="s">
        <v>114</v>
      </c>
      <c r="H94" s="41" t="s">
        <v>22</v>
      </c>
      <c r="I94" s="48">
        <v>169.1</v>
      </c>
      <c r="J94" s="48">
        <v>1.92</v>
      </c>
      <c r="K94" s="48">
        <v>2.33</v>
      </c>
      <c r="L94" s="48">
        <v>13</v>
      </c>
      <c r="M94" s="5" t="s">
        <v>20</v>
      </c>
      <c r="N94" s="21" t="s">
        <v>127</v>
      </c>
      <c r="O94">
        <v>90</v>
      </c>
      <c r="P94" s="8">
        <f t="shared" si="11"/>
        <v>12</v>
      </c>
      <c r="Q94" s="9">
        <f>IF(P94&lt;25,25,P94)</f>
        <v>25</v>
      </c>
      <c r="R94" s="7" t="s">
        <v>21</v>
      </c>
      <c r="S94" s="21" t="s">
        <v>127</v>
      </c>
      <c r="T94" s="9">
        <v>25</v>
      </c>
      <c r="U94">
        <v>13</v>
      </c>
      <c r="V94" t="str">
        <f t="shared" si="9"/>
        <v/>
      </c>
    </row>
    <row r="95" spans="1:23">
      <c r="A95" s="56">
        <v>95</v>
      </c>
      <c r="B95" s="41" t="s">
        <v>117</v>
      </c>
      <c r="C95" s="41">
        <v>2013</v>
      </c>
      <c r="D95" s="41" t="s">
        <v>118</v>
      </c>
      <c r="F95">
        <v>95</v>
      </c>
      <c r="G95" s="41" t="s">
        <v>75</v>
      </c>
      <c r="H95" s="41" t="s">
        <v>128</v>
      </c>
      <c r="I95" s="48">
        <v>134.4</v>
      </c>
      <c r="J95" s="48">
        <v>1.83</v>
      </c>
      <c r="K95" s="48">
        <v>1.68</v>
      </c>
      <c r="L95" s="48">
        <v>17.399999999999999</v>
      </c>
      <c r="M95" s="5" t="s">
        <v>20</v>
      </c>
      <c r="N95" s="21" t="s">
        <v>128</v>
      </c>
      <c r="O95">
        <v>30</v>
      </c>
      <c r="P95" s="8">
        <f t="shared" si="11"/>
        <v>9</v>
      </c>
      <c r="Q95" s="9">
        <f>IF(P95&lt;25,25,P95)</f>
        <v>25</v>
      </c>
      <c r="R95" s="7" t="s">
        <v>21</v>
      </c>
      <c r="S95" s="21" t="s">
        <v>128</v>
      </c>
      <c r="T95" s="9">
        <v>25</v>
      </c>
      <c r="U95">
        <v>17.399999999999999</v>
      </c>
      <c r="V95" t="str">
        <f t="shared" si="9"/>
        <v/>
      </c>
    </row>
    <row r="96" spans="1:23">
      <c r="A96" s="56">
        <v>96</v>
      </c>
      <c r="B96" s="41" t="s">
        <v>117</v>
      </c>
      <c r="C96" s="41">
        <v>2013</v>
      </c>
      <c r="D96" s="41" t="s">
        <v>118</v>
      </c>
      <c r="F96">
        <v>96</v>
      </c>
      <c r="G96" s="41" t="s">
        <v>75</v>
      </c>
      <c r="H96" s="41" t="s">
        <v>129</v>
      </c>
      <c r="I96" s="48">
        <v>145.9</v>
      </c>
      <c r="J96" s="48">
        <v>1.87</v>
      </c>
      <c r="K96" s="48">
        <v>1.85</v>
      </c>
      <c r="L96" s="48">
        <v>16.7</v>
      </c>
      <c r="M96" s="5" t="s">
        <v>20</v>
      </c>
      <c r="N96" s="21" t="s">
        <v>129</v>
      </c>
      <c r="O96">
        <v>30</v>
      </c>
      <c r="P96" s="8">
        <f t="shared" si="11"/>
        <v>9</v>
      </c>
      <c r="Q96" s="9">
        <f>IF(P96&lt;25,25,P96)</f>
        <v>25</v>
      </c>
      <c r="R96" s="7" t="s">
        <v>21</v>
      </c>
      <c r="S96" s="21" t="s">
        <v>129</v>
      </c>
      <c r="T96" s="9">
        <v>25</v>
      </c>
      <c r="U96">
        <v>16.7</v>
      </c>
      <c r="V96" t="str">
        <f t="shared" si="9"/>
        <v/>
      </c>
    </row>
    <row r="97" spans="1:22">
      <c r="A97" s="56">
        <v>97</v>
      </c>
      <c r="B97" s="41" t="s">
        <v>117</v>
      </c>
      <c r="C97" s="41">
        <v>2013</v>
      </c>
      <c r="D97" s="41" t="s">
        <v>118</v>
      </c>
      <c r="F97">
        <v>97</v>
      </c>
      <c r="G97" s="41" t="s">
        <v>23</v>
      </c>
      <c r="H97" s="41" t="s">
        <v>97</v>
      </c>
      <c r="I97" s="48">
        <v>449.7</v>
      </c>
      <c r="J97" s="48">
        <v>1.94</v>
      </c>
      <c r="K97" s="48">
        <v>1.76</v>
      </c>
      <c r="L97" s="48">
        <v>24.2</v>
      </c>
      <c r="M97" s="5" t="s">
        <v>20</v>
      </c>
      <c r="N97" s="21" t="s">
        <v>130</v>
      </c>
      <c r="O97">
        <v>30</v>
      </c>
      <c r="P97" s="8">
        <f t="shared" si="11"/>
        <v>7</v>
      </c>
      <c r="Q97" s="9">
        <f>IF(P97&lt;25,25,P97)</f>
        <v>25</v>
      </c>
      <c r="R97" s="7" t="s">
        <v>21</v>
      </c>
      <c r="S97" s="21" t="s">
        <v>130</v>
      </c>
      <c r="T97" s="9">
        <v>25</v>
      </c>
      <c r="U97">
        <v>24.2</v>
      </c>
      <c r="V97" t="str">
        <f t="shared" si="9"/>
        <v/>
      </c>
    </row>
    <row r="98" spans="1:22">
      <c r="A98" s="56">
        <v>98</v>
      </c>
      <c r="B98" s="41" t="s">
        <v>117</v>
      </c>
      <c r="C98" s="41">
        <v>2014</v>
      </c>
      <c r="D98" s="41" t="s">
        <v>118</v>
      </c>
      <c r="F98">
        <v>98</v>
      </c>
      <c r="G98" s="41" t="s">
        <v>131</v>
      </c>
      <c r="H98" s="41" t="s">
        <v>19</v>
      </c>
      <c r="I98" s="48">
        <v>38.799999999999997</v>
      </c>
      <c r="J98" s="48">
        <v>1.84</v>
      </c>
      <c r="K98" s="48">
        <v>2.89</v>
      </c>
      <c r="L98" s="48">
        <v>15.7</v>
      </c>
      <c r="M98" s="5" t="s">
        <v>132</v>
      </c>
      <c r="N98" s="21" t="s">
        <v>19</v>
      </c>
      <c r="O98">
        <v>50</v>
      </c>
      <c r="P98" s="8">
        <f t="shared" si="11"/>
        <v>10</v>
      </c>
      <c r="Q98" s="9">
        <v>45</v>
      </c>
      <c r="R98" s="7" t="s">
        <v>133</v>
      </c>
      <c r="S98" s="21" t="s">
        <v>19</v>
      </c>
      <c r="T98" s="9">
        <v>45</v>
      </c>
      <c r="U98">
        <v>15.7</v>
      </c>
      <c r="V98" t="str">
        <f t="shared" si="9"/>
        <v/>
      </c>
    </row>
    <row r="99" spans="1:22">
      <c r="A99" s="56">
        <v>99</v>
      </c>
      <c r="B99" s="41" t="s">
        <v>117</v>
      </c>
      <c r="C99" s="41">
        <v>2014</v>
      </c>
      <c r="D99" s="41" t="s">
        <v>118</v>
      </c>
      <c r="F99">
        <v>99</v>
      </c>
      <c r="G99" s="41" t="s">
        <v>18</v>
      </c>
      <c r="H99" s="41" t="s">
        <v>42</v>
      </c>
      <c r="I99" s="48">
        <v>284.2</v>
      </c>
      <c r="J99" s="48">
        <v>1.87</v>
      </c>
      <c r="K99" s="48">
        <v>2.1800000000000002</v>
      </c>
      <c r="L99" s="48">
        <v>63.7</v>
      </c>
      <c r="M99" s="5" t="s">
        <v>132</v>
      </c>
      <c r="N99" s="21" t="s">
        <v>22</v>
      </c>
      <c r="O99">
        <v>30</v>
      </c>
      <c r="P99" s="8">
        <f t="shared" si="11"/>
        <v>3</v>
      </c>
      <c r="Q99" s="9">
        <v>25</v>
      </c>
      <c r="R99" s="7" t="s">
        <v>133</v>
      </c>
      <c r="S99" s="21" t="s">
        <v>22</v>
      </c>
      <c r="T99" s="9">
        <v>25</v>
      </c>
      <c r="U99">
        <v>63.7</v>
      </c>
      <c r="V99" t="str">
        <f t="shared" si="9"/>
        <v/>
      </c>
    </row>
    <row r="100" spans="1:22">
      <c r="A100" s="56">
        <v>100</v>
      </c>
      <c r="B100" s="41" t="s">
        <v>117</v>
      </c>
      <c r="C100" s="41">
        <v>2014</v>
      </c>
      <c r="D100" s="41" t="s">
        <v>118</v>
      </c>
      <c r="F100">
        <v>100</v>
      </c>
      <c r="G100" s="41" t="s">
        <v>131</v>
      </c>
      <c r="H100" s="41" t="s">
        <v>30</v>
      </c>
      <c r="I100" s="48">
        <v>99.8</v>
      </c>
      <c r="J100" s="48">
        <v>1.94</v>
      </c>
      <c r="K100" s="48">
        <v>2.2599999999999998</v>
      </c>
      <c r="L100" s="48">
        <v>21.3</v>
      </c>
      <c r="M100" s="5" t="s">
        <v>132</v>
      </c>
      <c r="N100" s="21" t="s">
        <v>24</v>
      </c>
      <c r="O100">
        <v>50</v>
      </c>
      <c r="P100" s="8">
        <f t="shared" si="11"/>
        <v>8</v>
      </c>
      <c r="Q100" s="9">
        <v>45</v>
      </c>
      <c r="R100" s="7" t="s">
        <v>133</v>
      </c>
      <c r="S100" s="21" t="s">
        <v>24</v>
      </c>
      <c r="T100" s="9">
        <v>45</v>
      </c>
      <c r="U100">
        <v>21.3</v>
      </c>
      <c r="V100" t="str">
        <f t="shared" si="9"/>
        <v/>
      </c>
    </row>
    <row r="101" spans="1:22">
      <c r="A101" s="56">
        <v>101</v>
      </c>
      <c r="B101" s="41" t="s">
        <v>117</v>
      </c>
      <c r="C101" s="41">
        <v>2014</v>
      </c>
      <c r="D101" s="41" t="s">
        <v>118</v>
      </c>
      <c r="F101">
        <v>101</v>
      </c>
      <c r="G101" s="41" t="s">
        <v>18</v>
      </c>
      <c r="H101" s="41" t="s">
        <v>44</v>
      </c>
      <c r="I101" s="48">
        <v>130.69999999999999</v>
      </c>
      <c r="J101" s="48">
        <v>1.84</v>
      </c>
      <c r="K101" s="48">
        <v>2.06</v>
      </c>
      <c r="L101" s="48">
        <v>34.5</v>
      </c>
      <c r="M101" s="5" t="s">
        <v>132</v>
      </c>
      <c r="N101" s="21" t="s">
        <v>26</v>
      </c>
      <c r="O101">
        <v>40</v>
      </c>
      <c r="P101" s="8">
        <f t="shared" si="11"/>
        <v>5</v>
      </c>
      <c r="Q101" s="9">
        <v>35</v>
      </c>
      <c r="R101" s="7" t="s">
        <v>133</v>
      </c>
      <c r="S101" s="21" t="s">
        <v>26</v>
      </c>
      <c r="T101" s="9">
        <v>35</v>
      </c>
      <c r="U101">
        <v>34.5</v>
      </c>
      <c r="V101" t="str">
        <f t="shared" si="9"/>
        <v/>
      </c>
    </row>
    <row r="102" spans="1:22">
      <c r="A102" s="56">
        <v>102</v>
      </c>
      <c r="B102" s="41" t="s">
        <v>117</v>
      </c>
      <c r="C102" s="41">
        <v>2014</v>
      </c>
      <c r="D102" s="41" t="s">
        <v>118</v>
      </c>
      <c r="F102">
        <v>102</v>
      </c>
      <c r="G102" s="41" t="s">
        <v>131</v>
      </c>
      <c r="H102" s="41" t="s">
        <v>27</v>
      </c>
      <c r="I102" s="48">
        <v>31.3</v>
      </c>
      <c r="J102" s="48">
        <v>1.83</v>
      </c>
      <c r="K102" s="48">
        <v>3.13</v>
      </c>
      <c r="L102" s="48">
        <v>12.5</v>
      </c>
      <c r="M102" s="5" t="s">
        <v>132</v>
      </c>
      <c r="N102" s="21" t="s">
        <v>27</v>
      </c>
      <c r="O102">
        <v>50</v>
      </c>
      <c r="P102" s="8">
        <f t="shared" si="11"/>
        <v>12</v>
      </c>
      <c r="Q102" s="9">
        <v>45</v>
      </c>
      <c r="R102" s="7" t="s">
        <v>133</v>
      </c>
      <c r="S102" s="21" t="s">
        <v>27</v>
      </c>
      <c r="T102" s="9">
        <v>45</v>
      </c>
      <c r="U102">
        <v>12.5</v>
      </c>
      <c r="V102" t="str">
        <f t="shared" si="9"/>
        <v/>
      </c>
    </row>
    <row r="103" spans="1:22">
      <c r="A103" s="56">
        <v>103</v>
      </c>
      <c r="B103" s="41" t="s">
        <v>117</v>
      </c>
      <c r="C103" s="41">
        <v>2014</v>
      </c>
      <c r="D103" s="41" t="s">
        <v>118</v>
      </c>
      <c r="F103">
        <v>103</v>
      </c>
      <c r="G103" s="41" t="s">
        <v>131</v>
      </c>
      <c r="H103" s="41" t="s">
        <v>29</v>
      </c>
      <c r="I103" s="48">
        <v>54.4</v>
      </c>
      <c r="J103" s="48">
        <v>1.82</v>
      </c>
      <c r="K103" s="48">
        <v>2.76</v>
      </c>
      <c r="L103" s="48">
        <v>22.8</v>
      </c>
      <c r="M103" s="5" t="s">
        <v>132</v>
      </c>
      <c r="N103" s="21" t="s">
        <v>29</v>
      </c>
      <c r="O103">
        <v>50</v>
      </c>
      <c r="P103" s="8">
        <f t="shared" si="11"/>
        <v>7</v>
      </c>
      <c r="Q103" s="9">
        <v>45</v>
      </c>
      <c r="R103" s="7" t="s">
        <v>133</v>
      </c>
      <c r="S103" s="21" t="s">
        <v>29</v>
      </c>
      <c r="T103" s="9">
        <v>45</v>
      </c>
      <c r="U103">
        <v>22.8</v>
      </c>
      <c r="V103" t="str">
        <f t="shared" si="9"/>
        <v/>
      </c>
    </row>
    <row r="104" spans="1:22">
      <c r="A104" s="56">
        <v>104</v>
      </c>
      <c r="B104" s="41" t="s">
        <v>117</v>
      </c>
      <c r="C104" s="41">
        <v>2014</v>
      </c>
      <c r="D104" s="41" t="s">
        <v>118</v>
      </c>
      <c r="F104">
        <v>104</v>
      </c>
      <c r="G104" s="41" t="s">
        <v>131</v>
      </c>
      <c r="H104" s="41" t="s">
        <v>30</v>
      </c>
      <c r="I104" s="48">
        <v>79.3</v>
      </c>
      <c r="J104" s="48">
        <v>1.87</v>
      </c>
      <c r="K104" s="48">
        <v>2.6</v>
      </c>
      <c r="L104" s="48">
        <v>13.9</v>
      </c>
      <c r="M104" s="5" t="s">
        <v>132</v>
      </c>
      <c r="N104" s="21" t="s">
        <v>30</v>
      </c>
      <c r="O104">
        <v>50</v>
      </c>
      <c r="P104" s="8">
        <f t="shared" si="11"/>
        <v>11</v>
      </c>
      <c r="Q104" s="9">
        <v>45</v>
      </c>
      <c r="R104" s="7" t="s">
        <v>133</v>
      </c>
      <c r="S104" s="21" t="s">
        <v>30</v>
      </c>
      <c r="T104" s="9">
        <v>45</v>
      </c>
      <c r="U104">
        <v>13.9</v>
      </c>
      <c r="V104" t="str">
        <f t="shared" si="9"/>
        <v/>
      </c>
    </row>
    <row r="105" spans="1:22">
      <c r="A105" s="56">
        <v>105</v>
      </c>
      <c r="B105" s="41" t="s">
        <v>117</v>
      </c>
      <c r="C105" s="41">
        <v>2014</v>
      </c>
      <c r="D105" s="41" t="s">
        <v>118</v>
      </c>
      <c r="F105">
        <v>105</v>
      </c>
      <c r="G105" s="41" t="s">
        <v>131</v>
      </c>
      <c r="H105" s="41" t="s">
        <v>31</v>
      </c>
      <c r="I105" s="48">
        <v>557.4</v>
      </c>
      <c r="J105" s="48">
        <v>1.8</v>
      </c>
      <c r="K105" s="48">
        <v>2.31</v>
      </c>
      <c r="L105" s="48">
        <v>22.4</v>
      </c>
      <c r="M105" s="5" t="s">
        <v>132</v>
      </c>
      <c r="N105" s="21" t="s">
        <v>31</v>
      </c>
      <c r="O105">
        <v>50</v>
      </c>
      <c r="P105" s="8">
        <f t="shared" si="11"/>
        <v>7</v>
      </c>
      <c r="Q105" s="9">
        <v>45</v>
      </c>
      <c r="R105" s="7" t="s">
        <v>133</v>
      </c>
      <c r="S105" s="21" t="s">
        <v>31</v>
      </c>
      <c r="T105" s="9">
        <v>45</v>
      </c>
      <c r="U105">
        <v>22.4</v>
      </c>
      <c r="V105" t="str">
        <f t="shared" ref="V105:V139" si="12">IF(Q105&lt;0,"!!!","")</f>
        <v/>
      </c>
    </row>
    <row r="106" spans="1:22">
      <c r="A106" s="56">
        <v>106</v>
      </c>
      <c r="B106" s="41" t="s">
        <v>117</v>
      </c>
      <c r="C106" s="41">
        <v>2015</v>
      </c>
      <c r="D106" s="41" t="s">
        <v>118</v>
      </c>
      <c r="F106">
        <v>106</v>
      </c>
      <c r="G106" s="41" t="s">
        <v>131</v>
      </c>
      <c r="H106" s="41" t="s">
        <v>32</v>
      </c>
      <c r="I106" s="48">
        <v>45.2</v>
      </c>
      <c r="J106" s="48">
        <v>1.76</v>
      </c>
      <c r="K106" s="48">
        <v>2.52</v>
      </c>
      <c r="L106" s="48">
        <v>16.3</v>
      </c>
      <c r="M106" s="5" t="s">
        <v>132</v>
      </c>
      <c r="N106" s="21" t="s">
        <v>32</v>
      </c>
      <c r="O106">
        <v>50</v>
      </c>
      <c r="P106" s="8">
        <f t="shared" si="11"/>
        <v>10</v>
      </c>
      <c r="Q106" s="9">
        <v>45</v>
      </c>
      <c r="R106" s="7" t="s">
        <v>133</v>
      </c>
      <c r="S106" s="21" t="s">
        <v>32</v>
      </c>
      <c r="T106" s="9">
        <v>45</v>
      </c>
      <c r="U106">
        <v>16.3</v>
      </c>
      <c r="V106" t="str">
        <f t="shared" si="12"/>
        <v/>
      </c>
    </row>
    <row r="107" spans="1:22">
      <c r="A107" s="56">
        <v>107</v>
      </c>
      <c r="B107" s="41" t="s">
        <v>117</v>
      </c>
      <c r="C107" s="41">
        <v>2015</v>
      </c>
      <c r="D107" s="41" t="s">
        <v>118</v>
      </c>
      <c r="F107">
        <v>107</v>
      </c>
      <c r="G107" s="41" t="s">
        <v>131</v>
      </c>
      <c r="H107" s="41" t="s">
        <v>33</v>
      </c>
      <c r="I107" s="48">
        <v>37.4</v>
      </c>
      <c r="J107" s="48">
        <v>1.81</v>
      </c>
      <c r="K107" s="48">
        <v>2.5099999999999998</v>
      </c>
      <c r="L107" s="48">
        <v>15</v>
      </c>
      <c r="M107" s="5" t="s">
        <v>132</v>
      </c>
      <c r="N107" s="21" t="s">
        <v>33</v>
      </c>
      <c r="O107">
        <v>50</v>
      </c>
      <c r="P107" s="8">
        <f t="shared" si="11"/>
        <v>10</v>
      </c>
      <c r="Q107" s="9">
        <v>45</v>
      </c>
      <c r="R107" s="7" t="s">
        <v>133</v>
      </c>
      <c r="S107" s="21" t="s">
        <v>33</v>
      </c>
      <c r="T107" s="9">
        <v>45</v>
      </c>
      <c r="U107">
        <v>15</v>
      </c>
      <c r="V107" t="str">
        <f t="shared" si="12"/>
        <v/>
      </c>
    </row>
    <row r="108" spans="1:22">
      <c r="A108" s="56">
        <v>108</v>
      </c>
      <c r="B108" s="41" t="s">
        <v>117</v>
      </c>
      <c r="C108" s="41">
        <v>2015</v>
      </c>
      <c r="D108" s="41" t="s">
        <v>118</v>
      </c>
      <c r="F108">
        <v>108</v>
      </c>
      <c r="G108" s="41" t="s">
        <v>131</v>
      </c>
      <c r="H108" s="41" t="s">
        <v>34</v>
      </c>
      <c r="I108" s="48">
        <v>62.5</v>
      </c>
      <c r="J108" s="48">
        <v>1.89</v>
      </c>
      <c r="K108" s="48">
        <v>2.98</v>
      </c>
      <c r="L108" s="48">
        <v>5.7</v>
      </c>
      <c r="M108" s="5" t="s">
        <v>132</v>
      </c>
      <c r="N108" s="21" t="s">
        <v>34</v>
      </c>
      <c r="O108">
        <v>50</v>
      </c>
      <c r="P108" s="8">
        <f t="shared" si="11"/>
        <v>27</v>
      </c>
      <c r="Q108" s="9">
        <v>45</v>
      </c>
      <c r="R108" s="7" t="s">
        <v>133</v>
      </c>
      <c r="S108" s="21" t="s">
        <v>34</v>
      </c>
      <c r="T108" s="9">
        <v>45</v>
      </c>
      <c r="U108">
        <v>5.7</v>
      </c>
      <c r="V108" t="str">
        <f t="shared" si="12"/>
        <v/>
      </c>
    </row>
    <row r="109" spans="1:22">
      <c r="A109" s="56">
        <v>109</v>
      </c>
      <c r="B109" s="41" t="s">
        <v>117</v>
      </c>
      <c r="C109" s="41">
        <v>2015</v>
      </c>
      <c r="D109" s="41" t="s">
        <v>118</v>
      </c>
      <c r="F109">
        <v>109</v>
      </c>
      <c r="G109" s="41" t="s">
        <v>18</v>
      </c>
      <c r="H109" s="41" t="s">
        <v>45</v>
      </c>
      <c r="I109" s="48">
        <v>117.5</v>
      </c>
      <c r="J109" s="48">
        <v>1.86</v>
      </c>
      <c r="K109" s="48">
        <v>1.94</v>
      </c>
      <c r="L109" s="48">
        <v>37.5</v>
      </c>
      <c r="M109" s="5" t="s">
        <v>132</v>
      </c>
      <c r="N109" s="21" t="s">
        <v>35</v>
      </c>
      <c r="O109">
        <v>50</v>
      </c>
      <c r="P109" s="8">
        <f t="shared" si="11"/>
        <v>4</v>
      </c>
      <c r="Q109" s="9">
        <v>45</v>
      </c>
      <c r="R109" s="7" t="s">
        <v>133</v>
      </c>
      <c r="S109" s="21" t="s">
        <v>35</v>
      </c>
      <c r="T109" s="9">
        <v>45</v>
      </c>
      <c r="U109">
        <v>37.5</v>
      </c>
      <c r="V109" t="str">
        <f t="shared" si="12"/>
        <v/>
      </c>
    </row>
    <row r="110" spans="1:22">
      <c r="A110" s="56">
        <v>110</v>
      </c>
      <c r="B110" s="41" t="s">
        <v>117</v>
      </c>
      <c r="C110" s="41">
        <v>2015</v>
      </c>
      <c r="D110" s="41" t="s">
        <v>118</v>
      </c>
      <c r="F110">
        <v>110</v>
      </c>
      <c r="G110" s="41" t="s">
        <v>18</v>
      </c>
      <c r="H110" s="41" t="s">
        <v>46</v>
      </c>
      <c r="I110" s="48">
        <v>195.5</v>
      </c>
      <c r="J110" s="48">
        <v>1.9</v>
      </c>
      <c r="K110" s="48">
        <v>2.04</v>
      </c>
      <c r="L110" s="48">
        <v>28</v>
      </c>
      <c r="M110" s="5" t="s">
        <v>132</v>
      </c>
      <c r="N110" s="21" t="s">
        <v>36</v>
      </c>
      <c r="O110">
        <v>50</v>
      </c>
      <c r="P110" s="8">
        <f t="shared" si="11"/>
        <v>6</v>
      </c>
      <c r="Q110" s="9">
        <v>45</v>
      </c>
      <c r="R110" s="7" t="s">
        <v>133</v>
      </c>
      <c r="S110" s="21" t="s">
        <v>36</v>
      </c>
      <c r="T110" s="9">
        <v>45</v>
      </c>
      <c r="U110">
        <v>28</v>
      </c>
      <c r="V110" t="str">
        <f t="shared" si="12"/>
        <v/>
      </c>
    </row>
    <row r="111" spans="1:22">
      <c r="A111" s="56">
        <v>111</v>
      </c>
      <c r="B111" s="41" t="s">
        <v>117</v>
      </c>
      <c r="C111" s="41">
        <v>2015</v>
      </c>
      <c r="D111" s="41" t="s">
        <v>118</v>
      </c>
      <c r="F111">
        <v>111</v>
      </c>
      <c r="G111" s="41" t="s">
        <v>18</v>
      </c>
      <c r="H111" s="41" t="s">
        <v>47</v>
      </c>
      <c r="I111" s="48">
        <v>495.5</v>
      </c>
      <c r="J111" s="48">
        <v>1.9</v>
      </c>
      <c r="K111" s="48">
        <v>2.25</v>
      </c>
      <c r="L111" s="48">
        <v>52.5</v>
      </c>
      <c r="M111" s="5" t="s">
        <v>132</v>
      </c>
      <c r="N111" s="21" t="s">
        <v>37</v>
      </c>
      <c r="O111">
        <v>50</v>
      </c>
      <c r="P111" s="8">
        <f t="shared" si="11"/>
        <v>3</v>
      </c>
      <c r="Q111" s="9">
        <v>45</v>
      </c>
      <c r="R111" s="7" t="s">
        <v>133</v>
      </c>
      <c r="S111" s="21" t="s">
        <v>37</v>
      </c>
      <c r="T111" s="9">
        <v>45</v>
      </c>
      <c r="U111">
        <v>52.5</v>
      </c>
      <c r="V111" t="str">
        <f t="shared" si="12"/>
        <v/>
      </c>
    </row>
    <row r="112" spans="1:22">
      <c r="A112" s="56">
        <v>112</v>
      </c>
      <c r="B112" s="41" t="s">
        <v>117</v>
      </c>
      <c r="C112" s="41">
        <v>2015</v>
      </c>
      <c r="D112" s="41" t="s">
        <v>118</v>
      </c>
      <c r="F112">
        <v>112</v>
      </c>
      <c r="G112" s="41" t="s">
        <v>131</v>
      </c>
      <c r="H112" s="41" t="s">
        <v>40</v>
      </c>
      <c r="I112" s="48">
        <v>118.3</v>
      </c>
      <c r="J112" s="48">
        <v>1.91</v>
      </c>
      <c r="K112" s="48">
        <v>2.4900000000000002</v>
      </c>
      <c r="L112" s="48">
        <v>8.58</v>
      </c>
      <c r="M112" s="5" t="s">
        <v>132</v>
      </c>
      <c r="N112" s="21" t="s">
        <v>40</v>
      </c>
      <c r="O112">
        <v>50</v>
      </c>
      <c r="P112" s="8">
        <f t="shared" si="11"/>
        <v>18</v>
      </c>
      <c r="Q112" s="9">
        <v>45</v>
      </c>
      <c r="R112" s="7" t="s">
        <v>133</v>
      </c>
      <c r="S112" s="21" t="s">
        <v>40</v>
      </c>
      <c r="T112" s="9">
        <v>45</v>
      </c>
      <c r="U112">
        <v>8.58</v>
      </c>
      <c r="V112" t="str">
        <f t="shared" si="12"/>
        <v/>
      </c>
    </row>
    <row r="113" spans="1:23">
      <c r="A113" s="56">
        <v>113</v>
      </c>
      <c r="B113" s="41" t="s">
        <v>117</v>
      </c>
      <c r="C113" s="41">
        <v>2015</v>
      </c>
      <c r="D113" s="41" t="s">
        <v>118</v>
      </c>
      <c r="F113">
        <v>113</v>
      </c>
      <c r="G113" s="41" t="s">
        <v>131</v>
      </c>
      <c r="H113" s="41" t="s">
        <v>41</v>
      </c>
      <c r="I113" s="48">
        <v>82.1</v>
      </c>
      <c r="J113" s="48">
        <v>1.83</v>
      </c>
      <c r="K113" s="48">
        <v>2.91</v>
      </c>
      <c r="L113" s="48">
        <v>12.3</v>
      </c>
      <c r="M113" s="5" t="s">
        <v>132</v>
      </c>
      <c r="N113" s="21" t="s">
        <v>41</v>
      </c>
      <c r="O113">
        <v>50</v>
      </c>
      <c r="P113" s="8">
        <f t="shared" si="11"/>
        <v>13</v>
      </c>
      <c r="Q113" s="9">
        <v>45</v>
      </c>
      <c r="R113" s="7" t="s">
        <v>133</v>
      </c>
      <c r="S113" s="21" t="s">
        <v>41</v>
      </c>
      <c r="T113" s="9">
        <v>45</v>
      </c>
      <c r="U113">
        <v>12.3</v>
      </c>
      <c r="V113" t="str">
        <f t="shared" si="12"/>
        <v/>
      </c>
    </row>
    <row r="114" spans="1:23">
      <c r="A114" s="57">
        <v>114</v>
      </c>
      <c r="B114" s="42" t="s">
        <v>117</v>
      </c>
      <c r="C114" s="42">
        <v>2015</v>
      </c>
      <c r="D114" s="42" t="s">
        <v>118</v>
      </c>
      <c r="E114" s="42"/>
      <c r="F114" s="11">
        <v>114</v>
      </c>
      <c r="G114" s="42" t="s">
        <v>131</v>
      </c>
      <c r="H114" s="42" t="s">
        <v>42</v>
      </c>
      <c r="I114" s="49">
        <v>20.7</v>
      </c>
      <c r="J114" s="49">
        <v>1.78</v>
      </c>
      <c r="K114" s="49">
        <v>4.3899999999999997</v>
      </c>
      <c r="L114" s="49">
        <v>9.4</v>
      </c>
      <c r="M114" s="12" t="s">
        <v>132</v>
      </c>
      <c r="N114" s="21" t="s">
        <v>42</v>
      </c>
      <c r="O114" s="11">
        <v>50</v>
      </c>
      <c r="P114" s="13">
        <f t="shared" si="11"/>
        <v>16</v>
      </c>
      <c r="Q114" s="14">
        <v>0</v>
      </c>
      <c r="R114" s="15" t="s">
        <v>133</v>
      </c>
      <c r="S114" s="21" t="s">
        <v>42</v>
      </c>
      <c r="T114" s="14">
        <v>0</v>
      </c>
      <c r="U114" s="11">
        <v>9.4</v>
      </c>
      <c r="V114" s="11" t="str">
        <f t="shared" si="12"/>
        <v/>
      </c>
      <c r="W114" s="11"/>
    </row>
    <row r="115" spans="1:23">
      <c r="A115" s="56">
        <v>115</v>
      </c>
      <c r="B115" s="41" t="s">
        <v>117</v>
      </c>
      <c r="C115" s="41">
        <v>2016</v>
      </c>
      <c r="D115" s="41" t="s">
        <v>118</v>
      </c>
      <c r="F115">
        <v>115</v>
      </c>
      <c r="G115" s="41" t="s">
        <v>131</v>
      </c>
      <c r="H115" s="41" t="s">
        <v>44</v>
      </c>
      <c r="I115" s="48">
        <v>40.1</v>
      </c>
      <c r="J115" s="48">
        <v>1.73</v>
      </c>
      <c r="K115" s="48">
        <v>2.39</v>
      </c>
      <c r="L115" s="48">
        <v>14.8</v>
      </c>
      <c r="M115" s="5" t="s">
        <v>132</v>
      </c>
      <c r="N115" s="21" t="s">
        <v>44</v>
      </c>
      <c r="O115">
        <v>50</v>
      </c>
      <c r="P115" s="8">
        <f t="shared" si="11"/>
        <v>11</v>
      </c>
      <c r="Q115" s="9">
        <v>45</v>
      </c>
      <c r="R115" s="7" t="s">
        <v>133</v>
      </c>
      <c r="S115" s="21" t="s">
        <v>44</v>
      </c>
      <c r="T115" s="9">
        <v>45</v>
      </c>
      <c r="U115">
        <v>14.8</v>
      </c>
      <c r="V115" t="str">
        <f t="shared" si="12"/>
        <v/>
      </c>
    </row>
    <row r="116" spans="1:23">
      <c r="A116" s="56">
        <v>116</v>
      </c>
      <c r="B116" s="41" t="s">
        <v>117</v>
      </c>
      <c r="C116" s="41">
        <v>2016</v>
      </c>
      <c r="D116" s="41" t="s">
        <v>118</v>
      </c>
      <c r="F116" s="10">
        <v>116</v>
      </c>
      <c r="G116" s="41" t="s">
        <v>28</v>
      </c>
      <c r="H116" s="41" t="s">
        <v>36</v>
      </c>
      <c r="I116" s="48">
        <v>675.1</v>
      </c>
      <c r="J116" s="48">
        <v>1.89</v>
      </c>
      <c r="K116" s="48">
        <v>2.2599999999999998</v>
      </c>
      <c r="L116" s="48">
        <v>116</v>
      </c>
      <c r="M116" s="5" t="s">
        <v>132</v>
      </c>
      <c r="N116" s="21" t="s">
        <v>45</v>
      </c>
      <c r="O116">
        <v>30</v>
      </c>
      <c r="P116" s="8">
        <f t="shared" si="11"/>
        <v>2</v>
      </c>
      <c r="Q116" s="9">
        <v>35</v>
      </c>
      <c r="R116" s="7" t="s">
        <v>133</v>
      </c>
      <c r="S116" s="21" t="s">
        <v>45</v>
      </c>
      <c r="T116" s="9">
        <v>35</v>
      </c>
      <c r="U116">
        <v>116</v>
      </c>
      <c r="V116" t="str">
        <f t="shared" si="12"/>
        <v/>
      </c>
    </row>
    <row r="117" spans="1:23">
      <c r="A117" s="56">
        <v>117</v>
      </c>
      <c r="B117" s="41" t="s">
        <v>117</v>
      </c>
      <c r="C117" s="41">
        <v>2016</v>
      </c>
      <c r="D117" s="41" t="s">
        <v>118</v>
      </c>
      <c r="F117">
        <v>117</v>
      </c>
      <c r="G117" s="41" t="s">
        <v>18</v>
      </c>
      <c r="H117" s="41" t="s">
        <v>48</v>
      </c>
      <c r="I117" s="48">
        <v>1239.5</v>
      </c>
      <c r="J117" s="48">
        <v>1.93</v>
      </c>
      <c r="K117" s="48">
        <v>2.33</v>
      </c>
      <c r="L117" s="48">
        <v>123</v>
      </c>
      <c r="M117" s="5" t="s">
        <v>132</v>
      </c>
      <c r="N117" s="21" t="s">
        <v>46</v>
      </c>
      <c r="O117">
        <v>30</v>
      </c>
      <c r="P117" s="8">
        <f t="shared" si="11"/>
        <v>2</v>
      </c>
      <c r="Q117" s="9">
        <f>IF(P117&lt;25,25,P117)</f>
        <v>25</v>
      </c>
      <c r="R117" s="7" t="s">
        <v>133</v>
      </c>
      <c r="S117" s="21" t="s">
        <v>46</v>
      </c>
      <c r="T117" s="9">
        <v>25</v>
      </c>
      <c r="U117">
        <v>123</v>
      </c>
      <c r="V117" t="str">
        <f t="shared" si="12"/>
        <v/>
      </c>
    </row>
    <row r="118" spans="1:23">
      <c r="A118" s="56">
        <v>118</v>
      </c>
      <c r="B118" s="41" t="s">
        <v>117</v>
      </c>
      <c r="C118" s="41">
        <v>2016</v>
      </c>
      <c r="D118" s="41" t="s">
        <v>118</v>
      </c>
      <c r="F118">
        <v>118</v>
      </c>
      <c r="G118" s="41" t="s">
        <v>131</v>
      </c>
      <c r="H118" s="41" t="s">
        <v>47</v>
      </c>
      <c r="I118" s="48">
        <v>42.9</v>
      </c>
      <c r="J118" s="48">
        <v>1.82</v>
      </c>
      <c r="K118" s="48">
        <v>2.89</v>
      </c>
      <c r="L118" s="48">
        <v>8.92</v>
      </c>
      <c r="M118" s="5" t="s">
        <v>132</v>
      </c>
      <c r="N118" s="21" t="s">
        <v>47</v>
      </c>
      <c r="O118">
        <v>50</v>
      </c>
      <c r="P118" s="8">
        <f t="shared" si="11"/>
        <v>17</v>
      </c>
      <c r="Q118" s="9">
        <v>45</v>
      </c>
      <c r="R118" s="7" t="s">
        <v>133</v>
      </c>
      <c r="S118" s="21" t="s">
        <v>47</v>
      </c>
      <c r="T118" s="9">
        <v>45</v>
      </c>
      <c r="U118">
        <v>8.92</v>
      </c>
      <c r="V118" t="str">
        <f t="shared" si="12"/>
        <v/>
      </c>
    </row>
    <row r="119" spans="1:23">
      <c r="A119" s="56">
        <v>119</v>
      </c>
      <c r="B119" s="41" t="s">
        <v>134</v>
      </c>
      <c r="C119" s="41">
        <v>2010</v>
      </c>
      <c r="D119" s="41" t="s">
        <v>135</v>
      </c>
      <c r="F119">
        <v>119</v>
      </c>
      <c r="G119" s="41" t="s">
        <v>131</v>
      </c>
      <c r="H119" s="41" t="s">
        <v>48</v>
      </c>
      <c r="I119" s="48">
        <v>7.4</v>
      </c>
      <c r="J119" s="48">
        <v>1.9</v>
      </c>
      <c r="K119" s="48">
        <v>2.4500000000000002</v>
      </c>
      <c r="L119" s="48">
        <v>3.78</v>
      </c>
      <c r="M119" s="5" t="s">
        <v>132</v>
      </c>
      <c r="N119" s="21" t="s">
        <v>48</v>
      </c>
      <c r="O119">
        <v>50</v>
      </c>
      <c r="P119" s="8">
        <f t="shared" si="11"/>
        <v>40</v>
      </c>
      <c r="Q119" s="9">
        <v>45</v>
      </c>
      <c r="R119" s="7" t="s">
        <v>133</v>
      </c>
      <c r="S119" s="21" t="s">
        <v>48</v>
      </c>
      <c r="T119" s="9">
        <v>45</v>
      </c>
      <c r="U119">
        <v>3.78</v>
      </c>
      <c r="V119" t="str">
        <f t="shared" si="12"/>
        <v/>
      </c>
    </row>
    <row r="120" spans="1:23">
      <c r="A120" s="56">
        <v>120</v>
      </c>
      <c r="B120" s="41" t="s">
        <v>134</v>
      </c>
      <c r="C120" s="41">
        <v>2010</v>
      </c>
      <c r="D120" s="41" t="s">
        <v>135</v>
      </c>
      <c r="F120">
        <v>120</v>
      </c>
      <c r="G120" s="41" t="s">
        <v>18</v>
      </c>
      <c r="H120" s="41" t="s">
        <v>49</v>
      </c>
      <c r="I120" s="48">
        <v>986</v>
      </c>
      <c r="J120" s="48">
        <v>1.96</v>
      </c>
      <c r="K120" s="48">
        <v>2.3199999999999998</v>
      </c>
      <c r="L120" s="48">
        <v>74.8</v>
      </c>
      <c r="M120" s="5" t="s">
        <v>132</v>
      </c>
      <c r="N120" s="21" t="s">
        <v>49</v>
      </c>
      <c r="O120">
        <v>30</v>
      </c>
      <c r="P120" s="8">
        <f t="shared" si="11"/>
        <v>3</v>
      </c>
      <c r="Q120" s="9">
        <f>IF(P120&lt;25,25,P120)</f>
        <v>25</v>
      </c>
      <c r="R120" s="7" t="s">
        <v>133</v>
      </c>
      <c r="S120" s="21" t="s">
        <v>49</v>
      </c>
      <c r="T120" s="9">
        <v>25</v>
      </c>
      <c r="U120">
        <v>74.8</v>
      </c>
      <c r="V120" t="str">
        <f t="shared" si="12"/>
        <v/>
      </c>
    </row>
    <row r="121" spans="1:23">
      <c r="A121" s="57">
        <v>121</v>
      </c>
      <c r="B121" s="42" t="s">
        <v>134</v>
      </c>
      <c r="C121" s="42">
        <v>2010</v>
      </c>
      <c r="D121" s="42" t="s">
        <v>135</v>
      </c>
      <c r="E121" s="42"/>
      <c r="F121" s="11">
        <v>121</v>
      </c>
      <c r="G121" s="42" t="s">
        <v>131</v>
      </c>
      <c r="H121" s="42" t="s">
        <v>50</v>
      </c>
      <c r="I121" s="49">
        <v>29.6</v>
      </c>
      <c r="J121" s="49">
        <v>1.77</v>
      </c>
      <c r="K121" s="49">
        <v>3.18</v>
      </c>
      <c r="L121" s="49">
        <v>5.18</v>
      </c>
      <c r="M121" s="12" t="s">
        <v>132</v>
      </c>
      <c r="N121" s="21" t="s">
        <v>50</v>
      </c>
      <c r="O121" s="11">
        <v>50</v>
      </c>
      <c r="P121" s="13">
        <f t="shared" si="11"/>
        <v>29</v>
      </c>
      <c r="Q121" s="14">
        <v>0</v>
      </c>
      <c r="R121" s="15" t="s">
        <v>133</v>
      </c>
      <c r="S121" s="21" t="s">
        <v>50</v>
      </c>
      <c r="T121" s="14">
        <v>0</v>
      </c>
      <c r="U121" s="11">
        <v>5.18</v>
      </c>
      <c r="V121" s="11" t="str">
        <f t="shared" si="12"/>
        <v/>
      </c>
      <c r="W121" s="11"/>
    </row>
    <row r="122" spans="1:23">
      <c r="A122" s="56">
        <v>122</v>
      </c>
      <c r="B122" s="41" t="s">
        <v>134</v>
      </c>
      <c r="C122" s="41">
        <v>2010</v>
      </c>
      <c r="D122" s="41" t="s">
        <v>135</v>
      </c>
      <c r="F122">
        <v>122</v>
      </c>
      <c r="G122" s="41" t="s">
        <v>38</v>
      </c>
      <c r="H122" s="41" t="s">
        <v>93</v>
      </c>
      <c r="I122" s="48">
        <v>420.6</v>
      </c>
      <c r="J122" s="48">
        <v>1.9</v>
      </c>
      <c r="K122" s="48">
        <v>2.23</v>
      </c>
      <c r="L122" s="48">
        <v>42.1</v>
      </c>
      <c r="M122" s="5" t="s">
        <v>132</v>
      </c>
      <c r="N122" s="21" t="s">
        <v>51</v>
      </c>
      <c r="O122">
        <v>30</v>
      </c>
      <c r="P122" s="8">
        <f t="shared" si="11"/>
        <v>4</v>
      </c>
      <c r="Q122" s="9">
        <v>25</v>
      </c>
      <c r="R122" s="7" t="s">
        <v>133</v>
      </c>
      <c r="S122" s="21" t="s">
        <v>51</v>
      </c>
      <c r="T122" s="9">
        <v>25</v>
      </c>
      <c r="U122">
        <v>42.1</v>
      </c>
      <c r="V122" t="str">
        <f t="shared" si="12"/>
        <v/>
      </c>
    </row>
    <row r="123" spans="1:23">
      <c r="A123" s="56">
        <v>123</v>
      </c>
      <c r="B123" s="41" t="s">
        <v>134</v>
      </c>
      <c r="C123" s="41">
        <v>2010</v>
      </c>
      <c r="D123" s="41" t="s">
        <v>135</v>
      </c>
      <c r="E123" s="41" t="s">
        <v>17</v>
      </c>
      <c r="F123">
        <v>123</v>
      </c>
      <c r="G123" s="41" t="s">
        <v>18</v>
      </c>
      <c r="H123" s="41" t="s">
        <v>50</v>
      </c>
      <c r="I123" s="48">
        <v>195.6</v>
      </c>
      <c r="J123" s="48">
        <v>1.89</v>
      </c>
      <c r="K123" s="48">
        <v>2.11</v>
      </c>
      <c r="L123" s="48">
        <v>30.3</v>
      </c>
      <c r="M123" s="5" t="s">
        <v>132</v>
      </c>
      <c r="N123" s="21" t="s">
        <v>52</v>
      </c>
      <c r="O123">
        <v>30</v>
      </c>
      <c r="P123" s="8">
        <f t="shared" si="11"/>
        <v>5</v>
      </c>
      <c r="Q123" s="9">
        <v>25</v>
      </c>
      <c r="R123" s="7" t="s">
        <v>133</v>
      </c>
      <c r="S123" s="21" t="s">
        <v>52</v>
      </c>
      <c r="T123" s="9">
        <v>25</v>
      </c>
      <c r="U123">
        <v>30.3</v>
      </c>
      <c r="V123" t="str">
        <f t="shared" si="12"/>
        <v/>
      </c>
    </row>
    <row r="124" spans="1:23">
      <c r="A124" s="56">
        <v>124</v>
      </c>
      <c r="B124" s="41" t="s">
        <v>134</v>
      </c>
      <c r="C124" s="41">
        <v>2010</v>
      </c>
      <c r="D124" s="41" t="s">
        <v>135</v>
      </c>
      <c r="F124">
        <v>124</v>
      </c>
      <c r="G124" s="41" t="s">
        <v>18</v>
      </c>
      <c r="H124" s="41" t="s">
        <v>51</v>
      </c>
      <c r="I124" s="48">
        <v>428.2</v>
      </c>
      <c r="J124" s="48">
        <v>1.89</v>
      </c>
      <c r="K124" s="48">
        <v>2.25</v>
      </c>
      <c r="L124" s="48">
        <v>71.599999999999994</v>
      </c>
      <c r="M124" s="5" t="s">
        <v>132</v>
      </c>
      <c r="N124" s="21" t="s">
        <v>53</v>
      </c>
      <c r="O124">
        <v>30</v>
      </c>
      <c r="P124" s="8">
        <f t="shared" si="11"/>
        <v>3</v>
      </c>
      <c r="Q124" s="9">
        <f>IF(P124&lt;25,25,P124)</f>
        <v>25</v>
      </c>
      <c r="R124" s="7" t="s">
        <v>133</v>
      </c>
      <c r="S124" s="21" t="s">
        <v>53</v>
      </c>
      <c r="T124" s="9">
        <v>25</v>
      </c>
      <c r="U124">
        <v>71.599999999999994</v>
      </c>
      <c r="V124" t="str">
        <f t="shared" si="12"/>
        <v/>
      </c>
    </row>
    <row r="125" spans="1:23">
      <c r="A125" s="56">
        <v>125</v>
      </c>
      <c r="B125" s="41" t="s">
        <v>134</v>
      </c>
      <c r="C125" s="41">
        <v>2010</v>
      </c>
      <c r="D125" s="41" t="s">
        <v>135</v>
      </c>
      <c r="F125">
        <v>125</v>
      </c>
      <c r="G125" s="41" t="s">
        <v>18</v>
      </c>
      <c r="H125" s="41" t="s">
        <v>52</v>
      </c>
      <c r="I125" s="48">
        <v>252.3</v>
      </c>
      <c r="J125" s="48">
        <v>1.91</v>
      </c>
      <c r="K125" s="48">
        <v>2.2200000000000002</v>
      </c>
      <c r="L125" s="48">
        <v>87.2</v>
      </c>
      <c r="M125" s="5" t="s">
        <v>132</v>
      </c>
      <c r="N125" s="21" t="s">
        <v>54</v>
      </c>
      <c r="O125">
        <v>30</v>
      </c>
      <c r="P125" s="8">
        <f t="shared" si="11"/>
        <v>2</v>
      </c>
      <c r="Q125" s="9">
        <f>IF(P125&lt;25,25,P125)</f>
        <v>25</v>
      </c>
      <c r="R125" s="7" t="s">
        <v>133</v>
      </c>
      <c r="S125" s="21" t="s">
        <v>54</v>
      </c>
      <c r="T125" s="9">
        <v>25</v>
      </c>
      <c r="U125">
        <v>87.2</v>
      </c>
      <c r="V125" t="str">
        <f t="shared" si="12"/>
        <v/>
      </c>
    </row>
    <row r="126" spans="1:23">
      <c r="A126" s="56">
        <v>126</v>
      </c>
      <c r="B126" s="41" t="s">
        <v>134</v>
      </c>
      <c r="C126" s="41">
        <v>2011</v>
      </c>
      <c r="D126" s="41" t="s">
        <v>135</v>
      </c>
      <c r="F126">
        <v>126</v>
      </c>
      <c r="G126" s="41" t="s">
        <v>131</v>
      </c>
      <c r="H126" s="41" t="s">
        <v>55</v>
      </c>
      <c r="I126" s="48">
        <v>99.6</v>
      </c>
      <c r="J126" s="48">
        <v>1.89</v>
      </c>
      <c r="K126" s="48">
        <v>2.5099999999999998</v>
      </c>
      <c r="L126" s="48">
        <v>24.8</v>
      </c>
      <c r="M126" s="5" t="s">
        <v>132</v>
      </c>
      <c r="N126" s="21" t="s">
        <v>55</v>
      </c>
      <c r="O126">
        <v>50</v>
      </c>
      <c r="P126" s="8">
        <f t="shared" si="11"/>
        <v>7</v>
      </c>
      <c r="Q126" s="9">
        <v>45</v>
      </c>
      <c r="R126" s="7" t="s">
        <v>133</v>
      </c>
      <c r="S126" s="21" t="s">
        <v>55</v>
      </c>
      <c r="T126" s="9">
        <v>45</v>
      </c>
      <c r="U126">
        <v>24.8</v>
      </c>
      <c r="V126" t="str">
        <f t="shared" si="12"/>
        <v/>
      </c>
    </row>
    <row r="127" spans="1:23">
      <c r="A127" s="56">
        <v>127</v>
      </c>
      <c r="B127" s="41" t="s">
        <v>134</v>
      </c>
      <c r="C127" s="41">
        <v>2011</v>
      </c>
      <c r="D127" s="41" t="s">
        <v>135</v>
      </c>
      <c r="F127">
        <v>127</v>
      </c>
      <c r="G127" s="41" t="s">
        <v>18</v>
      </c>
      <c r="H127" s="41" t="s">
        <v>53</v>
      </c>
      <c r="I127" s="48">
        <v>661.7</v>
      </c>
      <c r="J127" s="48">
        <v>1.94</v>
      </c>
      <c r="K127" s="48">
        <v>2.2599999999999998</v>
      </c>
      <c r="L127" s="48">
        <v>121</v>
      </c>
      <c r="M127" s="5" t="s">
        <v>132</v>
      </c>
      <c r="N127" s="21" t="s">
        <v>56</v>
      </c>
      <c r="O127">
        <v>30</v>
      </c>
      <c r="P127" s="8">
        <f t="shared" si="11"/>
        <v>2</v>
      </c>
      <c r="Q127" s="9">
        <f>IF(P127&lt;25,25,P127)</f>
        <v>25</v>
      </c>
      <c r="R127" s="7" t="s">
        <v>133</v>
      </c>
      <c r="S127" s="21" t="s">
        <v>56</v>
      </c>
      <c r="T127" s="9">
        <v>25</v>
      </c>
      <c r="U127">
        <v>121</v>
      </c>
      <c r="V127" t="str">
        <f t="shared" si="12"/>
        <v/>
      </c>
    </row>
    <row r="128" spans="1:23">
      <c r="A128" s="56">
        <v>128</v>
      </c>
      <c r="B128" s="41" t="s">
        <v>134</v>
      </c>
      <c r="C128" s="41">
        <v>2011</v>
      </c>
      <c r="D128" s="41" t="s">
        <v>135</v>
      </c>
      <c r="F128">
        <v>128</v>
      </c>
      <c r="G128" s="41" t="s">
        <v>131</v>
      </c>
      <c r="H128" s="41" t="s">
        <v>57</v>
      </c>
      <c r="I128" s="48">
        <v>54.6</v>
      </c>
      <c r="J128" s="48">
        <v>1.87</v>
      </c>
      <c r="K128" s="48">
        <v>2.75</v>
      </c>
      <c r="L128" s="48">
        <v>5.08</v>
      </c>
      <c r="M128" s="5" t="s">
        <v>132</v>
      </c>
      <c r="N128" s="21" t="s">
        <v>57</v>
      </c>
      <c r="O128">
        <v>50</v>
      </c>
      <c r="P128" s="8">
        <f t="shared" si="11"/>
        <v>30</v>
      </c>
      <c r="Q128" s="9">
        <v>45</v>
      </c>
      <c r="R128" s="7" t="s">
        <v>133</v>
      </c>
      <c r="S128" s="21" t="s">
        <v>57</v>
      </c>
      <c r="T128" s="9">
        <v>45</v>
      </c>
      <c r="U128">
        <v>5.08</v>
      </c>
      <c r="V128" t="str">
        <f t="shared" si="12"/>
        <v/>
      </c>
    </row>
    <row r="129" spans="1:23">
      <c r="A129" s="56">
        <v>129</v>
      </c>
      <c r="B129" s="41" t="s">
        <v>134</v>
      </c>
      <c r="C129" s="41">
        <v>2011</v>
      </c>
      <c r="D129" s="41" t="s">
        <v>135</v>
      </c>
      <c r="F129">
        <v>129</v>
      </c>
      <c r="G129" s="41" t="s">
        <v>131</v>
      </c>
      <c r="H129" s="41" t="s">
        <v>58</v>
      </c>
      <c r="I129" s="48">
        <v>33.4</v>
      </c>
      <c r="J129" s="48">
        <v>1.78</v>
      </c>
      <c r="K129" s="48">
        <v>3.02</v>
      </c>
      <c r="L129" s="48">
        <v>14.7</v>
      </c>
      <c r="M129" s="5" t="s">
        <v>132</v>
      </c>
      <c r="N129" s="21" t="s">
        <v>58</v>
      </c>
      <c r="O129">
        <v>50</v>
      </c>
      <c r="P129" s="8">
        <f t="shared" si="11"/>
        <v>11</v>
      </c>
      <c r="Q129" s="9">
        <v>45</v>
      </c>
      <c r="R129" s="7" t="s">
        <v>133</v>
      </c>
      <c r="S129" s="21" t="s">
        <v>58</v>
      </c>
      <c r="T129" s="9">
        <v>45</v>
      </c>
      <c r="U129">
        <v>14.7</v>
      </c>
      <c r="V129" t="str">
        <f t="shared" si="12"/>
        <v/>
      </c>
    </row>
    <row r="130" spans="1:23">
      <c r="A130" s="56">
        <v>130</v>
      </c>
      <c r="B130" s="41" t="s">
        <v>134</v>
      </c>
      <c r="C130" s="41">
        <v>2011</v>
      </c>
      <c r="D130" s="41" t="s">
        <v>135</v>
      </c>
      <c r="F130">
        <v>130</v>
      </c>
      <c r="G130" s="41" t="s">
        <v>131</v>
      </c>
      <c r="H130" s="41" t="s">
        <v>60</v>
      </c>
      <c r="I130" s="48">
        <v>169.6</v>
      </c>
      <c r="J130" s="48">
        <v>1.89</v>
      </c>
      <c r="K130" s="48">
        <v>2.48</v>
      </c>
      <c r="L130" s="48">
        <v>14.9</v>
      </c>
      <c r="M130" s="5" t="s">
        <v>132</v>
      </c>
      <c r="N130" s="21" t="s">
        <v>60</v>
      </c>
      <c r="O130">
        <v>50</v>
      </c>
      <c r="P130" s="8">
        <f t="shared" si="11"/>
        <v>11</v>
      </c>
      <c r="Q130" s="9">
        <v>45</v>
      </c>
      <c r="R130" s="7" t="s">
        <v>133</v>
      </c>
      <c r="S130" s="21" t="s">
        <v>60</v>
      </c>
      <c r="T130" s="9">
        <v>45</v>
      </c>
      <c r="U130">
        <v>14.9</v>
      </c>
      <c r="V130" t="str">
        <f t="shared" si="12"/>
        <v/>
      </c>
    </row>
    <row r="131" spans="1:23">
      <c r="A131" s="56">
        <v>131</v>
      </c>
      <c r="B131" s="41" t="s">
        <v>134</v>
      </c>
      <c r="C131" s="41">
        <v>2011</v>
      </c>
      <c r="D131" s="41" t="s">
        <v>135</v>
      </c>
      <c r="F131">
        <v>131</v>
      </c>
      <c r="G131" s="41" t="s">
        <v>18</v>
      </c>
      <c r="H131" s="41" t="s">
        <v>54</v>
      </c>
      <c r="I131" s="48">
        <v>347.9</v>
      </c>
      <c r="J131" s="48">
        <v>1.87</v>
      </c>
      <c r="K131" s="48">
        <v>2.19</v>
      </c>
      <c r="L131" s="48">
        <v>70.8</v>
      </c>
      <c r="M131" s="5" t="s">
        <v>132</v>
      </c>
      <c r="N131" s="21" t="s">
        <v>61</v>
      </c>
      <c r="O131">
        <v>30</v>
      </c>
      <c r="P131" s="8">
        <f t="shared" si="11"/>
        <v>3</v>
      </c>
      <c r="Q131" s="9">
        <f>IF(P131&lt;25,25,P131)</f>
        <v>25</v>
      </c>
      <c r="R131" s="7" t="s">
        <v>133</v>
      </c>
      <c r="S131" s="21" t="s">
        <v>61</v>
      </c>
      <c r="T131" s="9">
        <v>25</v>
      </c>
      <c r="U131">
        <v>70.8</v>
      </c>
      <c r="V131" t="str">
        <f t="shared" si="12"/>
        <v/>
      </c>
    </row>
    <row r="132" spans="1:23">
      <c r="A132" s="57">
        <v>132</v>
      </c>
      <c r="B132" s="42" t="s">
        <v>134</v>
      </c>
      <c r="C132" s="42">
        <v>2011</v>
      </c>
      <c r="D132" s="42" t="s">
        <v>135</v>
      </c>
      <c r="E132" s="42"/>
      <c r="F132" s="11">
        <v>132</v>
      </c>
      <c r="G132" s="42" t="s">
        <v>131</v>
      </c>
      <c r="H132" s="42" t="s">
        <v>62</v>
      </c>
      <c r="I132" s="49">
        <v>15.5</v>
      </c>
      <c r="J132" s="49">
        <v>1.82</v>
      </c>
      <c r="K132" s="49">
        <v>4.24</v>
      </c>
      <c r="L132" s="49">
        <v>5.58</v>
      </c>
      <c r="M132" s="12" t="s">
        <v>132</v>
      </c>
      <c r="N132" s="21" t="s">
        <v>62</v>
      </c>
      <c r="O132" s="11">
        <v>50</v>
      </c>
      <c r="P132" s="13">
        <f t="shared" si="11"/>
        <v>27</v>
      </c>
      <c r="Q132" s="14">
        <v>0</v>
      </c>
      <c r="R132" s="15" t="s">
        <v>133</v>
      </c>
      <c r="S132" s="21" t="s">
        <v>62</v>
      </c>
      <c r="T132" s="14">
        <v>0</v>
      </c>
      <c r="U132" s="11">
        <v>5.58</v>
      </c>
      <c r="V132" s="11" t="str">
        <f t="shared" si="12"/>
        <v/>
      </c>
      <c r="W132" s="11"/>
    </row>
    <row r="133" spans="1:23">
      <c r="A133" s="56">
        <v>133</v>
      </c>
      <c r="B133" s="41" t="s">
        <v>134</v>
      </c>
      <c r="C133" s="41">
        <v>2013</v>
      </c>
      <c r="D133" s="41" t="s">
        <v>135</v>
      </c>
      <c r="F133" s="10">
        <v>133</v>
      </c>
      <c r="G133" s="41" t="s">
        <v>28</v>
      </c>
      <c r="H133" s="41" t="s">
        <v>37</v>
      </c>
      <c r="I133" s="48">
        <v>212.4</v>
      </c>
      <c r="J133" s="48">
        <v>1.94</v>
      </c>
      <c r="K133" s="48">
        <v>2.39</v>
      </c>
      <c r="L133" s="48">
        <v>49.2</v>
      </c>
      <c r="M133" s="5" t="s">
        <v>132</v>
      </c>
      <c r="N133" s="21" t="s">
        <v>63</v>
      </c>
      <c r="O133">
        <v>30</v>
      </c>
      <c r="P133" s="8">
        <f t="shared" si="11"/>
        <v>4</v>
      </c>
      <c r="Q133" s="9">
        <v>30</v>
      </c>
      <c r="R133" s="7" t="s">
        <v>133</v>
      </c>
      <c r="S133" s="21" t="s">
        <v>63</v>
      </c>
      <c r="T133" s="9">
        <v>30</v>
      </c>
      <c r="U133">
        <v>49.2</v>
      </c>
      <c r="V133" t="str">
        <f t="shared" si="12"/>
        <v/>
      </c>
    </row>
    <row r="134" spans="1:23">
      <c r="A134" s="56">
        <v>134</v>
      </c>
      <c r="B134" s="41" t="s">
        <v>134</v>
      </c>
      <c r="C134" s="41">
        <v>2013</v>
      </c>
      <c r="D134" s="41" t="s">
        <v>135</v>
      </c>
      <c r="F134">
        <v>134</v>
      </c>
      <c r="G134" s="41" t="s">
        <v>18</v>
      </c>
      <c r="H134" s="41" t="s">
        <v>56</v>
      </c>
      <c r="I134" s="48">
        <v>759.1</v>
      </c>
      <c r="J134" s="48">
        <v>1.93</v>
      </c>
      <c r="K134" s="48">
        <v>2.27</v>
      </c>
      <c r="L134" s="48">
        <v>9.89</v>
      </c>
      <c r="M134" s="5" t="s">
        <v>132</v>
      </c>
      <c r="N134" s="21" t="s">
        <v>66</v>
      </c>
      <c r="O134">
        <v>30</v>
      </c>
      <c r="P134" s="8">
        <f t="shared" si="11"/>
        <v>16</v>
      </c>
      <c r="Q134" s="9">
        <v>30</v>
      </c>
      <c r="R134" s="7" t="s">
        <v>133</v>
      </c>
      <c r="S134" s="21" t="s">
        <v>66</v>
      </c>
      <c r="T134" s="9">
        <v>30</v>
      </c>
      <c r="U134">
        <v>9.89</v>
      </c>
      <c r="V134" t="str">
        <f t="shared" si="12"/>
        <v/>
      </c>
    </row>
    <row r="135" spans="1:23">
      <c r="A135" s="56">
        <v>135</v>
      </c>
      <c r="B135" s="41" t="s">
        <v>134</v>
      </c>
      <c r="C135" s="41">
        <v>2013</v>
      </c>
      <c r="D135" s="41" t="s">
        <v>135</v>
      </c>
      <c r="F135">
        <v>135</v>
      </c>
      <c r="G135" s="41" t="s">
        <v>18</v>
      </c>
      <c r="H135" s="41" t="s">
        <v>57</v>
      </c>
      <c r="I135" s="48">
        <v>53</v>
      </c>
      <c r="J135" s="48">
        <v>1.83</v>
      </c>
      <c r="K135" s="48">
        <v>1.77</v>
      </c>
      <c r="L135" s="48">
        <v>11.6</v>
      </c>
      <c r="M135" s="5" t="s">
        <v>132</v>
      </c>
      <c r="N135" s="21" t="s">
        <v>68</v>
      </c>
      <c r="O135">
        <v>30</v>
      </c>
      <c r="P135" s="8">
        <f t="shared" si="11"/>
        <v>13</v>
      </c>
      <c r="Q135" s="9">
        <v>30</v>
      </c>
      <c r="R135" s="7" t="s">
        <v>133</v>
      </c>
      <c r="S135" s="21" t="s">
        <v>68</v>
      </c>
      <c r="T135" s="9">
        <v>30</v>
      </c>
      <c r="U135">
        <v>11.6</v>
      </c>
      <c r="V135" t="str">
        <f t="shared" si="12"/>
        <v/>
      </c>
    </row>
    <row r="136" spans="1:23">
      <c r="A136" s="56">
        <v>136</v>
      </c>
      <c r="B136" s="41" t="s">
        <v>134</v>
      </c>
      <c r="C136" s="41">
        <v>2013</v>
      </c>
      <c r="D136" s="41" t="s">
        <v>135</v>
      </c>
      <c r="F136">
        <v>136</v>
      </c>
      <c r="G136" s="41" t="s">
        <v>131</v>
      </c>
      <c r="H136" s="41" t="s">
        <v>69</v>
      </c>
      <c r="I136" s="48">
        <v>10.5</v>
      </c>
      <c r="J136" s="48">
        <v>1.72</v>
      </c>
      <c r="K136" s="48">
        <v>2.89</v>
      </c>
      <c r="L136" s="48">
        <v>3.98</v>
      </c>
      <c r="M136" s="5" t="s">
        <v>132</v>
      </c>
      <c r="N136" s="21" t="s">
        <v>69</v>
      </c>
      <c r="O136">
        <v>50</v>
      </c>
      <c r="P136" s="8">
        <f t="shared" si="11"/>
        <v>38</v>
      </c>
      <c r="Q136" s="9">
        <v>50</v>
      </c>
      <c r="R136" s="7" t="s">
        <v>133</v>
      </c>
      <c r="S136" s="21" t="s">
        <v>69</v>
      </c>
      <c r="T136" s="9">
        <v>50</v>
      </c>
      <c r="U136">
        <v>3.98</v>
      </c>
      <c r="V136" t="str">
        <f t="shared" si="12"/>
        <v/>
      </c>
    </row>
    <row r="137" spans="1:23">
      <c r="A137" s="56">
        <v>137</v>
      </c>
      <c r="B137" s="41" t="s">
        <v>134</v>
      </c>
      <c r="C137" s="41">
        <v>2013</v>
      </c>
      <c r="D137" s="41" t="s">
        <v>135</v>
      </c>
      <c r="F137">
        <v>137</v>
      </c>
      <c r="G137" s="41" t="s">
        <v>38</v>
      </c>
      <c r="H137" s="41" t="s">
        <v>94</v>
      </c>
      <c r="I137" s="48">
        <v>352.8</v>
      </c>
      <c r="J137" s="48">
        <v>1.91</v>
      </c>
      <c r="K137" s="48">
        <v>2.1800000000000002</v>
      </c>
      <c r="L137" s="48">
        <v>22.5</v>
      </c>
      <c r="M137" s="5" t="s">
        <v>132</v>
      </c>
      <c r="N137" s="21" t="s">
        <v>71</v>
      </c>
      <c r="O137">
        <v>30</v>
      </c>
      <c r="P137" s="8">
        <f t="shared" si="11"/>
        <v>7</v>
      </c>
      <c r="Q137" s="9">
        <v>30</v>
      </c>
      <c r="R137" s="7" t="s">
        <v>133</v>
      </c>
      <c r="S137" s="21" t="s">
        <v>71</v>
      </c>
      <c r="T137" s="9">
        <v>30</v>
      </c>
      <c r="U137">
        <v>22.5</v>
      </c>
      <c r="V137" t="str">
        <f t="shared" si="12"/>
        <v/>
      </c>
    </row>
    <row r="138" spans="1:23">
      <c r="A138" s="56">
        <v>138</v>
      </c>
      <c r="B138" s="41" t="s">
        <v>134</v>
      </c>
      <c r="C138" s="41">
        <v>2013</v>
      </c>
      <c r="D138" s="41" t="s">
        <v>135</v>
      </c>
      <c r="F138">
        <v>138</v>
      </c>
      <c r="G138" s="41" t="s">
        <v>131</v>
      </c>
      <c r="H138" s="41" t="s">
        <v>72</v>
      </c>
      <c r="I138" s="48">
        <v>29.4</v>
      </c>
      <c r="J138" s="48">
        <v>1.7</v>
      </c>
      <c r="K138" s="48">
        <v>2.77</v>
      </c>
      <c r="L138" s="48">
        <v>7.54</v>
      </c>
      <c r="M138" s="5" t="s">
        <v>132</v>
      </c>
      <c r="N138" s="21" t="s">
        <v>72</v>
      </c>
      <c r="O138">
        <v>50</v>
      </c>
      <c r="P138" s="8">
        <f t="shared" si="11"/>
        <v>20</v>
      </c>
      <c r="Q138" s="9">
        <f>IF(P138&lt;25,25,P138)</f>
        <v>25</v>
      </c>
      <c r="R138" s="7" t="s">
        <v>133</v>
      </c>
      <c r="S138" s="21" t="s">
        <v>72</v>
      </c>
      <c r="T138" s="9">
        <v>25</v>
      </c>
      <c r="U138">
        <v>7.54</v>
      </c>
      <c r="V138" t="str">
        <f t="shared" si="12"/>
        <v/>
      </c>
    </row>
    <row r="139" spans="1:23">
      <c r="A139" s="56">
        <v>139</v>
      </c>
      <c r="B139" s="41" t="s">
        <v>134</v>
      </c>
      <c r="C139" s="41">
        <v>2015</v>
      </c>
      <c r="D139" s="41" t="s">
        <v>135</v>
      </c>
      <c r="F139">
        <v>139</v>
      </c>
      <c r="G139" s="41" t="s">
        <v>18</v>
      </c>
      <c r="H139" s="41" t="s">
        <v>58</v>
      </c>
      <c r="I139" s="48">
        <v>115.7</v>
      </c>
      <c r="J139" s="48">
        <v>1.87</v>
      </c>
      <c r="K139" s="48">
        <v>1.9</v>
      </c>
      <c r="L139" s="48">
        <v>36.5</v>
      </c>
      <c r="M139" s="5" t="s">
        <v>132</v>
      </c>
      <c r="N139" s="21" t="s">
        <v>74</v>
      </c>
      <c r="O139">
        <v>30</v>
      </c>
      <c r="P139" s="8">
        <f t="shared" si="11"/>
        <v>5</v>
      </c>
      <c r="Q139" s="9">
        <f>IF(P139&lt;25,25,P139)</f>
        <v>25</v>
      </c>
      <c r="R139" s="7" t="s">
        <v>133</v>
      </c>
      <c r="S139" s="21" t="s">
        <v>74</v>
      </c>
      <c r="T139" s="9">
        <v>25</v>
      </c>
      <c r="U139">
        <v>36.5</v>
      </c>
      <c r="V139" t="str">
        <f t="shared" si="12"/>
        <v/>
      </c>
    </row>
    <row r="140" spans="1:23">
      <c r="A140" s="59">
        <v>140</v>
      </c>
      <c r="B140" s="44" t="s">
        <v>134</v>
      </c>
      <c r="C140" s="44">
        <v>2015</v>
      </c>
      <c r="D140" s="44" t="s">
        <v>135</v>
      </c>
      <c r="E140" s="44"/>
      <c r="F140" s="22">
        <v>140</v>
      </c>
      <c r="G140" s="44" t="s">
        <v>38</v>
      </c>
      <c r="H140" s="44" t="s">
        <v>97</v>
      </c>
      <c r="I140" s="51">
        <v>33.6</v>
      </c>
      <c r="J140" s="51">
        <v>1.76</v>
      </c>
      <c r="K140" s="51">
        <v>1.78</v>
      </c>
      <c r="L140" s="51">
        <v>3.9</v>
      </c>
      <c r="M140" s="23" t="s">
        <v>132</v>
      </c>
      <c r="N140" s="21" t="s">
        <v>76</v>
      </c>
      <c r="O140" s="22">
        <v>30</v>
      </c>
      <c r="P140" s="24">
        <f t="shared" si="11"/>
        <v>39</v>
      </c>
      <c r="Q140" s="25">
        <v>30</v>
      </c>
      <c r="R140" s="20" t="s">
        <v>133</v>
      </c>
      <c r="S140" s="21" t="s">
        <v>76</v>
      </c>
      <c r="T140" s="25">
        <v>30</v>
      </c>
      <c r="U140" s="22">
        <v>3.9</v>
      </c>
      <c r="V140" s="22" t="s">
        <v>102</v>
      </c>
      <c r="W140" s="22"/>
    </row>
    <row r="141" spans="1:23">
      <c r="A141" s="56">
        <v>141</v>
      </c>
      <c r="B141" s="41" t="s">
        <v>134</v>
      </c>
      <c r="C141" s="41">
        <v>2015</v>
      </c>
      <c r="D141" s="41" t="s">
        <v>135</v>
      </c>
      <c r="F141" s="21">
        <v>141</v>
      </c>
      <c r="G141" s="41" t="s">
        <v>28</v>
      </c>
      <c r="H141" s="41" t="s">
        <v>45</v>
      </c>
      <c r="I141" s="48">
        <v>234.2</v>
      </c>
      <c r="J141" s="48">
        <v>1.9</v>
      </c>
      <c r="K141" s="48">
        <v>2.42</v>
      </c>
      <c r="L141" s="48">
        <v>44.4</v>
      </c>
      <c r="M141" s="5" t="s">
        <v>132</v>
      </c>
      <c r="N141" s="21" t="s">
        <v>77</v>
      </c>
      <c r="O141">
        <v>30</v>
      </c>
      <c r="P141" s="8">
        <f t="shared" si="11"/>
        <v>4</v>
      </c>
      <c r="Q141" s="9">
        <v>30</v>
      </c>
      <c r="R141" s="7" t="s">
        <v>133</v>
      </c>
      <c r="S141" s="21" t="s">
        <v>77</v>
      </c>
      <c r="T141" s="9">
        <v>30</v>
      </c>
      <c r="U141">
        <v>44.4</v>
      </c>
      <c r="V141" t="str">
        <f t="shared" ref="V141:V172" si="13">IF(Q141&lt;0,"!!!","")</f>
        <v/>
      </c>
    </row>
    <row r="142" spans="1:23">
      <c r="A142" s="56">
        <v>142</v>
      </c>
      <c r="B142" s="41" t="s">
        <v>134</v>
      </c>
      <c r="C142" s="41">
        <v>2015</v>
      </c>
      <c r="D142" s="41" t="s">
        <v>135</v>
      </c>
      <c r="F142">
        <v>142</v>
      </c>
      <c r="G142" s="41" t="s">
        <v>131</v>
      </c>
      <c r="H142" s="41" t="s">
        <v>78</v>
      </c>
      <c r="I142" s="48">
        <v>19.600000000000001</v>
      </c>
      <c r="J142" s="48">
        <v>1.71</v>
      </c>
      <c r="K142" s="48">
        <v>2.76</v>
      </c>
      <c r="L142" s="48">
        <v>4.34</v>
      </c>
      <c r="M142" s="5" t="s">
        <v>132</v>
      </c>
      <c r="N142" s="21" t="s">
        <v>78</v>
      </c>
      <c r="O142">
        <v>50</v>
      </c>
      <c r="P142" s="8">
        <f t="shared" si="11"/>
        <v>35</v>
      </c>
      <c r="Q142" s="9">
        <v>50</v>
      </c>
      <c r="R142" s="7" t="s">
        <v>133</v>
      </c>
      <c r="S142" s="21" t="s">
        <v>78</v>
      </c>
      <c r="T142" s="9">
        <v>50</v>
      </c>
      <c r="U142">
        <v>4.34</v>
      </c>
      <c r="V142" t="str">
        <f t="shared" si="13"/>
        <v/>
      </c>
    </row>
    <row r="143" spans="1:23">
      <c r="A143" s="56">
        <v>143</v>
      </c>
      <c r="B143" s="41" t="s">
        <v>134</v>
      </c>
      <c r="C143" s="41">
        <v>2015</v>
      </c>
      <c r="D143" s="41" t="s">
        <v>135</v>
      </c>
      <c r="F143">
        <v>143</v>
      </c>
      <c r="G143" s="41" t="s">
        <v>131</v>
      </c>
      <c r="H143" s="41" t="s">
        <v>79</v>
      </c>
      <c r="I143" s="48">
        <v>299.39999999999998</v>
      </c>
      <c r="J143" s="48">
        <v>1.83</v>
      </c>
      <c r="K143" s="48">
        <v>2.38</v>
      </c>
      <c r="L143" s="48">
        <v>23</v>
      </c>
      <c r="M143" s="5" t="s">
        <v>132</v>
      </c>
      <c r="N143" s="21" t="s">
        <v>79</v>
      </c>
      <c r="O143">
        <v>50</v>
      </c>
      <c r="P143" s="8">
        <f t="shared" si="11"/>
        <v>7</v>
      </c>
      <c r="Q143" s="9">
        <v>50</v>
      </c>
      <c r="R143" s="7" t="s">
        <v>133</v>
      </c>
      <c r="S143" s="21" t="s">
        <v>79</v>
      </c>
      <c r="T143" s="9">
        <v>50</v>
      </c>
      <c r="U143">
        <v>23</v>
      </c>
      <c r="V143" t="str">
        <f t="shared" si="13"/>
        <v/>
      </c>
    </row>
    <row r="144" spans="1:23">
      <c r="A144" s="56">
        <v>144</v>
      </c>
      <c r="B144" s="41" t="s">
        <v>134</v>
      </c>
      <c r="C144" s="41">
        <v>2016</v>
      </c>
      <c r="D144" s="41" t="s">
        <v>135</v>
      </c>
      <c r="F144">
        <v>144</v>
      </c>
      <c r="G144" s="41" t="s">
        <v>38</v>
      </c>
      <c r="H144" s="41" t="s">
        <v>98</v>
      </c>
      <c r="I144" s="48">
        <v>356.9</v>
      </c>
      <c r="J144" s="48">
        <v>1.9</v>
      </c>
      <c r="K144" s="48">
        <v>2.2400000000000002</v>
      </c>
      <c r="L144" s="48">
        <v>18.5</v>
      </c>
      <c r="M144" s="5" t="s">
        <v>132</v>
      </c>
      <c r="N144" s="21" t="s">
        <v>81</v>
      </c>
      <c r="O144">
        <v>30</v>
      </c>
      <c r="P144" s="8">
        <f t="shared" si="11"/>
        <v>9</v>
      </c>
      <c r="Q144" s="9">
        <v>30</v>
      </c>
      <c r="R144" s="7" t="s">
        <v>133</v>
      </c>
      <c r="S144" s="21" t="s">
        <v>81</v>
      </c>
      <c r="T144" s="9">
        <v>30</v>
      </c>
      <c r="U144">
        <v>18.5</v>
      </c>
      <c r="V144" t="str">
        <f t="shared" si="13"/>
        <v/>
      </c>
    </row>
    <row r="145" spans="1:22">
      <c r="A145" s="56">
        <v>145</v>
      </c>
      <c r="B145" s="41" t="s">
        <v>134</v>
      </c>
      <c r="C145" s="41">
        <v>2016</v>
      </c>
      <c r="D145" s="41" t="s">
        <v>135</v>
      </c>
      <c r="F145">
        <v>145</v>
      </c>
      <c r="G145" s="41" t="s">
        <v>131</v>
      </c>
      <c r="H145" s="41" t="s">
        <v>82</v>
      </c>
      <c r="I145" s="48">
        <v>32.700000000000003</v>
      </c>
      <c r="J145" s="48">
        <v>1.81</v>
      </c>
      <c r="K145" s="48">
        <v>2.89</v>
      </c>
      <c r="L145" s="48">
        <v>7.22</v>
      </c>
      <c r="M145" s="5" t="s">
        <v>132</v>
      </c>
      <c r="N145" s="21" t="s">
        <v>82</v>
      </c>
      <c r="O145">
        <v>50</v>
      </c>
      <c r="P145" s="8">
        <f t="shared" si="11"/>
        <v>21</v>
      </c>
      <c r="Q145" s="9">
        <v>50</v>
      </c>
      <c r="R145" s="7" t="s">
        <v>133</v>
      </c>
      <c r="S145" s="21" t="s">
        <v>82</v>
      </c>
      <c r="T145" s="9">
        <v>50</v>
      </c>
      <c r="U145">
        <v>7.22</v>
      </c>
      <c r="V145" t="str">
        <f t="shared" si="13"/>
        <v/>
      </c>
    </row>
    <row r="146" spans="1:22">
      <c r="A146" s="56">
        <v>146</v>
      </c>
      <c r="B146" s="41" t="s">
        <v>134</v>
      </c>
      <c r="C146" s="41">
        <v>2016</v>
      </c>
      <c r="D146" s="41" t="s">
        <v>135</v>
      </c>
      <c r="F146">
        <v>146</v>
      </c>
      <c r="G146" s="41" t="s">
        <v>136</v>
      </c>
      <c r="H146" s="41" t="s">
        <v>39</v>
      </c>
      <c r="I146" s="48">
        <v>64.8</v>
      </c>
      <c r="J146" s="48">
        <v>1.82</v>
      </c>
      <c r="K146" s="48">
        <v>1.6</v>
      </c>
      <c r="L146" s="48">
        <v>8.69</v>
      </c>
      <c r="M146" s="5" t="s">
        <v>132</v>
      </c>
      <c r="N146" s="21" t="s">
        <v>39</v>
      </c>
      <c r="O146">
        <v>45</v>
      </c>
      <c r="P146" s="8">
        <f t="shared" si="11"/>
        <v>18</v>
      </c>
      <c r="Q146" s="9">
        <v>40</v>
      </c>
      <c r="R146" s="7" t="s">
        <v>133</v>
      </c>
      <c r="S146" s="21" t="s">
        <v>39</v>
      </c>
      <c r="T146" s="9">
        <v>40</v>
      </c>
      <c r="U146">
        <v>8.69</v>
      </c>
      <c r="V146" t="str">
        <f t="shared" si="13"/>
        <v/>
      </c>
    </row>
    <row r="147" spans="1:22">
      <c r="A147" s="56">
        <v>147</v>
      </c>
      <c r="B147" s="41" t="s">
        <v>134</v>
      </c>
      <c r="C147" s="41">
        <v>2016</v>
      </c>
      <c r="D147" s="41" t="s">
        <v>135</v>
      </c>
      <c r="F147">
        <v>147</v>
      </c>
      <c r="G147" s="41" t="s">
        <v>136</v>
      </c>
      <c r="H147" s="41" t="s">
        <v>83</v>
      </c>
      <c r="I147" s="48">
        <v>130.80000000000001</v>
      </c>
      <c r="J147" s="48">
        <v>1.88</v>
      </c>
      <c r="K147" s="48">
        <v>1.96</v>
      </c>
      <c r="L147" s="48">
        <v>43.8</v>
      </c>
      <c r="M147" s="5" t="s">
        <v>132</v>
      </c>
      <c r="N147" s="21" t="s">
        <v>83</v>
      </c>
      <c r="O147">
        <v>45</v>
      </c>
      <c r="P147" s="8">
        <f t="shared" si="11"/>
        <v>4</v>
      </c>
      <c r="Q147" s="9">
        <v>40</v>
      </c>
      <c r="R147" s="7" t="s">
        <v>133</v>
      </c>
      <c r="S147" s="21" t="s">
        <v>83</v>
      </c>
      <c r="T147" s="9">
        <v>40</v>
      </c>
      <c r="U147">
        <v>43.8</v>
      </c>
      <c r="V147" t="str">
        <f t="shared" si="13"/>
        <v/>
      </c>
    </row>
    <row r="148" spans="1:22">
      <c r="A148" s="56">
        <v>148</v>
      </c>
      <c r="B148" s="41" t="s">
        <v>137</v>
      </c>
      <c r="C148" s="41">
        <v>2010</v>
      </c>
      <c r="D148" s="41" t="s">
        <v>138</v>
      </c>
      <c r="F148">
        <v>148</v>
      </c>
      <c r="G148" s="41" t="s">
        <v>38</v>
      </c>
      <c r="H148" s="41" t="s">
        <v>101</v>
      </c>
      <c r="I148" s="48">
        <v>1399.2</v>
      </c>
      <c r="J148" s="48">
        <v>1.99</v>
      </c>
      <c r="K148" s="48">
        <v>2.27</v>
      </c>
      <c r="L148" s="48">
        <v>71.7</v>
      </c>
      <c r="M148" s="5" t="s">
        <v>132</v>
      </c>
      <c r="N148" s="21" t="s">
        <v>84</v>
      </c>
      <c r="O148">
        <v>30</v>
      </c>
      <c r="P148" s="8">
        <f t="shared" si="11"/>
        <v>3</v>
      </c>
      <c r="Q148" s="9">
        <v>30</v>
      </c>
      <c r="R148" s="7" t="s">
        <v>133</v>
      </c>
      <c r="S148" s="21" t="s">
        <v>84</v>
      </c>
      <c r="T148" s="9">
        <v>30</v>
      </c>
      <c r="U148">
        <v>71.7</v>
      </c>
      <c r="V148" t="str">
        <f t="shared" si="13"/>
        <v/>
      </c>
    </row>
    <row r="149" spans="1:22">
      <c r="A149" s="56">
        <v>149</v>
      </c>
      <c r="B149" s="41" t="s">
        <v>137</v>
      </c>
      <c r="C149" s="41">
        <v>2010</v>
      </c>
      <c r="D149" s="41" t="s">
        <v>138</v>
      </c>
      <c r="E149" s="41" t="s">
        <v>17</v>
      </c>
      <c r="F149">
        <v>149</v>
      </c>
      <c r="G149" s="41" t="s">
        <v>136</v>
      </c>
      <c r="H149" s="41" t="s">
        <v>85</v>
      </c>
      <c r="I149" s="48">
        <v>127.6</v>
      </c>
      <c r="J149" s="48">
        <v>1.92</v>
      </c>
      <c r="K149" s="48">
        <v>1.98</v>
      </c>
      <c r="L149" s="48">
        <v>37.4</v>
      </c>
      <c r="M149" s="5" t="s">
        <v>132</v>
      </c>
      <c r="N149" s="21" t="s">
        <v>85</v>
      </c>
      <c r="O149">
        <v>45</v>
      </c>
      <c r="P149" s="8">
        <f t="shared" si="11"/>
        <v>5</v>
      </c>
      <c r="Q149" s="9">
        <v>40</v>
      </c>
      <c r="R149" s="7" t="s">
        <v>133</v>
      </c>
      <c r="S149" s="21" t="s">
        <v>85</v>
      </c>
      <c r="T149" s="9">
        <v>40</v>
      </c>
      <c r="U149">
        <v>37.4</v>
      </c>
      <c r="V149" t="str">
        <f t="shared" si="13"/>
        <v/>
      </c>
    </row>
    <row r="150" spans="1:22">
      <c r="A150" s="56">
        <v>150</v>
      </c>
      <c r="B150" s="41" t="s">
        <v>137</v>
      </c>
      <c r="C150" s="41">
        <v>2010</v>
      </c>
      <c r="D150" s="41" t="s">
        <v>138</v>
      </c>
      <c r="F150">
        <v>150</v>
      </c>
      <c r="G150" s="41" t="s">
        <v>18</v>
      </c>
      <c r="H150" s="41" t="s">
        <v>60</v>
      </c>
      <c r="I150" s="48">
        <v>88.8</v>
      </c>
      <c r="J150" s="48">
        <v>1.79</v>
      </c>
      <c r="K150" s="48">
        <v>1.86</v>
      </c>
      <c r="L150" s="48">
        <v>40.5</v>
      </c>
      <c r="M150" s="5" t="s">
        <v>132</v>
      </c>
      <c r="N150" s="21" t="s">
        <v>86</v>
      </c>
      <c r="O150">
        <v>30</v>
      </c>
      <c r="P150" s="8">
        <f t="shared" si="11"/>
        <v>4</v>
      </c>
      <c r="Q150" s="9">
        <v>30</v>
      </c>
      <c r="R150" s="7" t="s">
        <v>133</v>
      </c>
      <c r="S150" s="21" t="s">
        <v>86</v>
      </c>
      <c r="T150" s="9">
        <v>30</v>
      </c>
      <c r="U150">
        <v>40.5</v>
      </c>
      <c r="V150" t="str">
        <f t="shared" si="13"/>
        <v/>
      </c>
    </row>
    <row r="151" spans="1:22">
      <c r="A151" s="56">
        <v>151</v>
      </c>
      <c r="B151" s="41" t="s">
        <v>137</v>
      </c>
      <c r="C151" s="41">
        <v>2010</v>
      </c>
      <c r="D151" s="41" t="s">
        <v>138</v>
      </c>
      <c r="F151">
        <v>151</v>
      </c>
      <c r="G151" s="41" t="s">
        <v>136</v>
      </c>
      <c r="H151" s="41" t="s">
        <v>59</v>
      </c>
      <c r="I151" s="48">
        <v>84.4</v>
      </c>
      <c r="J151" s="48">
        <v>1.92</v>
      </c>
      <c r="K151" s="48">
        <v>1.7</v>
      </c>
      <c r="L151" s="48">
        <v>29.7</v>
      </c>
      <c r="M151" s="5" t="s">
        <v>132</v>
      </c>
      <c r="N151" s="21" t="s">
        <v>59</v>
      </c>
      <c r="O151">
        <v>45</v>
      </c>
      <c r="P151" s="8">
        <f t="shared" si="11"/>
        <v>6</v>
      </c>
      <c r="Q151" s="9">
        <v>40</v>
      </c>
      <c r="R151" s="7" t="s">
        <v>133</v>
      </c>
      <c r="S151" s="21" t="s">
        <v>59</v>
      </c>
      <c r="T151" s="9">
        <v>40</v>
      </c>
      <c r="U151">
        <v>29.7</v>
      </c>
      <c r="V151" t="str">
        <f t="shared" si="13"/>
        <v/>
      </c>
    </row>
    <row r="152" spans="1:22">
      <c r="A152" s="56">
        <v>152</v>
      </c>
      <c r="B152" s="41" t="s">
        <v>137</v>
      </c>
      <c r="C152" s="41">
        <v>2010</v>
      </c>
      <c r="D152" s="41" t="s">
        <v>138</v>
      </c>
      <c r="F152">
        <v>152</v>
      </c>
      <c r="G152" s="41" t="s">
        <v>18</v>
      </c>
      <c r="H152" s="41" t="s">
        <v>61</v>
      </c>
      <c r="I152" s="48">
        <v>170.9</v>
      </c>
      <c r="J152" s="48">
        <v>1.86</v>
      </c>
      <c r="K152" s="48">
        <v>2.06</v>
      </c>
      <c r="L152" s="48">
        <v>55.6</v>
      </c>
      <c r="M152" s="5" t="s">
        <v>132</v>
      </c>
      <c r="N152" s="21" t="s">
        <v>67</v>
      </c>
      <c r="O152">
        <v>30</v>
      </c>
      <c r="P152" s="8">
        <f t="shared" si="11"/>
        <v>3</v>
      </c>
      <c r="Q152" s="9">
        <v>30</v>
      </c>
      <c r="R152" s="7" t="s">
        <v>133</v>
      </c>
      <c r="S152" s="21" t="s">
        <v>67</v>
      </c>
      <c r="T152" s="9">
        <v>30</v>
      </c>
      <c r="U152">
        <v>55.6</v>
      </c>
      <c r="V152" t="str">
        <f t="shared" si="13"/>
        <v/>
      </c>
    </row>
    <row r="153" spans="1:22">
      <c r="A153" s="56">
        <v>153</v>
      </c>
      <c r="B153" s="41" t="s">
        <v>137</v>
      </c>
      <c r="C153" s="41">
        <v>2010</v>
      </c>
      <c r="D153" s="41" t="s">
        <v>138</v>
      </c>
      <c r="F153">
        <v>153</v>
      </c>
      <c r="G153" s="41" t="s">
        <v>38</v>
      </c>
      <c r="H153" s="41" t="s">
        <v>103</v>
      </c>
      <c r="I153" s="48">
        <v>184.5</v>
      </c>
      <c r="J153" s="48">
        <v>1.88</v>
      </c>
      <c r="K153" s="48">
        <v>2.11</v>
      </c>
      <c r="L153" s="48">
        <v>28.7</v>
      </c>
      <c r="M153" s="5" t="s">
        <v>132</v>
      </c>
      <c r="N153" s="21" t="s">
        <v>70</v>
      </c>
      <c r="O153">
        <v>30</v>
      </c>
      <c r="P153" s="8">
        <f t="shared" ref="P153:P216" si="14">ROUNDUP(150/L153,0)</f>
        <v>6</v>
      </c>
      <c r="Q153" s="9">
        <v>30</v>
      </c>
      <c r="R153" s="7" t="s">
        <v>133</v>
      </c>
      <c r="S153" s="21" t="s">
        <v>70</v>
      </c>
      <c r="T153" s="9">
        <v>30</v>
      </c>
      <c r="U153">
        <v>28.7</v>
      </c>
      <c r="V153" t="str">
        <f t="shared" si="13"/>
        <v/>
      </c>
    </row>
    <row r="154" spans="1:22">
      <c r="A154" s="56">
        <v>154</v>
      </c>
      <c r="B154" s="41" t="s">
        <v>137</v>
      </c>
      <c r="C154" s="41">
        <v>2010</v>
      </c>
      <c r="D154" s="41" t="s">
        <v>138</v>
      </c>
      <c r="F154">
        <v>154</v>
      </c>
      <c r="G154" s="41" t="s">
        <v>38</v>
      </c>
      <c r="H154" s="41" t="s">
        <v>104</v>
      </c>
      <c r="I154" s="48">
        <v>110.8</v>
      </c>
      <c r="J154" s="48">
        <v>1.84</v>
      </c>
      <c r="K154" s="48">
        <v>1.94</v>
      </c>
      <c r="L154" s="48">
        <v>31.3</v>
      </c>
      <c r="M154" s="5" t="s">
        <v>132</v>
      </c>
      <c r="N154" s="21" t="s">
        <v>73</v>
      </c>
      <c r="O154">
        <v>30</v>
      </c>
      <c r="P154" s="8">
        <f t="shared" si="14"/>
        <v>5</v>
      </c>
      <c r="Q154" s="9">
        <v>25</v>
      </c>
      <c r="R154" s="7" t="s">
        <v>133</v>
      </c>
      <c r="S154" s="21" t="s">
        <v>73</v>
      </c>
      <c r="T154" s="9">
        <v>25</v>
      </c>
      <c r="U154">
        <v>31.3</v>
      </c>
      <c r="V154" t="str">
        <f t="shared" si="13"/>
        <v/>
      </c>
    </row>
    <row r="155" spans="1:22">
      <c r="A155" s="56">
        <v>155</v>
      </c>
      <c r="B155" s="41" t="s">
        <v>137</v>
      </c>
      <c r="C155" s="41">
        <v>2010</v>
      </c>
      <c r="D155" s="41" t="s">
        <v>138</v>
      </c>
      <c r="F155">
        <v>155</v>
      </c>
      <c r="G155" s="41" t="s">
        <v>136</v>
      </c>
      <c r="H155" s="41" t="s">
        <v>80</v>
      </c>
      <c r="I155" s="48">
        <v>78.5</v>
      </c>
      <c r="J155" s="48">
        <v>1.87</v>
      </c>
      <c r="K155" s="48">
        <v>1.61</v>
      </c>
      <c r="L155" s="48">
        <v>24.6</v>
      </c>
      <c r="M155" s="5" t="s">
        <v>132</v>
      </c>
      <c r="N155" s="21" t="s">
        <v>80</v>
      </c>
      <c r="O155">
        <v>45</v>
      </c>
      <c r="P155" s="8">
        <f t="shared" si="14"/>
        <v>7</v>
      </c>
      <c r="Q155" s="9">
        <v>40</v>
      </c>
      <c r="R155" s="7" t="s">
        <v>133</v>
      </c>
      <c r="S155" s="21" t="s">
        <v>80</v>
      </c>
      <c r="T155" s="9">
        <v>40</v>
      </c>
      <c r="U155">
        <v>24.6</v>
      </c>
      <c r="V155" t="str">
        <f t="shared" si="13"/>
        <v/>
      </c>
    </row>
    <row r="156" spans="1:22">
      <c r="A156" s="56">
        <v>156</v>
      </c>
      <c r="B156" s="41" t="s">
        <v>137</v>
      </c>
      <c r="C156" s="41">
        <v>2010</v>
      </c>
      <c r="D156" s="41" t="s">
        <v>138</v>
      </c>
      <c r="F156">
        <v>156</v>
      </c>
      <c r="G156" s="41" t="s">
        <v>136</v>
      </c>
      <c r="H156" s="41" t="s">
        <v>87</v>
      </c>
      <c r="I156" s="48">
        <v>59.8</v>
      </c>
      <c r="J156" s="48">
        <v>1.87</v>
      </c>
      <c r="K156" s="48">
        <v>1.59</v>
      </c>
      <c r="L156" s="48">
        <v>14.2</v>
      </c>
      <c r="M156" s="5" t="s">
        <v>132</v>
      </c>
      <c r="N156" s="21" t="s">
        <v>87</v>
      </c>
      <c r="O156">
        <v>45</v>
      </c>
      <c r="P156" s="8">
        <f t="shared" si="14"/>
        <v>11</v>
      </c>
      <c r="Q156" s="9">
        <v>40</v>
      </c>
      <c r="R156" s="7" t="s">
        <v>133</v>
      </c>
      <c r="S156" s="21" t="s">
        <v>87</v>
      </c>
      <c r="T156" s="9">
        <v>40</v>
      </c>
      <c r="U156">
        <v>14.2</v>
      </c>
      <c r="V156" t="str">
        <f t="shared" si="13"/>
        <v/>
      </c>
    </row>
    <row r="157" spans="1:22">
      <c r="A157" s="56">
        <v>157</v>
      </c>
      <c r="B157" s="41" t="s">
        <v>137</v>
      </c>
      <c r="C157" s="41">
        <v>2012</v>
      </c>
      <c r="D157" s="41" t="s">
        <v>138</v>
      </c>
      <c r="F157">
        <v>157</v>
      </c>
      <c r="G157" s="41" t="s">
        <v>136</v>
      </c>
      <c r="H157" s="41" t="s">
        <v>88</v>
      </c>
      <c r="I157" s="48">
        <v>84.9</v>
      </c>
      <c r="J157" s="48">
        <v>1.91</v>
      </c>
      <c r="K157" s="48">
        <v>1.67</v>
      </c>
      <c r="L157" s="48">
        <v>25.3</v>
      </c>
      <c r="M157" s="5" t="s">
        <v>132</v>
      </c>
      <c r="N157" s="21" t="s">
        <v>88</v>
      </c>
      <c r="O157">
        <v>45</v>
      </c>
      <c r="P157" s="8">
        <f t="shared" si="14"/>
        <v>6</v>
      </c>
      <c r="Q157" s="9">
        <v>40</v>
      </c>
      <c r="R157" s="7" t="s">
        <v>133</v>
      </c>
      <c r="S157" s="21" t="s">
        <v>88</v>
      </c>
      <c r="T157" s="9">
        <v>40</v>
      </c>
      <c r="U157">
        <v>25.3</v>
      </c>
      <c r="V157" t="str">
        <f t="shared" si="13"/>
        <v/>
      </c>
    </row>
    <row r="158" spans="1:22">
      <c r="A158" s="56">
        <v>158</v>
      </c>
      <c r="B158" s="41" t="s">
        <v>137</v>
      </c>
      <c r="C158" s="41">
        <v>2012</v>
      </c>
      <c r="D158" s="41" t="s">
        <v>138</v>
      </c>
      <c r="F158">
        <v>158</v>
      </c>
      <c r="G158" s="41" t="s">
        <v>136</v>
      </c>
      <c r="H158" s="41" t="s">
        <v>89</v>
      </c>
      <c r="I158" s="48">
        <v>126.4</v>
      </c>
      <c r="J158" s="48">
        <v>1.94</v>
      </c>
      <c r="K158" s="48">
        <v>2.12</v>
      </c>
      <c r="L158" s="48">
        <v>8.2100000000000009</v>
      </c>
      <c r="M158" s="5" t="s">
        <v>132</v>
      </c>
      <c r="N158" s="21" t="s">
        <v>89</v>
      </c>
      <c r="O158">
        <v>45</v>
      </c>
      <c r="P158" s="8">
        <f t="shared" si="14"/>
        <v>19</v>
      </c>
      <c r="Q158" s="9">
        <v>40</v>
      </c>
      <c r="R158" s="7" t="s">
        <v>133</v>
      </c>
      <c r="S158" s="21" t="s">
        <v>89</v>
      </c>
      <c r="T158" s="9">
        <v>40</v>
      </c>
      <c r="U158">
        <v>8.2100000000000009</v>
      </c>
      <c r="V158" t="str">
        <f t="shared" si="13"/>
        <v/>
      </c>
    </row>
    <row r="159" spans="1:22">
      <c r="A159" s="56">
        <v>159</v>
      </c>
      <c r="B159" s="41" t="s">
        <v>137</v>
      </c>
      <c r="C159" s="41">
        <v>2014</v>
      </c>
      <c r="D159" s="41" t="s">
        <v>138</v>
      </c>
      <c r="F159">
        <v>159</v>
      </c>
      <c r="G159" s="41" t="s">
        <v>136</v>
      </c>
      <c r="H159" s="41" t="s">
        <v>90</v>
      </c>
      <c r="I159" s="48">
        <v>87.6</v>
      </c>
      <c r="J159" s="48">
        <v>1.87</v>
      </c>
      <c r="K159" s="48">
        <v>1.91</v>
      </c>
      <c r="L159" s="48">
        <v>18.8</v>
      </c>
      <c r="M159" s="5" t="s">
        <v>132</v>
      </c>
      <c r="N159" s="21" t="s">
        <v>90</v>
      </c>
      <c r="O159">
        <v>45</v>
      </c>
      <c r="P159" s="8">
        <f t="shared" si="14"/>
        <v>8</v>
      </c>
      <c r="Q159" s="9">
        <v>40</v>
      </c>
      <c r="R159" s="7" t="s">
        <v>133</v>
      </c>
      <c r="S159" s="21" t="s">
        <v>90</v>
      </c>
      <c r="T159" s="9">
        <v>40</v>
      </c>
      <c r="U159">
        <v>18.8</v>
      </c>
      <c r="V159" t="str">
        <f t="shared" si="13"/>
        <v/>
      </c>
    </row>
    <row r="160" spans="1:22">
      <c r="A160" s="56">
        <v>160</v>
      </c>
      <c r="B160" s="41" t="s">
        <v>137</v>
      </c>
      <c r="C160" s="41">
        <v>2014</v>
      </c>
      <c r="D160" s="41" t="s">
        <v>138</v>
      </c>
      <c r="F160">
        <v>160</v>
      </c>
      <c r="G160" s="41" t="s">
        <v>136</v>
      </c>
      <c r="H160" s="41" t="s">
        <v>91</v>
      </c>
      <c r="I160" s="48">
        <v>127.9</v>
      </c>
      <c r="J160" s="48">
        <v>1.93</v>
      </c>
      <c r="K160" s="48">
        <v>2.09</v>
      </c>
      <c r="L160" s="48">
        <v>20.100000000000001</v>
      </c>
      <c r="M160" s="5" t="s">
        <v>132</v>
      </c>
      <c r="N160" s="21" t="s">
        <v>91</v>
      </c>
      <c r="O160">
        <v>45</v>
      </c>
      <c r="P160" s="8">
        <f t="shared" si="14"/>
        <v>8</v>
      </c>
      <c r="Q160" s="9">
        <v>40</v>
      </c>
      <c r="R160" s="7" t="s">
        <v>133</v>
      </c>
      <c r="S160" s="21" t="s">
        <v>91</v>
      </c>
      <c r="T160" s="9">
        <v>40</v>
      </c>
      <c r="U160">
        <v>20.100000000000001</v>
      </c>
      <c r="V160" t="str">
        <f t="shared" si="13"/>
        <v/>
      </c>
    </row>
    <row r="161" spans="1:22">
      <c r="A161" s="56">
        <v>161</v>
      </c>
      <c r="B161" s="41" t="s">
        <v>137</v>
      </c>
      <c r="C161" s="41">
        <v>2014</v>
      </c>
      <c r="D161" s="41" t="s">
        <v>138</v>
      </c>
      <c r="F161">
        <v>161</v>
      </c>
      <c r="G161" s="41" t="s">
        <v>136</v>
      </c>
      <c r="H161" s="41" t="s">
        <v>92</v>
      </c>
      <c r="I161" s="48">
        <v>45.1</v>
      </c>
      <c r="J161" s="48">
        <v>1.89</v>
      </c>
      <c r="K161" s="48">
        <v>1.6</v>
      </c>
      <c r="L161" s="48">
        <v>7.9</v>
      </c>
      <c r="M161" s="5" t="s">
        <v>132</v>
      </c>
      <c r="N161" s="21" t="s">
        <v>92</v>
      </c>
      <c r="O161">
        <v>45</v>
      </c>
      <c r="P161" s="8">
        <f t="shared" si="14"/>
        <v>19</v>
      </c>
      <c r="Q161" s="9">
        <v>40</v>
      </c>
      <c r="R161" s="7" t="s">
        <v>133</v>
      </c>
      <c r="S161" s="21" t="s">
        <v>92</v>
      </c>
      <c r="T161" s="9">
        <v>40</v>
      </c>
      <c r="U161">
        <v>7.9</v>
      </c>
      <c r="V161" t="str">
        <f t="shared" si="13"/>
        <v/>
      </c>
    </row>
    <row r="162" spans="1:22">
      <c r="A162" s="56">
        <v>162</v>
      </c>
      <c r="B162" s="41" t="s">
        <v>137</v>
      </c>
      <c r="C162" s="41">
        <v>2014</v>
      </c>
      <c r="D162" s="41" t="s">
        <v>138</v>
      </c>
      <c r="F162">
        <v>162</v>
      </c>
      <c r="G162" s="41" t="s">
        <v>18</v>
      </c>
      <c r="H162" s="41" t="s">
        <v>62</v>
      </c>
      <c r="I162" s="48">
        <v>116.3</v>
      </c>
      <c r="J162" s="48">
        <v>1.85</v>
      </c>
      <c r="K162" s="48">
        <v>1.98</v>
      </c>
      <c r="L162" s="48">
        <v>34.5</v>
      </c>
      <c r="M162" s="5" t="s">
        <v>132</v>
      </c>
      <c r="N162" s="21" t="s">
        <v>93</v>
      </c>
      <c r="O162">
        <v>30</v>
      </c>
      <c r="P162" s="8">
        <f t="shared" si="14"/>
        <v>5</v>
      </c>
      <c r="Q162" s="9">
        <f>IF(P162&lt;25,25,P162)</f>
        <v>25</v>
      </c>
      <c r="R162" s="7" t="s">
        <v>133</v>
      </c>
      <c r="S162" s="21" t="s">
        <v>93</v>
      </c>
      <c r="T162" s="9">
        <v>25</v>
      </c>
      <c r="U162">
        <v>34.5</v>
      </c>
      <c r="V162" t="str">
        <f t="shared" si="13"/>
        <v/>
      </c>
    </row>
    <row r="163" spans="1:22">
      <c r="A163" s="56">
        <v>163</v>
      </c>
      <c r="B163" s="41" t="s">
        <v>137</v>
      </c>
      <c r="C163" s="41">
        <v>2014</v>
      </c>
      <c r="D163" s="41" t="s">
        <v>138</v>
      </c>
      <c r="F163">
        <v>163</v>
      </c>
      <c r="G163" s="41" t="s">
        <v>136</v>
      </c>
      <c r="H163" s="41" t="s">
        <v>94</v>
      </c>
      <c r="I163" s="48">
        <v>61.1</v>
      </c>
      <c r="J163" s="48">
        <v>1.98</v>
      </c>
      <c r="K163" s="48">
        <v>1.84</v>
      </c>
      <c r="L163" s="48">
        <v>19.8</v>
      </c>
      <c r="M163" s="5" t="s">
        <v>132</v>
      </c>
      <c r="N163" s="21" t="s">
        <v>94</v>
      </c>
      <c r="O163">
        <v>30</v>
      </c>
      <c r="P163" s="8">
        <f t="shared" si="14"/>
        <v>8</v>
      </c>
      <c r="Q163" s="9">
        <f>IF(P163&lt;25,25,P163)</f>
        <v>25</v>
      </c>
      <c r="R163" s="7" t="s">
        <v>133</v>
      </c>
      <c r="S163" s="21" t="s">
        <v>94</v>
      </c>
      <c r="T163" s="9">
        <v>25</v>
      </c>
      <c r="U163">
        <v>19.8</v>
      </c>
      <c r="V163" t="str">
        <f t="shared" si="13"/>
        <v/>
      </c>
    </row>
    <row r="164" spans="1:22">
      <c r="A164" s="56">
        <v>164</v>
      </c>
      <c r="B164" s="41" t="s">
        <v>137</v>
      </c>
      <c r="C164" s="41">
        <v>2015</v>
      </c>
      <c r="D164" s="41" t="s">
        <v>138</v>
      </c>
      <c r="F164">
        <v>164</v>
      </c>
      <c r="G164" s="41" t="s">
        <v>38</v>
      </c>
      <c r="H164" s="41" t="s">
        <v>105</v>
      </c>
      <c r="I164" s="48">
        <v>40.799999999999997</v>
      </c>
      <c r="J164" s="48">
        <v>1.58</v>
      </c>
      <c r="K164" s="48">
        <v>1.32</v>
      </c>
      <c r="L164" s="48">
        <v>10.1</v>
      </c>
      <c r="M164" s="5" t="s">
        <v>132</v>
      </c>
      <c r="N164" s="21" t="s">
        <v>97</v>
      </c>
      <c r="O164">
        <v>50</v>
      </c>
      <c r="P164" s="8">
        <f t="shared" si="14"/>
        <v>15</v>
      </c>
      <c r="Q164" s="9">
        <v>45</v>
      </c>
      <c r="R164" s="7" t="s">
        <v>133</v>
      </c>
      <c r="S164" s="21" t="s">
        <v>97</v>
      </c>
      <c r="T164" s="9">
        <v>45</v>
      </c>
      <c r="U164">
        <v>10.1</v>
      </c>
      <c r="V164" t="str">
        <f t="shared" si="13"/>
        <v/>
      </c>
    </row>
    <row r="165" spans="1:22">
      <c r="A165" s="56">
        <v>165</v>
      </c>
      <c r="B165" s="41" t="s">
        <v>137</v>
      </c>
      <c r="C165" s="41">
        <v>2015</v>
      </c>
      <c r="D165" s="41" t="s">
        <v>138</v>
      </c>
      <c r="F165">
        <v>165</v>
      </c>
      <c r="G165" s="41" t="s">
        <v>18</v>
      </c>
      <c r="H165" s="41" t="s">
        <v>63</v>
      </c>
      <c r="I165" s="48">
        <v>132.69999999999999</v>
      </c>
      <c r="J165" s="48">
        <v>1.89</v>
      </c>
      <c r="K165" s="48">
        <v>2.12</v>
      </c>
      <c r="L165" s="48">
        <v>46.7</v>
      </c>
      <c r="M165" s="5" t="s">
        <v>132</v>
      </c>
      <c r="N165" s="21" t="s">
        <v>98</v>
      </c>
      <c r="O165">
        <v>30</v>
      </c>
      <c r="P165" s="8">
        <f t="shared" si="14"/>
        <v>4</v>
      </c>
      <c r="Q165" s="9">
        <f>IF(P165&lt;25,25,P165)</f>
        <v>25</v>
      </c>
      <c r="R165" s="7" t="s">
        <v>133</v>
      </c>
      <c r="S165" s="21" t="s">
        <v>98</v>
      </c>
      <c r="T165" s="9">
        <v>25</v>
      </c>
      <c r="U165">
        <v>46.7</v>
      </c>
      <c r="V165" t="str">
        <f t="shared" si="13"/>
        <v/>
      </c>
    </row>
    <row r="166" spans="1:22">
      <c r="A166" s="56">
        <v>166</v>
      </c>
      <c r="B166" s="41" t="s">
        <v>137</v>
      </c>
      <c r="C166" s="41">
        <v>2015</v>
      </c>
      <c r="D166" s="41" t="s">
        <v>138</v>
      </c>
      <c r="F166">
        <v>166</v>
      </c>
      <c r="G166" s="41" t="s">
        <v>136</v>
      </c>
      <c r="H166" s="41" t="s">
        <v>99</v>
      </c>
      <c r="I166" s="48">
        <v>156</v>
      </c>
      <c r="J166" s="48">
        <v>1.91</v>
      </c>
      <c r="K166" s="48">
        <v>2.2200000000000002</v>
      </c>
      <c r="L166" s="48">
        <v>39.6</v>
      </c>
      <c r="M166" s="5" t="s">
        <v>132</v>
      </c>
      <c r="N166" s="21" t="s">
        <v>99</v>
      </c>
      <c r="O166">
        <v>50</v>
      </c>
      <c r="P166" s="8">
        <f t="shared" si="14"/>
        <v>4</v>
      </c>
      <c r="Q166" s="9">
        <v>45</v>
      </c>
      <c r="R166" s="7" t="s">
        <v>133</v>
      </c>
      <c r="S166" s="21" t="s">
        <v>99</v>
      </c>
      <c r="T166" s="9">
        <v>45</v>
      </c>
      <c r="U166">
        <v>39.6</v>
      </c>
      <c r="V166" t="str">
        <f t="shared" si="13"/>
        <v/>
      </c>
    </row>
    <row r="167" spans="1:22">
      <c r="A167" s="56">
        <v>167</v>
      </c>
      <c r="B167" s="41" t="s">
        <v>137</v>
      </c>
      <c r="C167" s="41">
        <v>2015</v>
      </c>
      <c r="D167" s="41" t="s">
        <v>138</v>
      </c>
      <c r="F167">
        <v>167</v>
      </c>
      <c r="G167" s="41" t="s">
        <v>136</v>
      </c>
      <c r="H167" s="41" t="s">
        <v>100</v>
      </c>
      <c r="I167" s="48">
        <v>106.2</v>
      </c>
      <c r="J167" s="48">
        <v>1.92</v>
      </c>
      <c r="K167" s="48">
        <v>2.21</v>
      </c>
      <c r="L167" s="48">
        <v>28.2</v>
      </c>
      <c r="M167" s="5" t="s">
        <v>132</v>
      </c>
      <c r="N167" s="21" t="s">
        <v>100</v>
      </c>
      <c r="O167">
        <v>45</v>
      </c>
      <c r="P167" s="8">
        <f t="shared" si="14"/>
        <v>6</v>
      </c>
      <c r="Q167" s="9">
        <v>40</v>
      </c>
      <c r="R167" s="7" t="s">
        <v>133</v>
      </c>
      <c r="S167" s="21" t="s">
        <v>100</v>
      </c>
      <c r="T167" s="9">
        <v>40</v>
      </c>
      <c r="U167">
        <v>28.2</v>
      </c>
      <c r="V167" t="str">
        <f t="shared" si="13"/>
        <v/>
      </c>
    </row>
    <row r="168" spans="1:22">
      <c r="A168" s="56">
        <v>168</v>
      </c>
      <c r="B168" s="41" t="s">
        <v>137</v>
      </c>
      <c r="C168" s="41">
        <v>2015</v>
      </c>
      <c r="D168" s="41" t="s">
        <v>138</v>
      </c>
      <c r="F168">
        <v>168</v>
      </c>
      <c r="G168" s="41" t="s">
        <v>136</v>
      </c>
      <c r="H168" s="41" t="s">
        <v>101</v>
      </c>
      <c r="I168" s="48">
        <v>79.7</v>
      </c>
      <c r="J168" s="48">
        <v>1.91</v>
      </c>
      <c r="K168" s="48">
        <v>1.74</v>
      </c>
      <c r="L168" s="48">
        <v>25.9</v>
      </c>
      <c r="M168" s="5" t="s">
        <v>132</v>
      </c>
      <c r="N168" s="21" t="s">
        <v>101</v>
      </c>
      <c r="O168">
        <v>45</v>
      </c>
      <c r="P168" s="8">
        <f t="shared" si="14"/>
        <v>6</v>
      </c>
      <c r="Q168" s="9">
        <v>40</v>
      </c>
      <c r="R168" s="7" t="s">
        <v>133</v>
      </c>
      <c r="S168" s="21" t="s">
        <v>101</v>
      </c>
      <c r="T168" s="9">
        <v>40</v>
      </c>
      <c r="U168">
        <v>25.9</v>
      </c>
      <c r="V168" t="str">
        <f t="shared" si="13"/>
        <v/>
      </c>
    </row>
    <row r="169" spans="1:22">
      <c r="A169" s="56">
        <v>169</v>
      </c>
      <c r="B169" s="41" t="s">
        <v>137</v>
      </c>
      <c r="C169" s="41">
        <v>2015</v>
      </c>
      <c r="D169" s="41" t="s">
        <v>138</v>
      </c>
      <c r="F169">
        <v>169</v>
      </c>
      <c r="G169" s="41" t="s">
        <v>136</v>
      </c>
      <c r="H169" s="41" t="s">
        <v>103</v>
      </c>
      <c r="I169" s="48">
        <v>61.6</v>
      </c>
      <c r="J169" s="48">
        <v>1.84</v>
      </c>
      <c r="K169" s="48">
        <v>1.62</v>
      </c>
      <c r="L169" s="48">
        <v>30.9</v>
      </c>
      <c r="M169" s="5" t="s">
        <v>132</v>
      </c>
      <c r="N169" s="21" t="s">
        <v>103</v>
      </c>
      <c r="O169">
        <v>45</v>
      </c>
      <c r="P169" s="8">
        <f t="shared" si="14"/>
        <v>5</v>
      </c>
      <c r="Q169" s="9">
        <v>40</v>
      </c>
      <c r="R169" s="7" t="s">
        <v>133</v>
      </c>
      <c r="S169" s="21" t="s">
        <v>103</v>
      </c>
      <c r="T169" s="9">
        <v>40</v>
      </c>
      <c r="U169">
        <v>30.9</v>
      </c>
      <c r="V169" t="str">
        <f t="shared" si="13"/>
        <v/>
      </c>
    </row>
    <row r="170" spans="1:22">
      <c r="A170" s="56">
        <v>171</v>
      </c>
      <c r="B170" s="41" t="s">
        <v>137</v>
      </c>
      <c r="C170" s="41">
        <v>2015</v>
      </c>
      <c r="D170" s="41" t="s">
        <v>138</v>
      </c>
      <c r="F170">
        <v>171</v>
      </c>
      <c r="G170" s="41" t="s">
        <v>136</v>
      </c>
      <c r="H170" s="41" t="s">
        <v>104</v>
      </c>
      <c r="I170" s="48">
        <v>128.9</v>
      </c>
      <c r="J170" s="48">
        <v>1.9</v>
      </c>
      <c r="K170" s="48">
        <v>2.2599999999999998</v>
      </c>
      <c r="L170" s="48">
        <v>52</v>
      </c>
      <c r="M170" s="5" t="s">
        <v>132</v>
      </c>
      <c r="N170" s="21" t="s">
        <v>104</v>
      </c>
      <c r="O170">
        <v>45</v>
      </c>
      <c r="P170" s="8">
        <f t="shared" si="14"/>
        <v>3</v>
      </c>
      <c r="Q170" s="9">
        <v>40</v>
      </c>
      <c r="R170" s="7" t="s">
        <v>133</v>
      </c>
      <c r="S170" s="21" t="s">
        <v>104</v>
      </c>
      <c r="T170" s="9">
        <v>40</v>
      </c>
      <c r="U170">
        <v>52</v>
      </c>
      <c r="V170" t="str">
        <f t="shared" si="13"/>
        <v/>
      </c>
    </row>
    <row r="171" spans="1:22">
      <c r="A171" s="56">
        <v>172</v>
      </c>
      <c r="B171" s="41" t="s">
        <v>137</v>
      </c>
      <c r="C171" s="41">
        <v>2015</v>
      </c>
      <c r="D171" s="41" t="s">
        <v>138</v>
      </c>
      <c r="F171">
        <v>172</v>
      </c>
      <c r="G171" s="41" t="s">
        <v>136</v>
      </c>
      <c r="H171" s="41" t="s">
        <v>105</v>
      </c>
      <c r="I171" s="48">
        <v>145.19999999999999</v>
      </c>
      <c r="J171" s="48">
        <v>1.92</v>
      </c>
      <c r="K171" s="48">
        <v>2.46</v>
      </c>
      <c r="L171" s="48">
        <v>52</v>
      </c>
      <c r="M171" s="5" t="s">
        <v>132</v>
      </c>
      <c r="N171" s="21" t="s">
        <v>105</v>
      </c>
      <c r="O171">
        <v>45</v>
      </c>
      <c r="P171" s="8">
        <f t="shared" si="14"/>
        <v>3</v>
      </c>
      <c r="Q171" s="9">
        <v>40</v>
      </c>
      <c r="R171" s="7" t="s">
        <v>133</v>
      </c>
      <c r="S171" s="21" t="s">
        <v>105</v>
      </c>
      <c r="T171" s="9">
        <v>40</v>
      </c>
      <c r="U171">
        <v>52</v>
      </c>
      <c r="V171" t="str">
        <f t="shared" si="13"/>
        <v/>
      </c>
    </row>
    <row r="172" spans="1:22">
      <c r="A172" s="56">
        <v>173</v>
      </c>
      <c r="B172" s="41" t="s">
        <v>137</v>
      </c>
      <c r="C172" s="41">
        <v>2015</v>
      </c>
      <c r="D172" s="41" t="s">
        <v>138</v>
      </c>
      <c r="F172">
        <v>173</v>
      </c>
      <c r="G172" s="41" t="s">
        <v>136</v>
      </c>
      <c r="H172" s="41" t="s">
        <v>106</v>
      </c>
      <c r="I172" s="48">
        <v>57.3</v>
      </c>
      <c r="J172" s="48">
        <v>1.95</v>
      </c>
      <c r="K172" s="48">
        <v>1.63</v>
      </c>
      <c r="L172" s="48">
        <v>8.36</v>
      </c>
      <c r="M172" s="5" t="s">
        <v>132</v>
      </c>
      <c r="N172" s="21" t="s">
        <v>106</v>
      </c>
      <c r="O172">
        <v>45</v>
      </c>
      <c r="P172" s="8">
        <f t="shared" si="14"/>
        <v>18</v>
      </c>
      <c r="Q172" s="9">
        <v>40</v>
      </c>
      <c r="R172" s="7" t="s">
        <v>133</v>
      </c>
      <c r="S172" s="21" t="s">
        <v>106</v>
      </c>
      <c r="T172" s="9">
        <v>40</v>
      </c>
      <c r="U172">
        <v>8.36</v>
      </c>
      <c r="V172" t="str">
        <f t="shared" si="13"/>
        <v/>
      </c>
    </row>
    <row r="173" spans="1:22">
      <c r="A173" s="56">
        <v>174</v>
      </c>
      <c r="B173" s="41" t="s">
        <v>137</v>
      </c>
      <c r="C173" s="41">
        <v>2016</v>
      </c>
      <c r="D173" s="41" t="s">
        <v>138</v>
      </c>
      <c r="F173">
        <v>174</v>
      </c>
      <c r="G173" s="41" t="s">
        <v>136</v>
      </c>
      <c r="H173" s="41" t="s">
        <v>107</v>
      </c>
      <c r="I173" s="48">
        <v>197.9</v>
      </c>
      <c r="J173" s="48">
        <v>1.9</v>
      </c>
      <c r="K173" s="48">
        <v>2.2999999999999998</v>
      </c>
      <c r="L173" s="48">
        <v>55</v>
      </c>
      <c r="M173" s="5" t="s">
        <v>132</v>
      </c>
      <c r="N173" s="21" t="s">
        <v>107</v>
      </c>
      <c r="O173">
        <v>45</v>
      </c>
      <c r="P173" s="8">
        <f t="shared" si="14"/>
        <v>3</v>
      </c>
      <c r="Q173" s="9">
        <v>40</v>
      </c>
      <c r="R173" s="7" t="s">
        <v>133</v>
      </c>
      <c r="S173" s="21" t="s">
        <v>107</v>
      </c>
      <c r="T173" s="9">
        <v>40</v>
      </c>
      <c r="U173">
        <v>55</v>
      </c>
      <c r="V173" t="str">
        <f t="shared" ref="V173:V204" si="15">IF(Q173&lt;0,"!!!","")</f>
        <v/>
      </c>
    </row>
    <row r="174" spans="1:22">
      <c r="A174" s="56">
        <v>175</v>
      </c>
      <c r="B174" s="41" t="s">
        <v>137</v>
      </c>
      <c r="C174" s="41">
        <v>2016</v>
      </c>
      <c r="D174" s="41" t="s">
        <v>138</v>
      </c>
      <c r="F174">
        <v>175</v>
      </c>
      <c r="G174" s="41" t="s">
        <v>38</v>
      </c>
      <c r="H174" s="41" t="s">
        <v>107</v>
      </c>
      <c r="I174" s="48">
        <v>69.8</v>
      </c>
      <c r="J174" s="48">
        <v>1.75</v>
      </c>
      <c r="K174" s="48">
        <v>1.71</v>
      </c>
      <c r="L174" s="48">
        <v>16.899999999999999</v>
      </c>
      <c r="M174" s="5" t="s">
        <v>132</v>
      </c>
      <c r="N174" s="21" t="s">
        <v>108</v>
      </c>
      <c r="O174">
        <v>30</v>
      </c>
      <c r="P174" s="8">
        <f t="shared" si="14"/>
        <v>9</v>
      </c>
      <c r="Q174" s="9">
        <f>IF(P174&lt;25,25,P174)</f>
        <v>25</v>
      </c>
      <c r="R174" s="7" t="s">
        <v>133</v>
      </c>
      <c r="S174" s="21" t="s">
        <v>108</v>
      </c>
      <c r="T174" s="9">
        <v>25</v>
      </c>
      <c r="U174">
        <v>16.899999999999999</v>
      </c>
      <c r="V174" t="str">
        <f t="shared" si="15"/>
        <v/>
      </c>
    </row>
    <row r="175" spans="1:22">
      <c r="A175" s="56">
        <v>176</v>
      </c>
      <c r="B175" s="41" t="s">
        <v>137</v>
      </c>
      <c r="C175" s="41">
        <v>2016</v>
      </c>
      <c r="D175" s="41" t="s">
        <v>138</v>
      </c>
      <c r="F175">
        <v>176</v>
      </c>
      <c r="G175" s="41" t="s">
        <v>38</v>
      </c>
      <c r="H175" s="41" t="s">
        <v>108</v>
      </c>
      <c r="I175" s="48">
        <v>73.2</v>
      </c>
      <c r="J175" s="48">
        <v>1.75</v>
      </c>
      <c r="K175" s="48">
        <v>1.74</v>
      </c>
      <c r="L175" s="48">
        <v>19.8</v>
      </c>
      <c r="M175" s="5" t="s">
        <v>132</v>
      </c>
      <c r="N175" s="21" t="s">
        <v>109</v>
      </c>
      <c r="O175">
        <v>30</v>
      </c>
      <c r="P175" s="8">
        <f t="shared" si="14"/>
        <v>8</v>
      </c>
      <c r="Q175" s="9">
        <f>IF(P175&lt;25,25,P175)</f>
        <v>25</v>
      </c>
      <c r="R175" s="7" t="s">
        <v>133</v>
      </c>
      <c r="S175" s="21" t="s">
        <v>109</v>
      </c>
      <c r="T175" s="9">
        <v>25</v>
      </c>
      <c r="U175">
        <v>19.8</v>
      </c>
      <c r="V175" t="str">
        <f t="shared" si="15"/>
        <v/>
      </c>
    </row>
    <row r="176" spans="1:22">
      <c r="A176" s="56">
        <v>177</v>
      </c>
      <c r="B176" s="41" t="s">
        <v>137</v>
      </c>
      <c r="C176" s="41">
        <v>2016</v>
      </c>
      <c r="D176" s="41" t="s">
        <v>138</v>
      </c>
      <c r="F176">
        <v>177</v>
      </c>
      <c r="G176" s="41" t="s">
        <v>136</v>
      </c>
      <c r="H176" s="41" t="s">
        <v>110</v>
      </c>
      <c r="I176" s="48">
        <v>137.1</v>
      </c>
      <c r="J176" s="48">
        <v>1.92</v>
      </c>
      <c r="K176" s="48">
        <v>2.0699999999999998</v>
      </c>
      <c r="L176" s="48">
        <v>21.9</v>
      </c>
      <c r="M176" s="5" t="s">
        <v>132</v>
      </c>
      <c r="N176" s="21" t="s">
        <v>110</v>
      </c>
      <c r="O176">
        <v>45</v>
      </c>
      <c r="P176" s="8">
        <f t="shared" si="14"/>
        <v>7</v>
      </c>
      <c r="Q176" s="9">
        <v>40</v>
      </c>
      <c r="R176" s="7" t="s">
        <v>133</v>
      </c>
      <c r="S176" s="21" t="s">
        <v>110</v>
      </c>
      <c r="T176" s="9">
        <v>40</v>
      </c>
      <c r="U176">
        <v>21.9</v>
      </c>
      <c r="V176" t="str">
        <f t="shared" si="15"/>
        <v/>
      </c>
    </row>
    <row r="177" spans="1:22">
      <c r="A177" s="56">
        <v>178</v>
      </c>
      <c r="B177" s="41" t="s">
        <v>137</v>
      </c>
      <c r="C177" s="41">
        <v>2016</v>
      </c>
      <c r="D177" s="41" t="s">
        <v>138</v>
      </c>
      <c r="F177">
        <v>178</v>
      </c>
      <c r="G177" s="41" t="s">
        <v>136</v>
      </c>
      <c r="H177" s="41" t="s">
        <v>111</v>
      </c>
      <c r="I177" s="48">
        <v>102.3</v>
      </c>
      <c r="J177" s="48">
        <v>1.87</v>
      </c>
      <c r="K177" s="48">
        <v>1.83</v>
      </c>
      <c r="L177" s="48">
        <v>25.2</v>
      </c>
      <c r="M177" s="5" t="s">
        <v>132</v>
      </c>
      <c r="N177" s="21" t="s">
        <v>111</v>
      </c>
      <c r="O177">
        <v>45</v>
      </c>
      <c r="P177" s="8">
        <f t="shared" si="14"/>
        <v>6</v>
      </c>
      <c r="Q177" s="9">
        <v>40</v>
      </c>
      <c r="R177" s="7" t="s">
        <v>133</v>
      </c>
      <c r="S177" s="21" t="s">
        <v>111</v>
      </c>
      <c r="T177" s="9">
        <v>40</v>
      </c>
      <c r="U177">
        <v>25.2</v>
      </c>
      <c r="V177" t="str">
        <f t="shared" si="15"/>
        <v/>
      </c>
    </row>
    <row r="178" spans="1:22">
      <c r="A178" s="56">
        <v>180</v>
      </c>
      <c r="B178" s="41" t="s">
        <v>137</v>
      </c>
      <c r="C178" s="41">
        <v>2016</v>
      </c>
      <c r="D178" s="41" t="s">
        <v>138</v>
      </c>
      <c r="F178">
        <v>180</v>
      </c>
      <c r="G178" s="41" t="s">
        <v>18</v>
      </c>
      <c r="H178" s="41" t="s">
        <v>66</v>
      </c>
      <c r="I178" s="48">
        <v>38.299999999999997</v>
      </c>
      <c r="J178" s="48">
        <v>1.86</v>
      </c>
      <c r="K178" s="48">
        <v>1.78</v>
      </c>
      <c r="L178" s="48">
        <v>8.59</v>
      </c>
      <c r="M178" s="5" t="s">
        <v>132</v>
      </c>
      <c r="N178" s="21" t="s">
        <v>112</v>
      </c>
      <c r="O178">
        <v>30</v>
      </c>
      <c r="P178" s="8">
        <f t="shared" si="14"/>
        <v>18</v>
      </c>
      <c r="Q178" s="9">
        <f>IF(P178&lt;25,25,P178)</f>
        <v>25</v>
      </c>
      <c r="R178" s="7" t="s">
        <v>133</v>
      </c>
      <c r="S178" s="21" t="s">
        <v>112</v>
      </c>
      <c r="T178" s="9">
        <v>25</v>
      </c>
      <c r="U178">
        <v>8.59</v>
      </c>
      <c r="V178" t="str">
        <f t="shared" si="15"/>
        <v/>
      </c>
    </row>
    <row r="179" spans="1:22">
      <c r="A179" s="56">
        <v>181</v>
      </c>
      <c r="B179" s="41" t="s">
        <v>137</v>
      </c>
      <c r="C179" s="41">
        <v>2016</v>
      </c>
      <c r="D179" s="41" t="s">
        <v>138</v>
      </c>
      <c r="F179">
        <v>181</v>
      </c>
      <c r="G179" s="41" t="s">
        <v>136</v>
      </c>
      <c r="H179" s="41" t="s">
        <v>113</v>
      </c>
      <c r="I179" s="48">
        <v>342.7</v>
      </c>
      <c r="J179" s="48">
        <v>1.92</v>
      </c>
      <c r="K179" s="48">
        <v>2.35</v>
      </c>
      <c r="L179" s="48">
        <v>41.7</v>
      </c>
      <c r="M179" s="5" t="s">
        <v>132</v>
      </c>
      <c r="N179" s="21" t="s">
        <v>113</v>
      </c>
      <c r="O179">
        <v>45</v>
      </c>
      <c r="P179" s="8">
        <f t="shared" si="14"/>
        <v>4</v>
      </c>
      <c r="Q179" s="9">
        <v>40</v>
      </c>
      <c r="R179" s="7" t="s">
        <v>133</v>
      </c>
      <c r="S179" s="21" t="s">
        <v>113</v>
      </c>
      <c r="T179" s="9">
        <v>40</v>
      </c>
      <c r="U179">
        <v>41.7</v>
      </c>
      <c r="V179" t="str">
        <f t="shared" si="15"/>
        <v/>
      </c>
    </row>
    <row r="180" spans="1:22">
      <c r="A180" s="56">
        <v>182</v>
      </c>
      <c r="B180" s="41" t="s">
        <v>137</v>
      </c>
      <c r="C180" s="41">
        <v>2016</v>
      </c>
      <c r="D180" s="41" t="s">
        <v>138</v>
      </c>
      <c r="F180">
        <v>182</v>
      </c>
      <c r="G180" s="41" t="s">
        <v>38</v>
      </c>
      <c r="H180" s="41" t="s">
        <v>111</v>
      </c>
      <c r="I180" s="48">
        <v>91.7</v>
      </c>
      <c r="J180" s="48">
        <v>1.81</v>
      </c>
      <c r="K180" s="48">
        <v>2.1</v>
      </c>
      <c r="L180" s="48">
        <v>27.3</v>
      </c>
      <c r="M180" s="5" t="s">
        <v>132</v>
      </c>
      <c r="N180" s="21" t="s">
        <v>115</v>
      </c>
      <c r="O180">
        <v>30</v>
      </c>
      <c r="P180" s="8">
        <f t="shared" si="14"/>
        <v>6</v>
      </c>
      <c r="Q180" s="9">
        <f>IF(P180&lt;25,25,P180)</f>
        <v>25</v>
      </c>
      <c r="R180" s="7" t="s">
        <v>133</v>
      </c>
      <c r="S180" s="21" t="s">
        <v>115</v>
      </c>
      <c r="T180" s="9">
        <v>25</v>
      </c>
      <c r="U180">
        <v>27.3</v>
      </c>
      <c r="V180" t="str">
        <f t="shared" si="15"/>
        <v/>
      </c>
    </row>
    <row r="181" spans="1:22">
      <c r="A181" s="56">
        <v>183</v>
      </c>
      <c r="B181" s="41" t="s">
        <v>137</v>
      </c>
      <c r="C181" s="41">
        <v>2016</v>
      </c>
      <c r="D181" s="41" t="s">
        <v>138</v>
      </c>
      <c r="F181">
        <v>183</v>
      </c>
      <c r="G181" s="41" t="s">
        <v>136</v>
      </c>
      <c r="H181" s="41" t="s">
        <v>116</v>
      </c>
      <c r="I181" s="48">
        <v>245.6</v>
      </c>
      <c r="J181" s="48">
        <v>1.9</v>
      </c>
      <c r="K181" s="48">
        <v>2.17</v>
      </c>
      <c r="L181" s="48">
        <v>34</v>
      </c>
      <c r="M181" s="5" t="s">
        <v>132</v>
      </c>
      <c r="N181" s="21" t="s">
        <v>116</v>
      </c>
      <c r="O181">
        <v>45</v>
      </c>
      <c r="P181" s="8">
        <f t="shared" si="14"/>
        <v>5</v>
      </c>
      <c r="Q181" s="9">
        <v>40</v>
      </c>
      <c r="R181" s="7" t="s">
        <v>133</v>
      </c>
      <c r="S181" s="21" t="s">
        <v>116</v>
      </c>
      <c r="T181" s="9">
        <v>40</v>
      </c>
      <c r="U181">
        <v>34</v>
      </c>
      <c r="V181" t="str">
        <f t="shared" si="15"/>
        <v/>
      </c>
    </row>
    <row r="182" spans="1:22">
      <c r="A182" s="56">
        <v>184</v>
      </c>
      <c r="B182" s="41" t="s">
        <v>139</v>
      </c>
      <c r="C182" s="41">
        <v>2010</v>
      </c>
      <c r="D182" s="41" t="s">
        <v>140</v>
      </c>
      <c r="E182" s="41" t="s">
        <v>17</v>
      </c>
      <c r="F182">
        <v>184</v>
      </c>
      <c r="G182" s="41" t="s">
        <v>18</v>
      </c>
      <c r="H182" s="41" t="s">
        <v>68</v>
      </c>
      <c r="I182" s="48">
        <v>144.6</v>
      </c>
      <c r="J182" s="48">
        <v>1.92</v>
      </c>
      <c r="K182" s="48">
        <v>2</v>
      </c>
      <c r="L182" s="48">
        <v>85.8</v>
      </c>
      <c r="M182" s="5" t="s">
        <v>132</v>
      </c>
      <c r="N182" s="21" t="s">
        <v>119</v>
      </c>
      <c r="O182">
        <v>30</v>
      </c>
      <c r="P182" s="8">
        <f t="shared" si="14"/>
        <v>2</v>
      </c>
      <c r="Q182" s="9">
        <f>IF(P182&lt;25,25,P182)</f>
        <v>25</v>
      </c>
      <c r="R182" s="7" t="s">
        <v>133</v>
      </c>
      <c r="S182" s="21" t="s">
        <v>119</v>
      </c>
      <c r="T182" s="9">
        <v>25</v>
      </c>
      <c r="U182">
        <v>85.8</v>
      </c>
      <c r="V182" t="str">
        <f t="shared" si="15"/>
        <v/>
      </c>
    </row>
    <row r="183" spans="1:22">
      <c r="A183" s="56">
        <v>185</v>
      </c>
      <c r="B183" s="41" t="s">
        <v>139</v>
      </c>
      <c r="C183" s="41">
        <v>2010</v>
      </c>
      <c r="D183" s="41" t="s">
        <v>140</v>
      </c>
      <c r="F183" s="21">
        <v>185</v>
      </c>
      <c r="G183" s="41" t="s">
        <v>28</v>
      </c>
      <c r="H183" s="41" t="s">
        <v>48</v>
      </c>
      <c r="I183" s="48">
        <v>128.4</v>
      </c>
      <c r="J183" s="48">
        <v>1.85</v>
      </c>
      <c r="K183" s="48">
        <v>2.0299999999999998</v>
      </c>
      <c r="L183" s="48">
        <v>34.299999999999997</v>
      </c>
      <c r="M183" s="5" t="s">
        <v>132</v>
      </c>
      <c r="N183" s="21" t="s">
        <v>120</v>
      </c>
      <c r="O183">
        <v>30</v>
      </c>
      <c r="P183" s="8">
        <f t="shared" si="14"/>
        <v>5</v>
      </c>
      <c r="Q183" s="9">
        <v>30</v>
      </c>
      <c r="R183" s="7" t="s">
        <v>133</v>
      </c>
      <c r="S183" s="21" t="s">
        <v>120</v>
      </c>
      <c r="T183" s="9">
        <v>30</v>
      </c>
      <c r="U183">
        <v>34.299999999999997</v>
      </c>
      <c r="V183" t="str">
        <f t="shared" si="15"/>
        <v/>
      </c>
    </row>
    <row r="184" spans="1:22">
      <c r="A184" s="56">
        <v>186</v>
      </c>
      <c r="B184" s="41" t="s">
        <v>139</v>
      </c>
      <c r="C184" s="41">
        <v>2010</v>
      </c>
      <c r="D184" s="41" t="s">
        <v>140</v>
      </c>
      <c r="F184">
        <v>186</v>
      </c>
      <c r="G184" s="41" t="s">
        <v>136</v>
      </c>
      <c r="H184" s="41" t="s">
        <v>121</v>
      </c>
      <c r="I184" s="48">
        <v>270.5</v>
      </c>
      <c r="J184" s="48">
        <v>1.93</v>
      </c>
      <c r="K184" s="48">
        <v>2.4700000000000002</v>
      </c>
      <c r="L184" s="48">
        <v>49.1</v>
      </c>
      <c r="M184" s="5" t="s">
        <v>132</v>
      </c>
      <c r="N184" s="21" t="s">
        <v>121</v>
      </c>
      <c r="O184">
        <v>45</v>
      </c>
      <c r="P184" s="8">
        <f t="shared" si="14"/>
        <v>4</v>
      </c>
      <c r="Q184" s="9">
        <v>40</v>
      </c>
      <c r="R184" s="7" t="s">
        <v>133</v>
      </c>
      <c r="S184" s="21" t="s">
        <v>121</v>
      </c>
      <c r="T184" s="9">
        <v>40</v>
      </c>
      <c r="U184">
        <v>49.1</v>
      </c>
      <c r="V184" t="str">
        <f t="shared" si="15"/>
        <v/>
      </c>
    </row>
    <row r="185" spans="1:22">
      <c r="A185" s="56">
        <v>187</v>
      </c>
      <c r="B185" s="41" t="s">
        <v>139</v>
      </c>
      <c r="C185" s="41">
        <v>2010</v>
      </c>
      <c r="D185" s="41" t="s">
        <v>140</v>
      </c>
      <c r="F185">
        <v>187</v>
      </c>
      <c r="G185" s="41" t="s">
        <v>136</v>
      </c>
      <c r="H185" s="41" t="s">
        <v>122</v>
      </c>
      <c r="I185" s="48">
        <v>169.2</v>
      </c>
      <c r="J185" s="48">
        <v>1.93</v>
      </c>
      <c r="K185" s="48">
        <v>2.35</v>
      </c>
      <c r="L185" s="48">
        <v>20.3</v>
      </c>
      <c r="M185" s="5" t="s">
        <v>132</v>
      </c>
      <c r="N185" s="21" t="s">
        <v>122</v>
      </c>
      <c r="O185">
        <v>45</v>
      </c>
      <c r="P185" s="8">
        <f t="shared" si="14"/>
        <v>8</v>
      </c>
      <c r="Q185" s="9">
        <v>40</v>
      </c>
      <c r="R185" s="7" t="s">
        <v>133</v>
      </c>
      <c r="S185" s="21" t="s">
        <v>122</v>
      </c>
      <c r="T185" s="9">
        <v>40</v>
      </c>
      <c r="U185">
        <v>20.3</v>
      </c>
      <c r="V185" t="str">
        <f t="shared" si="15"/>
        <v/>
      </c>
    </row>
    <row r="186" spans="1:22">
      <c r="A186" s="56">
        <v>188</v>
      </c>
      <c r="B186" s="41" t="s">
        <v>139</v>
      </c>
      <c r="C186" s="41">
        <v>2010</v>
      </c>
      <c r="D186" s="41" t="s">
        <v>140</v>
      </c>
      <c r="F186">
        <v>188</v>
      </c>
      <c r="G186" s="41" t="s">
        <v>18</v>
      </c>
      <c r="H186" s="41" t="s">
        <v>69</v>
      </c>
      <c r="I186" s="48">
        <v>104.4</v>
      </c>
      <c r="J186" s="48">
        <v>1.85</v>
      </c>
      <c r="K186" s="48">
        <v>1.93</v>
      </c>
      <c r="L186" s="48">
        <v>23.6</v>
      </c>
      <c r="M186" s="5" t="s">
        <v>132</v>
      </c>
      <c r="N186" s="21" t="s">
        <v>123</v>
      </c>
      <c r="O186">
        <v>30</v>
      </c>
      <c r="P186" s="8">
        <f t="shared" si="14"/>
        <v>7</v>
      </c>
      <c r="Q186" s="9">
        <v>30</v>
      </c>
      <c r="R186" s="7" t="s">
        <v>133</v>
      </c>
      <c r="S186" s="21" t="s">
        <v>123</v>
      </c>
      <c r="T186" s="9">
        <v>30</v>
      </c>
      <c r="U186">
        <v>23.6</v>
      </c>
      <c r="V186" t="str">
        <f t="shared" si="15"/>
        <v/>
      </c>
    </row>
    <row r="187" spans="1:22">
      <c r="A187" s="56">
        <v>189</v>
      </c>
      <c r="B187" s="41" t="s">
        <v>139</v>
      </c>
      <c r="C187" s="41">
        <v>2010</v>
      </c>
      <c r="D187" s="41" t="s">
        <v>140</v>
      </c>
      <c r="F187">
        <v>189</v>
      </c>
      <c r="G187" s="41" t="s">
        <v>38</v>
      </c>
      <c r="H187" s="41" t="s">
        <v>113</v>
      </c>
      <c r="I187" s="48">
        <v>40</v>
      </c>
      <c r="J187" s="48">
        <v>1.84</v>
      </c>
      <c r="K187" s="48">
        <v>1.81</v>
      </c>
      <c r="L187" s="48">
        <v>5.36</v>
      </c>
      <c r="M187" s="5" t="s">
        <v>132</v>
      </c>
      <c r="N187" s="21" t="s">
        <v>124</v>
      </c>
      <c r="O187">
        <v>30</v>
      </c>
      <c r="P187" s="8">
        <f t="shared" si="14"/>
        <v>28</v>
      </c>
      <c r="Q187" s="9">
        <v>30</v>
      </c>
      <c r="R187" s="7" t="s">
        <v>133</v>
      </c>
      <c r="S187" s="21" t="s">
        <v>124</v>
      </c>
      <c r="T187" s="9">
        <v>30</v>
      </c>
      <c r="U187">
        <v>5.36</v>
      </c>
      <c r="V187" t="str">
        <f t="shared" si="15"/>
        <v/>
      </c>
    </row>
    <row r="188" spans="1:22">
      <c r="A188" s="56">
        <v>190</v>
      </c>
      <c r="B188" s="41" t="s">
        <v>139</v>
      </c>
      <c r="C188" s="41">
        <v>2010</v>
      </c>
      <c r="D188" s="41" t="s">
        <v>140</v>
      </c>
      <c r="F188">
        <v>190</v>
      </c>
      <c r="G188" s="41" t="s">
        <v>136</v>
      </c>
      <c r="H188" s="41" t="s">
        <v>125</v>
      </c>
      <c r="I188" s="48">
        <v>41.4</v>
      </c>
      <c r="J188" s="48">
        <v>1.93</v>
      </c>
      <c r="K188" s="48">
        <v>1.61</v>
      </c>
      <c r="L188" s="48">
        <v>5.47</v>
      </c>
      <c r="M188" s="5" t="s">
        <v>132</v>
      </c>
      <c r="N188" s="21" t="s">
        <v>125</v>
      </c>
      <c r="O188">
        <v>45</v>
      </c>
      <c r="P188" s="8">
        <f t="shared" si="14"/>
        <v>28</v>
      </c>
      <c r="Q188" s="9">
        <v>40</v>
      </c>
      <c r="R188" s="7" t="s">
        <v>133</v>
      </c>
      <c r="S188" s="21" t="s">
        <v>125</v>
      </c>
      <c r="T188" s="9">
        <v>40</v>
      </c>
      <c r="U188">
        <v>5.47</v>
      </c>
      <c r="V188" t="str">
        <f t="shared" si="15"/>
        <v/>
      </c>
    </row>
    <row r="189" spans="1:22">
      <c r="A189" s="56">
        <v>191</v>
      </c>
      <c r="B189" s="41" t="s">
        <v>139</v>
      </c>
      <c r="C189" s="41">
        <v>2010</v>
      </c>
      <c r="D189" s="41" t="s">
        <v>140</v>
      </c>
      <c r="F189">
        <v>191</v>
      </c>
      <c r="G189" s="41" t="s">
        <v>136</v>
      </c>
      <c r="H189" s="41" t="s">
        <v>126</v>
      </c>
      <c r="I189" s="48">
        <v>33.5</v>
      </c>
      <c r="J189" s="48">
        <v>1.96</v>
      </c>
      <c r="K189" s="48">
        <v>1.6</v>
      </c>
      <c r="L189" s="48">
        <v>5.27</v>
      </c>
      <c r="M189" s="5" t="s">
        <v>132</v>
      </c>
      <c r="N189" s="21" t="s">
        <v>126</v>
      </c>
      <c r="O189">
        <v>45</v>
      </c>
      <c r="P189" s="8">
        <f t="shared" si="14"/>
        <v>29</v>
      </c>
      <c r="Q189" s="9">
        <v>40</v>
      </c>
      <c r="R189" s="7" t="s">
        <v>133</v>
      </c>
      <c r="S189" s="21" t="s">
        <v>126</v>
      </c>
      <c r="T189" s="9">
        <v>40</v>
      </c>
      <c r="U189">
        <v>5.27</v>
      </c>
      <c r="V189" t="str">
        <f t="shared" si="15"/>
        <v/>
      </c>
    </row>
    <row r="190" spans="1:22">
      <c r="A190" s="56">
        <v>192</v>
      </c>
      <c r="B190" s="41" t="s">
        <v>139</v>
      </c>
      <c r="C190" s="41">
        <v>2012</v>
      </c>
      <c r="D190" s="41" t="s">
        <v>140</v>
      </c>
      <c r="F190">
        <v>192</v>
      </c>
      <c r="G190" s="41" t="s">
        <v>38</v>
      </c>
      <c r="H190" s="41" t="s">
        <v>115</v>
      </c>
      <c r="I190" s="48">
        <v>43.7</v>
      </c>
      <c r="J190" s="48">
        <v>1.83</v>
      </c>
      <c r="K190" s="48">
        <v>1.78</v>
      </c>
      <c r="L190" s="48">
        <v>9.5500000000000007</v>
      </c>
      <c r="M190" s="5" t="s">
        <v>132</v>
      </c>
      <c r="N190" s="21" t="s">
        <v>127</v>
      </c>
      <c r="O190">
        <v>30</v>
      </c>
      <c r="P190" s="8">
        <f t="shared" si="14"/>
        <v>16</v>
      </c>
      <c r="Q190" s="9">
        <v>25</v>
      </c>
      <c r="R190" s="7" t="s">
        <v>133</v>
      </c>
      <c r="S190" s="21" t="s">
        <v>127</v>
      </c>
      <c r="T190" s="9">
        <v>25</v>
      </c>
      <c r="U190">
        <v>9.5500000000000007</v>
      </c>
      <c r="V190" t="str">
        <f t="shared" si="15"/>
        <v/>
      </c>
    </row>
    <row r="191" spans="1:22">
      <c r="A191" s="56">
        <v>193</v>
      </c>
      <c r="B191" s="41" t="s">
        <v>139</v>
      </c>
      <c r="C191" s="41">
        <v>2012</v>
      </c>
      <c r="D191" s="41" t="s">
        <v>140</v>
      </c>
      <c r="F191">
        <v>193</v>
      </c>
      <c r="G191" s="41" t="s">
        <v>136</v>
      </c>
      <c r="H191" s="41" t="s">
        <v>128</v>
      </c>
      <c r="I191" s="48">
        <v>112.4</v>
      </c>
      <c r="J191" s="48">
        <v>1.9</v>
      </c>
      <c r="K191" s="48">
        <v>2.0099999999999998</v>
      </c>
      <c r="L191" s="48">
        <v>17.100000000000001</v>
      </c>
      <c r="M191" s="5" t="s">
        <v>132</v>
      </c>
      <c r="N191" s="21" t="s">
        <v>128</v>
      </c>
      <c r="O191">
        <v>45</v>
      </c>
      <c r="P191" s="8">
        <f t="shared" si="14"/>
        <v>9</v>
      </c>
      <c r="Q191" s="9">
        <v>40</v>
      </c>
      <c r="R191" s="7" t="s">
        <v>133</v>
      </c>
      <c r="S191" s="21" t="s">
        <v>128</v>
      </c>
      <c r="T191" s="9">
        <v>40</v>
      </c>
      <c r="U191">
        <v>17.100000000000001</v>
      </c>
      <c r="V191" t="str">
        <f t="shared" si="15"/>
        <v/>
      </c>
    </row>
    <row r="192" spans="1:22">
      <c r="A192" s="56">
        <v>194</v>
      </c>
      <c r="B192" s="41" t="s">
        <v>139</v>
      </c>
      <c r="C192" s="41">
        <v>2012</v>
      </c>
      <c r="D192" s="41" t="s">
        <v>140</v>
      </c>
      <c r="F192">
        <v>194</v>
      </c>
      <c r="G192" s="41" t="s">
        <v>38</v>
      </c>
      <c r="H192" s="41" t="s">
        <v>116</v>
      </c>
      <c r="I192" s="48">
        <v>107.9</v>
      </c>
      <c r="J192" s="48">
        <v>1.83</v>
      </c>
      <c r="K192" s="48">
        <v>1.92</v>
      </c>
      <c r="L192" s="48">
        <v>7.99</v>
      </c>
      <c r="M192" s="5" t="s">
        <v>132</v>
      </c>
      <c r="N192" s="21" t="s">
        <v>129</v>
      </c>
      <c r="O192">
        <v>30</v>
      </c>
      <c r="P192" s="8">
        <f t="shared" si="14"/>
        <v>19</v>
      </c>
      <c r="Q192" s="9">
        <f>IF(P192&lt;25,25,P192)</f>
        <v>25</v>
      </c>
      <c r="R192" s="7" t="s">
        <v>133</v>
      </c>
      <c r="S192" s="21" t="s">
        <v>129</v>
      </c>
      <c r="T192" s="9">
        <v>25</v>
      </c>
      <c r="U192">
        <v>7.99</v>
      </c>
      <c r="V192" t="str">
        <f t="shared" si="15"/>
        <v/>
      </c>
    </row>
    <row r="193" spans="1:22">
      <c r="A193" s="56">
        <v>195</v>
      </c>
      <c r="B193" s="41" t="s">
        <v>139</v>
      </c>
      <c r="C193" s="41">
        <v>2012</v>
      </c>
      <c r="D193" s="41" t="s">
        <v>140</v>
      </c>
      <c r="F193">
        <v>195</v>
      </c>
      <c r="G193" s="41" t="s">
        <v>136</v>
      </c>
      <c r="H193" s="41" t="s">
        <v>130</v>
      </c>
      <c r="I193" s="48">
        <v>259</v>
      </c>
      <c r="J193" s="48">
        <v>1.91</v>
      </c>
      <c r="K193" s="48">
        <v>2.2200000000000002</v>
      </c>
      <c r="L193" s="48">
        <v>26.2</v>
      </c>
      <c r="M193" s="5" t="s">
        <v>132</v>
      </c>
      <c r="N193" s="21" t="s">
        <v>130</v>
      </c>
      <c r="O193">
        <v>35</v>
      </c>
      <c r="P193" s="8">
        <f t="shared" si="14"/>
        <v>6</v>
      </c>
      <c r="Q193" s="9">
        <v>30</v>
      </c>
      <c r="R193" s="7" t="s">
        <v>133</v>
      </c>
      <c r="S193" s="21" t="s">
        <v>130</v>
      </c>
      <c r="T193" s="9">
        <v>30</v>
      </c>
      <c r="U193">
        <v>26.2</v>
      </c>
      <c r="V193" t="str">
        <f t="shared" si="15"/>
        <v/>
      </c>
    </row>
    <row r="194" spans="1:22">
      <c r="A194" s="56">
        <v>196</v>
      </c>
      <c r="B194" s="41" t="s">
        <v>139</v>
      </c>
      <c r="C194" s="41">
        <v>2013</v>
      </c>
      <c r="D194" s="41" t="s">
        <v>140</v>
      </c>
      <c r="F194">
        <v>196</v>
      </c>
      <c r="G194" s="41" t="s">
        <v>141</v>
      </c>
      <c r="H194" s="41" t="s">
        <v>19</v>
      </c>
      <c r="I194" s="48">
        <v>187.5</v>
      </c>
      <c r="J194" s="48">
        <v>1.89</v>
      </c>
      <c r="K194" s="48">
        <v>2.37</v>
      </c>
      <c r="L194" s="48">
        <v>26.7</v>
      </c>
      <c r="M194" s="5" t="s">
        <v>142</v>
      </c>
      <c r="N194" s="21" t="s">
        <v>19</v>
      </c>
      <c r="O194">
        <v>100</v>
      </c>
      <c r="P194" s="8">
        <f t="shared" si="14"/>
        <v>6</v>
      </c>
      <c r="Q194" s="9">
        <v>40</v>
      </c>
      <c r="R194" s="7" t="s">
        <v>143</v>
      </c>
      <c r="S194" s="21" t="s">
        <v>19</v>
      </c>
      <c r="T194" s="9">
        <v>40</v>
      </c>
      <c r="U194">
        <v>26.7</v>
      </c>
      <c r="V194" t="str">
        <f t="shared" si="15"/>
        <v/>
      </c>
    </row>
    <row r="195" spans="1:22">
      <c r="A195" s="56">
        <v>197</v>
      </c>
      <c r="B195" s="41" t="s">
        <v>139</v>
      </c>
      <c r="C195" s="41">
        <v>2013</v>
      </c>
      <c r="D195" s="41" t="s">
        <v>140</v>
      </c>
      <c r="F195">
        <v>197</v>
      </c>
      <c r="G195" s="41" t="s">
        <v>141</v>
      </c>
      <c r="H195" s="41" t="s">
        <v>22</v>
      </c>
      <c r="I195" s="48">
        <v>135.9</v>
      </c>
      <c r="J195" s="48">
        <v>1.92</v>
      </c>
      <c r="K195" s="48">
        <v>2.2999999999999998</v>
      </c>
      <c r="L195" s="48">
        <v>13.4</v>
      </c>
      <c r="M195" s="5" t="s">
        <v>142</v>
      </c>
      <c r="N195" s="21" t="s">
        <v>22</v>
      </c>
      <c r="O195">
        <v>100</v>
      </c>
      <c r="P195" s="8">
        <f t="shared" si="14"/>
        <v>12</v>
      </c>
      <c r="Q195" s="9">
        <v>40</v>
      </c>
      <c r="R195" s="7" t="s">
        <v>143</v>
      </c>
      <c r="S195" s="21" t="s">
        <v>22</v>
      </c>
      <c r="T195" s="9">
        <v>40</v>
      </c>
      <c r="U195">
        <v>13.4</v>
      </c>
      <c r="V195" t="str">
        <f t="shared" si="15"/>
        <v/>
      </c>
    </row>
    <row r="196" spans="1:22">
      <c r="A196" s="56">
        <v>198</v>
      </c>
      <c r="B196" s="41" t="s">
        <v>139</v>
      </c>
      <c r="C196" s="41">
        <v>2013</v>
      </c>
      <c r="D196" s="41" t="s">
        <v>140</v>
      </c>
      <c r="F196">
        <v>198</v>
      </c>
      <c r="G196" s="41" t="s">
        <v>141</v>
      </c>
      <c r="H196" s="41" t="s">
        <v>24</v>
      </c>
      <c r="I196" s="48">
        <v>32.299999999999997</v>
      </c>
      <c r="J196" s="48">
        <v>1.96</v>
      </c>
      <c r="K196" s="48">
        <v>2.2400000000000002</v>
      </c>
      <c r="L196" s="48">
        <v>54.4</v>
      </c>
      <c r="M196" s="5" t="s">
        <v>142</v>
      </c>
      <c r="N196" s="21" t="s">
        <v>24</v>
      </c>
      <c r="O196">
        <v>100</v>
      </c>
      <c r="P196" s="8">
        <f t="shared" si="14"/>
        <v>3</v>
      </c>
      <c r="Q196" s="9">
        <v>40</v>
      </c>
      <c r="R196" s="7" t="s">
        <v>143</v>
      </c>
      <c r="S196" s="21" t="s">
        <v>24</v>
      </c>
      <c r="T196" s="9">
        <v>40</v>
      </c>
      <c r="U196">
        <v>54.4</v>
      </c>
      <c r="V196" t="str">
        <f t="shared" si="15"/>
        <v/>
      </c>
    </row>
    <row r="197" spans="1:22">
      <c r="A197" s="56">
        <v>199</v>
      </c>
      <c r="B197" s="41" t="s">
        <v>139</v>
      </c>
      <c r="C197" s="41">
        <v>2014</v>
      </c>
      <c r="D197" s="41" t="s">
        <v>140</v>
      </c>
      <c r="F197">
        <v>199</v>
      </c>
      <c r="G197" s="41" t="s">
        <v>141</v>
      </c>
      <c r="H197" s="41" t="s">
        <v>26</v>
      </c>
      <c r="I197" s="48">
        <v>31.6</v>
      </c>
      <c r="J197" s="48">
        <v>1.92</v>
      </c>
      <c r="K197" s="48">
        <v>1.9</v>
      </c>
      <c r="L197" s="48">
        <v>5.67</v>
      </c>
      <c r="M197" s="5" t="s">
        <v>142</v>
      </c>
      <c r="N197" s="21" t="s">
        <v>26</v>
      </c>
      <c r="O197">
        <v>100</v>
      </c>
      <c r="P197" s="8">
        <f t="shared" si="14"/>
        <v>27</v>
      </c>
      <c r="Q197" s="9">
        <v>40</v>
      </c>
      <c r="R197" s="7" t="s">
        <v>143</v>
      </c>
      <c r="S197" s="21" t="s">
        <v>26</v>
      </c>
      <c r="T197" s="9">
        <v>40</v>
      </c>
      <c r="U197">
        <v>5.67</v>
      </c>
      <c r="V197" t="str">
        <f t="shared" si="15"/>
        <v/>
      </c>
    </row>
    <row r="198" spans="1:22">
      <c r="A198" s="56">
        <v>200</v>
      </c>
      <c r="B198" s="41" t="s">
        <v>139</v>
      </c>
      <c r="C198" s="41">
        <v>2014</v>
      </c>
      <c r="D198" s="41" t="s">
        <v>140</v>
      </c>
      <c r="F198">
        <v>200</v>
      </c>
      <c r="G198" s="41" t="s">
        <v>141</v>
      </c>
      <c r="H198" s="41" t="s">
        <v>27</v>
      </c>
      <c r="I198" s="48">
        <v>223.6</v>
      </c>
      <c r="J198" s="48">
        <v>1.88</v>
      </c>
      <c r="K198" s="48">
        <v>2.41</v>
      </c>
      <c r="L198" s="48">
        <v>26.6</v>
      </c>
      <c r="M198" s="5" t="s">
        <v>142</v>
      </c>
      <c r="N198" s="21" t="s">
        <v>27</v>
      </c>
      <c r="O198">
        <v>100</v>
      </c>
      <c r="P198" s="8">
        <f t="shared" si="14"/>
        <v>6</v>
      </c>
      <c r="Q198" s="9">
        <v>40</v>
      </c>
      <c r="R198" s="7" t="s">
        <v>143</v>
      </c>
      <c r="S198" s="21" t="s">
        <v>27</v>
      </c>
      <c r="T198" s="9">
        <v>40</v>
      </c>
      <c r="U198">
        <v>26.6</v>
      </c>
      <c r="V198" t="str">
        <f t="shared" si="15"/>
        <v/>
      </c>
    </row>
    <row r="199" spans="1:22">
      <c r="A199" s="56">
        <v>201</v>
      </c>
      <c r="B199" s="41" t="s">
        <v>139</v>
      </c>
      <c r="C199" s="41">
        <v>2014</v>
      </c>
      <c r="D199" s="41" t="s">
        <v>140</v>
      </c>
      <c r="F199">
        <v>201</v>
      </c>
      <c r="G199" s="41" t="s">
        <v>141</v>
      </c>
      <c r="H199" s="41" t="s">
        <v>29</v>
      </c>
      <c r="I199" s="48">
        <v>30.6</v>
      </c>
      <c r="J199" s="48">
        <v>1.77</v>
      </c>
      <c r="K199" s="48">
        <v>2.0099999999999998</v>
      </c>
      <c r="L199" s="48">
        <v>8.6</v>
      </c>
      <c r="M199" s="5" t="s">
        <v>142</v>
      </c>
      <c r="N199" s="21" t="s">
        <v>29</v>
      </c>
      <c r="O199">
        <v>100</v>
      </c>
      <c r="P199" s="8">
        <f t="shared" si="14"/>
        <v>18</v>
      </c>
      <c r="Q199" s="9">
        <v>40</v>
      </c>
      <c r="R199" s="7" t="s">
        <v>143</v>
      </c>
      <c r="S199" s="21" t="s">
        <v>29</v>
      </c>
      <c r="T199" s="9">
        <v>40</v>
      </c>
      <c r="U199">
        <v>8.6</v>
      </c>
      <c r="V199" t="str">
        <f t="shared" si="15"/>
        <v/>
      </c>
    </row>
    <row r="200" spans="1:22">
      <c r="A200" s="56">
        <v>202</v>
      </c>
      <c r="B200" s="41" t="s">
        <v>139</v>
      </c>
      <c r="C200" s="41">
        <v>2014</v>
      </c>
      <c r="D200" s="41" t="s">
        <v>140</v>
      </c>
      <c r="F200">
        <v>202</v>
      </c>
      <c r="G200" s="41" t="s">
        <v>141</v>
      </c>
      <c r="H200" s="41" t="s">
        <v>30</v>
      </c>
      <c r="I200" s="48">
        <v>81.599999999999994</v>
      </c>
      <c r="J200" s="48">
        <v>1.94</v>
      </c>
      <c r="K200" s="48">
        <v>2.0499999999999998</v>
      </c>
      <c r="L200" s="48">
        <v>10.1</v>
      </c>
      <c r="M200" s="5" t="s">
        <v>142</v>
      </c>
      <c r="N200" s="21" t="s">
        <v>30</v>
      </c>
      <c r="O200">
        <v>100</v>
      </c>
      <c r="P200" s="8">
        <f t="shared" si="14"/>
        <v>15</v>
      </c>
      <c r="Q200" s="9">
        <v>40</v>
      </c>
      <c r="R200" s="7" t="s">
        <v>143</v>
      </c>
      <c r="S200" s="21" t="s">
        <v>30</v>
      </c>
      <c r="T200" s="9">
        <v>40</v>
      </c>
      <c r="U200">
        <v>10.1</v>
      </c>
      <c r="V200" t="str">
        <f t="shared" si="15"/>
        <v/>
      </c>
    </row>
    <row r="201" spans="1:22">
      <c r="A201" s="56">
        <v>203</v>
      </c>
      <c r="B201" s="41" t="s">
        <v>139</v>
      </c>
      <c r="C201" s="41">
        <v>2014</v>
      </c>
      <c r="D201" s="41" t="s">
        <v>140</v>
      </c>
      <c r="F201">
        <v>203</v>
      </c>
      <c r="G201" s="41" t="s">
        <v>141</v>
      </c>
      <c r="H201" s="41" t="s">
        <v>31</v>
      </c>
      <c r="I201" s="48">
        <v>54</v>
      </c>
      <c r="J201" s="48">
        <v>1.89</v>
      </c>
      <c r="K201" s="48">
        <v>2.1</v>
      </c>
      <c r="L201" s="48">
        <v>7.23</v>
      </c>
      <c r="M201" s="5" t="s">
        <v>142</v>
      </c>
      <c r="N201" s="21" t="s">
        <v>31</v>
      </c>
      <c r="O201">
        <v>100</v>
      </c>
      <c r="P201" s="8">
        <f t="shared" si="14"/>
        <v>21</v>
      </c>
      <c r="Q201" s="9">
        <v>40</v>
      </c>
      <c r="R201" s="7" t="s">
        <v>143</v>
      </c>
      <c r="S201" s="21" t="s">
        <v>31</v>
      </c>
      <c r="T201" s="9">
        <v>40</v>
      </c>
      <c r="U201">
        <v>7.23</v>
      </c>
      <c r="V201" t="str">
        <f t="shared" si="15"/>
        <v/>
      </c>
    </row>
    <row r="202" spans="1:22">
      <c r="A202" s="56">
        <v>204</v>
      </c>
      <c r="B202" s="41" t="s">
        <v>139</v>
      </c>
      <c r="C202" s="41">
        <v>2015</v>
      </c>
      <c r="D202" s="41" t="s">
        <v>140</v>
      </c>
      <c r="F202">
        <v>204</v>
      </c>
      <c r="G202" s="41" t="s">
        <v>141</v>
      </c>
      <c r="H202" s="41" t="s">
        <v>32</v>
      </c>
      <c r="I202" s="48">
        <v>44.7</v>
      </c>
      <c r="J202" s="48">
        <v>1.98</v>
      </c>
      <c r="K202" s="48">
        <v>2.2799999999999998</v>
      </c>
      <c r="L202" s="48">
        <v>7.56</v>
      </c>
      <c r="M202" s="5" t="s">
        <v>142</v>
      </c>
      <c r="N202" s="21" t="s">
        <v>32</v>
      </c>
      <c r="O202">
        <v>100</v>
      </c>
      <c r="P202" s="8">
        <f t="shared" si="14"/>
        <v>20</v>
      </c>
      <c r="Q202" s="9">
        <v>40</v>
      </c>
      <c r="R202" s="7" t="s">
        <v>143</v>
      </c>
      <c r="S202" s="21" t="s">
        <v>32</v>
      </c>
      <c r="T202" s="9">
        <v>40</v>
      </c>
      <c r="U202">
        <v>7.56</v>
      </c>
      <c r="V202" t="str">
        <f t="shared" si="15"/>
        <v/>
      </c>
    </row>
    <row r="203" spans="1:22">
      <c r="A203" s="56">
        <v>205</v>
      </c>
      <c r="B203" s="41" t="s">
        <v>139</v>
      </c>
      <c r="C203" s="41">
        <v>2015</v>
      </c>
      <c r="D203" s="41" t="s">
        <v>140</v>
      </c>
      <c r="F203">
        <v>205</v>
      </c>
      <c r="G203" s="41" t="s">
        <v>141</v>
      </c>
      <c r="H203" s="41" t="s">
        <v>33</v>
      </c>
      <c r="I203" s="48">
        <v>119.7</v>
      </c>
      <c r="J203" s="48">
        <v>1.88</v>
      </c>
      <c r="K203" s="48">
        <v>2.37</v>
      </c>
      <c r="L203" s="48">
        <v>24.8</v>
      </c>
      <c r="M203" s="5" t="s">
        <v>142</v>
      </c>
      <c r="N203" s="21" t="s">
        <v>33</v>
      </c>
      <c r="O203">
        <v>100</v>
      </c>
      <c r="P203" s="8">
        <f t="shared" si="14"/>
        <v>7</v>
      </c>
      <c r="Q203" s="9">
        <v>40</v>
      </c>
      <c r="R203" s="7" t="s">
        <v>143</v>
      </c>
      <c r="S203" s="21" t="s">
        <v>33</v>
      </c>
      <c r="T203" s="9">
        <v>40</v>
      </c>
      <c r="U203">
        <v>24.8</v>
      </c>
      <c r="V203" t="str">
        <f t="shared" si="15"/>
        <v/>
      </c>
    </row>
    <row r="204" spans="1:22">
      <c r="A204" s="56">
        <v>206</v>
      </c>
      <c r="B204" s="41" t="s">
        <v>139</v>
      </c>
      <c r="C204" s="41">
        <v>2015</v>
      </c>
      <c r="D204" s="41" t="s">
        <v>140</v>
      </c>
      <c r="F204">
        <v>206</v>
      </c>
      <c r="G204" s="41" t="s">
        <v>38</v>
      </c>
      <c r="H204" s="41" t="s">
        <v>119</v>
      </c>
      <c r="I204" s="48">
        <v>557</v>
      </c>
      <c r="J204" s="48">
        <v>1.84</v>
      </c>
      <c r="K204" s="48">
        <v>2.2400000000000002</v>
      </c>
      <c r="L204" s="48">
        <v>24.5</v>
      </c>
      <c r="M204" s="5" t="s">
        <v>142</v>
      </c>
      <c r="N204" s="21" t="s">
        <v>34</v>
      </c>
      <c r="O204">
        <v>50</v>
      </c>
      <c r="P204" s="8">
        <f t="shared" si="14"/>
        <v>7</v>
      </c>
      <c r="Q204" s="9">
        <v>40</v>
      </c>
      <c r="R204" s="7" t="s">
        <v>143</v>
      </c>
      <c r="S204" s="21" t="s">
        <v>34</v>
      </c>
      <c r="T204" s="9">
        <v>40</v>
      </c>
      <c r="U204">
        <v>24.5</v>
      </c>
      <c r="V204" t="str">
        <f t="shared" si="15"/>
        <v/>
      </c>
    </row>
    <row r="205" spans="1:22">
      <c r="A205" s="56">
        <v>207</v>
      </c>
      <c r="B205" s="41" t="s">
        <v>139</v>
      </c>
      <c r="C205" s="41">
        <v>2015</v>
      </c>
      <c r="D205" s="41" t="s">
        <v>140</v>
      </c>
      <c r="F205">
        <v>207</v>
      </c>
      <c r="G205" s="41" t="s">
        <v>141</v>
      </c>
      <c r="H205" s="41" t="s">
        <v>35</v>
      </c>
      <c r="I205" s="48">
        <v>128.1</v>
      </c>
      <c r="J205" s="48">
        <v>1.91</v>
      </c>
      <c r="K205" s="48">
        <v>2.36</v>
      </c>
      <c r="L205" s="48">
        <v>16.8</v>
      </c>
      <c r="M205" s="5" t="s">
        <v>142</v>
      </c>
      <c r="N205" s="21" t="s">
        <v>35</v>
      </c>
      <c r="O205">
        <v>100</v>
      </c>
      <c r="P205" s="8">
        <f t="shared" si="14"/>
        <v>9</v>
      </c>
      <c r="Q205" s="9">
        <v>40</v>
      </c>
      <c r="R205" s="7" t="s">
        <v>143</v>
      </c>
      <c r="S205" s="21" t="s">
        <v>35</v>
      </c>
      <c r="T205" s="9">
        <v>40</v>
      </c>
      <c r="U205">
        <v>16.8</v>
      </c>
      <c r="V205" t="str">
        <f t="shared" ref="V205:V236" si="16">IF(Q205&lt;0,"!!!","")</f>
        <v/>
      </c>
    </row>
    <row r="206" spans="1:22">
      <c r="A206" s="56">
        <v>208</v>
      </c>
      <c r="B206" s="41" t="s">
        <v>139</v>
      </c>
      <c r="C206" s="41">
        <v>2015</v>
      </c>
      <c r="D206" s="41" t="s">
        <v>140</v>
      </c>
      <c r="F206">
        <v>208</v>
      </c>
      <c r="G206" s="41" t="s">
        <v>141</v>
      </c>
      <c r="H206" s="41" t="s">
        <v>36</v>
      </c>
      <c r="I206" s="48">
        <v>149.5</v>
      </c>
      <c r="J206" s="48">
        <v>1.9</v>
      </c>
      <c r="K206" s="48">
        <v>2.3199999999999998</v>
      </c>
      <c r="L206" s="48">
        <v>15.5</v>
      </c>
      <c r="M206" s="5" t="s">
        <v>142</v>
      </c>
      <c r="N206" s="21" t="s">
        <v>36</v>
      </c>
      <c r="O206">
        <v>100</v>
      </c>
      <c r="P206" s="8">
        <f t="shared" si="14"/>
        <v>10</v>
      </c>
      <c r="Q206" s="9">
        <v>40</v>
      </c>
      <c r="R206" s="7" t="s">
        <v>143</v>
      </c>
      <c r="S206" s="21" t="s">
        <v>36</v>
      </c>
      <c r="T206" s="9">
        <v>40</v>
      </c>
      <c r="U206">
        <v>15.5</v>
      </c>
      <c r="V206" t="str">
        <f t="shared" si="16"/>
        <v/>
      </c>
    </row>
    <row r="207" spans="1:22">
      <c r="A207" s="56">
        <v>209</v>
      </c>
      <c r="B207" s="41" t="s">
        <v>139</v>
      </c>
      <c r="C207" s="41">
        <v>2015</v>
      </c>
      <c r="D207" s="41" t="s">
        <v>140</v>
      </c>
      <c r="F207">
        <v>209</v>
      </c>
      <c r="G207" s="41" t="s">
        <v>141</v>
      </c>
      <c r="H207" s="41" t="s">
        <v>37</v>
      </c>
      <c r="I207" s="48">
        <v>40.5</v>
      </c>
      <c r="J207" s="48">
        <v>1.9</v>
      </c>
      <c r="K207" s="48">
        <v>2.09</v>
      </c>
      <c r="L207" s="48">
        <v>9.74</v>
      </c>
      <c r="M207" s="5" t="s">
        <v>142</v>
      </c>
      <c r="N207" s="21" t="s">
        <v>37</v>
      </c>
      <c r="O207">
        <v>100</v>
      </c>
      <c r="P207" s="8">
        <f t="shared" si="14"/>
        <v>16</v>
      </c>
      <c r="Q207" s="9">
        <v>40</v>
      </c>
      <c r="R207" s="7" t="s">
        <v>143</v>
      </c>
      <c r="S207" s="21" t="s">
        <v>37</v>
      </c>
      <c r="T207" s="9">
        <v>40</v>
      </c>
      <c r="U207">
        <v>9.74</v>
      </c>
      <c r="V207" t="str">
        <f t="shared" si="16"/>
        <v/>
      </c>
    </row>
    <row r="208" spans="1:22">
      <c r="A208" s="56">
        <v>210</v>
      </c>
      <c r="B208" s="41" t="s">
        <v>139</v>
      </c>
      <c r="C208" s="41">
        <v>2015</v>
      </c>
      <c r="D208" s="41" t="s">
        <v>140</v>
      </c>
      <c r="F208">
        <v>210</v>
      </c>
      <c r="G208" s="41" t="s">
        <v>141</v>
      </c>
      <c r="H208" s="41" t="s">
        <v>40</v>
      </c>
      <c r="I208" s="48">
        <v>69.3</v>
      </c>
      <c r="J208" s="48">
        <v>1.85</v>
      </c>
      <c r="K208" s="48">
        <v>2.29</v>
      </c>
      <c r="L208" s="48">
        <v>13.6</v>
      </c>
      <c r="M208" s="5" t="s">
        <v>142</v>
      </c>
      <c r="N208" s="21" t="s">
        <v>40</v>
      </c>
      <c r="O208">
        <v>100</v>
      </c>
      <c r="P208" s="8">
        <f t="shared" si="14"/>
        <v>12</v>
      </c>
      <c r="Q208" s="9">
        <v>40</v>
      </c>
      <c r="R208" s="7" t="s">
        <v>143</v>
      </c>
      <c r="S208" s="21" t="s">
        <v>40</v>
      </c>
      <c r="T208" s="9">
        <v>40</v>
      </c>
      <c r="U208">
        <v>13.6</v>
      </c>
      <c r="V208" t="str">
        <f t="shared" si="16"/>
        <v/>
      </c>
    </row>
    <row r="209" spans="1:22">
      <c r="A209" s="56">
        <v>211</v>
      </c>
      <c r="B209" s="41" t="s">
        <v>139</v>
      </c>
      <c r="C209" s="41">
        <v>2016</v>
      </c>
      <c r="D209" s="41" t="s">
        <v>140</v>
      </c>
      <c r="F209">
        <v>211</v>
      </c>
      <c r="G209" s="41" t="s">
        <v>141</v>
      </c>
      <c r="H209" s="41" t="s">
        <v>41</v>
      </c>
      <c r="I209" s="48">
        <v>78.8</v>
      </c>
      <c r="J209" s="48">
        <v>1.98</v>
      </c>
      <c r="K209" s="48">
        <v>2.23</v>
      </c>
      <c r="L209" s="48">
        <v>15.9</v>
      </c>
      <c r="M209" s="5" t="s">
        <v>142</v>
      </c>
      <c r="N209" s="21" t="s">
        <v>41</v>
      </c>
      <c r="O209">
        <v>100</v>
      </c>
      <c r="P209" s="8">
        <f t="shared" si="14"/>
        <v>10</v>
      </c>
      <c r="Q209" s="9">
        <v>40</v>
      </c>
      <c r="R209" s="7" t="s">
        <v>143</v>
      </c>
      <c r="S209" s="21" t="s">
        <v>41</v>
      </c>
      <c r="T209" s="9">
        <v>40</v>
      </c>
      <c r="U209">
        <v>15.9</v>
      </c>
      <c r="V209" t="str">
        <f t="shared" si="16"/>
        <v/>
      </c>
    </row>
    <row r="210" spans="1:22">
      <c r="A210" s="56">
        <v>212</v>
      </c>
      <c r="B210" s="41" t="s">
        <v>139</v>
      </c>
      <c r="C210" s="41">
        <v>2016</v>
      </c>
      <c r="D210" s="41" t="s">
        <v>140</v>
      </c>
      <c r="F210">
        <v>212</v>
      </c>
      <c r="G210" s="41" t="s">
        <v>141</v>
      </c>
      <c r="H210" s="41" t="s">
        <v>42</v>
      </c>
      <c r="I210" s="48">
        <v>56.2</v>
      </c>
      <c r="J210" s="48">
        <v>1.87</v>
      </c>
      <c r="K210" s="48">
        <v>2.12</v>
      </c>
      <c r="L210" s="48">
        <v>10.7</v>
      </c>
      <c r="M210" s="5" t="s">
        <v>142</v>
      </c>
      <c r="N210" s="21" t="s">
        <v>42</v>
      </c>
      <c r="O210">
        <v>100</v>
      </c>
      <c r="P210" s="8">
        <f t="shared" si="14"/>
        <v>15</v>
      </c>
      <c r="Q210" s="9">
        <v>40</v>
      </c>
      <c r="R210" s="7" t="s">
        <v>143</v>
      </c>
      <c r="S210" s="21" t="s">
        <v>42</v>
      </c>
      <c r="T210" s="9">
        <v>40</v>
      </c>
      <c r="U210">
        <v>10.7</v>
      </c>
      <c r="V210" t="str">
        <f t="shared" si="16"/>
        <v/>
      </c>
    </row>
    <row r="211" spans="1:22">
      <c r="A211" s="56">
        <v>213</v>
      </c>
      <c r="B211" s="41" t="s">
        <v>139</v>
      </c>
      <c r="C211" s="41">
        <v>2016</v>
      </c>
      <c r="D211" s="41" t="s">
        <v>140</v>
      </c>
      <c r="F211">
        <v>213</v>
      </c>
      <c r="G211" s="41" t="s">
        <v>141</v>
      </c>
      <c r="H211" s="41" t="s">
        <v>44</v>
      </c>
      <c r="I211" s="48">
        <v>15.8</v>
      </c>
      <c r="J211" s="48">
        <v>1.67</v>
      </c>
      <c r="K211" s="48">
        <v>1.99</v>
      </c>
      <c r="L211" s="48">
        <v>7.46</v>
      </c>
      <c r="M211" s="5" t="s">
        <v>142</v>
      </c>
      <c r="N211" s="21" t="s">
        <v>44</v>
      </c>
      <c r="O211">
        <v>100</v>
      </c>
      <c r="P211" s="8">
        <f t="shared" si="14"/>
        <v>21</v>
      </c>
      <c r="Q211" s="9">
        <v>40</v>
      </c>
      <c r="R211" s="7" t="s">
        <v>143</v>
      </c>
      <c r="S211" s="21" t="s">
        <v>44</v>
      </c>
      <c r="T211" s="9">
        <v>40</v>
      </c>
      <c r="U211">
        <v>7.46</v>
      </c>
      <c r="V211" t="str">
        <f t="shared" si="16"/>
        <v/>
      </c>
    </row>
    <row r="212" spans="1:22">
      <c r="A212" s="56">
        <v>214</v>
      </c>
      <c r="B212" s="41" t="s">
        <v>139</v>
      </c>
      <c r="C212" s="41">
        <v>2016</v>
      </c>
      <c r="D212" s="41" t="s">
        <v>140</v>
      </c>
      <c r="F212">
        <v>214</v>
      </c>
      <c r="G212" s="41" t="s">
        <v>141</v>
      </c>
      <c r="H212" s="41" t="s">
        <v>45</v>
      </c>
      <c r="I212" s="48">
        <v>187.2</v>
      </c>
      <c r="J212" s="48">
        <v>1.9</v>
      </c>
      <c r="K212" s="48">
        <v>2.42</v>
      </c>
      <c r="L212" s="48">
        <v>29.2</v>
      </c>
      <c r="M212" s="5" t="s">
        <v>142</v>
      </c>
      <c r="N212" s="21" t="s">
        <v>45</v>
      </c>
      <c r="O212">
        <v>100</v>
      </c>
      <c r="P212" s="8">
        <f t="shared" si="14"/>
        <v>6</v>
      </c>
      <c r="Q212" s="9">
        <v>40</v>
      </c>
      <c r="R212" s="7" t="s">
        <v>143</v>
      </c>
      <c r="S212" s="21" t="s">
        <v>45</v>
      </c>
      <c r="T212" s="9">
        <v>40</v>
      </c>
      <c r="U212">
        <v>29.2</v>
      </c>
      <c r="V212" t="str">
        <f t="shared" si="16"/>
        <v/>
      </c>
    </row>
    <row r="213" spans="1:22">
      <c r="A213" s="56">
        <v>215</v>
      </c>
      <c r="B213" s="41" t="s">
        <v>139</v>
      </c>
      <c r="C213" s="41">
        <v>2016</v>
      </c>
      <c r="D213" s="41" t="s">
        <v>140</v>
      </c>
      <c r="F213">
        <v>215</v>
      </c>
      <c r="G213" s="41" t="s">
        <v>141</v>
      </c>
      <c r="H213" s="41" t="s">
        <v>46</v>
      </c>
      <c r="I213" s="48">
        <v>77.8</v>
      </c>
      <c r="J213" s="48">
        <v>1.88</v>
      </c>
      <c r="K213" s="48">
        <v>2.27</v>
      </c>
      <c r="L213" s="48">
        <v>11.4</v>
      </c>
      <c r="M213" s="5" t="s">
        <v>142</v>
      </c>
      <c r="N213" s="21" t="s">
        <v>46</v>
      </c>
      <c r="O213">
        <v>100</v>
      </c>
      <c r="P213" s="8">
        <f t="shared" si="14"/>
        <v>14</v>
      </c>
      <c r="Q213" s="9">
        <v>40</v>
      </c>
      <c r="R213" s="7" t="s">
        <v>143</v>
      </c>
      <c r="S213" s="21" t="s">
        <v>46</v>
      </c>
      <c r="T213" s="9">
        <v>40</v>
      </c>
      <c r="U213">
        <v>11.4</v>
      </c>
      <c r="V213" t="str">
        <f t="shared" si="16"/>
        <v/>
      </c>
    </row>
    <row r="214" spans="1:22">
      <c r="A214" s="56">
        <v>216</v>
      </c>
      <c r="B214" s="41" t="s">
        <v>139</v>
      </c>
      <c r="C214" s="41">
        <v>2016</v>
      </c>
      <c r="D214" s="41" t="s">
        <v>140</v>
      </c>
      <c r="F214">
        <v>216</v>
      </c>
      <c r="G214" s="41" t="s">
        <v>141</v>
      </c>
      <c r="H214" s="41" t="s">
        <v>47</v>
      </c>
      <c r="I214" s="48">
        <v>56.4</v>
      </c>
      <c r="J214" s="48">
        <v>1.88</v>
      </c>
      <c r="K214" s="48">
        <v>2.2400000000000002</v>
      </c>
      <c r="L214" s="48">
        <v>11</v>
      </c>
      <c r="M214" s="5" t="s">
        <v>142</v>
      </c>
      <c r="N214" s="21" t="s">
        <v>47</v>
      </c>
      <c r="O214">
        <v>100</v>
      </c>
      <c r="P214" s="8">
        <f t="shared" si="14"/>
        <v>14</v>
      </c>
      <c r="Q214" s="9">
        <v>40</v>
      </c>
      <c r="R214" s="7" t="s">
        <v>143</v>
      </c>
      <c r="S214" s="21" t="s">
        <v>47</v>
      </c>
      <c r="T214" s="9">
        <v>40</v>
      </c>
      <c r="U214">
        <v>11</v>
      </c>
      <c r="V214" t="str">
        <f t="shared" si="16"/>
        <v/>
      </c>
    </row>
    <row r="215" spans="1:22">
      <c r="A215" s="56">
        <v>217</v>
      </c>
      <c r="B215" s="41" t="s">
        <v>139</v>
      </c>
      <c r="C215" s="41">
        <v>2016</v>
      </c>
      <c r="D215" s="41" t="s">
        <v>140</v>
      </c>
      <c r="F215">
        <v>217</v>
      </c>
      <c r="G215" s="41" t="s">
        <v>141</v>
      </c>
      <c r="H215" s="41" t="s">
        <v>48</v>
      </c>
      <c r="I215" s="48">
        <v>411.1</v>
      </c>
      <c r="J215" s="48">
        <v>1.87</v>
      </c>
      <c r="K215" s="48">
        <v>2.2400000000000002</v>
      </c>
      <c r="L215" s="48">
        <v>42.6</v>
      </c>
      <c r="M215" s="5" t="s">
        <v>142</v>
      </c>
      <c r="N215" s="21" t="s">
        <v>48</v>
      </c>
      <c r="O215">
        <v>100</v>
      </c>
      <c r="P215" s="8">
        <f t="shared" si="14"/>
        <v>4</v>
      </c>
      <c r="Q215" s="9">
        <v>40</v>
      </c>
      <c r="R215" s="7" t="s">
        <v>143</v>
      </c>
      <c r="S215" s="21" t="s">
        <v>48</v>
      </c>
      <c r="T215" s="9">
        <v>40</v>
      </c>
      <c r="U215">
        <v>42.6</v>
      </c>
      <c r="V215" t="str">
        <f t="shared" si="16"/>
        <v/>
      </c>
    </row>
    <row r="216" spans="1:22">
      <c r="A216" s="56">
        <v>218</v>
      </c>
      <c r="B216" s="41" t="s">
        <v>139</v>
      </c>
      <c r="C216" s="41">
        <v>2016</v>
      </c>
      <c r="D216" s="41" t="s">
        <v>140</v>
      </c>
      <c r="F216">
        <v>218</v>
      </c>
      <c r="G216" s="41" t="s">
        <v>141</v>
      </c>
      <c r="H216" s="41" t="s">
        <v>49</v>
      </c>
      <c r="I216" s="48">
        <v>83</v>
      </c>
      <c r="J216" s="48">
        <v>1.86</v>
      </c>
      <c r="K216" s="48">
        <v>2.2999999999999998</v>
      </c>
      <c r="L216" s="48">
        <v>25.4</v>
      </c>
      <c r="M216" s="5" t="s">
        <v>142</v>
      </c>
      <c r="N216" s="21" t="s">
        <v>49</v>
      </c>
      <c r="O216">
        <v>100</v>
      </c>
      <c r="P216" s="8">
        <f t="shared" si="14"/>
        <v>6</v>
      </c>
      <c r="Q216" s="9">
        <v>40</v>
      </c>
      <c r="R216" s="7" t="s">
        <v>143</v>
      </c>
      <c r="S216" s="21" t="s">
        <v>49</v>
      </c>
      <c r="T216" s="9">
        <v>40</v>
      </c>
      <c r="U216">
        <v>25.4</v>
      </c>
      <c r="V216" t="str">
        <f t="shared" si="16"/>
        <v/>
      </c>
    </row>
    <row r="217" spans="1:22">
      <c r="A217" s="56">
        <v>219</v>
      </c>
      <c r="B217" s="41" t="s">
        <v>139</v>
      </c>
      <c r="C217" s="41">
        <v>2016</v>
      </c>
      <c r="D217" s="41" t="s">
        <v>140</v>
      </c>
      <c r="F217">
        <v>219</v>
      </c>
      <c r="G217" s="41" t="s">
        <v>141</v>
      </c>
      <c r="H217" s="41" t="s">
        <v>50</v>
      </c>
      <c r="I217" s="48">
        <v>143.4</v>
      </c>
      <c r="J217" s="48">
        <v>1.86</v>
      </c>
      <c r="K217" s="48">
        <v>2.2599999999999998</v>
      </c>
      <c r="L217" s="48">
        <v>24.6</v>
      </c>
      <c r="M217" s="5" t="s">
        <v>142</v>
      </c>
      <c r="N217" s="21" t="s">
        <v>50</v>
      </c>
      <c r="O217">
        <v>100</v>
      </c>
      <c r="P217" s="8">
        <f t="shared" ref="P217:P280" si="17">ROUNDUP(150/L217,0)</f>
        <v>7</v>
      </c>
      <c r="Q217" s="9">
        <v>40</v>
      </c>
      <c r="R217" s="7" t="s">
        <v>143</v>
      </c>
      <c r="S217" s="21" t="s">
        <v>50</v>
      </c>
      <c r="T217" s="9">
        <v>40</v>
      </c>
      <c r="U217">
        <v>24.6</v>
      </c>
      <c r="V217" t="str">
        <f t="shared" si="16"/>
        <v/>
      </c>
    </row>
    <row r="218" spans="1:22">
      <c r="A218" s="56">
        <v>220</v>
      </c>
      <c r="B218" s="41" t="s">
        <v>139</v>
      </c>
      <c r="C218" s="41">
        <v>2016</v>
      </c>
      <c r="D218" s="41" t="s">
        <v>140</v>
      </c>
      <c r="F218">
        <v>220</v>
      </c>
      <c r="G218" s="41" t="s">
        <v>141</v>
      </c>
      <c r="H218" s="41" t="s">
        <v>51</v>
      </c>
      <c r="I218" s="48">
        <v>361.3</v>
      </c>
      <c r="J218" s="48">
        <v>1.87</v>
      </c>
      <c r="K218" s="48">
        <v>2.44</v>
      </c>
      <c r="L218" s="48">
        <v>51</v>
      </c>
      <c r="M218" s="5" t="s">
        <v>142</v>
      </c>
      <c r="N218" s="21" t="s">
        <v>51</v>
      </c>
      <c r="O218">
        <v>100</v>
      </c>
      <c r="P218" s="8">
        <f t="shared" si="17"/>
        <v>3</v>
      </c>
      <c r="Q218" s="9">
        <v>40</v>
      </c>
      <c r="R218" s="7" t="s">
        <v>143</v>
      </c>
      <c r="S218" s="21" t="s">
        <v>51</v>
      </c>
      <c r="T218" s="9">
        <v>40</v>
      </c>
      <c r="U218">
        <v>51</v>
      </c>
      <c r="V218" t="str">
        <f t="shared" si="16"/>
        <v/>
      </c>
    </row>
    <row r="219" spans="1:22">
      <c r="A219" s="56">
        <v>221</v>
      </c>
      <c r="B219" s="41" t="s">
        <v>144</v>
      </c>
      <c r="C219" s="41">
        <v>2011</v>
      </c>
      <c r="D219" s="41" t="s">
        <v>145</v>
      </c>
      <c r="E219" s="41" t="s">
        <v>17</v>
      </c>
      <c r="F219">
        <v>221</v>
      </c>
      <c r="G219" s="41" t="s">
        <v>141</v>
      </c>
      <c r="H219" s="41" t="s">
        <v>52</v>
      </c>
      <c r="I219" s="48">
        <v>82.7</v>
      </c>
      <c r="J219" s="48">
        <v>1.89</v>
      </c>
      <c r="K219" s="48">
        <v>2.2400000000000002</v>
      </c>
      <c r="L219" s="48">
        <v>23</v>
      </c>
      <c r="M219" s="5" t="s">
        <v>142</v>
      </c>
      <c r="N219" s="21" t="s">
        <v>52</v>
      </c>
      <c r="O219">
        <v>100</v>
      </c>
      <c r="P219" s="8">
        <f t="shared" si="17"/>
        <v>7</v>
      </c>
      <c r="Q219" s="9">
        <v>40</v>
      </c>
      <c r="R219" s="7" t="s">
        <v>143</v>
      </c>
      <c r="S219" s="21" t="s">
        <v>52</v>
      </c>
      <c r="T219" s="9">
        <v>40</v>
      </c>
      <c r="U219">
        <v>23</v>
      </c>
      <c r="V219" t="str">
        <f t="shared" si="16"/>
        <v/>
      </c>
    </row>
    <row r="220" spans="1:22">
      <c r="A220" s="56">
        <v>222</v>
      </c>
      <c r="B220" s="41" t="s">
        <v>144</v>
      </c>
      <c r="C220" s="41">
        <v>2011</v>
      </c>
      <c r="D220" s="41" t="s">
        <v>145</v>
      </c>
      <c r="F220">
        <v>222</v>
      </c>
      <c r="G220" s="41" t="s">
        <v>141</v>
      </c>
      <c r="H220" s="41" t="s">
        <v>53</v>
      </c>
      <c r="I220" s="48">
        <v>170.6</v>
      </c>
      <c r="J220" s="48">
        <v>1.86</v>
      </c>
      <c r="K220" s="48">
        <v>2.4</v>
      </c>
      <c r="L220" s="48">
        <v>29.3</v>
      </c>
      <c r="M220" s="5" t="s">
        <v>142</v>
      </c>
      <c r="N220" s="21" t="s">
        <v>53</v>
      </c>
      <c r="O220">
        <v>100</v>
      </c>
      <c r="P220" s="8">
        <f t="shared" si="17"/>
        <v>6</v>
      </c>
      <c r="Q220" s="9">
        <v>40</v>
      </c>
      <c r="R220" s="7" t="s">
        <v>143</v>
      </c>
      <c r="S220" s="21" t="s">
        <v>53</v>
      </c>
      <c r="T220" s="9">
        <v>40</v>
      </c>
      <c r="U220">
        <v>29.3</v>
      </c>
      <c r="V220" t="str">
        <f t="shared" si="16"/>
        <v/>
      </c>
    </row>
    <row r="221" spans="1:22">
      <c r="A221" s="56">
        <v>223</v>
      </c>
      <c r="B221" s="41" t="s">
        <v>144</v>
      </c>
      <c r="C221" s="41">
        <v>2011</v>
      </c>
      <c r="D221" s="41" t="s">
        <v>145</v>
      </c>
      <c r="F221">
        <v>223</v>
      </c>
      <c r="G221" s="41" t="s">
        <v>141</v>
      </c>
      <c r="H221" s="41" t="s">
        <v>54</v>
      </c>
      <c r="I221" s="48">
        <v>229.5</v>
      </c>
      <c r="J221" s="48">
        <v>1.87</v>
      </c>
      <c r="K221" s="48">
        <v>2.38</v>
      </c>
      <c r="L221" s="48">
        <v>32.6</v>
      </c>
      <c r="M221" s="5" t="s">
        <v>142</v>
      </c>
      <c r="N221" s="21" t="s">
        <v>54</v>
      </c>
      <c r="O221">
        <v>100</v>
      </c>
      <c r="P221" s="8">
        <f t="shared" si="17"/>
        <v>5</v>
      </c>
      <c r="Q221" s="9">
        <v>40</v>
      </c>
      <c r="R221" s="7" t="s">
        <v>143</v>
      </c>
      <c r="S221" s="21" t="s">
        <v>54</v>
      </c>
      <c r="T221" s="9">
        <v>40</v>
      </c>
      <c r="U221">
        <v>32.6</v>
      </c>
      <c r="V221" t="str">
        <f t="shared" si="16"/>
        <v/>
      </c>
    </row>
    <row r="222" spans="1:22">
      <c r="A222" s="56">
        <v>224</v>
      </c>
      <c r="B222" s="41" t="s">
        <v>144</v>
      </c>
      <c r="C222" s="41">
        <v>2011</v>
      </c>
      <c r="D222" s="41" t="s">
        <v>145</v>
      </c>
      <c r="F222">
        <v>224</v>
      </c>
      <c r="G222" s="41" t="s">
        <v>141</v>
      </c>
      <c r="H222" s="41" t="s">
        <v>55</v>
      </c>
      <c r="I222" s="48">
        <v>85.6</v>
      </c>
      <c r="J222" s="48">
        <v>1.89</v>
      </c>
      <c r="K222" s="48">
        <v>2.31</v>
      </c>
      <c r="L222" s="48">
        <v>13.3</v>
      </c>
      <c r="M222" s="5" t="s">
        <v>142</v>
      </c>
      <c r="N222" s="21" t="s">
        <v>55</v>
      </c>
      <c r="O222">
        <v>100</v>
      </c>
      <c r="P222" s="8">
        <f t="shared" si="17"/>
        <v>12</v>
      </c>
      <c r="Q222" s="9">
        <v>40</v>
      </c>
      <c r="R222" s="7" t="s">
        <v>143</v>
      </c>
      <c r="S222" s="21" t="s">
        <v>55</v>
      </c>
      <c r="T222" s="9">
        <v>40</v>
      </c>
      <c r="U222">
        <v>13.3</v>
      </c>
      <c r="V222" t="str">
        <f t="shared" si="16"/>
        <v/>
      </c>
    </row>
    <row r="223" spans="1:22">
      <c r="A223" s="56">
        <v>225</v>
      </c>
      <c r="B223" s="41" t="s">
        <v>144</v>
      </c>
      <c r="C223" s="41">
        <v>2014</v>
      </c>
      <c r="D223" s="41" t="s">
        <v>145</v>
      </c>
      <c r="F223">
        <v>225</v>
      </c>
      <c r="G223" s="41" t="s">
        <v>141</v>
      </c>
      <c r="H223" s="41" t="s">
        <v>56</v>
      </c>
      <c r="I223" s="48">
        <v>138.69999999999999</v>
      </c>
      <c r="J223" s="48">
        <v>1.88</v>
      </c>
      <c r="K223" s="48">
        <v>2.29</v>
      </c>
      <c r="L223" s="48">
        <v>14.6</v>
      </c>
      <c r="M223" s="5" t="s">
        <v>142</v>
      </c>
      <c r="N223" s="21" t="s">
        <v>56</v>
      </c>
      <c r="O223">
        <v>100</v>
      </c>
      <c r="P223" s="8">
        <f t="shared" si="17"/>
        <v>11</v>
      </c>
      <c r="Q223" s="9">
        <v>40</v>
      </c>
      <c r="R223" s="7" t="s">
        <v>143</v>
      </c>
      <c r="S223" s="21" t="s">
        <v>56</v>
      </c>
      <c r="T223" s="9">
        <v>40</v>
      </c>
      <c r="U223">
        <v>14.6</v>
      </c>
      <c r="V223" t="str">
        <f t="shared" si="16"/>
        <v/>
      </c>
    </row>
    <row r="224" spans="1:22">
      <c r="A224" s="56">
        <v>226</v>
      </c>
      <c r="B224" s="41" t="s">
        <v>144</v>
      </c>
      <c r="C224" s="41">
        <v>2015</v>
      </c>
      <c r="D224" s="41" t="s">
        <v>145</v>
      </c>
      <c r="F224">
        <v>226</v>
      </c>
      <c r="G224" s="41" t="s">
        <v>43</v>
      </c>
      <c r="H224" s="41" t="s">
        <v>47</v>
      </c>
      <c r="I224" s="48">
        <v>106.5</v>
      </c>
      <c r="J224" s="48">
        <v>1.86</v>
      </c>
      <c r="K224" s="48">
        <v>1.97</v>
      </c>
      <c r="L224" s="48">
        <v>19.600000000000001</v>
      </c>
      <c r="M224" s="5" t="s">
        <v>142</v>
      </c>
      <c r="N224" s="21" t="s">
        <v>57</v>
      </c>
      <c r="O224">
        <v>45</v>
      </c>
      <c r="P224" s="8">
        <f t="shared" si="17"/>
        <v>8</v>
      </c>
      <c r="Q224" s="9">
        <v>40</v>
      </c>
      <c r="R224" s="7" t="s">
        <v>143</v>
      </c>
      <c r="S224" s="21" t="s">
        <v>57</v>
      </c>
      <c r="T224" s="9">
        <v>40</v>
      </c>
      <c r="U224">
        <v>19.600000000000001</v>
      </c>
      <c r="V224" t="str">
        <f t="shared" si="16"/>
        <v/>
      </c>
    </row>
    <row r="225" spans="1:22">
      <c r="A225" s="56">
        <v>227</v>
      </c>
      <c r="B225" s="41" t="s">
        <v>144</v>
      </c>
      <c r="C225" s="41">
        <v>2015</v>
      </c>
      <c r="D225" s="41" t="s">
        <v>145</v>
      </c>
      <c r="F225">
        <v>227</v>
      </c>
      <c r="G225" s="41" t="s">
        <v>141</v>
      </c>
      <c r="H225" s="41" t="s">
        <v>58</v>
      </c>
      <c r="I225" s="48">
        <v>8.6</v>
      </c>
      <c r="J225" s="48">
        <v>2.2000000000000002</v>
      </c>
      <c r="K225" s="48">
        <v>1.69</v>
      </c>
      <c r="L225" s="48">
        <v>4.12</v>
      </c>
      <c r="M225" s="5" t="s">
        <v>142</v>
      </c>
      <c r="N225" s="21" t="s">
        <v>58</v>
      </c>
      <c r="O225">
        <v>100</v>
      </c>
      <c r="P225" s="8">
        <f t="shared" si="17"/>
        <v>37</v>
      </c>
      <c r="Q225" s="9">
        <v>40</v>
      </c>
      <c r="R225" s="7" t="s">
        <v>143</v>
      </c>
      <c r="S225" s="21" t="s">
        <v>58</v>
      </c>
      <c r="T225" s="9">
        <v>40</v>
      </c>
      <c r="U225">
        <v>4.12</v>
      </c>
      <c r="V225" t="str">
        <f t="shared" si="16"/>
        <v/>
      </c>
    </row>
    <row r="226" spans="1:22">
      <c r="A226" s="56">
        <v>228</v>
      </c>
      <c r="B226" s="41" t="s">
        <v>144</v>
      </c>
      <c r="C226" s="41">
        <v>2015</v>
      </c>
      <c r="D226" s="41" t="s">
        <v>145</v>
      </c>
      <c r="F226">
        <v>228</v>
      </c>
      <c r="G226" s="41" t="s">
        <v>141</v>
      </c>
      <c r="H226" s="41" t="s">
        <v>60</v>
      </c>
      <c r="I226" s="48">
        <v>170.3</v>
      </c>
      <c r="J226" s="48">
        <v>1.86</v>
      </c>
      <c r="K226" s="48">
        <v>2.34</v>
      </c>
      <c r="L226" s="48">
        <v>23.7</v>
      </c>
      <c r="M226" s="5" t="s">
        <v>142</v>
      </c>
      <c r="N226" s="21" t="s">
        <v>60</v>
      </c>
      <c r="O226">
        <v>100</v>
      </c>
      <c r="P226" s="8">
        <f t="shared" si="17"/>
        <v>7</v>
      </c>
      <c r="Q226" s="9">
        <v>50</v>
      </c>
      <c r="R226" s="7" t="s">
        <v>143</v>
      </c>
      <c r="S226" s="21" t="s">
        <v>60</v>
      </c>
      <c r="T226" s="9">
        <v>50</v>
      </c>
      <c r="U226">
        <v>23.7</v>
      </c>
      <c r="V226" t="str">
        <f t="shared" si="16"/>
        <v/>
      </c>
    </row>
    <row r="227" spans="1:22" ht="15">
      <c r="A227" s="56">
        <v>229</v>
      </c>
      <c r="B227" s="41" t="s">
        <v>144</v>
      </c>
      <c r="C227" s="41">
        <v>2015</v>
      </c>
      <c r="D227" s="41" t="s">
        <v>145</v>
      </c>
      <c r="F227">
        <v>229</v>
      </c>
      <c r="G227" s="41" t="s">
        <v>141</v>
      </c>
      <c r="H227" s="41" t="s">
        <v>61</v>
      </c>
      <c r="I227" s="48">
        <v>37.799999999999997</v>
      </c>
      <c r="J227" s="48">
        <v>1.88</v>
      </c>
      <c r="K227" s="48">
        <v>1.87</v>
      </c>
      <c r="L227" s="48">
        <v>3.01</v>
      </c>
      <c r="M227" s="5" t="s">
        <v>142</v>
      </c>
      <c r="N227" s="21" t="s">
        <v>61</v>
      </c>
      <c r="O227">
        <v>100</v>
      </c>
      <c r="P227" s="8">
        <f t="shared" si="17"/>
        <v>50</v>
      </c>
      <c r="Q227" s="26">
        <v>50</v>
      </c>
      <c r="R227" s="7" t="s">
        <v>143</v>
      </c>
      <c r="S227" s="21" t="s">
        <v>61</v>
      </c>
      <c r="T227" s="26">
        <v>50</v>
      </c>
      <c r="U227">
        <v>3.01</v>
      </c>
      <c r="V227" t="str">
        <f t="shared" si="16"/>
        <v/>
      </c>
    </row>
    <row r="228" spans="1:22">
      <c r="A228" s="56">
        <v>230</v>
      </c>
      <c r="B228" s="41" t="s">
        <v>144</v>
      </c>
      <c r="C228" s="41">
        <v>2015</v>
      </c>
      <c r="D228" s="41" t="s">
        <v>145</v>
      </c>
      <c r="F228">
        <v>230</v>
      </c>
      <c r="G228" s="41" t="s">
        <v>141</v>
      </c>
      <c r="H228" s="41" t="s">
        <v>62</v>
      </c>
      <c r="I228" s="48">
        <v>84.8</v>
      </c>
      <c r="J228" s="48">
        <v>1.82</v>
      </c>
      <c r="K228" s="48">
        <v>2.2999999999999998</v>
      </c>
      <c r="L228" s="48">
        <v>19.5</v>
      </c>
      <c r="M228" s="5" t="s">
        <v>142</v>
      </c>
      <c r="N228" s="21" t="s">
        <v>62</v>
      </c>
      <c r="O228">
        <v>100</v>
      </c>
      <c r="P228" s="8">
        <f t="shared" si="17"/>
        <v>8</v>
      </c>
      <c r="Q228" s="9">
        <v>50</v>
      </c>
      <c r="R228" s="7" t="s">
        <v>143</v>
      </c>
      <c r="S228" s="21" t="s">
        <v>62</v>
      </c>
      <c r="T228" s="9">
        <v>50</v>
      </c>
      <c r="U228">
        <v>19.5</v>
      </c>
      <c r="V228" t="str">
        <f t="shared" si="16"/>
        <v/>
      </c>
    </row>
    <row r="229" spans="1:22">
      <c r="A229" s="56">
        <v>231</v>
      </c>
      <c r="B229" s="41" t="s">
        <v>144</v>
      </c>
      <c r="C229" s="41">
        <v>2016</v>
      </c>
      <c r="D229" s="41" t="s">
        <v>145</v>
      </c>
      <c r="F229">
        <v>231</v>
      </c>
      <c r="G229" s="41" t="s">
        <v>141</v>
      </c>
      <c r="H229" s="41" t="s">
        <v>63</v>
      </c>
      <c r="I229" s="48">
        <v>142.69999999999999</v>
      </c>
      <c r="J229" s="48">
        <v>1.85</v>
      </c>
      <c r="K229" s="48">
        <v>2.29</v>
      </c>
      <c r="L229" s="48">
        <v>23.8</v>
      </c>
      <c r="M229" s="5" t="s">
        <v>142</v>
      </c>
      <c r="N229" s="21" t="s">
        <v>63</v>
      </c>
      <c r="O229">
        <v>100</v>
      </c>
      <c r="P229" s="8">
        <f t="shared" si="17"/>
        <v>7</v>
      </c>
      <c r="Q229" s="9">
        <v>50</v>
      </c>
      <c r="R229" s="7" t="s">
        <v>143</v>
      </c>
      <c r="S229" s="21" t="s">
        <v>63</v>
      </c>
      <c r="T229" s="9">
        <v>50</v>
      </c>
      <c r="U229">
        <v>23.8</v>
      </c>
      <c r="V229" t="str">
        <f t="shared" si="16"/>
        <v/>
      </c>
    </row>
    <row r="230" spans="1:22">
      <c r="A230" s="56">
        <v>232</v>
      </c>
      <c r="B230" s="41" t="s">
        <v>144</v>
      </c>
      <c r="C230" s="41">
        <v>2016</v>
      </c>
      <c r="D230" s="41" t="s">
        <v>145</v>
      </c>
      <c r="F230">
        <v>232</v>
      </c>
      <c r="G230" s="41" t="s">
        <v>141</v>
      </c>
      <c r="H230" s="41" t="s">
        <v>66</v>
      </c>
      <c r="I230" s="48">
        <v>20.5</v>
      </c>
      <c r="J230" s="48">
        <v>1.93</v>
      </c>
      <c r="K230" s="48">
        <v>1.68</v>
      </c>
      <c r="L230" s="48">
        <v>6.92</v>
      </c>
      <c r="M230" s="5" t="s">
        <v>142</v>
      </c>
      <c r="N230" s="21" t="s">
        <v>66</v>
      </c>
      <c r="O230">
        <v>100</v>
      </c>
      <c r="P230" s="8">
        <f t="shared" si="17"/>
        <v>22</v>
      </c>
      <c r="Q230" s="9">
        <v>50</v>
      </c>
      <c r="R230" s="7" t="s">
        <v>143</v>
      </c>
      <c r="S230" s="21" t="s">
        <v>66</v>
      </c>
      <c r="T230" s="9">
        <v>50</v>
      </c>
      <c r="U230">
        <v>6.92</v>
      </c>
      <c r="V230" t="str">
        <f t="shared" si="16"/>
        <v/>
      </c>
    </row>
    <row r="231" spans="1:22">
      <c r="A231" s="56">
        <v>233</v>
      </c>
      <c r="B231" s="41" t="s">
        <v>144</v>
      </c>
      <c r="C231" s="41">
        <v>2016</v>
      </c>
      <c r="D231" s="41" t="s">
        <v>145</v>
      </c>
      <c r="F231">
        <v>233</v>
      </c>
      <c r="G231" s="41" t="s">
        <v>141</v>
      </c>
      <c r="H231" s="41" t="s">
        <v>68</v>
      </c>
      <c r="I231" s="48">
        <v>54.5</v>
      </c>
      <c r="J231" s="48">
        <v>1.89</v>
      </c>
      <c r="K231" s="48">
        <v>2.21</v>
      </c>
      <c r="L231" s="48">
        <v>13.6</v>
      </c>
      <c r="M231" s="5" t="s">
        <v>142</v>
      </c>
      <c r="N231" s="21" t="s">
        <v>68</v>
      </c>
      <c r="O231">
        <v>100</v>
      </c>
      <c r="P231" s="8">
        <f t="shared" si="17"/>
        <v>12</v>
      </c>
      <c r="Q231" s="9">
        <v>50</v>
      </c>
      <c r="R231" s="7" t="s">
        <v>143</v>
      </c>
      <c r="S231" s="21" t="s">
        <v>68</v>
      </c>
      <c r="T231" s="9">
        <v>50</v>
      </c>
      <c r="U231">
        <v>13.6</v>
      </c>
      <c r="V231" t="str">
        <f t="shared" si="16"/>
        <v/>
      </c>
    </row>
    <row r="232" spans="1:22">
      <c r="A232" s="56">
        <v>234</v>
      </c>
      <c r="B232" s="41" t="s">
        <v>144</v>
      </c>
      <c r="C232" s="41">
        <v>2016</v>
      </c>
      <c r="D232" s="41" t="s">
        <v>145</v>
      </c>
      <c r="F232">
        <v>234</v>
      </c>
      <c r="G232" s="41" t="s">
        <v>141</v>
      </c>
      <c r="H232" s="41" t="s">
        <v>69</v>
      </c>
      <c r="I232" s="48">
        <v>81</v>
      </c>
      <c r="J232" s="48">
        <v>1.84</v>
      </c>
      <c r="K232" s="48">
        <v>2.23</v>
      </c>
      <c r="L232" s="48">
        <v>11.5</v>
      </c>
      <c r="M232" s="5" t="s">
        <v>142</v>
      </c>
      <c r="N232" s="21" t="s">
        <v>69</v>
      </c>
      <c r="O232">
        <v>100</v>
      </c>
      <c r="P232" s="8">
        <f t="shared" si="17"/>
        <v>14</v>
      </c>
      <c r="Q232" s="9">
        <v>50</v>
      </c>
      <c r="R232" s="7" t="s">
        <v>143</v>
      </c>
      <c r="S232" s="21" t="s">
        <v>69</v>
      </c>
      <c r="T232" s="9">
        <v>50</v>
      </c>
      <c r="U232">
        <v>11.5</v>
      </c>
      <c r="V232" t="str">
        <f t="shared" si="16"/>
        <v/>
      </c>
    </row>
    <row r="233" spans="1:22">
      <c r="A233" s="56">
        <v>235</v>
      </c>
      <c r="B233" s="41" t="s">
        <v>144</v>
      </c>
      <c r="C233" s="41">
        <v>2016</v>
      </c>
      <c r="D233" s="41" t="s">
        <v>145</v>
      </c>
      <c r="F233">
        <v>235</v>
      </c>
      <c r="G233" s="41" t="s">
        <v>141</v>
      </c>
      <c r="H233" s="41" t="s">
        <v>71</v>
      </c>
      <c r="I233" s="48">
        <v>42.3</v>
      </c>
      <c r="J233" s="48">
        <v>1.9</v>
      </c>
      <c r="K233" s="48">
        <v>2.35</v>
      </c>
      <c r="L233" s="48">
        <v>6.31</v>
      </c>
      <c r="M233" s="5" t="s">
        <v>142</v>
      </c>
      <c r="N233" s="21" t="s">
        <v>71</v>
      </c>
      <c r="O233">
        <v>100</v>
      </c>
      <c r="P233" s="8">
        <f t="shared" si="17"/>
        <v>24</v>
      </c>
      <c r="Q233" s="9">
        <v>50</v>
      </c>
      <c r="R233" s="7" t="s">
        <v>143</v>
      </c>
      <c r="S233" s="21" t="s">
        <v>71</v>
      </c>
      <c r="T233" s="9">
        <v>50</v>
      </c>
      <c r="U233">
        <v>6.31</v>
      </c>
      <c r="V233" t="str">
        <f t="shared" si="16"/>
        <v/>
      </c>
    </row>
    <row r="234" spans="1:22">
      <c r="A234" s="56">
        <v>236</v>
      </c>
      <c r="B234" s="41" t="s">
        <v>144</v>
      </c>
      <c r="C234" s="41">
        <v>2016</v>
      </c>
      <c r="D234" s="41" t="s">
        <v>145</v>
      </c>
      <c r="F234">
        <v>236</v>
      </c>
      <c r="G234" s="41" t="s">
        <v>141</v>
      </c>
      <c r="H234" s="41" t="s">
        <v>72</v>
      </c>
      <c r="I234" s="48">
        <v>106.2</v>
      </c>
      <c r="J234" s="48">
        <v>1.88</v>
      </c>
      <c r="K234" s="48">
        <v>2.25</v>
      </c>
      <c r="L234" s="48">
        <v>15.8</v>
      </c>
      <c r="M234" s="5" t="s">
        <v>142</v>
      </c>
      <c r="N234" s="21" t="s">
        <v>72</v>
      </c>
      <c r="O234">
        <v>100</v>
      </c>
      <c r="P234" s="8">
        <f t="shared" si="17"/>
        <v>10</v>
      </c>
      <c r="Q234" s="9">
        <v>50</v>
      </c>
      <c r="R234" s="7" t="s">
        <v>143</v>
      </c>
      <c r="S234" s="21" t="s">
        <v>72</v>
      </c>
      <c r="T234" s="9">
        <v>50</v>
      </c>
      <c r="U234">
        <v>15.8</v>
      </c>
      <c r="V234" t="str">
        <f t="shared" si="16"/>
        <v/>
      </c>
    </row>
    <row r="235" spans="1:22">
      <c r="A235" s="56">
        <v>237</v>
      </c>
      <c r="B235" s="41" t="s">
        <v>144</v>
      </c>
      <c r="C235" s="41">
        <v>2016</v>
      </c>
      <c r="D235" s="41" t="s">
        <v>145</v>
      </c>
      <c r="F235">
        <v>237</v>
      </c>
      <c r="G235" s="41" t="s">
        <v>141</v>
      </c>
      <c r="H235" s="41" t="s">
        <v>74</v>
      </c>
      <c r="I235" s="48">
        <v>126.2</v>
      </c>
      <c r="J235" s="48">
        <v>1.89</v>
      </c>
      <c r="K235" s="48">
        <v>2.31</v>
      </c>
      <c r="L235" s="48">
        <v>23.6</v>
      </c>
      <c r="M235" s="5" t="s">
        <v>142</v>
      </c>
      <c r="N235" s="21" t="s">
        <v>74</v>
      </c>
      <c r="O235">
        <v>100</v>
      </c>
      <c r="P235" s="8">
        <f t="shared" si="17"/>
        <v>7</v>
      </c>
      <c r="Q235" s="9">
        <v>50</v>
      </c>
      <c r="R235" s="7" t="s">
        <v>143</v>
      </c>
      <c r="S235" s="21" t="s">
        <v>74</v>
      </c>
      <c r="T235" s="9">
        <v>50</v>
      </c>
      <c r="U235">
        <v>23.6</v>
      </c>
      <c r="V235" t="str">
        <f t="shared" si="16"/>
        <v/>
      </c>
    </row>
    <row r="236" spans="1:22">
      <c r="A236" s="56">
        <v>238</v>
      </c>
      <c r="B236" s="41" t="s">
        <v>144</v>
      </c>
      <c r="C236" s="41">
        <v>2016</v>
      </c>
      <c r="D236" s="41" t="s">
        <v>145</v>
      </c>
      <c r="F236">
        <v>238</v>
      </c>
      <c r="G236" s="41" t="s">
        <v>141</v>
      </c>
      <c r="H236" s="41" t="s">
        <v>76</v>
      </c>
      <c r="I236" s="48">
        <v>24.7</v>
      </c>
      <c r="J236" s="48">
        <v>1.98</v>
      </c>
      <c r="K236" s="48">
        <v>1.9</v>
      </c>
      <c r="L236" s="48">
        <v>5.56</v>
      </c>
      <c r="M236" s="5" t="s">
        <v>142</v>
      </c>
      <c r="N236" s="21" t="s">
        <v>76</v>
      </c>
      <c r="O236">
        <v>100</v>
      </c>
      <c r="P236" s="8">
        <f t="shared" si="17"/>
        <v>27</v>
      </c>
      <c r="Q236" s="9">
        <v>50</v>
      </c>
      <c r="R236" s="7" t="s">
        <v>143</v>
      </c>
      <c r="S236" s="21" t="s">
        <v>76</v>
      </c>
      <c r="T236" s="9">
        <v>50</v>
      </c>
      <c r="U236">
        <v>5.56</v>
      </c>
      <c r="V236" t="str">
        <f t="shared" si="16"/>
        <v/>
      </c>
    </row>
    <row r="237" spans="1:22">
      <c r="A237" s="56">
        <v>239</v>
      </c>
      <c r="B237" s="41" t="s">
        <v>144</v>
      </c>
      <c r="C237" s="41">
        <v>2016</v>
      </c>
      <c r="D237" s="41" t="s">
        <v>145</v>
      </c>
      <c r="F237">
        <v>239</v>
      </c>
      <c r="G237" s="41" t="s">
        <v>141</v>
      </c>
      <c r="H237" s="41" t="s">
        <v>77</v>
      </c>
      <c r="I237" s="48">
        <v>98.9</v>
      </c>
      <c r="J237" s="48">
        <v>1.91</v>
      </c>
      <c r="K237" s="48">
        <v>2.2999999999999998</v>
      </c>
      <c r="L237" s="48">
        <v>22.5</v>
      </c>
      <c r="M237" s="5" t="s">
        <v>142</v>
      </c>
      <c r="N237" s="21" t="s">
        <v>77</v>
      </c>
      <c r="O237">
        <v>100</v>
      </c>
      <c r="P237" s="8">
        <f t="shared" si="17"/>
        <v>7</v>
      </c>
      <c r="Q237" s="9">
        <v>50</v>
      </c>
      <c r="R237" s="7" t="s">
        <v>143</v>
      </c>
      <c r="S237" s="21" t="s">
        <v>77</v>
      </c>
      <c r="T237" s="9">
        <v>50</v>
      </c>
      <c r="U237">
        <v>22.5</v>
      </c>
      <c r="V237" t="str">
        <f t="shared" ref="V237:V244" si="18">IF(Q237&lt;0,"!!!","")</f>
        <v/>
      </c>
    </row>
    <row r="238" spans="1:22">
      <c r="A238" s="56">
        <v>240</v>
      </c>
      <c r="B238" s="41" t="s">
        <v>146</v>
      </c>
      <c r="C238" s="41">
        <v>2010</v>
      </c>
      <c r="D238" s="41" t="s">
        <v>147</v>
      </c>
      <c r="E238" s="41" t="s">
        <v>17</v>
      </c>
      <c r="F238">
        <v>240</v>
      </c>
      <c r="G238" s="41" t="s">
        <v>141</v>
      </c>
      <c r="H238" s="41" t="s">
        <v>78</v>
      </c>
      <c r="I238" s="48">
        <v>72.900000000000006</v>
      </c>
      <c r="J238" s="48">
        <v>1.92</v>
      </c>
      <c r="K238" s="48">
        <v>2.14</v>
      </c>
      <c r="L238" s="48">
        <v>10.7</v>
      </c>
      <c r="M238" s="5" t="s">
        <v>142</v>
      </c>
      <c r="N238" s="21" t="s">
        <v>78</v>
      </c>
      <c r="O238">
        <v>100</v>
      </c>
      <c r="P238" s="8">
        <f t="shared" si="17"/>
        <v>15</v>
      </c>
      <c r="Q238" s="9">
        <v>50</v>
      </c>
      <c r="R238" s="7" t="s">
        <v>143</v>
      </c>
      <c r="S238" s="21" t="s">
        <v>78</v>
      </c>
      <c r="T238" s="9">
        <v>50</v>
      </c>
      <c r="U238">
        <v>10.7</v>
      </c>
      <c r="V238" t="str">
        <f t="shared" si="18"/>
        <v/>
      </c>
    </row>
    <row r="239" spans="1:22">
      <c r="A239" s="56">
        <v>241</v>
      </c>
      <c r="B239" s="41" t="s">
        <v>146</v>
      </c>
      <c r="C239" s="41">
        <v>2010</v>
      </c>
      <c r="D239" s="41" t="s">
        <v>147</v>
      </c>
      <c r="F239">
        <v>241</v>
      </c>
      <c r="G239" s="41" t="s">
        <v>141</v>
      </c>
      <c r="H239" s="41" t="s">
        <v>79</v>
      </c>
      <c r="I239" s="48">
        <v>297.89999999999998</v>
      </c>
      <c r="J239" s="48">
        <v>1.87</v>
      </c>
      <c r="K239" s="48">
        <v>2.4</v>
      </c>
      <c r="L239" s="48">
        <v>45.9</v>
      </c>
      <c r="M239" s="5" t="s">
        <v>142</v>
      </c>
      <c r="N239" s="21" t="s">
        <v>79</v>
      </c>
      <c r="O239">
        <v>100</v>
      </c>
      <c r="P239" s="8">
        <f t="shared" si="17"/>
        <v>4</v>
      </c>
      <c r="Q239" s="9">
        <v>50</v>
      </c>
      <c r="R239" s="7" t="s">
        <v>143</v>
      </c>
      <c r="S239" s="21" t="s">
        <v>79</v>
      </c>
      <c r="T239" s="9">
        <v>50</v>
      </c>
      <c r="U239">
        <v>45.9</v>
      </c>
      <c r="V239" t="str">
        <f t="shared" si="18"/>
        <v/>
      </c>
    </row>
    <row r="240" spans="1:22">
      <c r="A240" s="56">
        <v>242</v>
      </c>
      <c r="B240" s="41" t="s">
        <v>146</v>
      </c>
      <c r="C240" s="41">
        <v>2010</v>
      </c>
      <c r="D240" s="41" t="s">
        <v>147</v>
      </c>
      <c r="F240">
        <v>242</v>
      </c>
      <c r="G240" s="41" t="s">
        <v>141</v>
      </c>
      <c r="H240" s="41" t="s">
        <v>81</v>
      </c>
      <c r="I240" s="48">
        <v>329.9</v>
      </c>
      <c r="J240" s="48">
        <v>1.9</v>
      </c>
      <c r="K240" s="48">
        <v>2.42</v>
      </c>
      <c r="L240" s="48">
        <v>24.6</v>
      </c>
      <c r="M240" s="5" t="s">
        <v>142</v>
      </c>
      <c r="N240" s="21" t="s">
        <v>81</v>
      </c>
      <c r="O240">
        <v>100</v>
      </c>
      <c r="P240" s="8">
        <f t="shared" si="17"/>
        <v>7</v>
      </c>
      <c r="Q240" s="9">
        <v>50</v>
      </c>
      <c r="R240" s="7" t="s">
        <v>143</v>
      </c>
      <c r="S240" s="21" t="s">
        <v>81</v>
      </c>
      <c r="T240" s="9">
        <v>50</v>
      </c>
      <c r="U240">
        <v>24.6</v>
      </c>
      <c r="V240" t="str">
        <f t="shared" si="18"/>
        <v/>
      </c>
    </row>
    <row r="241" spans="1:23">
      <c r="A241" s="56">
        <v>243</v>
      </c>
      <c r="B241" s="41" t="s">
        <v>146</v>
      </c>
      <c r="C241" s="41">
        <v>2010</v>
      </c>
      <c r="D241" s="41" t="s">
        <v>147</v>
      </c>
      <c r="F241">
        <v>243</v>
      </c>
      <c r="G241" s="41" t="s">
        <v>141</v>
      </c>
      <c r="H241" s="41" t="s">
        <v>82</v>
      </c>
      <c r="I241" s="48">
        <v>163.4</v>
      </c>
      <c r="J241" s="48">
        <v>1.9</v>
      </c>
      <c r="K241" s="48">
        <v>2.34</v>
      </c>
      <c r="L241" s="48">
        <v>27.2</v>
      </c>
      <c r="M241" s="5" t="s">
        <v>142</v>
      </c>
      <c r="N241" s="21" t="s">
        <v>82</v>
      </c>
      <c r="O241">
        <v>100</v>
      </c>
      <c r="P241" s="8">
        <f t="shared" si="17"/>
        <v>6</v>
      </c>
      <c r="Q241" s="9">
        <v>50</v>
      </c>
      <c r="R241" s="7" t="s">
        <v>143</v>
      </c>
      <c r="S241" s="21" t="s">
        <v>82</v>
      </c>
      <c r="T241" s="9">
        <v>50</v>
      </c>
      <c r="U241">
        <v>27.2</v>
      </c>
      <c r="V241" t="str">
        <f t="shared" si="18"/>
        <v/>
      </c>
    </row>
    <row r="242" spans="1:23">
      <c r="A242" s="56">
        <v>244</v>
      </c>
      <c r="B242" s="41" t="s">
        <v>146</v>
      </c>
      <c r="C242" s="41">
        <v>2010</v>
      </c>
      <c r="D242" s="41" t="s">
        <v>147</v>
      </c>
      <c r="F242">
        <v>244</v>
      </c>
      <c r="G242" s="41" t="s">
        <v>141</v>
      </c>
      <c r="H242" s="41" t="s">
        <v>39</v>
      </c>
      <c r="I242" s="48">
        <v>33.4</v>
      </c>
      <c r="J242" s="48">
        <v>1.79</v>
      </c>
      <c r="K242" s="48">
        <v>1.44</v>
      </c>
      <c r="L242" s="48">
        <v>3.39</v>
      </c>
      <c r="M242" s="5" t="s">
        <v>142</v>
      </c>
      <c r="N242" s="21" t="s">
        <v>39</v>
      </c>
      <c r="O242">
        <v>100</v>
      </c>
      <c r="P242" s="8">
        <f t="shared" si="17"/>
        <v>45</v>
      </c>
      <c r="Q242" s="9">
        <v>40</v>
      </c>
      <c r="R242" s="7" t="s">
        <v>143</v>
      </c>
      <c r="S242" s="21" t="s">
        <v>39</v>
      </c>
      <c r="T242" s="9">
        <v>40</v>
      </c>
      <c r="U242">
        <v>3.39</v>
      </c>
      <c r="V242" t="str">
        <f t="shared" si="18"/>
        <v/>
      </c>
    </row>
    <row r="243" spans="1:23">
      <c r="A243" s="56">
        <v>245</v>
      </c>
      <c r="B243" s="41" t="s">
        <v>146</v>
      </c>
      <c r="C243" s="41">
        <v>2010</v>
      </c>
      <c r="D243" s="41" t="s">
        <v>147</v>
      </c>
      <c r="F243">
        <v>245</v>
      </c>
      <c r="G243" s="41" t="s">
        <v>141</v>
      </c>
      <c r="H243" s="41" t="s">
        <v>83</v>
      </c>
      <c r="I243" s="48">
        <v>68.2</v>
      </c>
      <c r="J243" s="48">
        <v>1.86</v>
      </c>
      <c r="K243" s="48">
        <v>1.75</v>
      </c>
      <c r="L243" s="48">
        <v>11.1</v>
      </c>
      <c r="M243" s="5" t="s">
        <v>142</v>
      </c>
      <c r="N243" s="21" t="s">
        <v>83</v>
      </c>
      <c r="O243">
        <v>100</v>
      </c>
      <c r="P243" s="8">
        <f t="shared" si="17"/>
        <v>14</v>
      </c>
      <c r="Q243" s="9">
        <v>40</v>
      </c>
      <c r="R243" s="7" t="s">
        <v>143</v>
      </c>
      <c r="S243" s="21" t="s">
        <v>83</v>
      </c>
      <c r="T243" s="9">
        <v>40</v>
      </c>
      <c r="U243">
        <v>11.1</v>
      </c>
      <c r="V243" t="str">
        <f t="shared" si="18"/>
        <v/>
      </c>
    </row>
    <row r="244" spans="1:23">
      <c r="A244" s="56">
        <v>246</v>
      </c>
      <c r="B244" s="41" t="s">
        <v>146</v>
      </c>
      <c r="C244" s="41">
        <v>2010</v>
      </c>
      <c r="D244" s="41" t="s">
        <v>147</v>
      </c>
      <c r="F244">
        <v>246</v>
      </c>
      <c r="G244" s="41" t="s">
        <v>38</v>
      </c>
      <c r="H244" s="41" t="s">
        <v>120</v>
      </c>
      <c r="I244" s="48">
        <v>785.5</v>
      </c>
      <c r="J244" s="48">
        <v>2.0099999999999998</v>
      </c>
      <c r="K244" s="48">
        <v>2.13</v>
      </c>
      <c r="L244" s="48">
        <v>60.2</v>
      </c>
      <c r="M244" s="5" t="s">
        <v>142</v>
      </c>
      <c r="N244" s="21" t="s">
        <v>84</v>
      </c>
      <c r="O244">
        <v>45</v>
      </c>
      <c r="P244" s="8">
        <f t="shared" si="17"/>
        <v>3</v>
      </c>
      <c r="Q244" s="9">
        <v>40</v>
      </c>
      <c r="R244" s="7" t="s">
        <v>143</v>
      </c>
      <c r="S244" s="21" t="s">
        <v>84</v>
      </c>
      <c r="T244" s="9">
        <v>40</v>
      </c>
      <c r="U244">
        <v>60.2</v>
      </c>
      <c r="V244" t="str">
        <f t="shared" si="18"/>
        <v/>
      </c>
    </row>
    <row r="245" spans="1:23">
      <c r="A245" s="58">
        <v>247</v>
      </c>
      <c r="B245" s="43" t="s">
        <v>146</v>
      </c>
      <c r="C245" s="43">
        <v>2010</v>
      </c>
      <c r="D245" s="43" t="s">
        <v>147</v>
      </c>
      <c r="E245" s="43"/>
      <c r="F245" s="16">
        <v>247</v>
      </c>
      <c r="G245" s="43" t="s">
        <v>141</v>
      </c>
      <c r="H245" s="43" t="s">
        <v>85</v>
      </c>
      <c r="I245" s="50">
        <v>23.9</v>
      </c>
      <c r="J245" s="50">
        <v>1.83</v>
      </c>
      <c r="K245" s="50">
        <v>1.26</v>
      </c>
      <c r="L245" s="50">
        <v>3.36</v>
      </c>
      <c r="M245" s="17" t="s">
        <v>142</v>
      </c>
      <c r="N245" s="21" t="s">
        <v>85</v>
      </c>
      <c r="O245" s="16">
        <v>100</v>
      </c>
      <c r="P245" s="18">
        <f t="shared" si="17"/>
        <v>45</v>
      </c>
      <c r="Q245" s="19">
        <v>35</v>
      </c>
      <c r="R245" s="20" t="s">
        <v>143</v>
      </c>
      <c r="S245" s="21" t="s">
        <v>85</v>
      </c>
      <c r="T245" s="19">
        <v>35</v>
      </c>
      <c r="U245" s="16">
        <v>3.36</v>
      </c>
      <c r="V245" s="16" t="s">
        <v>102</v>
      </c>
      <c r="W245" s="16"/>
    </row>
    <row r="246" spans="1:23">
      <c r="A246" s="56">
        <v>248</v>
      </c>
      <c r="B246" s="41" t="s">
        <v>146</v>
      </c>
      <c r="C246" s="41">
        <v>2012</v>
      </c>
      <c r="D246" s="41" t="s">
        <v>147</v>
      </c>
      <c r="F246">
        <v>248</v>
      </c>
      <c r="G246" s="41" t="s">
        <v>38</v>
      </c>
      <c r="H246" s="41" t="s">
        <v>121</v>
      </c>
      <c r="I246" s="48">
        <v>677.9</v>
      </c>
      <c r="J246" s="48">
        <v>1.98</v>
      </c>
      <c r="K246" s="48">
        <v>2.0699999999999998</v>
      </c>
      <c r="L246" s="48">
        <v>70.400000000000006</v>
      </c>
      <c r="M246" s="5" t="s">
        <v>142</v>
      </c>
      <c r="N246" s="21" t="s">
        <v>86</v>
      </c>
      <c r="O246">
        <v>45</v>
      </c>
      <c r="P246" s="8">
        <f t="shared" si="17"/>
        <v>3</v>
      </c>
      <c r="Q246" s="9">
        <v>40</v>
      </c>
      <c r="R246" s="7" t="s">
        <v>143</v>
      </c>
      <c r="S246" s="21" t="s">
        <v>86</v>
      </c>
      <c r="T246" s="9">
        <v>40</v>
      </c>
      <c r="U246">
        <v>70.400000000000006</v>
      </c>
      <c r="V246" t="str">
        <f t="shared" ref="V246:V309" si="19">IF(Q246&lt;0,"!!!","")</f>
        <v/>
      </c>
    </row>
    <row r="247" spans="1:23">
      <c r="A247" s="56">
        <v>249</v>
      </c>
      <c r="B247" s="41" t="s">
        <v>146</v>
      </c>
      <c r="C247" s="41">
        <v>2012</v>
      </c>
      <c r="D247" s="41" t="s">
        <v>147</v>
      </c>
      <c r="F247">
        <v>249</v>
      </c>
      <c r="G247" s="41" t="s">
        <v>38</v>
      </c>
      <c r="H247" s="41" t="s">
        <v>122</v>
      </c>
      <c r="I247" s="48">
        <v>215</v>
      </c>
      <c r="J247" s="48">
        <v>1.87</v>
      </c>
      <c r="K247" s="48">
        <v>2.13</v>
      </c>
      <c r="L247" s="48">
        <v>33.700000000000003</v>
      </c>
      <c r="M247" s="5" t="s">
        <v>142</v>
      </c>
      <c r="N247" s="21" t="s">
        <v>59</v>
      </c>
      <c r="O247">
        <v>45</v>
      </c>
      <c r="P247" s="8">
        <f t="shared" si="17"/>
        <v>5</v>
      </c>
      <c r="Q247" s="9">
        <v>40</v>
      </c>
      <c r="R247" s="7" t="s">
        <v>143</v>
      </c>
      <c r="S247" s="21" t="s">
        <v>59</v>
      </c>
      <c r="T247" s="9">
        <v>40</v>
      </c>
      <c r="U247">
        <v>33.700000000000003</v>
      </c>
      <c r="V247" t="str">
        <f t="shared" si="19"/>
        <v/>
      </c>
    </row>
    <row r="248" spans="1:23">
      <c r="A248" s="56">
        <v>250</v>
      </c>
      <c r="B248" s="41" t="s">
        <v>146</v>
      </c>
      <c r="C248" s="41">
        <v>2012</v>
      </c>
      <c r="D248" s="41" t="s">
        <v>147</v>
      </c>
      <c r="F248">
        <v>250</v>
      </c>
      <c r="G248" s="41" t="s">
        <v>38</v>
      </c>
      <c r="H248" s="41" t="s">
        <v>123</v>
      </c>
      <c r="I248" s="48">
        <v>217.2</v>
      </c>
      <c r="J248" s="48">
        <v>1.86</v>
      </c>
      <c r="K248" s="48">
        <v>2.09</v>
      </c>
      <c r="L248" s="48">
        <v>35.799999999999997</v>
      </c>
      <c r="M248" s="5" t="s">
        <v>142</v>
      </c>
      <c r="N248" s="21" t="s">
        <v>67</v>
      </c>
      <c r="O248">
        <v>45</v>
      </c>
      <c r="P248" s="8">
        <f t="shared" si="17"/>
        <v>5</v>
      </c>
      <c r="Q248" s="9">
        <v>40</v>
      </c>
      <c r="R248" s="7" t="s">
        <v>143</v>
      </c>
      <c r="S248" s="21" t="s">
        <v>67</v>
      </c>
      <c r="T248" s="9">
        <v>40</v>
      </c>
      <c r="U248">
        <v>35.799999999999997</v>
      </c>
      <c r="V248" t="str">
        <f t="shared" si="19"/>
        <v/>
      </c>
    </row>
    <row r="249" spans="1:23">
      <c r="A249" s="56">
        <v>251</v>
      </c>
      <c r="B249" s="41" t="s">
        <v>146</v>
      </c>
      <c r="C249" s="41">
        <v>2012</v>
      </c>
      <c r="D249" s="41" t="s">
        <v>147</v>
      </c>
      <c r="F249">
        <v>251</v>
      </c>
      <c r="G249" s="41" t="s">
        <v>43</v>
      </c>
      <c r="H249" s="41" t="s">
        <v>48</v>
      </c>
      <c r="I249" s="48">
        <v>413.3</v>
      </c>
      <c r="J249" s="48">
        <v>1.88</v>
      </c>
      <c r="K249" s="48">
        <v>2.3199999999999998</v>
      </c>
      <c r="L249" s="48">
        <v>66</v>
      </c>
      <c r="M249" s="5" t="s">
        <v>142</v>
      </c>
      <c r="N249" s="21" t="s">
        <v>70</v>
      </c>
      <c r="O249">
        <v>45</v>
      </c>
      <c r="P249" s="8">
        <f t="shared" si="17"/>
        <v>3</v>
      </c>
      <c r="Q249" s="9">
        <v>40</v>
      </c>
      <c r="R249" s="7" t="s">
        <v>143</v>
      </c>
      <c r="S249" s="21" t="s">
        <v>70</v>
      </c>
      <c r="T249" s="9">
        <v>40</v>
      </c>
      <c r="U249">
        <v>66</v>
      </c>
      <c r="V249" t="str">
        <f t="shared" si="19"/>
        <v/>
      </c>
    </row>
    <row r="250" spans="1:23">
      <c r="A250" s="56">
        <v>252</v>
      </c>
      <c r="B250" s="41" t="s">
        <v>146</v>
      </c>
      <c r="C250" s="41">
        <v>2012</v>
      </c>
      <c r="D250" s="41" t="s">
        <v>147</v>
      </c>
      <c r="F250">
        <v>252</v>
      </c>
      <c r="G250" s="41" t="s">
        <v>43</v>
      </c>
      <c r="H250" s="41" t="s">
        <v>49</v>
      </c>
      <c r="I250" s="48">
        <v>793.9</v>
      </c>
      <c r="J250" s="48">
        <v>1.96</v>
      </c>
      <c r="K250" s="48">
        <v>2.42</v>
      </c>
      <c r="L250" s="48">
        <v>43.7</v>
      </c>
      <c r="M250" s="5" t="s">
        <v>142</v>
      </c>
      <c r="N250" s="21" t="s">
        <v>73</v>
      </c>
      <c r="O250">
        <v>45</v>
      </c>
      <c r="P250" s="8">
        <f t="shared" si="17"/>
        <v>4</v>
      </c>
      <c r="Q250" s="9">
        <v>40</v>
      </c>
      <c r="R250" s="7" t="s">
        <v>143</v>
      </c>
      <c r="S250" s="21" t="s">
        <v>73</v>
      </c>
      <c r="T250" s="9">
        <v>40</v>
      </c>
      <c r="U250">
        <v>43.7</v>
      </c>
      <c r="V250" t="str">
        <f t="shared" si="19"/>
        <v/>
      </c>
    </row>
    <row r="251" spans="1:23">
      <c r="A251" s="56">
        <v>253</v>
      </c>
      <c r="B251" s="41" t="s">
        <v>146</v>
      </c>
      <c r="C251" s="41">
        <v>2012</v>
      </c>
      <c r="D251" s="41" t="s">
        <v>147</v>
      </c>
      <c r="F251">
        <v>253</v>
      </c>
      <c r="G251" s="41" t="s">
        <v>43</v>
      </c>
      <c r="H251" s="41" t="s">
        <v>50</v>
      </c>
      <c r="I251" s="48">
        <v>295.89999999999998</v>
      </c>
      <c r="J251" s="48">
        <v>1.92</v>
      </c>
      <c r="K251" s="48">
        <v>2.31</v>
      </c>
      <c r="L251" s="48">
        <v>41.7</v>
      </c>
      <c r="M251" s="5" t="s">
        <v>142</v>
      </c>
      <c r="N251" s="21" t="s">
        <v>80</v>
      </c>
      <c r="O251">
        <v>45</v>
      </c>
      <c r="P251" s="8">
        <f t="shared" si="17"/>
        <v>4</v>
      </c>
      <c r="Q251" s="9">
        <v>40</v>
      </c>
      <c r="R251" s="7" t="s">
        <v>143</v>
      </c>
      <c r="S251" s="21" t="s">
        <v>80</v>
      </c>
      <c r="T251" s="9">
        <v>40</v>
      </c>
      <c r="U251">
        <v>41.7</v>
      </c>
      <c r="V251" t="str">
        <f t="shared" si="19"/>
        <v/>
      </c>
    </row>
    <row r="252" spans="1:23">
      <c r="A252" s="60">
        <v>254</v>
      </c>
      <c r="B252" s="45" t="s">
        <v>146</v>
      </c>
      <c r="C252" s="45">
        <v>2012</v>
      </c>
      <c r="D252" s="45" t="s">
        <v>147</v>
      </c>
      <c r="E252" s="45"/>
      <c r="F252" s="21">
        <v>254</v>
      </c>
      <c r="G252" s="45" t="s">
        <v>28</v>
      </c>
      <c r="H252" s="45" t="s">
        <v>83</v>
      </c>
      <c r="I252" s="52">
        <v>140.69999999999999</v>
      </c>
      <c r="J252" s="52">
        <v>1.87</v>
      </c>
      <c r="K252" s="52">
        <v>2.11</v>
      </c>
      <c r="L252" s="52">
        <v>24.9</v>
      </c>
      <c r="M252" s="27" t="s">
        <v>142</v>
      </c>
      <c r="N252" s="21" t="s">
        <v>87</v>
      </c>
      <c r="O252" s="21">
        <v>50</v>
      </c>
      <c r="P252" s="28">
        <f t="shared" si="17"/>
        <v>7</v>
      </c>
      <c r="Q252" s="9">
        <v>40</v>
      </c>
      <c r="R252" s="7" t="s">
        <v>143</v>
      </c>
      <c r="S252" s="21" t="s">
        <v>87</v>
      </c>
      <c r="T252" s="9">
        <v>40</v>
      </c>
      <c r="U252" s="21">
        <v>24.9</v>
      </c>
      <c r="V252" s="21" t="str">
        <f t="shared" si="19"/>
        <v/>
      </c>
      <c r="W252" s="21"/>
    </row>
    <row r="253" spans="1:23">
      <c r="A253" s="56">
        <v>255</v>
      </c>
      <c r="B253" s="41" t="s">
        <v>146</v>
      </c>
      <c r="C253" s="41">
        <v>2012</v>
      </c>
      <c r="D253" s="41" t="s">
        <v>147</v>
      </c>
      <c r="F253">
        <v>255</v>
      </c>
      <c r="G253" s="41" t="s">
        <v>43</v>
      </c>
      <c r="H253" s="41" t="s">
        <v>52</v>
      </c>
      <c r="I253" s="48">
        <v>541.4</v>
      </c>
      <c r="J253" s="48">
        <v>1.86</v>
      </c>
      <c r="K253" s="48">
        <v>2.29</v>
      </c>
      <c r="L253" s="48">
        <v>62.8</v>
      </c>
      <c r="M253" s="5" t="s">
        <v>142</v>
      </c>
      <c r="N253" s="21" t="s">
        <v>88</v>
      </c>
      <c r="O253">
        <v>45</v>
      </c>
      <c r="P253" s="8">
        <f t="shared" si="17"/>
        <v>3</v>
      </c>
      <c r="Q253" s="9">
        <v>40</v>
      </c>
      <c r="R253" s="7" t="s">
        <v>143</v>
      </c>
      <c r="S253" s="21" t="s">
        <v>88</v>
      </c>
      <c r="T253" s="9">
        <v>40</v>
      </c>
      <c r="U253">
        <v>62.8</v>
      </c>
      <c r="V253" t="str">
        <f t="shared" si="19"/>
        <v/>
      </c>
    </row>
    <row r="254" spans="1:23">
      <c r="A254" s="56">
        <v>256</v>
      </c>
      <c r="B254" s="41" t="s">
        <v>146</v>
      </c>
      <c r="C254" s="41">
        <v>2013</v>
      </c>
      <c r="D254" s="41" t="s">
        <v>147</v>
      </c>
      <c r="F254">
        <v>256</v>
      </c>
      <c r="G254" s="41" t="s">
        <v>43</v>
      </c>
      <c r="H254" s="41" t="s">
        <v>53</v>
      </c>
      <c r="I254" s="48">
        <v>179.1</v>
      </c>
      <c r="J254" s="48">
        <v>1.92</v>
      </c>
      <c r="K254" s="48">
        <v>2.19</v>
      </c>
      <c r="L254" s="48">
        <v>22.6</v>
      </c>
      <c r="M254" s="5" t="s">
        <v>142</v>
      </c>
      <c r="N254" s="21" t="s">
        <v>89</v>
      </c>
      <c r="O254">
        <v>45</v>
      </c>
      <c r="P254" s="8">
        <f t="shared" si="17"/>
        <v>7</v>
      </c>
      <c r="Q254" s="9">
        <v>40</v>
      </c>
      <c r="R254" s="7" t="s">
        <v>143</v>
      </c>
      <c r="S254" s="21" t="s">
        <v>89</v>
      </c>
      <c r="T254" s="9">
        <v>40</v>
      </c>
      <c r="U254">
        <v>22.6</v>
      </c>
      <c r="V254" t="str">
        <f t="shared" si="19"/>
        <v/>
      </c>
    </row>
    <row r="255" spans="1:23">
      <c r="A255" s="56">
        <v>257</v>
      </c>
      <c r="B255" s="41" t="s">
        <v>146</v>
      </c>
      <c r="C255" s="41">
        <v>2013</v>
      </c>
      <c r="D255" s="41" t="s">
        <v>147</v>
      </c>
      <c r="F255">
        <v>257</v>
      </c>
      <c r="G255" s="41" t="s">
        <v>141</v>
      </c>
      <c r="H255" s="41" t="s">
        <v>90</v>
      </c>
      <c r="I255" s="48">
        <v>151.9</v>
      </c>
      <c r="J255" s="48">
        <v>1.89</v>
      </c>
      <c r="K255" s="48">
        <v>2.2000000000000002</v>
      </c>
      <c r="L255" s="48">
        <v>24.2</v>
      </c>
      <c r="M255" s="5" t="s">
        <v>142</v>
      </c>
      <c r="N255" s="21" t="s">
        <v>90</v>
      </c>
      <c r="O255">
        <v>100</v>
      </c>
      <c r="P255" s="8">
        <f t="shared" si="17"/>
        <v>7</v>
      </c>
      <c r="Q255" s="9">
        <v>40</v>
      </c>
      <c r="R255" s="7" t="s">
        <v>143</v>
      </c>
      <c r="S255" s="21" t="s">
        <v>90</v>
      </c>
      <c r="T255" s="9">
        <v>40</v>
      </c>
      <c r="U255">
        <v>24.2</v>
      </c>
      <c r="V255" t="str">
        <f t="shared" si="19"/>
        <v/>
      </c>
    </row>
    <row r="256" spans="1:23">
      <c r="A256" s="56">
        <v>258</v>
      </c>
      <c r="B256" s="41" t="s">
        <v>146</v>
      </c>
      <c r="C256" s="41">
        <v>2013</v>
      </c>
      <c r="D256" s="41" t="s">
        <v>147</v>
      </c>
      <c r="F256">
        <v>258</v>
      </c>
      <c r="G256" s="41" t="s">
        <v>43</v>
      </c>
      <c r="H256" s="41" t="s">
        <v>54</v>
      </c>
      <c r="I256" s="48">
        <v>398.5</v>
      </c>
      <c r="J256" s="48">
        <v>1.94</v>
      </c>
      <c r="K256" s="48">
        <v>2.33</v>
      </c>
      <c r="L256" s="48">
        <v>40</v>
      </c>
      <c r="M256" s="5" t="s">
        <v>142</v>
      </c>
      <c r="N256" s="21" t="s">
        <v>91</v>
      </c>
      <c r="O256">
        <v>45</v>
      </c>
      <c r="P256" s="8">
        <f t="shared" si="17"/>
        <v>4</v>
      </c>
      <c r="Q256" s="9">
        <v>40</v>
      </c>
      <c r="R256" s="7" t="s">
        <v>143</v>
      </c>
      <c r="S256" s="21" t="s">
        <v>91</v>
      </c>
      <c r="T256" s="9">
        <v>40</v>
      </c>
      <c r="U256">
        <v>40</v>
      </c>
      <c r="V256" t="str">
        <f t="shared" si="19"/>
        <v/>
      </c>
    </row>
    <row r="257" spans="1:22">
      <c r="A257" s="56">
        <v>259</v>
      </c>
      <c r="B257" s="41" t="s">
        <v>146</v>
      </c>
      <c r="C257" s="41">
        <v>2013</v>
      </c>
      <c r="D257" s="41" t="s">
        <v>147</v>
      </c>
      <c r="F257">
        <v>259</v>
      </c>
      <c r="G257" s="41" t="s">
        <v>43</v>
      </c>
      <c r="H257" s="41" t="s">
        <v>55</v>
      </c>
      <c r="I257" s="48">
        <v>168.8</v>
      </c>
      <c r="J257" s="48">
        <v>1.89</v>
      </c>
      <c r="K257" s="48">
        <v>2.23</v>
      </c>
      <c r="L257" s="48">
        <v>38.1</v>
      </c>
      <c r="M257" s="5" t="s">
        <v>142</v>
      </c>
      <c r="N257" s="21" t="s">
        <v>92</v>
      </c>
      <c r="O257">
        <v>45</v>
      </c>
      <c r="P257" s="8">
        <f t="shared" si="17"/>
        <v>4</v>
      </c>
      <c r="Q257" s="9">
        <v>40</v>
      </c>
      <c r="R257" s="7" t="s">
        <v>143</v>
      </c>
      <c r="S257" s="21" t="s">
        <v>92</v>
      </c>
      <c r="T257" s="9">
        <v>40</v>
      </c>
      <c r="U257">
        <v>38.1</v>
      </c>
      <c r="V257" t="str">
        <f t="shared" si="19"/>
        <v/>
      </c>
    </row>
    <row r="258" spans="1:22">
      <c r="A258" s="56">
        <v>260</v>
      </c>
      <c r="B258" s="41" t="s">
        <v>146</v>
      </c>
      <c r="C258" s="41">
        <v>2013</v>
      </c>
      <c r="D258" s="41" t="s">
        <v>147</v>
      </c>
      <c r="F258">
        <v>260</v>
      </c>
      <c r="G258" s="41" t="s">
        <v>43</v>
      </c>
      <c r="H258" s="41" t="s">
        <v>56</v>
      </c>
      <c r="I258" s="48">
        <v>94.1</v>
      </c>
      <c r="J258" s="48">
        <v>1.91</v>
      </c>
      <c r="K258" s="48">
        <v>2.15</v>
      </c>
      <c r="L258" s="48">
        <v>32.9</v>
      </c>
      <c r="M258" s="5" t="s">
        <v>142</v>
      </c>
      <c r="N258" s="21" t="s">
        <v>93</v>
      </c>
      <c r="O258">
        <v>45</v>
      </c>
      <c r="P258" s="8">
        <f t="shared" si="17"/>
        <v>5</v>
      </c>
      <c r="Q258" s="9">
        <v>40</v>
      </c>
      <c r="R258" s="7" t="s">
        <v>143</v>
      </c>
      <c r="S258" s="21" t="s">
        <v>93</v>
      </c>
      <c r="T258" s="9">
        <v>40</v>
      </c>
      <c r="U258">
        <v>32.9</v>
      </c>
      <c r="V258" t="str">
        <f t="shared" si="19"/>
        <v/>
      </c>
    </row>
    <row r="259" spans="1:22">
      <c r="A259" s="56">
        <v>261</v>
      </c>
      <c r="B259" s="41" t="s">
        <v>146</v>
      </c>
      <c r="C259" s="41">
        <v>2013</v>
      </c>
      <c r="D259" s="41" t="s">
        <v>147</v>
      </c>
      <c r="F259">
        <v>261</v>
      </c>
      <c r="G259" s="41" t="s">
        <v>43</v>
      </c>
      <c r="H259" s="41" t="s">
        <v>57</v>
      </c>
      <c r="I259" s="48">
        <v>238.3</v>
      </c>
      <c r="J259" s="48">
        <v>1.92</v>
      </c>
      <c r="K259" s="48">
        <v>2.31</v>
      </c>
      <c r="L259" s="48">
        <v>37.799999999999997</v>
      </c>
      <c r="M259" s="5" t="s">
        <v>142</v>
      </c>
      <c r="N259" s="21" t="s">
        <v>94</v>
      </c>
      <c r="O259">
        <v>45</v>
      </c>
      <c r="P259" s="8">
        <f t="shared" si="17"/>
        <v>4</v>
      </c>
      <c r="Q259" s="9">
        <v>35</v>
      </c>
      <c r="R259" s="7" t="s">
        <v>143</v>
      </c>
      <c r="S259" s="21" t="s">
        <v>94</v>
      </c>
      <c r="T259" s="9">
        <v>35</v>
      </c>
      <c r="U259">
        <v>37.799999999999997</v>
      </c>
      <c r="V259" t="str">
        <f t="shared" si="19"/>
        <v/>
      </c>
    </row>
    <row r="260" spans="1:22">
      <c r="A260" s="56">
        <v>262</v>
      </c>
      <c r="B260" s="41" t="s">
        <v>146</v>
      </c>
      <c r="C260" s="41">
        <v>2013</v>
      </c>
      <c r="D260" s="41" t="s">
        <v>147</v>
      </c>
      <c r="F260">
        <v>262</v>
      </c>
      <c r="G260" s="41" t="s">
        <v>43</v>
      </c>
      <c r="H260" s="41" t="s">
        <v>58</v>
      </c>
      <c r="I260" s="48">
        <v>390.5</v>
      </c>
      <c r="J260" s="48">
        <v>1.92</v>
      </c>
      <c r="K260" s="48">
        <v>2.3199999999999998</v>
      </c>
      <c r="L260" s="48">
        <v>44.1</v>
      </c>
      <c r="M260" s="5" t="s">
        <v>142</v>
      </c>
      <c r="N260" s="21" t="s">
        <v>97</v>
      </c>
      <c r="O260">
        <v>45</v>
      </c>
      <c r="P260" s="8">
        <f t="shared" si="17"/>
        <v>4</v>
      </c>
      <c r="Q260" s="9">
        <v>40</v>
      </c>
      <c r="R260" s="7" t="s">
        <v>143</v>
      </c>
      <c r="S260" s="21" t="s">
        <v>97</v>
      </c>
      <c r="T260" s="9">
        <v>40</v>
      </c>
      <c r="U260">
        <v>44.1</v>
      </c>
      <c r="V260" t="str">
        <f t="shared" si="19"/>
        <v/>
      </c>
    </row>
    <row r="261" spans="1:22">
      <c r="A261" s="56">
        <v>263</v>
      </c>
      <c r="B261" s="41" t="s">
        <v>146</v>
      </c>
      <c r="C261" s="41">
        <v>2013</v>
      </c>
      <c r="D261" s="41" t="s">
        <v>147</v>
      </c>
      <c r="F261">
        <v>263</v>
      </c>
      <c r="G261" s="41" t="s">
        <v>43</v>
      </c>
      <c r="H261" s="41" t="s">
        <v>60</v>
      </c>
      <c r="I261" s="48">
        <v>451.8</v>
      </c>
      <c r="J261" s="48">
        <v>1.92</v>
      </c>
      <c r="K261" s="48">
        <v>2.3199999999999998</v>
      </c>
      <c r="L261" s="48">
        <v>29.4</v>
      </c>
      <c r="M261" s="5" t="s">
        <v>142</v>
      </c>
      <c r="N261" s="21" t="s">
        <v>98</v>
      </c>
      <c r="O261">
        <v>45</v>
      </c>
      <c r="P261" s="8">
        <f t="shared" si="17"/>
        <v>6</v>
      </c>
      <c r="Q261" s="9">
        <v>40</v>
      </c>
      <c r="R261" s="7" t="s">
        <v>143</v>
      </c>
      <c r="S261" s="21" t="s">
        <v>98</v>
      </c>
      <c r="T261" s="9">
        <v>40</v>
      </c>
      <c r="U261">
        <v>29.4</v>
      </c>
      <c r="V261" t="str">
        <f t="shared" si="19"/>
        <v/>
      </c>
    </row>
    <row r="262" spans="1:22">
      <c r="A262" s="56">
        <v>264</v>
      </c>
      <c r="B262" s="41" t="s">
        <v>146</v>
      </c>
      <c r="C262" s="41">
        <v>2013</v>
      </c>
      <c r="D262" s="41" t="s">
        <v>147</v>
      </c>
      <c r="F262">
        <v>264</v>
      </c>
      <c r="G262" s="41" t="s">
        <v>43</v>
      </c>
      <c r="H262" s="41" t="s">
        <v>61</v>
      </c>
      <c r="I262" s="48">
        <v>316.60000000000002</v>
      </c>
      <c r="J262" s="48">
        <v>1.91</v>
      </c>
      <c r="K262" s="48">
        <v>2.2799999999999998</v>
      </c>
      <c r="L262" s="48">
        <v>30.7</v>
      </c>
      <c r="M262" s="5" t="s">
        <v>142</v>
      </c>
      <c r="N262" s="21" t="s">
        <v>99</v>
      </c>
      <c r="O262">
        <v>45</v>
      </c>
      <c r="P262" s="8">
        <f t="shared" si="17"/>
        <v>5</v>
      </c>
      <c r="Q262" s="9">
        <v>40</v>
      </c>
      <c r="R262" s="7" t="s">
        <v>143</v>
      </c>
      <c r="S262" s="21" t="s">
        <v>99</v>
      </c>
      <c r="T262" s="9">
        <v>40</v>
      </c>
      <c r="U262">
        <v>30.7</v>
      </c>
      <c r="V262" t="str">
        <f t="shared" si="19"/>
        <v/>
      </c>
    </row>
    <row r="263" spans="1:22">
      <c r="A263" s="56">
        <v>265</v>
      </c>
      <c r="B263" s="41" t="s">
        <v>146</v>
      </c>
      <c r="C263" s="41">
        <v>2013</v>
      </c>
      <c r="D263" s="41" t="s">
        <v>147</v>
      </c>
      <c r="F263">
        <v>265</v>
      </c>
      <c r="G263" s="41" t="s">
        <v>43</v>
      </c>
      <c r="H263" s="41" t="s">
        <v>62</v>
      </c>
      <c r="I263" s="48">
        <v>152.5</v>
      </c>
      <c r="J263" s="48">
        <v>1.91</v>
      </c>
      <c r="K263" s="48">
        <v>2.23</v>
      </c>
      <c r="L263" s="48">
        <v>28.5</v>
      </c>
      <c r="M263" s="5" t="s">
        <v>142</v>
      </c>
      <c r="N263" s="21" t="s">
        <v>100</v>
      </c>
      <c r="O263">
        <v>45</v>
      </c>
      <c r="P263" s="8">
        <f t="shared" si="17"/>
        <v>6</v>
      </c>
      <c r="Q263" s="9">
        <v>40</v>
      </c>
      <c r="R263" s="7" t="s">
        <v>143</v>
      </c>
      <c r="S263" s="21" t="s">
        <v>100</v>
      </c>
      <c r="T263" s="9">
        <v>40</v>
      </c>
      <c r="U263">
        <v>28.5</v>
      </c>
      <c r="V263" t="str">
        <f t="shared" si="19"/>
        <v/>
      </c>
    </row>
    <row r="264" spans="1:22">
      <c r="A264" s="56">
        <v>266</v>
      </c>
      <c r="B264" s="41" t="s">
        <v>146</v>
      </c>
      <c r="C264" s="41">
        <v>2014</v>
      </c>
      <c r="D264" s="41" t="s">
        <v>147</v>
      </c>
      <c r="F264">
        <v>266</v>
      </c>
      <c r="G264" s="41" t="s">
        <v>43</v>
      </c>
      <c r="H264" s="41" t="s">
        <v>63</v>
      </c>
      <c r="I264" s="48">
        <v>886.2</v>
      </c>
      <c r="J264" s="48">
        <v>1.94</v>
      </c>
      <c r="K264" s="48">
        <v>2.33</v>
      </c>
      <c r="L264" s="48">
        <v>56</v>
      </c>
      <c r="M264" s="5" t="s">
        <v>142</v>
      </c>
      <c r="N264" s="21" t="s">
        <v>101</v>
      </c>
      <c r="O264">
        <v>45</v>
      </c>
      <c r="P264" s="8">
        <f t="shared" si="17"/>
        <v>3</v>
      </c>
      <c r="Q264" s="9">
        <v>40</v>
      </c>
      <c r="R264" s="7" t="s">
        <v>143</v>
      </c>
      <c r="S264" s="21" t="s">
        <v>101</v>
      </c>
      <c r="T264" s="9">
        <v>40</v>
      </c>
      <c r="U264">
        <v>56</v>
      </c>
      <c r="V264" t="str">
        <f t="shared" si="19"/>
        <v/>
      </c>
    </row>
    <row r="265" spans="1:22">
      <c r="A265" s="56">
        <v>267</v>
      </c>
      <c r="B265" s="41" t="s">
        <v>146</v>
      </c>
      <c r="C265" s="41">
        <v>2014</v>
      </c>
      <c r="D265" s="41" t="s">
        <v>147</v>
      </c>
      <c r="F265">
        <v>267</v>
      </c>
      <c r="G265" s="41" t="s">
        <v>43</v>
      </c>
      <c r="H265" s="41" t="s">
        <v>66</v>
      </c>
      <c r="I265" s="48">
        <v>346.2</v>
      </c>
      <c r="J265" s="48">
        <v>1.92</v>
      </c>
      <c r="K265" s="48">
        <v>2.35</v>
      </c>
      <c r="L265" s="48">
        <v>40.1</v>
      </c>
      <c r="M265" s="5" t="s">
        <v>142</v>
      </c>
      <c r="N265" s="21" t="s">
        <v>103</v>
      </c>
      <c r="O265">
        <v>45</v>
      </c>
      <c r="P265" s="8">
        <f t="shared" si="17"/>
        <v>4</v>
      </c>
      <c r="Q265" s="9">
        <v>40</v>
      </c>
      <c r="R265" s="7" t="s">
        <v>143</v>
      </c>
      <c r="S265" s="21" t="s">
        <v>103</v>
      </c>
      <c r="T265" s="9">
        <v>40</v>
      </c>
      <c r="U265">
        <v>40.1</v>
      </c>
      <c r="V265" t="str">
        <f t="shared" si="19"/>
        <v/>
      </c>
    </row>
    <row r="266" spans="1:22">
      <c r="A266" s="56">
        <v>268</v>
      </c>
      <c r="B266" s="41" t="s">
        <v>146</v>
      </c>
      <c r="C266" s="41">
        <v>2014</v>
      </c>
      <c r="D266" s="41" t="s">
        <v>147</v>
      </c>
      <c r="F266">
        <v>268</v>
      </c>
      <c r="G266" s="41" t="s">
        <v>141</v>
      </c>
      <c r="H266" s="41" t="s">
        <v>104</v>
      </c>
      <c r="I266" s="48">
        <v>88</v>
      </c>
      <c r="J266" s="48">
        <v>1.86</v>
      </c>
      <c r="K266" s="48">
        <v>2.09</v>
      </c>
      <c r="L266" s="48">
        <v>13.1</v>
      </c>
      <c r="M266" s="5" t="s">
        <v>142</v>
      </c>
      <c r="N266" s="21" t="s">
        <v>104</v>
      </c>
      <c r="O266">
        <v>100</v>
      </c>
      <c r="P266" s="8">
        <f t="shared" si="17"/>
        <v>12</v>
      </c>
      <c r="Q266" s="9">
        <v>40</v>
      </c>
      <c r="R266" s="7" t="s">
        <v>143</v>
      </c>
      <c r="S266" s="21" t="s">
        <v>104</v>
      </c>
      <c r="T266" s="9">
        <v>40</v>
      </c>
      <c r="U266">
        <v>13.1</v>
      </c>
      <c r="V266" t="str">
        <f t="shared" si="19"/>
        <v/>
      </c>
    </row>
    <row r="267" spans="1:22">
      <c r="A267" s="56">
        <v>269</v>
      </c>
      <c r="B267" s="41" t="s">
        <v>146</v>
      </c>
      <c r="C267" s="41">
        <v>2014</v>
      </c>
      <c r="D267" s="41" t="s">
        <v>147</v>
      </c>
      <c r="F267">
        <v>269</v>
      </c>
      <c r="G267" s="41" t="s">
        <v>43</v>
      </c>
      <c r="H267" s="41" t="s">
        <v>68</v>
      </c>
      <c r="I267" s="48">
        <v>283.2</v>
      </c>
      <c r="J267" s="48">
        <v>1.9</v>
      </c>
      <c r="K267" s="48">
        <v>2.27</v>
      </c>
      <c r="L267" s="48">
        <v>36.299999999999997</v>
      </c>
      <c r="M267" s="5" t="s">
        <v>142</v>
      </c>
      <c r="N267" s="21" t="s">
        <v>105</v>
      </c>
      <c r="O267">
        <v>45</v>
      </c>
      <c r="P267" s="8">
        <f t="shared" si="17"/>
        <v>5</v>
      </c>
      <c r="Q267" s="9">
        <v>40</v>
      </c>
      <c r="R267" s="7" t="s">
        <v>143</v>
      </c>
      <c r="S267" s="21" t="s">
        <v>105</v>
      </c>
      <c r="T267" s="9">
        <v>40</v>
      </c>
      <c r="U267">
        <v>36.299999999999997</v>
      </c>
      <c r="V267" t="str">
        <f t="shared" si="19"/>
        <v/>
      </c>
    </row>
    <row r="268" spans="1:22">
      <c r="A268" s="56">
        <v>271</v>
      </c>
      <c r="B268" s="41" t="s">
        <v>146</v>
      </c>
      <c r="C268" s="41">
        <v>2014</v>
      </c>
      <c r="D268" s="41" t="s">
        <v>147</v>
      </c>
      <c r="F268">
        <v>271</v>
      </c>
      <c r="G268" s="41" t="s">
        <v>141</v>
      </c>
      <c r="H268" s="41" t="s">
        <v>106</v>
      </c>
      <c r="I268" s="48">
        <v>169.5</v>
      </c>
      <c r="J268" s="48">
        <v>1.92</v>
      </c>
      <c r="K268" s="48">
        <v>2.35</v>
      </c>
      <c r="L268" s="48">
        <v>15.7</v>
      </c>
      <c r="M268" s="5" t="s">
        <v>142</v>
      </c>
      <c r="N268" s="21" t="s">
        <v>106</v>
      </c>
      <c r="O268">
        <v>100</v>
      </c>
      <c r="P268" s="8">
        <f t="shared" si="17"/>
        <v>10</v>
      </c>
      <c r="Q268" s="9">
        <v>40</v>
      </c>
      <c r="R268" s="7" t="s">
        <v>143</v>
      </c>
      <c r="S268" s="21" t="s">
        <v>106</v>
      </c>
      <c r="T268" s="9">
        <v>40</v>
      </c>
      <c r="U268">
        <v>15.7</v>
      </c>
      <c r="V268" t="str">
        <f t="shared" si="19"/>
        <v/>
      </c>
    </row>
    <row r="269" spans="1:22">
      <c r="A269" s="56">
        <v>272</v>
      </c>
      <c r="B269" s="41" t="s">
        <v>146</v>
      </c>
      <c r="C269" s="41">
        <v>2014</v>
      </c>
      <c r="D269" s="41" t="s">
        <v>147</v>
      </c>
      <c r="F269">
        <v>272</v>
      </c>
      <c r="G269" s="41" t="s">
        <v>43</v>
      </c>
      <c r="H269" s="41" t="s">
        <v>69</v>
      </c>
      <c r="I269" s="48">
        <v>287.2</v>
      </c>
      <c r="J269" s="48">
        <v>1.94</v>
      </c>
      <c r="K269" s="48">
        <v>2.31</v>
      </c>
      <c r="L269" s="48">
        <v>25.9</v>
      </c>
      <c r="M269" s="5" t="s">
        <v>142</v>
      </c>
      <c r="N269" s="21" t="s">
        <v>107</v>
      </c>
      <c r="O269">
        <v>45</v>
      </c>
      <c r="P269" s="8">
        <f t="shared" si="17"/>
        <v>6</v>
      </c>
      <c r="Q269" s="9">
        <v>40</v>
      </c>
      <c r="R269" s="7" t="s">
        <v>143</v>
      </c>
      <c r="S269" s="21" t="s">
        <v>107</v>
      </c>
      <c r="T269" s="9">
        <v>40</v>
      </c>
      <c r="U269">
        <v>25.9</v>
      </c>
      <c r="V269" t="str">
        <f t="shared" si="19"/>
        <v/>
      </c>
    </row>
    <row r="270" spans="1:22">
      <c r="A270" s="56">
        <v>273</v>
      </c>
      <c r="B270" s="41" t="s">
        <v>146</v>
      </c>
      <c r="C270" s="41">
        <v>2014</v>
      </c>
      <c r="D270" s="41" t="s">
        <v>147</v>
      </c>
      <c r="F270">
        <v>273</v>
      </c>
      <c r="G270" s="41" t="s">
        <v>141</v>
      </c>
      <c r="H270" s="41" t="s">
        <v>108</v>
      </c>
      <c r="I270" s="48">
        <v>35.700000000000003</v>
      </c>
      <c r="J270" s="48">
        <v>1.93</v>
      </c>
      <c r="K270" s="48">
        <v>2.12</v>
      </c>
      <c r="L270" s="48">
        <v>6.87</v>
      </c>
      <c r="M270" s="5" t="s">
        <v>142</v>
      </c>
      <c r="N270" s="21" t="s">
        <v>108</v>
      </c>
      <c r="O270">
        <v>45</v>
      </c>
      <c r="P270" s="8">
        <f t="shared" si="17"/>
        <v>22</v>
      </c>
      <c r="Q270" s="9">
        <v>40</v>
      </c>
      <c r="R270" s="7" t="s">
        <v>143</v>
      </c>
      <c r="S270" s="21" t="s">
        <v>108</v>
      </c>
      <c r="T270" s="9">
        <v>40</v>
      </c>
      <c r="U270">
        <v>6.87</v>
      </c>
      <c r="V270" t="str">
        <f t="shared" si="19"/>
        <v/>
      </c>
    </row>
    <row r="271" spans="1:22">
      <c r="A271" s="56">
        <v>274</v>
      </c>
      <c r="B271" s="41" t="s">
        <v>146</v>
      </c>
      <c r="C271" s="41">
        <v>2016</v>
      </c>
      <c r="D271" s="41" t="s">
        <v>147</v>
      </c>
      <c r="F271">
        <v>274</v>
      </c>
      <c r="G271" s="41" t="s">
        <v>43</v>
      </c>
      <c r="H271" s="41" t="s">
        <v>71</v>
      </c>
      <c r="I271" s="48">
        <v>181.1</v>
      </c>
      <c r="J271" s="48">
        <v>1.87</v>
      </c>
      <c r="K271" s="48">
        <v>2.23</v>
      </c>
      <c r="L271" s="48">
        <v>39.700000000000003</v>
      </c>
      <c r="M271" s="5" t="s">
        <v>142</v>
      </c>
      <c r="N271" s="21" t="s">
        <v>109</v>
      </c>
      <c r="O271">
        <v>45</v>
      </c>
      <c r="P271" s="8">
        <f t="shared" si="17"/>
        <v>4</v>
      </c>
      <c r="Q271" s="9">
        <v>40</v>
      </c>
      <c r="R271" s="7" t="s">
        <v>143</v>
      </c>
      <c r="S271" s="21" t="s">
        <v>109</v>
      </c>
      <c r="T271" s="9">
        <v>40</v>
      </c>
      <c r="U271">
        <v>39.700000000000003</v>
      </c>
      <c r="V271" t="str">
        <f t="shared" si="19"/>
        <v/>
      </c>
    </row>
    <row r="272" spans="1:22">
      <c r="A272" s="56">
        <v>275</v>
      </c>
      <c r="B272" s="41" t="s">
        <v>146</v>
      </c>
      <c r="C272" s="41">
        <v>2016</v>
      </c>
      <c r="D272" s="41" t="s">
        <v>147</v>
      </c>
      <c r="F272">
        <v>275</v>
      </c>
      <c r="G272" s="41" t="s">
        <v>43</v>
      </c>
      <c r="H272" s="41" t="s">
        <v>72</v>
      </c>
      <c r="I272" s="48">
        <v>342.8</v>
      </c>
      <c r="J272" s="48">
        <v>1.91</v>
      </c>
      <c r="K272" s="48">
        <v>2.31</v>
      </c>
      <c r="L272" s="48">
        <v>30.9</v>
      </c>
      <c r="M272" s="5" t="s">
        <v>142</v>
      </c>
      <c r="N272" s="21" t="s">
        <v>110</v>
      </c>
      <c r="O272">
        <v>45</v>
      </c>
      <c r="P272" s="8">
        <f t="shared" si="17"/>
        <v>5</v>
      </c>
      <c r="Q272" s="9">
        <v>35</v>
      </c>
      <c r="R272" s="7" t="s">
        <v>143</v>
      </c>
      <c r="S272" s="21" t="s">
        <v>110</v>
      </c>
      <c r="T272" s="9">
        <v>35</v>
      </c>
      <c r="U272">
        <v>30.9</v>
      </c>
      <c r="V272" t="str">
        <f t="shared" si="19"/>
        <v/>
      </c>
    </row>
    <row r="273" spans="1:22">
      <c r="A273" s="56">
        <v>276</v>
      </c>
      <c r="B273" s="41" t="s">
        <v>146</v>
      </c>
      <c r="C273" s="41">
        <v>2016</v>
      </c>
      <c r="D273" s="41" t="s">
        <v>147</v>
      </c>
      <c r="F273">
        <v>276</v>
      </c>
      <c r="G273" s="41" t="s">
        <v>43</v>
      </c>
      <c r="H273" s="41" t="s">
        <v>74</v>
      </c>
      <c r="I273" s="48">
        <v>286.3</v>
      </c>
      <c r="J273" s="48">
        <v>1.93</v>
      </c>
      <c r="K273" s="48">
        <v>2.34</v>
      </c>
      <c r="L273" s="48">
        <v>35.299999999999997</v>
      </c>
      <c r="M273" s="5" t="s">
        <v>142</v>
      </c>
      <c r="N273" s="21" t="s">
        <v>111</v>
      </c>
      <c r="O273">
        <v>45</v>
      </c>
      <c r="P273" s="8">
        <f t="shared" si="17"/>
        <v>5</v>
      </c>
      <c r="Q273" s="9">
        <v>40</v>
      </c>
      <c r="R273" s="7" t="s">
        <v>143</v>
      </c>
      <c r="S273" s="21" t="s">
        <v>111</v>
      </c>
      <c r="T273" s="9">
        <v>40</v>
      </c>
      <c r="U273">
        <v>35.299999999999997</v>
      </c>
      <c r="V273" t="str">
        <f t="shared" si="19"/>
        <v/>
      </c>
    </row>
    <row r="274" spans="1:22">
      <c r="A274" s="56">
        <v>277</v>
      </c>
      <c r="B274" s="41" t="s">
        <v>146</v>
      </c>
      <c r="C274" s="41">
        <v>2016</v>
      </c>
      <c r="D274" s="41" t="s">
        <v>147</v>
      </c>
      <c r="F274">
        <v>277</v>
      </c>
      <c r="G274" s="41" t="s">
        <v>141</v>
      </c>
      <c r="H274" s="41" t="s">
        <v>112</v>
      </c>
      <c r="I274" s="48">
        <v>198.2</v>
      </c>
      <c r="J274" s="48">
        <v>1.9</v>
      </c>
      <c r="K274" s="48">
        <v>2.2799999999999998</v>
      </c>
      <c r="L274" s="48">
        <v>12.9</v>
      </c>
      <c r="M274" s="5" t="s">
        <v>142</v>
      </c>
      <c r="N274" s="21" t="s">
        <v>112</v>
      </c>
      <c r="O274">
        <v>100</v>
      </c>
      <c r="P274" s="8">
        <f t="shared" si="17"/>
        <v>12</v>
      </c>
      <c r="Q274" s="9">
        <v>40</v>
      </c>
      <c r="R274" s="7" t="s">
        <v>143</v>
      </c>
      <c r="S274" s="21" t="s">
        <v>112</v>
      </c>
      <c r="T274" s="9">
        <v>40</v>
      </c>
      <c r="U274">
        <v>12.9</v>
      </c>
      <c r="V274" t="str">
        <f t="shared" si="19"/>
        <v/>
      </c>
    </row>
    <row r="275" spans="1:22">
      <c r="A275" s="56">
        <v>278</v>
      </c>
      <c r="B275" s="41" t="s">
        <v>146</v>
      </c>
      <c r="C275" s="41">
        <v>2016</v>
      </c>
      <c r="D275" s="41" t="s">
        <v>147</v>
      </c>
      <c r="F275">
        <v>278</v>
      </c>
      <c r="G275" s="41" t="s">
        <v>141</v>
      </c>
      <c r="H275" s="41" t="s">
        <v>113</v>
      </c>
      <c r="I275" s="48">
        <v>25.2</v>
      </c>
      <c r="J275" s="48">
        <v>2.02</v>
      </c>
      <c r="K275" s="48">
        <v>2.0699999999999998</v>
      </c>
      <c r="L275" s="48">
        <v>5.61</v>
      </c>
      <c r="M275" s="5" t="s">
        <v>142</v>
      </c>
      <c r="N275" s="21" t="s">
        <v>113</v>
      </c>
      <c r="O275">
        <v>100</v>
      </c>
      <c r="P275" s="8">
        <f t="shared" si="17"/>
        <v>27</v>
      </c>
      <c r="Q275" s="9">
        <v>40</v>
      </c>
      <c r="R275" s="7" t="s">
        <v>143</v>
      </c>
      <c r="S275" s="21" t="s">
        <v>113</v>
      </c>
      <c r="T275" s="9">
        <v>40</v>
      </c>
      <c r="U275">
        <v>5.61</v>
      </c>
      <c r="V275" t="str">
        <f t="shared" si="19"/>
        <v/>
      </c>
    </row>
    <row r="276" spans="1:22">
      <c r="A276" s="56">
        <v>279</v>
      </c>
      <c r="B276" s="41" t="s">
        <v>146</v>
      </c>
      <c r="C276" s="41">
        <v>2016</v>
      </c>
      <c r="D276" s="41" t="s">
        <v>147</v>
      </c>
      <c r="F276">
        <v>279</v>
      </c>
      <c r="G276" s="41" t="s">
        <v>141</v>
      </c>
      <c r="H276" s="41" t="s">
        <v>115</v>
      </c>
      <c r="I276" s="48">
        <v>140.9</v>
      </c>
      <c r="J276" s="48">
        <v>1.87</v>
      </c>
      <c r="K276" s="48">
        <v>2.21</v>
      </c>
      <c r="L276" s="48">
        <v>6.01</v>
      </c>
      <c r="M276" s="5" t="s">
        <v>142</v>
      </c>
      <c r="N276" s="21" t="s">
        <v>115</v>
      </c>
      <c r="O276">
        <v>100</v>
      </c>
      <c r="P276" s="8">
        <f t="shared" si="17"/>
        <v>25</v>
      </c>
      <c r="Q276" s="9">
        <v>40</v>
      </c>
      <c r="R276" s="7" t="s">
        <v>143</v>
      </c>
      <c r="S276" s="21" t="s">
        <v>115</v>
      </c>
      <c r="T276" s="9">
        <v>40</v>
      </c>
      <c r="U276">
        <v>6.01</v>
      </c>
      <c r="V276" t="str">
        <f t="shared" si="19"/>
        <v/>
      </c>
    </row>
    <row r="277" spans="1:22">
      <c r="A277" s="56">
        <v>280</v>
      </c>
      <c r="B277" s="41" t="s">
        <v>146</v>
      </c>
      <c r="C277" s="41">
        <v>2016</v>
      </c>
      <c r="D277" s="41" t="s">
        <v>147</v>
      </c>
      <c r="F277">
        <v>280</v>
      </c>
      <c r="G277" s="41" t="s">
        <v>43</v>
      </c>
      <c r="H277" s="41" t="s">
        <v>76</v>
      </c>
      <c r="I277" s="48">
        <v>87.2</v>
      </c>
      <c r="J277" s="48">
        <v>1.9</v>
      </c>
      <c r="K277" s="48">
        <v>2.2799999999999998</v>
      </c>
      <c r="L277" s="48">
        <v>9.58</v>
      </c>
      <c r="M277" s="5" t="s">
        <v>142</v>
      </c>
      <c r="N277" s="21" t="s">
        <v>116</v>
      </c>
      <c r="O277">
        <v>45</v>
      </c>
      <c r="P277" s="8">
        <f t="shared" si="17"/>
        <v>16</v>
      </c>
      <c r="Q277" s="9">
        <v>40</v>
      </c>
      <c r="R277" s="7" t="s">
        <v>143</v>
      </c>
      <c r="S277" s="21" t="s">
        <v>116</v>
      </c>
      <c r="T277" s="9">
        <v>40</v>
      </c>
      <c r="U277">
        <v>9.58</v>
      </c>
      <c r="V277" t="str">
        <f t="shared" si="19"/>
        <v/>
      </c>
    </row>
    <row r="278" spans="1:22">
      <c r="A278" s="56">
        <v>281</v>
      </c>
      <c r="B278" s="41" t="s">
        <v>146</v>
      </c>
      <c r="C278" s="41">
        <v>2016</v>
      </c>
      <c r="D278" s="41" t="s">
        <v>147</v>
      </c>
      <c r="F278">
        <v>281</v>
      </c>
      <c r="G278" s="41" t="s">
        <v>141</v>
      </c>
      <c r="H278" s="41" t="s">
        <v>119</v>
      </c>
      <c r="I278" s="48">
        <v>45.5</v>
      </c>
      <c r="J278" s="48">
        <v>1.82</v>
      </c>
      <c r="K278" s="48">
        <v>2.2000000000000002</v>
      </c>
      <c r="L278" s="48">
        <v>4.1100000000000003</v>
      </c>
      <c r="M278" s="5" t="s">
        <v>142</v>
      </c>
      <c r="N278" s="21" t="s">
        <v>119</v>
      </c>
      <c r="O278">
        <v>100</v>
      </c>
      <c r="P278" s="8">
        <f t="shared" si="17"/>
        <v>37</v>
      </c>
      <c r="Q278" s="9">
        <v>40</v>
      </c>
      <c r="R278" s="7" t="s">
        <v>143</v>
      </c>
      <c r="S278" s="21" t="s">
        <v>119</v>
      </c>
      <c r="T278" s="9">
        <v>40</v>
      </c>
      <c r="U278">
        <v>4.1100000000000003</v>
      </c>
      <c r="V278" t="str">
        <f t="shared" si="19"/>
        <v/>
      </c>
    </row>
    <row r="279" spans="1:22">
      <c r="A279" s="56">
        <v>282</v>
      </c>
      <c r="B279" s="41" t="s">
        <v>146</v>
      </c>
      <c r="C279" s="41">
        <v>2016</v>
      </c>
      <c r="D279" s="41" t="s">
        <v>147</v>
      </c>
      <c r="F279">
        <v>282</v>
      </c>
      <c r="G279" s="41" t="s">
        <v>43</v>
      </c>
      <c r="H279" s="41" t="s">
        <v>77</v>
      </c>
      <c r="I279" s="48">
        <v>48.1</v>
      </c>
      <c r="J279" s="48">
        <v>1.87</v>
      </c>
      <c r="K279" s="48">
        <v>2.02</v>
      </c>
      <c r="L279" s="48">
        <v>15.1</v>
      </c>
      <c r="M279" s="5" t="s">
        <v>142</v>
      </c>
      <c r="N279" s="21" t="s">
        <v>120</v>
      </c>
      <c r="O279">
        <v>45</v>
      </c>
      <c r="P279" s="8">
        <f t="shared" si="17"/>
        <v>10</v>
      </c>
      <c r="Q279" s="9">
        <v>40</v>
      </c>
      <c r="R279" s="7" t="s">
        <v>143</v>
      </c>
      <c r="S279" s="21" t="s">
        <v>120</v>
      </c>
      <c r="T279" s="9">
        <v>40</v>
      </c>
      <c r="U279">
        <v>15.1</v>
      </c>
      <c r="V279" t="str">
        <f t="shared" si="19"/>
        <v/>
      </c>
    </row>
    <row r="280" spans="1:22" ht="15">
      <c r="A280" s="56">
        <v>283</v>
      </c>
      <c r="B280" s="41" t="s">
        <v>148</v>
      </c>
      <c r="C280" s="41">
        <v>2010</v>
      </c>
      <c r="D280" s="41" t="s">
        <v>149</v>
      </c>
      <c r="F280">
        <v>283</v>
      </c>
      <c r="G280" s="41" t="s">
        <v>141</v>
      </c>
      <c r="H280" s="41" t="s">
        <v>121</v>
      </c>
      <c r="I280" s="48">
        <v>31.3</v>
      </c>
      <c r="J280" s="48">
        <v>1.98</v>
      </c>
      <c r="K280" s="48">
        <v>2.13</v>
      </c>
      <c r="L280" s="48">
        <v>3.72</v>
      </c>
      <c r="M280" s="5" t="s">
        <v>142</v>
      </c>
      <c r="N280" s="21" t="s">
        <v>121</v>
      </c>
      <c r="O280">
        <v>100</v>
      </c>
      <c r="P280" s="8">
        <f t="shared" si="17"/>
        <v>41</v>
      </c>
      <c r="Q280" s="26">
        <v>45</v>
      </c>
      <c r="R280" s="7" t="s">
        <v>143</v>
      </c>
      <c r="S280" s="21" t="s">
        <v>121</v>
      </c>
      <c r="T280" s="26">
        <v>45</v>
      </c>
      <c r="U280">
        <v>3.72</v>
      </c>
      <c r="V280" t="str">
        <f t="shared" si="19"/>
        <v/>
      </c>
    </row>
    <row r="281" spans="1:22">
      <c r="A281" s="56">
        <v>284</v>
      </c>
      <c r="B281" s="41" t="s">
        <v>148</v>
      </c>
      <c r="C281" s="41">
        <v>2010</v>
      </c>
      <c r="D281" s="41" t="s">
        <v>149</v>
      </c>
      <c r="F281">
        <v>284</v>
      </c>
      <c r="G281" s="41" t="s">
        <v>43</v>
      </c>
      <c r="H281" s="41" t="s">
        <v>78</v>
      </c>
      <c r="I281" s="48">
        <v>16.399999999999999</v>
      </c>
      <c r="J281" s="48">
        <v>2.1</v>
      </c>
      <c r="K281" s="48">
        <v>2.71</v>
      </c>
      <c r="L281" s="48">
        <v>4.3499999999999996</v>
      </c>
      <c r="M281" s="5" t="s">
        <v>142</v>
      </c>
      <c r="N281" s="21" t="s">
        <v>122</v>
      </c>
      <c r="O281">
        <v>45</v>
      </c>
      <c r="P281" s="8">
        <f t="shared" ref="P281:P344" si="20">ROUNDUP(150/L281,0)</f>
        <v>35</v>
      </c>
      <c r="Q281" s="9">
        <v>40</v>
      </c>
      <c r="R281" s="7" t="s">
        <v>143</v>
      </c>
      <c r="S281" s="21" t="s">
        <v>122</v>
      </c>
      <c r="T281" s="9">
        <v>40</v>
      </c>
      <c r="U281">
        <v>4.3499999999999996</v>
      </c>
      <c r="V281" t="str">
        <f t="shared" si="19"/>
        <v/>
      </c>
    </row>
    <row r="282" spans="1:22">
      <c r="A282" s="56">
        <v>285</v>
      </c>
      <c r="B282" s="41" t="s">
        <v>148</v>
      </c>
      <c r="C282" s="41">
        <v>2010</v>
      </c>
      <c r="D282" s="41" t="s">
        <v>149</v>
      </c>
      <c r="F282">
        <v>285</v>
      </c>
      <c r="G282" s="41" t="s">
        <v>43</v>
      </c>
      <c r="H282" s="41" t="s">
        <v>79</v>
      </c>
      <c r="I282" s="48">
        <v>308.10000000000002</v>
      </c>
      <c r="J282" s="48">
        <v>1.91</v>
      </c>
      <c r="K282" s="48">
        <v>2.33</v>
      </c>
      <c r="L282" s="48">
        <v>61.7</v>
      </c>
      <c r="M282" s="5" t="s">
        <v>142</v>
      </c>
      <c r="N282" s="21" t="s">
        <v>123</v>
      </c>
      <c r="O282">
        <v>45</v>
      </c>
      <c r="P282" s="8">
        <f t="shared" si="20"/>
        <v>3</v>
      </c>
      <c r="Q282" s="9">
        <v>40</v>
      </c>
      <c r="R282" s="7" t="s">
        <v>143</v>
      </c>
      <c r="S282" s="21" t="s">
        <v>123</v>
      </c>
      <c r="T282" s="9">
        <v>40</v>
      </c>
      <c r="U282">
        <v>61.7</v>
      </c>
      <c r="V282" t="str">
        <f t="shared" si="19"/>
        <v/>
      </c>
    </row>
    <row r="283" spans="1:22">
      <c r="A283" s="56">
        <v>286</v>
      </c>
      <c r="B283" s="41" t="s">
        <v>148</v>
      </c>
      <c r="C283" s="41">
        <v>2010</v>
      </c>
      <c r="D283" s="41" t="s">
        <v>149</v>
      </c>
      <c r="F283">
        <v>286</v>
      </c>
      <c r="G283" s="41" t="s">
        <v>141</v>
      </c>
      <c r="H283" s="41" t="s">
        <v>124</v>
      </c>
      <c r="I283" s="48">
        <v>100.9</v>
      </c>
      <c r="J283" s="48">
        <v>1.99</v>
      </c>
      <c r="K283" s="48">
        <v>2.33</v>
      </c>
      <c r="L283" s="48">
        <v>12.5</v>
      </c>
      <c r="M283" s="5" t="s">
        <v>142</v>
      </c>
      <c r="N283" s="21" t="s">
        <v>124</v>
      </c>
      <c r="O283">
        <v>100</v>
      </c>
      <c r="P283" s="8">
        <f t="shared" si="20"/>
        <v>12</v>
      </c>
      <c r="Q283" s="9">
        <v>40</v>
      </c>
      <c r="R283" s="7" t="s">
        <v>143</v>
      </c>
      <c r="S283" s="21" t="s">
        <v>124</v>
      </c>
      <c r="T283" s="9">
        <v>40</v>
      </c>
      <c r="U283">
        <v>12.5</v>
      </c>
      <c r="V283" t="str">
        <f t="shared" si="19"/>
        <v/>
      </c>
    </row>
    <row r="284" spans="1:22">
      <c r="A284" s="56">
        <v>287</v>
      </c>
      <c r="B284" s="41" t="s">
        <v>148</v>
      </c>
      <c r="C284" s="41">
        <v>2010</v>
      </c>
      <c r="D284" s="41" t="s">
        <v>149</v>
      </c>
      <c r="E284" s="41" t="s">
        <v>17</v>
      </c>
      <c r="F284">
        <v>287</v>
      </c>
      <c r="G284" s="41" t="s">
        <v>43</v>
      </c>
      <c r="H284" s="41" t="s">
        <v>81</v>
      </c>
      <c r="I284" s="48">
        <v>104.9</v>
      </c>
      <c r="J284" s="48">
        <v>1.89</v>
      </c>
      <c r="K284" s="48">
        <v>2.0299999999999998</v>
      </c>
      <c r="L284" s="48">
        <v>16</v>
      </c>
      <c r="M284" s="5" t="s">
        <v>142</v>
      </c>
      <c r="N284" s="21" t="s">
        <v>125</v>
      </c>
      <c r="O284">
        <v>45</v>
      </c>
      <c r="P284" s="8">
        <f t="shared" si="20"/>
        <v>10</v>
      </c>
      <c r="Q284" s="9">
        <v>40</v>
      </c>
      <c r="R284" s="7" t="s">
        <v>143</v>
      </c>
      <c r="S284" s="21" t="s">
        <v>125</v>
      </c>
      <c r="T284" s="9">
        <v>40</v>
      </c>
      <c r="U284">
        <v>16</v>
      </c>
      <c r="V284" t="str">
        <f t="shared" si="19"/>
        <v/>
      </c>
    </row>
    <row r="285" spans="1:22">
      <c r="A285" s="56">
        <v>288</v>
      </c>
      <c r="B285" s="41" t="s">
        <v>148</v>
      </c>
      <c r="C285" s="41">
        <v>2010</v>
      </c>
      <c r="D285" s="41" t="s">
        <v>149</v>
      </c>
      <c r="F285">
        <v>288</v>
      </c>
      <c r="G285" s="41" t="s">
        <v>43</v>
      </c>
      <c r="H285" s="41" t="s">
        <v>82</v>
      </c>
      <c r="I285" s="48">
        <v>579.29999999999995</v>
      </c>
      <c r="J285" s="48">
        <v>1.86</v>
      </c>
      <c r="K285" s="48">
        <v>2.36</v>
      </c>
      <c r="L285" s="48">
        <v>88.4</v>
      </c>
      <c r="M285" s="5" t="s">
        <v>142</v>
      </c>
      <c r="N285" s="21" t="s">
        <v>126</v>
      </c>
      <c r="O285">
        <v>45</v>
      </c>
      <c r="P285" s="8">
        <f t="shared" si="20"/>
        <v>2</v>
      </c>
      <c r="Q285" s="9">
        <v>40</v>
      </c>
      <c r="R285" s="7" t="s">
        <v>143</v>
      </c>
      <c r="S285" s="21" t="s">
        <v>126</v>
      </c>
      <c r="T285" s="9">
        <v>40</v>
      </c>
      <c r="U285">
        <v>88.4</v>
      </c>
      <c r="V285" t="str">
        <f t="shared" si="19"/>
        <v/>
      </c>
    </row>
    <row r="286" spans="1:22">
      <c r="A286" s="56">
        <v>289</v>
      </c>
      <c r="B286" s="41" t="s">
        <v>148</v>
      </c>
      <c r="C286" s="41">
        <v>2010</v>
      </c>
      <c r="D286" s="41" t="s">
        <v>149</v>
      </c>
      <c r="F286">
        <v>289</v>
      </c>
      <c r="G286" s="41" t="s">
        <v>141</v>
      </c>
      <c r="H286" s="41" t="s">
        <v>127</v>
      </c>
      <c r="I286" s="48">
        <v>61</v>
      </c>
      <c r="J286" s="48">
        <v>1.83</v>
      </c>
      <c r="K286" s="48">
        <v>2.34</v>
      </c>
      <c r="L286" s="48">
        <v>20.3</v>
      </c>
      <c r="M286" s="5" t="s">
        <v>142</v>
      </c>
      <c r="N286" s="21" t="s">
        <v>127</v>
      </c>
      <c r="O286">
        <v>100</v>
      </c>
      <c r="P286" s="8">
        <f t="shared" si="20"/>
        <v>8</v>
      </c>
      <c r="Q286" s="9">
        <v>40</v>
      </c>
      <c r="R286" s="7" t="s">
        <v>143</v>
      </c>
      <c r="S286" s="21" t="s">
        <v>127</v>
      </c>
      <c r="T286" s="9">
        <v>40</v>
      </c>
      <c r="U286">
        <v>20.3</v>
      </c>
      <c r="V286" t="str">
        <f t="shared" si="19"/>
        <v/>
      </c>
    </row>
    <row r="287" spans="1:22">
      <c r="A287" s="56">
        <v>290</v>
      </c>
      <c r="B287" s="41" t="s">
        <v>148</v>
      </c>
      <c r="C287" s="41">
        <v>2010</v>
      </c>
      <c r="D287" s="41" t="s">
        <v>149</v>
      </c>
      <c r="F287">
        <v>290</v>
      </c>
      <c r="G287" s="41" t="s">
        <v>141</v>
      </c>
      <c r="H287" s="41" t="s">
        <v>128</v>
      </c>
      <c r="I287" s="48">
        <v>31.6</v>
      </c>
      <c r="J287" s="48">
        <v>1.97</v>
      </c>
      <c r="K287" s="48">
        <v>2.5099999999999998</v>
      </c>
      <c r="L287" s="48">
        <v>6.51</v>
      </c>
      <c r="M287" s="5" t="s">
        <v>142</v>
      </c>
      <c r="N287" s="21" t="s">
        <v>128</v>
      </c>
      <c r="O287">
        <v>100</v>
      </c>
      <c r="P287" s="8">
        <f t="shared" si="20"/>
        <v>24</v>
      </c>
      <c r="Q287" s="9">
        <v>40</v>
      </c>
      <c r="R287" s="7" t="s">
        <v>143</v>
      </c>
      <c r="S287" s="21" t="s">
        <v>128</v>
      </c>
      <c r="T287" s="9">
        <v>40</v>
      </c>
      <c r="U287">
        <v>6.51</v>
      </c>
      <c r="V287" t="str">
        <f t="shared" si="19"/>
        <v/>
      </c>
    </row>
    <row r="288" spans="1:22">
      <c r="A288" s="56">
        <v>291</v>
      </c>
      <c r="B288" s="41" t="s">
        <v>148</v>
      </c>
      <c r="C288" s="41">
        <v>2013</v>
      </c>
      <c r="D288" s="41" t="s">
        <v>149</v>
      </c>
      <c r="F288">
        <v>291</v>
      </c>
      <c r="G288" s="41" t="s">
        <v>141</v>
      </c>
      <c r="H288" s="41" t="s">
        <v>129</v>
      </c>
      <c r="I288" s="48">
        <v>96.3</v>
      </c>
      <c r="J288" s="48">
        <v>1.91</v>
      </c>
      <c r="K288" s="48">
        <v>2.4700000000000002</v>
      </c>
      <c r="L288" s="48">
        <v>21.2</v>
      </c>
      <c r="M288" s="5" t="s">
        <v>142</v>
      </c>
      <c r="N288" s="21" t="s">
        <v>129</v>
      </c>
      <c r="O288">
        <v>100</v>
      </c>
      <c r="P288" s="8">
        <f t="shared" si="20"/>
        <v>8</v>
      </c>
      <c r="Q288" s="9">
        <v>40</v>
      </c>
      <c r="R288" s="7" t="s">
        <v>143</v>
      </c>
      <c r="S288" s="21" t="s">
        <v>129</v>
      </c>
      <c r="T288" s="9">
        <v>40</v>
      </c>
      <c r="U288">
        <v>21.2</v>
      </c>
      <c r="V288" t="str">
        <f t="shared" si="19"/>
        <v/>
      </c>
    </row>
    <row r="289" spans="1:23">
      <c r="A289" s="56">
        <v>292</v>
      </c>
      <c r="B289" s="41" t="s">
        <v>148</v>
      </c>
      <c r="C289" s="41">
        <v>2013</v>
      </c>
      <c r="D289" s="41" t="s">
        <v>149</v>
      </c>
      <c r="F289">
        <v>292</v>
      </c>
      <c r="G289" s="41" t="s">
        <v>43</v>
      </c>
      <c r="H289" s="41" t="s">
        <v>39</v>
      </c>
      <c r="I289" s="48">
        <v>56.3</v>
      </c>
      <c r="J289" s="48">
        <v>1.9</v>
      </c>
      <c r="K289" s="48">
        <v>1.93</v>
      </c>
      <c r="L289" s="48">
        <v>19.899999999999999</v>
      </c>
      <c r="M289" s="5" t="s">
        <v>142</v>
      </c>
      <c r="N289" s="21" t="s">
        <v>130</v>
      </c>
      <c r="O289">
        <v>45</v>
      </c>
      <c r="P289" s="8">
        <f t="shared" si="20"/>
        <v>8</v>
      </c>
      <c r="Q289" s="9">
        <v>40</v>
      </c>
      <c r="R289" s="7" t="s">
        <v>143</v>
      </c>
      <c r="S289" s="21" t="s">
        <v>130</v>
      </c>
      <c r="T289" s="9">
        <v>40</v>
      </c>
      <c r="U289">
        <v>19.899999999999999</v>
      </c>
      <c r="V289" t="str">
        <f t="shared" si="19"/>
        <v/>
      </c>
    </row>
    <row r="290" spans="1:23">
      <c r="A290" s="56">
        <v>293</v>
      </c>
      <c r="B290" s="41" t="s">
        <v>148</v>
      </c>
      <c r="C290" s="41">
        <v>2014</v>
      </c>
      <c r="D290" s="41" t="s">
        <v>149</v>
      </c>
      <c r="F290">
        <v>293</v>
      </c>
      <c r="G290" s="41" t="s">
        <v>43</v>
      </c>
      <c r="H290" s="41" t="s">
        <v>83</v>
      </c>
      <c r="I290" s="48">
        <v>234.8</v>
      </c>
      <c r="J290" s="48">
        <v>1.91</v>
      </c>
      <c r="K290" s="48">
        <v>2.2400000000000002</v>
      </c>
      <c r="L290" s="48">
        <v>55.9</v>
      </c>
      <c r="M290" s="5" t="s">
        <v>150</v>
      </c>
      <c r="N290" s="21" t="s">
        <v>19</v>
      </c>
      <c r="O290">
        <v>45</v>
      </c>
      <c r="P290" s="8">
        <f t="shared" si="20"/>
        <v>3</v>
      </c>
      <c r="Q290" s="9">
        <v>40</v>
      </c>
      <c r="R290" s="7" t="s">
        <v>151</v>
      </c>
      <c r="S290" s="21" t="s">
        <v>19</v>
      </c>
      <c r="T290" s="9">
        <v>40</v>
      </c>
      <c r="U290">
        <v>55.9</v>
      </c>
      <c r="V290" t="str">
        <f t="shared" si="19"/>
        <v/>
      </c>
    </row>
    <row r="291" spans="1:23">
      <c r="A291" s="56">
        <v>294</v>
      </c>
      <c r="B291" s="41" t="s">
        <v>148</v>
      </c>
      <c r="C291" s="41">
        <v>2014</v>
      </c>
      <c r="D291" s="41" t="s">
        <v>149</v>
      </c>
      <c r="F291">
        <v>294</v>
      </c>
      <c r="G291" s="41" t="s">
        <v>152</v>
      </c>
      <c r="H291" s="41" t="s">
        <v>22</v>
      </c>
      <c r="I291" s="48">
        <v>111.7</v>
      </c>
      <c r="J291" s="48">
        <v>1.86</v>
      </c>
      <c r="K291" s="48">
        <v>2.34</v>
      </c>
      <c r="L291" s="48">
        <v>10.6</v>
      </c>
      <c r="M291" s="5" t="s">
        <v>150</v>
      </c>
      <c r="N291" s="21" t="s">
        <v>22</v>
      </c>
      <c r="O291">
        <v>65</v>
      </c>
      <c r="P291" s="8">
        <f t="shared" si="20"/>
        <v>15</v>
      </c>
      <c r="Q291" s="9">
        <v>40</v>
      </c>
      <c r="R291" s="7" t="s">
        <v>151</v>
      </c>
      <c r="S291" s="21" t="s">
        <v>22</v>
      </c>
      <c r="T291" s="9">
        <v>40</v>
      </c>
      <c r="U291">
        <v>10.6</v>
      </c>
      <c r="V291" t="str">
        <f t="shared" si="19"/>
        <v/>
      </c>
    </row>
    <row r="292" spans="1:23">
      <c r="A292" s="56">
        <v>295</v>
      </c>
      <c r="B292" s="41" t="s">
        <v>148</v>
      </c>
      <c r="C292" s="41">
        <v>2014</v>
      </c>
      <c r="D292" s="41" t="s">
        <v>149</v>
      </c>
      <c r="F292">
        <v>295</v>
      </c>
      <c r="G292" s="41" t="s">
        <v>43</v>
      </c>
      <c r="H292" s="41" t="s">
        <v>84</v>
      </c>
      <c r="I292" s="48">
        <v>148.30000000000001</v>
      </c>
      <c r="J292" s="48">
        <v>1.89</v>
      </c>
      <c r="K292" s="48">
        <v>2.23</v>
      </c>
      <c r="L292" s="48">
        <v>39.299999999999997</v>
      </c>
      <c r="M292" s="5" t="s">
        <v>150</v>
      </c>
      <c r="N292" s="21" t="s">
        <v>24</v>
      </c>
      <c r="O292">
        <v>45</v>
      </c>
      <c r="P292" s="8">
        <f t="shared" si="20"/>
        <v>4</v>
      </c>
      <c r="Q292" s="9">
        <v>40</v>
      </c>
      <c r="R292" s="7" t="s">
        <v>151</v>
      </c>
      <c r="S292" s="21" t="s">
        <v>24</v>
      </c>
      <c r="T292" s="9">
        <v>40</v>
      </c>
      <c r="U292">
        <v>39.299999999999997</v>
      </c>
      <c r="V292" t="str">
        <f t="shared" si="19"/>
        <v/>
      </c>
    </row>
    <row r="293" spans="1:23">
      <c r="A293" s="60">
        <v>296</v>
      </c>
      <c r="B293" s="45" t="s">
        <v>148</v>
      </c>
      <c r="C293" s="45">
        <v>2014</v>
      </c>
      <c r="D293" s="45" t="s">
        <v>149</v>
      </c>
      <c r="E293" s="45"/>
      <c r="F293" s="21">
        <v>296</v>
      </c>
      <c r="G293" s="45" t="s">
        <v>28</v>
      </c>
      <c r="H293" s="45" t="s">
        <v>79</v>
      </c>
      <c r="I293" s="52">
        <v>153.30000000000001</v>
      </c>
      <c r="J293" s="52">
        <v>1.87</v>
      </c>
      <c r="K293" s="52">
        <v>2.2000000000000002</v>
      </c>
      <c r="L293" s="52">
        <v>43.8</v>
      </c>
      <c r="M293" s="27" t="s">
        <v>150</v>
      </c>
      <c r="N293" s="21" t="s">
        <v>26</v>
      </c>
      <c r="O293" s="21">
        <v>65</v>
      </c>
      <c r="P293" s="28">
        <f t="shared" si="20"/>
        <v>4</v>
      </c>
      <c r="Q293" s="9">
        <v>40</v>
      </c>
      <c r="R293" s="7" t="s">
        <v>151</v>
      </c>
      <c r="S293" s="21" t="s">
        <v>26</v>
      </c>
      <c r="T293" s="9">
        <v>40</v>
      </c>
      <c r="U293" s="21">
        <v>43.8</v>
      </c>
      <c r="V293" s="21" t="str">
        <f t="shared" si="19"/>
        <v/>
      </c>
      <c r="W293" s="21"/>
    </row>
    <row r="294" spans="1:23">
      <c r="A294" s="56">
        <v>297</v>
      </c>
      <c r="B294" s="41" t="s">
        <v>148</v>
      </c>
      <c r="C294" s="41">
        <v>2014</v>
      </c>
      <c r="D294" s="41" t="s">
        <v>149</v>
      </c>
      <c r="F294">
        <v>297</v>
      </c>
      <c r="G294" s="41" t="s">
        <v>152</v>
      </c>
      <c r="H294" s="41" t="s">
        <v>27</v>
      </c>
      <c r="I294" s="48">
        <v>93.3</v>
      </c>
      <c r="J294" s="48">
        <v>1.89</v>
      </c>
      <c r="K294" s="48">
        <v>2.36</v>
      </c>
      <c r="L294" s="48">
        <v>6.88</v>
      </c>
      <c r="M294" s="5" t="s">
        <v>150</v>
      </c>
      <c r="N294" s="21" t="s">
        <v>27</v>
      </c>
      <c r="O294">
        <v>65</v>
      </c>
      <c r="P294" s="8">
        <f t="shared" si="20"/>
        <v>22</v>
      </c>
      <c r="Q294" s="9">
        <v>40</v>
      </c>
      <c r="R294" s="7" t="s">
        <v>151</v>
      </c>
      <c r="S294" s="21" t="s">
        <v>27</v>
      </c>
      <c r="T294" s="9">
        <v>40</v>
      </c>
      <c r="U294">
        <v>6.88</v>
      </c>
      <c r="V294" t="str">
        <f t="shared" si="19"/>
        <v/>
      </c>
    </row>
    <row r="295" spans="1:23">
      <c r="A295" s="56">
        <v>298</v>
      </c>
      <c r="B295" s="41" t="s">
        <v>148</v>
      </c>
      <c r="C295" s="41">
        <v>2014</v>
      </c>
      <c r="D295" s="41" t="s">
        <v>149</v>
      </c>
      <c r="F295">
        <v>298</v>
      </c>
      <c r="G295" s="41" t="s">
        <v>43</v>
      </c>
      <c r="H295" s="41" t="s">
        <v>86</v>
      </c>
      <c r="I295" s="48">
        <v>82.7</v>
      </c>
      <c r="J295" s="48">
        <v>1.89</v>
      </c>
      <c r="K295" s="48">
        <v>2.19</v>
      </c>
      <c r="L295" s="48">
        <v>19.399999999999999</v>
      </c>
      <c r="M295" s="5" t="s">
        <v>150</v>
      </c>
      <c r="N295" s="21" t="s">
        <v>29</v>
      </c>
      <c r="O295">
        <v>45</v>
      </c>
      <c r="P295" s="8">
        <f t="shared" si="20"/>
        <v>8</v>
      </c>
      <c r="Q295" s="9">
        <v>40</v>
      </c>
      <c r="R295" s="7" t="s">
        <v>151</v>
      </c>
      <c r="S295" s="21" t="s">
        <v>29</v>
      </c>
      <c r="T295" s="9">
        <v>40</v>
      </c>
      <c r="U295">
        <v>19.399999999999999</v>
      </c>
      <c r="V295" t="str">
        <f t="shared" si="19"/>
        <v/>
      </c>
    </row>
    <row r="296" spans="1:23">
      <c r="A296" s="56">
        <v>299</v>
      </c>
      <c r="B296" s="41" t="s">
        <v>148</v>
      </c>
      <c r="C296" s="41">
        <v>2014</v>
      </c>
      <c r="D296" s="41" t="s">
        <v>149</v>
      </c>
      <c r="F296">
        <v>299</v>
      </c>
      <c r="G296" s="41" t="s">
        <v>152</v>
      </c>
      <c r="H296" s="41" t="s">
        <v>30</v>
      </c>
      <c r="I296" s="48">
        <v>99.5</v>
      </c>
      <c r="J296" s="48">
        <v>2.0099999999999998</v>
      </c>
      <c r="K296" s="48">
        <v>2.4</v>
      </c>
      <c r="L296" s="48">
        <v>8.4700000000000006</v>
      </c>
      <c r="M296" s="5" t="s">
        <v>150</v>
      </c>
      <c r="N296" s="21" t="s">
        <v>30</v>
      </c>
      <c r="O296">
        <v>70</v>
      </c>
      <c r="P296" s="8">
        <f t="shared" si="20"/>
        <v>18</v>
      </c>
      <c r="Q296" s="9">
        <v>40</v>
      </c>
      <c r="R296" s="7" t="s">
        <v>151</v>
      </c>
      <c r="S296" s="21" t="s">
        <v>30</v>
      </c>
      <c r="T296" s="9">
        <v>40</v>
      </c>
      <c r="U296">
        <v>8.4700000000000006</v>
      </c>
      <c r="V296" t="str">
        <f t="shared" si="19"/>
        <v/>
      </c>
    </row>
    <row r="297" spans="1:23">
      <c r="A297" s="56">
        <v>300</v>
      </c>
      <c r="B297" s="41" t="s">
        <v>148</v>
      </c>
      <c r="C297" s="41">
        <v>2014</v>
      </c>
      <c r="D297" s="41" t="s">
        <v>149</v>
      </c>
      <c r="F297">
        <v>300</v>
      </c>
      <c r="G297" s="41" t="s">
        <v>152</v>
      </c>
      <c r="H297" s="41" t="s">
        <v>31</v>
      </c>
      <c r="I297" s="48">
        <v>245.4</v>
      </c>
      <c r="J297" s="48">
        <v>1.91</v>
      </c>
      <c r="K297" s="48">
        <v>2.34</v>
      </c>
      <c r="L297" s="48">
        <v>11.1</v>
      </c>
      <c r="M297" s="5" t="s">
        <v>150</v>
      </c>
      <c r="N297" s="21" t="s">
        <v>31</v>
      </c>
      <c r="O297">
        <v>70</v>
      </c>
      <c r="P297" s="8">
        <f t="shared" si="20"/>
        <v>14</v>
      </c>
      <c r="Q297" s="9">
        <v>40</v>
      </c>
      <c r="R297" s="7" t="s">
        <v>151</v>
      </c>
      <c r="S297" s="21" t="s">
        <v>31</v>
      </c>
      <c r="T297" s="9">
        <v>40</v>
      </c>
      <c r="U297">
        <v>11.1</v>
      </c>
      <c r="V297" t="str">
        <f t="shared" si="19"/>
        <v/>
      </c>
    </row>
    <row r="298" spans="1:23">
      <c r="A298" s="56">
        <v>302</v>
      </c>
      <c r="B298" s="41" t="s">
        <v>148</v>
      </c>
      <c r="C298" s="41">
        <v>2015</v>
      </c>
      <c r="D298" s="41" t="s">
        <v>149</v>
      </c>
      <c r="F298">
        <v>302</v>
      </c>
      <c r="G298" s="41" t="s">
        <v>152</v>
      </c>
      <c r="H298" s="41" t="s">
        <v>32</v>
      </c>
      <c r="I298" s="48">
        <v>80.400000000000006</v>
      </c>
      <c r="J298" s="48">
        <v>1.85</v>
      </c>
      <c r="K298" s="48">
        <v>2.35</v>
      </c>
      <c r="L298" s="48">
        <v>15.6</v>
      </c>
      <c r="M298" s="5" t="s">
        <v>150</v>
      </c>
      <c r="N298" s="21" t="s">
        <v>32</v>
      </c>
      <c r="O298">
        <v>65</v>
      </c>
      <c r="P298" s="8">
        <f t="shared" si="20"/>
        <v>10</v>
      </c>
      <c r="Q298" s="9">
        <v>40</v>
      </c>
      <c r="R298" s="7" t="s">
        <v>151</v>
      </c>
      <c r="S298" s="21" t="s">
        <v>32</v>
      </c>
      <c r="T298" s="9">
        <v>40</v>
      </c>
      <c r="U298">
        <v>15.6</v>
      </c>
      <c r="V298" t="str">
        <f t="shared" si="19"/>
        <v/>
      </c>
    </row>
    <row r="299" spans="1:23">
      <c r="A299" s="56">
        <v>304</v>
      </c>
      <c r="B299" s="41" t="s">
        <v>148</v>
      </c>
      <c r="C299" s="41">
        <v>2016</v>
      </c>
      <c r="D299" s="41" t="s">
        <v>149</v>
      </c>
      <c r="F299">
        <v>304</v>
      </c>
      <c r="G299" s="41" t="s">
        <v>152</v>
      </c>
      <c r="H299" s="41" t="s">
        <v>33</v>
      </c>
      <c r="I299" s="48">
        <v>169.7</v>
      </c>
      <c r="J299" s="48">
        <v>1.87</v>
      </c>
      <c r="K299" s="48">
        <v>2.33</v>
      </c>
      <c r="L299" s="48">
        <v>23.8</v>
      </c>
      <c r="M299" s="5" t="s">
        <v>150</v>
      </c>
      <c r="N299" s="21" t="s">
        <v>33</v>
      </c>
      <c r="O299">
        <v>65</v>
      </c>
      <c r="P299" s="8">
        <f t="shared" si="20"/>
        <v>7</v>
      </c>
      <c r="Q299" s="9">
        <v>40</v>
      </c>
      <c r="R299" s="7" t="s">
        <v>151</v>
      </c>
      <c r="S299" s="21" t="s">
        <v>33</v>
      </c>
      <c r="T299" s="9">
        <v>40</v>
      </c>
      <c r="U299">
        <v>23.8</v>
      </c>
      <c r="V299" t="str">
        <f t="shared" si="19"/>
        <v/>
      </c>
    </row>
    <row r="300" spans="1:23">
      <c r="A300" s="56">
        <v>305</v>
      </c>
      <c r="B300" s="41" t="s">
        <v>153</v>
      </c>
      <c r="C300" s="41">
        <v>2010</v>
      </c>
      <c r="D300" s="41" t="s">
        <v>154</v>
      </c>
      <c r="F300">
        <v>305</v>
      </c>
      <c r="G300" s="41" t="s">
        <v>152</v>
      </c>
      <c r="H300" s="41" t="s">
        <v>34</v>
      </c>
      <c r="I300" s="48">
        <v>160</v>
      </c>
      <c r="J300" s="48">
        <v>1.85</v>
      </c>
      <c r="K300" s="48">
        <v>2.33</v>
      </c>
      <c r="L300" s="48">
        <v>17</v>
      </c>
      <c r="M300" s="5" t="s">
        <v>150</v>
      </c>
      <c r="N300" s="21" t="s">
        <v>34</v>
      </c>
      <c r="O300">
        <v>65</v>
      </c>
      <c r="P300" s="8">
        <f t="shared" si="20"/>
        <v>9</v>
      </c>
      <c r="Q300" s="9">
        <v>40</v>
      </c>
      <c r="R300" s="7" t="s">
        <v>151</v>
      </c>
      <c r="S300" s="21" t="s">
        <v>34</v>
      </c>
      <c r="T300" s="9">
        <v>40</v>
      </c>
      <c r="U300">
        <v>17</v>
      </c>
      <c r="V300" t="str">
        <f t="shared" si="19"/>
        <v/>
      </c>
    </row>
    <row r="301" spans="1:23">
      <c r="A301" s="56">
        <v>306</v>
      </c>
      <c r="B301" s="41" t="s">
        <v>153</v>
      </c>
      <c r="C301" s="41">
        <v>2010</v>
      </c>
      <c r="D301" s="41" t="s">
        <v>154</v>
      </c>
      <c r="F301">
        <v>306</v>
      </c>
      <c r="G301" s="41" t="s">
        <v>152</v>
      </c>
      <c r="H301" s="41" t="s">
        <v>35</v>
      </c>
      <c r="I301" s="48">
        <v>442.2</v>
      </c>
      <c r="J301" s="48">
        <v>1.88</v>
      </c>
      <c r="K301" s="48">
        <v>2.2999999999999998</v>
      </c>
      <c r="L301" s="48">
        <v>34.299999999999997</v>
      </c>
      <c r="M301" s="5" t="s">
        <v>150</v>
      </c>
      <c r="N301" s="21" t="s">
        <v>35</v>
      </c>
      <c r="O301">
        <v>65</v>
      </c>
      <c r="P301" s="8">
        <f t="shared" si="20"/>
        <v>5</v>
      </c>
      <c r="Q301" s="9">
        <v>40</v>
      </c>
      <c r="R301" s="7" t="s">
        <v>151</v>
      </c>
      <c r="S301" s="21" t="s">
        <v>35</v>
      </c>
      <c r="T301" s="9">
        <v>40</v>
      </c>
      <c r="U301">
        <v>34.299999999999997</v>
      </c>
      <c r="V301" t="str">
        <f t="shared" si="19"/>
        <v/>
      </c>
    </row>
    <row r="302" spans="1:23">
      <c r="A302" s="56">
        <v>307</v>
      </c>
      <c r="B302" s="41" t="s">
        <v>153</v>
      </c>
      <c r="C302" s="41">
        <v>2010</v>
      </c>
      <c r="D302" s="41" t="s">
        <v>154</v>
      </c>
      <c r="E302" s="41" t="s">
        <v>17</v>
      </c>
      <c r="F302">
        <v>307</v>
      </c>
      <c r="G302" s="41" t="s">
        <v>152</v>
      </c>
      <c r="H302" s="41" t="s">
        <v>36</v>
      </c>
      <c r="I302" s="48">
        <v>60</v>
      </c>
      <c r="J302" s="48">
        <v>1.7</v>
      </c>
      <c r="K302" s="48">
        <v>2.08</v>
      </c>
      <c r="L302" s="48">
        <v>7.63</v>
      </c>
      <c r="M302" s="5" t="s">
        <v>150</v>
      </c>
      <c r="N302" s="21" t="s">
        <v>36</v>
      </c>
      <c r="O302">
        <v>65</v>
      </c>
      <c r="P302" s="8">
        <f t="shared" si="20"/>
        <v>20</v>
      </c>
      <c r="Q302" s="9">
        <v>40</v>
      </c>
      <c r="R302" s="7" t="s">
        <v>151</v>
      </c>
      <c r="S302" s="21" t="s">
        <v>36</v>
      </c>
      <c r="T302" s="9">
        <v>40</v>
      </c>
      <c r="U302">
        <v>7.63</v>
      </c>
      <c r="V302" t="str">
        <f t="shared" si="19"/>
        <v/>
      </c>
    </row>
    <row r="303" spans="1:23">
      <c r="A303" s="56">
        <v>308</v>
      </c>
      <c r="B303" s="41" t="s">
        <v>153</v>
      </c>
      <c r="C303" s="41">
        <v>2010</v>
      </c>
      <c r="D303" s="41" t="s">
        <v>154</v>
      </c>
      <c r="F303">
        <v>308</v>
      </c>
      <c r="G303" s="41" t="s">
        <v>152</v>
      </c>
      <c r="H303" s="41" t="s">
        <v>37</v>
      </c>
      <c r="I303" s="48">
        <v>171.3</v>
      </c>
      <c r="J303" s="48">
        <v>1.9</v>
      </c>
      <c r="K303" s="48">
        <v>2.37</v>
      </c>
      <c r="L303" s="48">
        <v>15.2</v>
      </c>
      <c r="M303" s="5" t="s">
        <v>150</v>
      </c>
      <c r="N303" s="21" t="s">
        <v>37</v>
      </c>
      <c r="O303">
        <v>65</v>
      </c>
      <c r="P303" s="8">
        <f t="shared" si="20"/>
        <v>10</v>
      </c>
      <c r="Q303" s="9">
        <v>40</v>
      </c>
      <c r="R303" s="7" t="s">
        <v>151</v>
      </c>
      <c r="S303" s="21" t="s">
        <v>37</v>
      </c>
      <c r="T303" s="9">
        <v>40</v>
      </c>
      <c r="U303">
        <v>15.2</v>
      </c>
      <c r="V303" t="str">
        <f t="shared" si="19"/>
        <v/>
      </c>
    </row>
    <row r="304" spans="1:23">
      <c r="A304" s="56">
        <v>309</v>
      </c>
      <c r="B304" s="41" t="s">
        <v>153</v>
      </c>
      <c r="C304" s="41">
        <v>2010</v>
      </c>
      <c r="D304" s="41" t="s">
        <v>154</v>
      </c>
      <c r="F304">
        <v>309</v>
      </c>
      <c r="G304" s="41" t="s">
        <v>152</v>
      </c>
      <c r="H304" s="41" t="s">
        <v>40</v>
      </c>
      <c r="I304" s="48">
        <v>438.7</v>
      </c>
      <c r="J304" s="48">
        <v>1.86</v>
      </c>
      <c r="K304" s="48">
        <v>2.33</v>
      </c>
      <c r="L304" s="48">
        <v>5.5</v>
      </c>
      <c r="M304" s="5" t="s">
        <v>150</v>
      </c>
      <c r="N304" s="21" t="s">
        <v>40</v>
      </c>
      <c r="O304">
        <v>65</v>
      </c>
      <c r="P304" s="8">
        <f t="shared" si="20"/>
        <v>28</v>
      </c>
      <c r="Q304" s="9">
        <v>40</v>
      </c>
      <c r="R304" s="7" t="s">
        <v>151</v>
      </c>
      <c r="S304" s="21" t="s">
        <v>40</v>
      </c>
      <c r="T304" s="9">
        <v>40</v>
      </c>
      <c r="U304">
        <v>5.5</v>
      </c>
      <c r="V304" t="str">
        <f t="shared" si="19"/>
        <v/>
      </c>
    </row>
    <row r="305" spans="1:22">
      <c r="A305" s="56">
        <v>310</v>
      </c>
      <c r="B305" s="41" t="s">
        <v>153</v>
      </c>
      <c r="C305" s="41">
        <v>2010</v>
      </c>
      <c r="D305" s="41" t="s">
        <v>154</v>
      </c>
      <c r="F305">
        <v>310</v>
      </c>
      <c r="G305" s="41" t="s">
        <v>152</v>
      </c>
      <c r="H305" s="41" t="s">
        <v>41</v>
      </c>
      <c r="I305" s="48">
        <v>167.2</v>
      </c>
      <c r="J305" s="48">
        <v>1.89</v>
      </c>
      <c r="K305" s="48">
        <v>2.33</v>
      </c>
      <c r="L305" s="48">
        <v>12.9</v>
      </c>
      <c r="M305" s="5" t="s">
        <v>150</v>
      </c>
      <c r="N305" s="21" t="s">
        <v>41</v>
      </c>
      <c r="O305">
        <v>65</v>
      </c>
      <c r="P305" s="8">
        <f t="shared" si="20"/>
        <v>12</v>
      </c>
      <c r="Q305" s="9">
        <v>40</v>
      </c>
      <c r="R305" s="7" t="s">
        <v>151</v>
      </c>
      <c r="S305" s="21" t="s">
        <v>41</v>
      </c>
      <c r="T305" s="9">
        <v>40</v>
      </c>
      <c r="U305">
        <v>12.9</v>
      </c>
      <c r="V305" t="str">
        <f t="shared" si="19"/>
        <v/>
      </c>
    </row>
    <row r="306" spans="1:22">
      <c r="A306" s="56">
        <v>311</v>
      </c>
      <c r="B306" s="41" t="s">
        <v>153</v>
      </c>
      <c r="C306" s="41">
        <v>2010</v>
      </c>
      <c r="D306" s="41" t="s">
        <v>154</v>
      </c>
      <c r="F306">
        <v>311</v>
      </c>
      <c r="G306" s="41" t="s">
        <v>152</v>
      </c>
      <c r="H306" s="41" t="s">
        <v>42</v>
      </c>
      <c r="I306" s="48">
        <v>132</v>
      </c>
      <c r="J306" s="48">
        <v>1.82</v>
      </c>
      <c r="K306" s="48">
        <v>2.21</v>
      </c>
      <c r="L306" s="48">
        <v>18.8</v>
      </c>
      <c r="M306" s="5" t="s">
        <v>150</v>
      </c>
      <c r="N306" s="21" t="s">
        <v>42</v>
      </c>
      <c r="O306">
        <v>65</v>
      </c>
      <c r="P306" s="8">
        <f t="shared" si="20"/>
        <v>8</v>
      </c>
      <c r="Q306" s="9">
        <v>40</v>
      </c>
      <c r="R306" s="7" t="s">
        <v>151</v>
      </c>
      <c r="S306" s="21" t="s">
        <v>42</v>
      </c>
      <c r="T306" s="9">
        <v>40</v>
      </c>
      <c r="U306">
        <v>18.8</v>
      </c>
      <c r="V306" t="str">
        <f t="shared" si="19"/>
        <v/>
      </c>
    </row>
    <row r="307" spans="1:22">
      <c r="A307" s="56">
        <v>312</v>
      </c>
      <c r="B307" s="41" t="s">
        <v>153</v>
      </c>
      <c r="C307" s="41">
        <v>2012</v>
      </c>
      <c r="D307" s="41" t="s">
        <v>154</v>
      </c>
      <c r="F307">
        <v>312</v>
      </c>
      <c r="G307" s="41" t="s">
        <v>152</v>
      </c>
      <c r="H307" s="41" t="s">
        <v>44</v>
      </c>
      <c r="I307" s="48">
        <v>89.7</v>
      </c>
      <c r="J307" s="48">
        <v>1.83</v>
      </c>
      <c r="K307" s="48">
        <v>2.31</v>
      </c>
      <c r="L307" s="48">
        <v>8.83</v>
      </c>
      <c r="M307" s="5" t="s">
        <v>150</v>
      </c>
      <c r="N307" s="21" t="s">
        <v>44</v>
      </c>
      <c r="O307">
        <v>65</v>
      </c>
      <c r="P307" s="8">
        <f t="shared" si="20"/>
        <v>17</v>
      </c>
      <c r="Q307" s="9">
        <v>40</v>
      </c>
      <c r="R307" s="7" t="s">
        <v>151</v>
      </c>
      <c r="S307" s="21" t="s">
        <v>44</v>
      </c>
      <c r="T307" s="9">
        <v>40</v>
      </c>
      <c r="U307">
        <v>8.83</v>
      </c>
      <c r="V307" t="str">
        <f t="shared" si="19"/>
        <v/>
      </c>
    </row>
    <row r="308" spans="1:22">
      <c r="A308" s="56">
        <v>313</v>
      </c>
      <c r="B308" s="41" t="s">
        <v>153</v>
      </c>
      <c r="C308" s="41">
        <v>2012</v>
      </c>
      <c r="D308" s="41" t="s">
        <v>154</v>
      </c>
      <c r="F308">
        <v>313</v>
      </c>
      <c r="G308" s="41" t="s">
        <v>152</v>
      </c>
      <c r="H308" s="41" t="s">
        <v>45</v>
      </c>
      <c r="I308" s="48">
        <v>43</v>
      </c>
      <c r="J308" s="48">
        <v>1.76</v>
      </c>
      <c r="K308" s="48">
        <v>1.48</v>
      </c>
      <c r="L308" s="48">
        <v>5.84</v>
      </c>
      <c r="M308" s="5" t="s">
        <v>150</v>
      </c>
      <c r="N308" s="21" t="s">
        <v>45</v>
      </c>
      <c r="O308">
        <v>65</v>
      </c>
      <c r="P308" s="8">
        <f t="shared" si="20"/>
        <v>26</v>
      </c>
      <c r="Q308" s="9">
        <v>40</v>
      </c>
      <c r="R308" s="7" t="s">
        <v>151</v>
      </c>
      <c r="S308" s="21" t="s">
        <v>45</v>
      </c>
      <c r="T308" s="9">
        <v>40</v>
      </c>
      <c r="U308">
        <v>5.84</v>
      </c>
      <c r="V308" t="str">
        <f t="shared" si="19"/>
        <v/>
      </c>
    </row>
    <row r="309" spans="1:22">
      <c r="A309" s="56">
        <v>314</v>
      </c>
      <c r="B309" s="41" t="s">
        <v>153</v>
      </c>
      <c r="C309" s="41">
        <v>2012</v>
      </c>
      <c r="D309" s="41" t="s">
        <v>154</v>
      </c>
      <c r="F309">
        <v>314</v>
      </c>
      <c r="G309" s="41" t="s">
        <v>152</v>
      </c>
      <c r="H309" s="41" t="s">
        <v>46</v>
      </c>
      <c r="I309" s="48">
        <v>153.80000000000001</v>
      </c>
      <c r="J309" s="48">
        <v>1.88</v>
      </c>
      <c r="K309" s="48">
        <v>2.38</v>
      </c>
      <c r="L309" s="48">
        <v>17.600000000000001</v>
      </c>
      <c r="M309" s="5" t="s">
        <v>150</v>
      </c>
      <c r="N309" s="21" t="s">
        <v>46</v>
      </c>
      <c r="O309">
        <v>65</v>
      </c>
      <c r="P309" s="8">
        <f t="shared" si="20"/>
        <v>9</v>
      </c>
      <c r="Q309" s="9">
        <v>40</v>
      </c>
      <c r="R309" s="7" t="s">
        <v>151</v>
      </c>
      <c r="S309" s="21" t="s">
        <v>46</v>
      </c>
      <c r="T309" s="9">
        <v>40</v>
      </c>
      <c r="U309">
        <v>17.600000000000001</v>
      </c>
      <c r="V309" t="str">
        <f t="shared" si="19"/>
        <v/>
      </c>
    </row>
    <row r="310" spans="1:22">
      <c r="A310" s="56">
        <v>315</v>
      </c>
      <c r="B310" s="41" t="s">
        <v>153</v>
      </c>
      <c r="C310" s="41">
        <v>2012</v>
      </c>
      <c r="D310" s="41" t="s">
        <v>154</v>
      </c>
      <c r="F310">
        <v>315</v>
      </c>
      <c r="G310" s="41" t="s">
        <v>152</v>
      </c>
      <c r="H310" s="41" t="s">
        <v>47</v>
      </c>
      <c r="I310" s="48">
        <v>205.6</v>
      </c>
      <c r="J310" s="48">
        <v>1.88</v>
      </c>
      <c r="K310" s="48">
        <v>2.36</v>
      </c>
      <c r="L310" s="48">
        <v>23</v>
      </c>
      <c r="M310" s="5" t="s">
        <v>150</v>
      </c>
      <c r="N310" s="21" t="s">
        <v>47</v>
      </c>
      <c r="O310">
        <v>65</v>
      </c>
      <c r="P310" s="8">
        <f t="shared" si="20"/>
        <v>7</v>
      </c>
      <c r="Q310" s="9">
        <v>40</v>
      </c>
      <c r="R310" s="7" t="s">
        <v>151</v>
      </c>
      <c r="S310" s="21" t="s">
        <v>47</v>
      </c>
      <c r="T310" s="9">
        <v>40</v>
      </c>
      <c r="U310">
        <v>23</v>
      </c>
      <c r="V310" t="str">
        <f t="shared" ref="V310:V373" si="21">IF(Q310&lt;0,"!!!","")</f>
        <v/>
      </c>
    </row>
    <row r="311" spans="1:22">
      <c r="A311" s="56">
        <v>316</v>
      </c>
      <c r="B311" s="41" t="s">
        <v>153</v>
      </c>
      <c r="C311" s="41">
        <v>2012</v>
      </c>
      <c r="D311" s="41" t="s">
        <v>154</v>
      </c>
      <c r="F311">
        <v>316</v>
      </c>
      <c r="G311" s="41" t="s">
        <v>43</v>
      </c>
      <c r="H311" s="41" t="s">
        <v>59</v>
      </c>
      <c r="I311" s="48">
        <v>71.400000000000006</v>
      </c>
      <c r="J311" s="48">
        <v>1.86</v>
      </c>
      <c r="K311" s="48">
        <v>2.08</v>
      </c>
      <c r="L311" s="48">
        <v>22.3</v>
      </c>
      <c r="M311" s="5" t="s">
        <v>150</v>
      </c>
      <c r="N311" s="21" t="s">
        <v>48</v>
      </c>
      <c r="O311">
        <v>65</v>
      </c>
      <c r="P311" s="8">
        <f t="shared" si="20"/>
        <v>7</v>
      </c>
      <c r="Q311" s="9">
        <v>40</v>
      </c>
      <c r="R311" s="7" t="s">
        <v>151</v>
      </c>
      <c r="S311" s="21" t="s">
        <v>48</v>
      </c>
      <c r="T311" s="9">
        <v>40</v>
      </c>
      <c r="U311">
        <v>22.3</v>
      </c>
      <c r="V311" t="str">
        <f t="shared" si="21"/>
        <v/>
      </c>
    </row>
    <row r="312" spans="1:22">
      <c r="A312" s="56">
        <v>317</v>
      </c>
      <c r="B312" s="41" t="s">
        <v>153</v>
      </c>
      <c r="C312" s="41">
        <v>2012</v>
      </c>
      <c r="D312" s="41" t="s">
        <v>154</v>
      </c>
      <c r="F312">
        <v>317</v>
      </c>
      <c r="G312" s="41" t="s">
        <v>152</v>
      </c>
      <c r="H312" s="41" t="s">
        <v>49</v>
      </c>
      <c r="I312" s="48">
        <v>250.2</v>
      </c>
      <c r="J312" s="48">
        <v>1.85</v>
      </c>
      <c r="K312" s="48">
        <v>2.3199999999999998</v>
      </c>
      <c r="L312" s="48">
        <v>29.6</v>
      </c>
      <c r="M312" s="5" t="s">
        <v>150</v>
      </c>
      <c r="N312" s="21" t="s">
        <v>49</v>
      </c>
      <c r="O312">
        <v>65</v>
      </c>
      <c r="P312" s="8">
        <f t="shared" si="20"/>
        <v>6</v>
      </c>
      <c r="Q312" s="9">
        <v>40</v>
      </c>
      <c r="R312" s="7" t="s">
        <v>151</v>
      </c>
      <c r="S312" s="21" t="s">
        <v>49</v>
      </c>
      <c r="T312" s="9">
        <v>40</v>
      </c>
      <c r="U312">
        <v>29.6</v>
      </c>
      <c r="V312" t="str">
        <f t="shared" si="21"/>
        <v/>
      </c>
    </row>
    <row r="313" spans="1:22">
      <c r="A313" s="56">
        <v>318</v>
      </c>
      <c r="B313" s="41" t="s">
        <v>153</v>
      </c>
      <c r="C313" s="41">
        <v>2012</v>
      </c>
      <c r="D313" s="41" t="s">
        <v>154</v>
      </c>
      <c r="F313">
        <v>318</v>
      </c>
      <c r="G313" s="41" t="s">
        <v>152</v>
      </c>
      <c r="H313" s="41" t="s">
        <v>50</v>
      </c>
      <c r="I313" s="48">
        <v>220.1</v>
      </c>
      <c r="J313" s="48">
        <v>1.88</v>
      </c>
      <c r="K313" s="48">
        <v>2.27</v>
      </c>
      <c r="L313" s="48">
        <v>17.399999999999999</v>
      </c>
      <c r="M313" s="5" t="s">
        <v>150</v>
      </c>
      <c r="N313" s="21" t="s">
        <v>50</v>
      </c>
      <c r="O313">
        <v>65</v>
      </c>
      <c r="P313" s="8">
        <f t="shared" si="20"/>
        <v>9</v>
      </c>
      <c r="Q313" s="9">
        <v>40</v>
      </c>
      <c r="R313" s="7" t="s">
        <v>151</v>
      </c>
      <c r="S313" s="21" t="s">
        <v>50</v>
      </c>
      <c r="T313" s="9">
        <v>40</v>
      </c>
      <c r="U313">
        <v>17.399999999999999</v>
      </c>
      <c r="V313" t="str">
        <f t="shared" si="21"/>
        <v/>
      </c>
    </row>
    <row r="314" spans="1:22">
      <c r="A314" s="56">
        <v>319</v>
      </c>
      <c r="B314" s="41" t="s">
        <v>153</v>
      </c>
      <c r="C314" s="41">
        <v>2012</v>
      </c>
      <c r="D314" s="41" t="s">
        <v>154</v>
      </c>
      <c r="F314">
        <v>319</v>
      </c>
      <c r="G314" s="41" t="s">
        <v>152</v>
      </c>
      <c r="H314" s="41" t="s">
        <v>51</v>
      </c>
      <c r="I314" s="48">
        <v>19.600000000000001</v>
      </c>
      <c r="J314" s="48">
        <v>1.62</v>
      </c>
      <c r="K314" s="48">
        <v>2.38</v>
      </c>
      <c r="L314" s="48">
        <v>8.32</v>
      </c>
      <c r="M314" s="5" t="s">
        <v>150</v>
      </c>
      <c r="N314" s="21" t="s">
        <v>51</v>
      </c>
      <c r="O314">
        <v>65</v>
      </c>
      <c r="P314" s="8">
        <f t="shared" si="20"/>
        <v>19</v>
      </c>
      <c r="Q314" s="9">
        <v>40</v>
      </c>
      <c r="R314" s="7" t="s">
        <v>151</v>
      </c>
      <c r="S314" s="21" t="s">
        <v>51</v>
      </c>
      <c r="T314" s="9">
        <v>40</v>
      </c>
      <c r="U314">
        <v>8.32</v>
      </c>
      <c r="V314" t="str">
        <f t="shared" si="21"/>
        <v/>
      </c>
    </row>
    <row r="315" spans="1:22">
      <c r="A315" s="56">
        <v>320</v>
      </c>
      <c r="B315" s="41" t="s">
        <v>153</v>
      </c>
      <c r="C315" s="41">
        <v>2012</v>
      </c>
      <c r="D315" s="41" t="s">
        <v>154</v>
      </c>
      <c r="F315">
        <v>320</v>
      </c>
      <c r="G315" s="41" t="s">
        <v>152</v>
      </c>
      <c r="H315" s="41" t="s">
        <v>52</v>
      </c>
      <c r="I315" s="48">
        <v>51.3</v>
      </c>
      <c r="J315" s="48">
        <v>1.75</v>
      </c>
      <c r="K315" s="48">
        <v>2.23</v>
      </c>
      <c r="L315" s="48">
        <v>20</v>
      </c>
      <c r="M315" s="5" t="s">
        <v>150</v>
      </c>
      <c r="N315" s="21" t="s">
        <v>52</v>
      </c>
      <c r="O315">
        <v>65</v>
      </c>
      <c r="P315" s="8">
        <f t="shared" si="20"/>
        <v>8</v>
      </c>
      <c r="Q315" s="9">
        <v>40</v>
      </c>
      <c r="R315" s="7" t="s">
        <v>151</v>
      </c>
      <c r="S315" s="21" t="s">
        <v>52</v>
      </c>
      <c r="T315" s="9">
        <v>40</v>
      </c>
      <c r="U315">
        <v>20</v>
      </c>
      <c r="V315" t="str">
        <f t="shared" si="21"/>
        <v/>
      </c>
    </row>
    <row r="316" spans="1:22">
      <c r="A316" s="56">
        <v>321</v>
      </c>
      <c r="B316" s="41" t="s">
        <v>153</v>
      </c>
      <c r="C316" s="41">
        <v>2012</v>
      </c>
      <c r="D316" s="41" t="s">
        <v>154</v>
      </c>
      <c r="F316">
        <v>321</v>
      </c>
      <c r="G316" s="41" t="s">
        <v>152</v>
      </c>
      <c r="H316" s="41" t="s">
        <v>53</v>
      </c>
      <c r="I316" s="48">
        <v>270.7</v>
      </c>
      <c r="J316" s="48">
        <v>1.92</v>
      </c>
      <c r="K316" s="48">
        <v>2.38</v>
      </c>
      <c r="L316" s="48">
        <v>42.8</v>
      </c>
      <c r="M316" s="5" t="s">
        <v>150</v>
      </c>
      <c r="N316" s="21" t="s">
        <v>53</v>
      </c>
      <c r="O316">
        <v>65</v>
      </c>
      <c r="P316" s="8">
        <f t="shared" si="20"/>
        <v>4</v>
      </c>
      <c r="Q316" s="9">
        <v>40</v>
      </c>
      <c r="R316" s="7" t="s">
        <v>151</v>
      </c>
      <c r="S316" s="21" t="s">
        <v>53</v>
      </c>
      <c r="T316" s="9">
        <v>40</v>
      </c>
      <c r="U316">
        <v>42.8</v>
      </c>
      <c r="V316" t="str">
        <f t="shared" si="21"/>
        <v/>
      </c>
    </row>
    <row r="317" spans="1:22">
      <c r="A317" s="56">
        <v>322</v>
      </c>
      <c r="B317" s="41" t="s">
        <v>153</v>
      </c>
      <c r="C317" s="41">
        <v>2014</v>
      </c>
      <c r="D317" s="41" t="s">
        <v>154</v>
      </c>
      <c r="F317">
        <v>322</v>
      </c>
      <c r="G317" s="41" t="s">
        <v>152</v>
      </c>
      <c r="H317" s="41" t="s">
        <v>54</v>
      </c>
      <c r="I317" s="48">
        <v>134.30000000000001</v>
      </c>
      <c r="J317" s="48">
        <v>1.86</v>
      </c>
      <c r="K317" s="48">
        <v>2.33</v>
      </c>
      <c r="L317" s="48">
        <v>18.899999999999999</v>
      </c>
      <c r="M317" s="5" t="s">
        <v>150</v>
      </c>
      <c r="N317" s="21" t="s">
        <v>54</v>
      </c>
      <c r="O317">
        <v>65</v>
      </c>
      <c r="P317" s="8">
        <f t="shared" si="20"/>
        <v>8</v>
      </c>
      <c r="Q317" s="9">
        <v>40</v>
      </c>
      <c r="R317" s="7" t="s">
        <v>151</v>
      </c>
      <c r="S317" s="21" t="s">
        <v>54</v>
      </c>
      <c r="T317" s="9">
        <v>40</v>
      </c>
      <c r="U317">
        <v>18.899999999999999</v>
      </c>
      <c r="V317" t="str">
        <f t="shared" si="21"/>
        <v/>
      </c>
    </row>
    <row r="318" spans="1:22">
      <c r="A318" s="56">
        <v>323</v>
      </c>
      <c r="B318" s="41" t="s">
        <v>153</v>
      </c>
      <c r="C318" s="41">
        <v>2014</v>
      </c>
      <c r="D318" s="41" t="s">
        <v>154</v>
      </c>
      <c r="F318">
        <v>323</v>
      </c>
      <c r="G318" s="41" t="s">
        <v>152</v>
      </c>
      <c r="H318" s="41" t="s">
        <v>55</v>
      </c>
      <c r="I318" s="48">
        <v>43.1</v>
      </c>
      <c r="J318" s="48">
        <v>1.75</v>
      </c>
      <c r="K318" s="48">
        <v>2.27</v>
      </c>
      <c r="L318" s="48">
        <v>8.65</v>
      </c>
      <c r="M318" s="5" t="s">
        <v>150</v>
      </c>
      <c r="N318" s="21" t="s">
        <v>55</v>
      </c>
      <c r="O318">
        <v>65</v>
      </c>
      <c r="P318" s="8">
        <f t="shared" si="20"/>
        <v>18</v>
      </c>
      <c r="Q318" s="9">
        <v>40</v>
      </c>
      <c r="R318" s="7" t="s">
        <v>151</v>
      </c>
      <c r="S318" s="21" t="s">
        <v>55</v>
      </c>
      <c r="T318" s="9">
        <v>40</v>
      </c>
      <c r="U318">
        <v>8.65</v>
      </c>
      <c r="V318" t="str">
        <f t="shared" si="21"/>
        <v/>
      </c>
    </row>
    <row r="319" spans="1:22">
      <c r="A319" s="56">
        <v>324</v>
      </c>
      <c r="B319" s="41" t="s">
        <v>153</v>
      </c>
      <c r="C319" s="41">
        <v>2014</v>
      </c>
      <c r="D319" s="41" t="s">
        <v>154</v>
      </c>
      <c r="F319">
        <v>324</v>
      </c>
      <c r="G319" s="41" t="s">
        <v>152</v>
      </c>
      <c r="H319" s="41" t="s">
        <v>56</v>
      </c>
      <c r="I319" s="48">
        <v>174</v>
      </c>
      <c r="J319" s="48">
        <v>1.82</v>
      </c>
      <c r="K319" s="48">
        <v>2.29</v>
      </c>
      <c r="L319" s="48">
        <v>34.6</v>
      </c>
      <c r="M319" s="5" t="s">
        <v>150</v>
      </c>
      <c r="N319" s="21" t="s">
        <v>56</v>
      </c>
      <c r="O319">
        <v>65</v>
      </c>
      <c r="P319" s="8">
        <f t="shared" si="20"/>
        <v>5</v>
      </c>
      <c r="Q319" s="9">
        <v>40</v>
      </c>
      <c r="R319" s="7" t="s">
        <v>151</v>
      </c>
      <c r="S319" s="21" t="s">
        <v>56</v>
      </c>
      <c r="T319" s="9">
        <v>40</v>
      </c>
      <c r="U319">
        <v>34.6</v>
      </c>
      <c r="V319" t="str">
        <f t="shared" si="21"/>
        <v/>
      </c>
    </row>
    <row r="320" spans="1:22">
      <c r="A320" s="56">
        <v>325</v>
      </c>
      <c r="B320" s="41" t="s">
        <v>153</v>
      </c>
      <c r="C320" s="41">
        <v>2014</v>
      </c>
      <c r="D320" s="41" t="s">
        <v>154</v>
      </c>
      <c r="F320">
        <v>325</v>
      </c>
      <c r="G320" s="41" t="s">
        <v>152</v>
      </c>
      <c r="H320" s="41" t="s">
        <v>57</v>
      </c>
      <c r="I320" s="48">
        <v>268.7</v>
      </c>
      <c r="J320" s="48">
        <v>1.87</v>
      </c>
      <c r="K320" s="48">
        <v>2.36</v>
      </c>
      <c r="L320" s="48">
        <v>52</v>
      </c>
      <c r="M320" s="5" t="s">
        <v>150</v>
      </c>
      <c r="N320" s="21" t="s">
        <v>57</v>
      </c>
      <c r="O320">
        <v>65</v>
      </c>
      <c r="P320" s="8">
        <f t="shared" si="20"/>
        <v>3</v>
      </c>
      <c r="Q320" s="9">
        <v>40</v>
      </c>
      <c r="R320" s="7" t="s">
        <v>151</v>
      </c>
      <c r="S320" s="21" t="s">
        <v>57</v>
      </c>
      <c r="T320" s="9">
        <v>40</v>
      </c>
      <c r="U320">
        <v>52</v>
      </c>
      <c r="V320" t="str">
        <f t="shared" si="21"/>
        <v/>
      </c>
    </row>
    <row r="321" spans="1:22">
      <c r="A321" s="56">
        <v>326</v>
      </c>
      <c r="B321" s="41" t="s">
        <v>153</v>
      </c>
      <c r="C321" s="41">
        <v>2014</v>
      </c>
      <c r="D321" s="41" t="s">
        <v>154</v>
      </c>
      <c r="F321">
        <v>326</v>
      </c>
      <c r="G321" s="41" t="s">
        <v>43</v>
      </c>
      <c r="H321" s="41" t="s">
        <v>67</v>
      </c>
      <c r="I321" s="48">
        <v>214.6</v>
      </c>
      <c r="J321" s="48">
        <v>1.91</v>
      </c>
      <c r="K321" s="48">
        <v>2.2200000000000002</v>
      </c>
      <c r="L321" s="48">
        <v>39.1</v>
      </c>
      <c r="M321" s="5" t="s">
        <v>150</v>
      </c>
      <c r="N321" s="21" t="s">
        <v>58</v>
      </c>
      <c r="O321">
        <v>65</v>
      </c>
      <c r="P321" s="8">
        <f t="shared" si="20"/>
        <v>4</v>
      </c>
      <c r="Q321" s="9">
        <v>40</v>
      </c>
      <c r="R321" s="7" t="s">
        <v>151</v>
      </c>
      <c r="S321" s="21" t="s">
        <v>58</v>
      </c>
      <c r="T321" s="9">
        <v>40</v>
      </c>
      <c r="U321">
        <v>39.1</v>
      </c>
      <c r="V321" t="str">
        <f t="shared" si="21"/>
        <v/>
      </c>
    </row>
    <row r="322" spans="1:22">
      <c r="A322" s="56">
        <v>327</v>
      </c>
      <c r="B322" s="41" t="s">
        <v>153</v>
      </c>
      <c r="C322" s="41">
        <v>2014</v>
      </c>
      <c r="D322" s="41" t="s">
        <v>154</v>
      </c>
      <c r="F322">
        <v>327</v>
      </c>
      <c r="G322" s="41" t="s">
        <v>152</v>
      </c>
      <c r="H322" s="41" t="s">
        <v>60</v>
      </c>
      <c r="I322" s="48">
        <v>153.6</v>
      </c>
      <c r="J322" s="48">
        <v>1.89</v>
      </c>
      <c r="K322" s="48">
        <v>2.3199999999999998</v>
      </c>
      <c r="L322" s="48">
        <v>21.4</v>
      </c>
      <c r="M322" s="5" t="s">
        <v>150</v>
      </c>
      <c r="N322" s="21" t="s">
        <v>60</v>
      </c>
      <c r="O322">
        <v>65</v>
      </c>
      <c r="P322" s="8">
        <f t="shared" si="20"/>
        <v>8</v>
      </c>
      <c r="Q322" s="9">
        <v>40</v>
      </c>
      <c r="R322" s="7" t="s">
        <v>151</v>
      </c>
      <c r="S322" s="21" t="s">
        <v>60</v>
      </c>
      <c r="T322" s="9">
        <v>40</v>
      </c>
      <c r="U322">
        <v>21.4</v>
      </c>
      <c r="V322" t="str">
        <f t="shared" si="21"/>
        <v/>
      </c>
    </row>
    <row r="323" spans="1:22">
      <c r="A323" s="56">
        <v>328</v>
      </c>
      <c r="B323" s="41" t="s">
        <v>153</v>
      </c>
      <c r="C323" s="41">
        <v>2015</v>
      </c>
      <c r="D323" s="41" t="s">
        <v>154</v>
      </c>
      <c r="F323">
        <v>328</v>
      </c>
      <c r="G323" s="41" t="s">
        <v>152</v>
      </c>
      <c r="H323" s="41" t="s">
        <v>61</v>
      </c>
      <c r="I323" s="48">
        <v>58.9</v>
      </c>
      <c r="J323" s="48">
        <v>1.79</v>
      </c>
      <c r="K323" s="48">
        <v>2.27</v>
      </c>
      <c r="L323" s="48">
        <v>12.4</v>
      </c>
      <c r="M323" s="5" t="s">
        <v>150</v>
      </c>
      <c r="N323" s="21" t="s">
        <v>61</v>
      </c>
      <c r="O323">
        <v>65</v>
      </c>
      <c r="P323" s="8">
        <f t="shared" si="20"/>
        <v>13</v>
      </c>
      <c r="Q323" s="9">
        <v>40</v>
      </c>
      <c r="R323" s="7" t="s">
        <v>151</v>
      </c>
      <c r="S323" s="21" t="s">
        <v>61</v>
      </c>
      <c r="T323" s="9">
        <v>40</v>
      </c>
      <c r="U323">
        <v>12.4</v>
      </c>
      <c r="V323" t="str">
        <f t="shared" si="21"/>
        <v/>
      </c>
    </row>
    <row r="324" spans="1:22">
      <c r="A324" s="56">
        <v>329</v>
      </c>
      <c r="B324" s="41" t="s">
        <v>153</v>
      </c>
      <c r="C324" s="41">
        <v>2015</v>
      </c>
      <c r="D324" s="41" t="s">
        <v>154</v>
      </c>
      <c r="F324">
        <v>329</v>
      </c>
      <c r="G324" s="41" t="s">
        <v>152</v>
      </c>
      <c r="H324" s="41" t="s">
        <v>62</v>
      </c>
      <c r="I324" s="48">
        <v>193.2</v>
      </c>
      <c r="J324" s="48">
        <v>1.94</v>
      </c>
      <c r="K324" s="48">
        <v>2.27</v>
      </c>
      <c r="L324" s="48">
        <v>10.3</v>
      </c>
      <c r="M324" s="5" t="s">
        <v>150</v>
      </c>
      <c r="N324" s="21" t="s">
        <v>62</v>
      </c>
      <c r="O324">
        <v>65</v>
      </c>
      <c r="P324" s="8">
        <f t="shared" si="20"/>
        <v>15</v>
      </c>
      <c r="Q324" s="9">
        <v>40</v>
      </c>
      <c r="R324" s="7" t="s">
        <v>151</v>
      </c>
      <c r="S324" s="21" t="s">
        <v>62</v>
      </c>
      <c r="T324" s="9">
        <v>40</v>
      </c>
      <c r="U324">
        <v>10.3</v>
      </c>
      <c r="V324" t="str">
        <f t="shared" si="21"/>
        <v/>
      </c>
    </row>
    <row r="325" spans="1:22">
      <c r="A325" s="56">
        <v>330</v>
      </c>
      <c r="B325" s="41" t="s">
        <v>153</v>
      </c>
      <c r="C325" s="41">
        <v>2015</v>
      </c>
      <c r="D325" s="41" t="s">
        <v>154</v>
      </c>
      <c r="F325">
        <v>330</v>
      </c>
      <c r="G325" s="41" t="s">
        <v>152</v>
      </c>
      <c r="H325" s="41" t="s">
        <v>63</v>
      </c>
      <c r="I325" s="48">
        <v>731.5</v>
      </c>
      <c r="J325" s="48">
        <v>1.96</v>
      </c>
      <c r="K325" s="48">
        <v>2.27</v>
      </c>
      <c r="L325" s="48">
        <v>75.8</v>
      </c>
      <c r="M325" s="5" t="s">
        <v>150</v>
      </c>
      <c r="N325" s="21" t="s">
        <v>63</v>
      </c>
      <c r="O325">
        <v>65</v>
      </c>
      <c r="P325" s="8">
        <f t="shared" si="20"/>
        <v>2</v>
      </c>
      <c r="Q325" s="9">
        <v>40</v>
      </c>
      <c r="R325" s="7" t="s">
        <v>151</v>
      </c>
      <c r="S325" s="21" t="s">
        <v>63</v>
      </c>
      <c r="T325" s="9">
        <v>40</v>
      </c>
      <c r="U325">
        <v>75.8</v>
      </c>
      <c r="V325" t="str">
        <f t="shared" si="21"/>
        <v/>
      </c>
    </row>
    <row r="326" spans="1:22">
      <c r="A326" s="56">
        <v>331</v>
      </c>
      <c r="B326" s="41" t="s">
        <v>153</v>
      </c>
      <c r="C326" s="41">
        <v>2015</v>
      </c>
      <c r="D326" s="41" t="s">
        <v>154</v>
      </c>
      <c r="F326">
        <v>331</v>
      </c>
      <c r="G326" s="41" t="s">
        <v>152</v>
      </c>
      <c r="H326" s="41" t="s">
        <v>66</v>
      </c>
      <c r="I326" s="48">
        <v>672.2</v>
      </c>
      <c r="J326" s="48">
        <v>1.96</v>
      </c>
      <c r="K326" s="48">
        <v>2.2200000000000002</v>
      </c>
      <c r="L326" s="48">
        <v>60</v>
      </c>
      <c r="M326" s="5" t="s">
        <v>150</v>
      </c>
      <c r="N326" s="21" t="s">
        <v>66</v>
      </c>
      <c r="O326">
        <v>65</v>
      </c>
      <c r="P326" s="8">
        <f t="shared" si="20"/>
        <v>3</v>
      </c>
      <c r="Q326" s="9">
        <v>40</v>
      </c>
      <c r="R326" s="7" t="s">
        <v>151</v>
      </c>
      <c r="S326" s="21" t="s">
        <v>66</v>
      </c>
      <c r="T326" s="9">
        <v>40</v>
      </c>
      <c r="U326">
        <v>60</v>
      </c>
      <c r="V326" t="str">
        <f t="shared" si="21"/>
        <v/>
      </c>
    </row>
    <row r="327" spans="1:22">
      <c r="A327" s="56">
        <v>332</v>
      </c>
      <c r="B327" s="41" t="s">
        <v>153</v>
      </c>
      <c r="C327" s="41">
        <v>2015</v>
      </c>
      <c r="D327" s="41" t="s">
        <v>154</v>
      </c>
      <c r="F327">
        <v>332</v>
      </c>
      <c r="G327" s="41" t="s">
        <v>43</v>
      </c>
      <c r="H327" s="41" t="s">
        <v>70</v>
      </c>
      <c r="I327" s="48">
        <v>145.80000000000001</v>
      </c>
      <c r="J327" s="48">
        <v>1.9</v>
      </c>
      <c r="K327" s="48">
        <v>2.13</v>
      </c>
      <c r="L327" s="48">
        <v>36.4</v>
      </c>
      <c r="M327" s="5" t="s">
        <v>150</v>
      </c>
      <c r="N327" s="21" t="s">
        <v>68</v>
      </c>
      <c r="O327">
        <v>45</v>
      </c>
      <c r="P327" s="8">
        <f t="shared" si="20"/>
        <v>5</v>
      </c>
      <c r="Q327" s="9">
        <v>40</v>
      </c>
      <c r="R327" s="7" t="s">
        <v>151</v>
      </c>
      <c r="S327" s="21" t="s">
        <v>68</v>
      </c>
      <c r="T327" s="9">
        <v>40</v>
      </c>
      <c r="U327">
        <v>36.4</v>
      </c>
      <c r="V327" t="str">
        <f t="shared" si="21"/>
        <v/>
      </c>
    </row>
    <row r="328" spans="1:22">
      <c r="A328" s="56">
        <v>333</v>
      </c>
      <c r="B328" s="41" t="s">
        <v>153</v>
      </c>
      <c r="C328" s="41">
        <v>2015</v>
      </c>
      <c r="D328" s="41" t="s">
        <v>154</v>
      </c>
      <c r="F328">
        <v>333</v>
      </c>
      <c r="G328" s="41" t="s">
        <v>152</v>
      </c>
      <c r="H328" s="41" t="s">
        <v>69</v>
      </c>
      <c r="I328" s="48">
        <v>739.7</v>
      </c>
      <c r="J328" s="48">
        <v>1.98</v>
      </c>
      <c r="K328" s="48">
        <v>2.25</v>
      </c>
      <c r="L328" s="48">
        <v>60</v>
      </c>
      <c r="M328" s="5" t="s">
        <v>150</v>
      </c>
      <c r="N328" s="21" t="s">
        <v>69</v>
      </c>
      <c r="O328">
        <v>65</v>
      </c>
      <c r="P328" s="8">
        <f t="shared" si="20"/>
        <v>3</v>
      </c>
      <c r="Q328" s="9">
        <v>40</v>
      </c>
      <c r="R328" s="7" t="s">
        <v>151</v>
      </c>
      <c r="S328" s="21" t="s">
        <v>69</v>
      </c>
      <c r="T328" s="9">
        <v>40</v>
      </c>
      <c r="U328">
        <v>60</v>
      </c>
      <c r="V328" t="str">
        <f t="shared" si="21"/>
        <v/>
      </c>
    </row>
    <row r="329" spans="1:22">
      <c r="A329" s="56">
        <v>334</v>
      </c>
      <c r="B329" s="41" t="s">
        <v>153</v>
      </c>
      <c r="C329" s="41">
        <v>2016</v>
      </c>
      <c r="D329" s="41" t="s">
        <v>154</v>
      </c>
      <c r="F329">
        <v>334</v>
      </c>
      <c r="G329" s="41" t="s">
        <v>152</v>
      </c>
      <c r="H329" s="41" t="s">
        <v>71</v>
      </c>
      <c r="I329" s="48">
        <v>225.6</v>
      </c>
      <c r="J329" s="48">
        <v>1.88</v>
      </c>
      <c r="K329" s="48">
        <v>2.34</v>
      </c>
      <c r="L329" s="48">
        <v>24.4</v>
      </c>
      <c r="M329" s="5" t="s">
        <v>150</v>
      </c>
      <c r="N329" s="21" t="s">
        <v>71</v>
      </c>
      <c r="O329">
        <v>65</v>
      </c>
      <c r="P329" s="8">
        <f t="shared" si="20"/>
        <v>7</v>
      </c>
      <c r="Q329" s="9">
        <v>40</v>
      </c>
      <c r="R329" s="7" t="s">
        <v>151</v>
      </c>
      <c r="S329" s="21" t="s">
        <v>71</v>
      </c>
      <c r="T329" s="9">
        <v>40</v>
      </c>
      <c r="U329">
        <v>24.4</v>
      </c>
      <c r="V329" t="str">
        <f t="shared" si="21"/>
        <v/>
      </c>
    </row>
    <row r="330" spans="1:22">
      <c r="A330" s="56">
        <v>335</v>
      </c>
      <c r="B330" s="41" t="s">
        <v>153</v>
      </c>
      <c r="C330" s="41">
        <v>2016</v>
      </c>
      <c r="D330" s="41" t="s">
        <v>154</v>
      </c>
      <c r="F330">
        <v>335</v>
      </c>
      <c r="G330" s="41" t="s">
        <v>152</v>
      </c>
      <c r="H330" s="41" t="s">
        <v>72</v>
      </c>
      <c r="I330" s="48">
        <v>475.9</v>
      </c>
      <c r="J330" s="48">
        <v>1.87</v>
      </c>
      <c r="K330" s="48">
        <v>2.35</v>
      </c>
      <c r="L330" s="48">
        <v>47.5</v>
      </c>
      <c r="M330" s="5" t="s">
        <v>150</v>
      </c>
      <c r="N330" s="21" t="s">
        <v>72</v>
      </c>
      <c r="O330">
        <v>65</v>
      </c>
      <c r="P330" s="8">
        <f t="shared" si="20"/>
        <v>4</v>
      </c>
      <c r="Q330" s="9">
        <v>40</v>
      </c>
      <c r="R330" s="7" t="s">
        <v>151</v>
      </c>
      <c r="S330" s="21" t="s">
        <v>72</v>
      </c>
      <c r="T330" s="9">
        <v>40</v>
      </c>
      <c r="U330">
        <v>47.5</v>
      </c>
      <c r="V330" t="str">
        <f t="shared" si="21"/>
        <v/>
      </c>
    </row>
    <row r="331" spans="1:22">
      <c r="A331" s="56">
        <v>336</v>
      </c>
      <c r="B331" s="41" t="s">
        <v>153</v>
      </c>
      <c r="C331" s="41">
        <v>2016</v>
      </c>
      <c r="D331" s="41" t="s">
        <v>154</v>
      </c>
      <c r="F331">
        <v>336</v>
      </c>
      <c r="G331" s="41" t="s">
        <v>152</v>
      </c>
      <c r="H331" s="41" t="s">
        <v>74</v>
      </c>
      <c r="I331" s="48">
        <v>85.1</v>
      </c>
      <c r="J331" s="48">
        <v>1.84</v>
      </c>
      <c r="K331" s="48">
        <v>2.2400000000000002</v>
      </c>
      <c r="L331" s="48">
        <v>8.5299999999999994</v>
      </c>
      <c r="M331" s="5" t="s">
        <v>150</v>
      </c>
      <c r="N331" s="21" t="s">
        <v>74</v>
      </c>
      <c r="O331">
        <v>65</v>
      </c>
      <c r="P331" s="8">
        <f t="shared" si="20"/>
        <v>18</v>
      </c>
      <c r="Q331" s="9">
        <v>40</v>
      </c>
      <c r="R331" s="7" t="s">
        <v>151</v>
      </c>
      <c r="S331" s="21" t="s">
        <v>74</v>
      </c>
      <c r="T331" s="9">
        <v>40</v>
      </c>
      <c r="U331">
        <v>8.5299999999999994</v>
      </c>
      <c r="V331" t="str">
        <f t="shared" si="21"/>
        <v/>
      </c>
    </row>
    <row r="332" spans="1:22">
      <c r="A332" s="56">
        <v>337</v>
      </c>
      <c r="B332" s="41" t="s">
        <v>153</v>
      </c>
      <c r="C332" s="41">
        <v>2016</v>
      </c>
      <c r="D332" s="41" t="s">
        <v>154</v>
      </c>
      <c r="F332">
        <v>337</v>
      </c>
      <c r="G332" s="41" t="s">
        <v>152</v>
      </c>
      <c r="H332" s="41" t="s">
        <v>76</v>
      </c>
      <c r="I332" s="48">
        <v>18.399999999999999</v>
      </c>
      <c r="J332" s="48">
        <v>1.6</v>
      </c>
      <c r="K332" s="48">
        <v>2.16</v>
      </c>
      <c r="L332" s="48">
        <v>3.27</v>
      </c>
      <c r="M332" s="5" t="s">
        <v>150</v>
      </c>
      <c r="N332" s="21" t="s">
        <v>76</v>
      </c>
      <c r="O332">
        <v>65</v>
      </c>
      <c r="P332" s="8">
        <f t="shared" si="20"/>
        <v>46</v>
      </c>
      <c r="Q332" s="9">
        <v>40</v>
      </c>
      <c r="R332" s="7" t="s">
        <v>151</v>
      </c>
      <c r="S332" s="21" t="s">
        <v>76</v>
      </c>
      <c r="T332" s="9">
        <v>40</v>
      </c>
      <c r="U332">
        <v>3.27</v>
      </c>
      <c r="V332" t="str">
        <f t="shared" si="21"/>
        <v/>
      </c>
    </row>
    <row r="333" spans="1:22">
      <c r="A333" s="56">
        <v>338</v>
      </c>
      <c r="B333" s="41" t="s">
        <v>153</v>
      </c>
      <c r="C333" s="41">
        <v>2016</v>
      </c>
      <c r="D333" s="41" t="s">
        <v>154</v>
      </c>
      <c r="F333">
        <v>338</v>
      </c>
      <c r="G333" s="41" t="s">
        <v>152</v>
      </c>
      <c r="H333" s="41" t="s">
        <v>77</v>
      </c>
      <c r="I333" s="48">
        <v>29.7</v>
      </c>
      <c r="J333" s="48">
        <v>1.66</v>
      </c>
      <c r="K333" s="48">
        <v>2.09</v>
      </c>
      <c r="L333" s="48">
        <v>4.92</v>
      </c>
      <c r="M333" s="5" t="s">
        <v>150</v>
      </c>
      <c r="N333" s="21" t="s">
        <v>77</v>
      </c>
      <c r="O333">
        <v>65</v>
      </c>
      <c r="P333" s="8">
        <f t="shared" si="20"/>
        <v>31</v>
      </c>
      <c r="Q333" s="9">
        <v>40</v>
      </c>
      <c r="R333" s="7" t="s">
        <v>151</v>
      </c>
      <c r="S333" s="21" t="s">
        <v>77</v>
      </c>
      <c r="T333" s="9">
        <v>40</v>
      </c>
      <c r="U333">
        <v>4.92</v>
      </c>
      <c r="V333" t="str">
        <f t="shared" si="21"/>
        <v/>
      </c>
    </row>
    <row r="334" spans="1:22">
      <c r="A334" s="56">
        <v>339</v>
      </c>
      <c r="B334" s="41" t="s">
        <v>153</v>
      </c>
      <c r="C334" s="41">
        <v>2016</v>
      </c>
      <c r="D334" s="41" t="s">
        <v>154</v>
      </c>
      <c r="F334">
        <v>339</v>
      </c>
      <c r="G334" s="41" t="s">
        <v>152</v>
      </c>
      <c r="H334" s="41" t="s">
        <v>78</v>
      </c>
      <c r="I334" s="48">
        <v>44.6</v>
      </c>
      <c r="J334" s="48">
        <v>1.91</v>
      </c>
      <c r="K334" s="48">
        <v>2.23</v>
      </c>
      <c r="L334" s="48">
        <v>7.01</v>
      </c>
      <c r="M334" s="5" t="s">
        <v>150</v>
      </c>
      <c r="N334" s="21" t="s">
        <v>78</v>
      </c>
      <c r="O334">
        <v>65</v>
      </c>
      <c r="P334" s="8">
        <f t="shared" si="20"/>
        <v>22</v>
      </c>
      <c r="Q334" s="9">
        <v>40</v>
      </c>
      <c r="R334" s="7" t="s">
        <v>151</v>
      </c>
      <c r="S334" s="21" t="s">
        <v>78</v>
      </c>
      <c r="T334" s="9">
        <v>40</v>
      </c>
      <c r="U334">
        <v>7.01</v>
      </c>
      <c r="V334" t="str">
        <f t="shared" si="21"/>
        <v/>
      </c>
    </row>
    <row r="335" spans="1:22">
      <c r="A335" s="56">
        <v>340</v>
      </c>
      <c r="B335" s="41" t="s">
        <v>155</v>
      </c>
      <c r="C335" s="41">
        <v>2011</v>
      </c>
      <c r="D335" s="41" t="s">
        <v>156</v>
      </c>
      <c r="E335" s="41" t="s">
        <v>17</v>
      </c>
      <c r="F335">
        <v>340</v>
      </c>
      <c r="G335" s="41" t="s">
        <v>152</v>
      </c>
      <c r="H335" s="41" t="s">
        <v>79</v>
      </c>
      <c r="I335" s="48">
        <v>98.4</v>
      </c>
      <c r="J335" s="48">
        <v>1.85</v>
      </c>
      <c r="K335" s="48">
        <v>2.3199999999999998</v>
      </c>
      <c r="L335" s="48">
        <v>11.3</v>
      </c>
      <c r="M335" s="5" t="s">
        <v>150</v>
      </c>
      <c r="N335" s="21" t="s">
        <v>79</v>
      </c>
      <c r="O335">
        <v>65</v>
      </c>
      <c r="P335" s="8">
        <f t="shared" si="20"/>
        <v>14</v>
      </c>
      <c r="Q335" s="9">
        <v>40</v>
      </c>
      <c r="R335" s="7" t="s">
        <v>151</v>
      </c>
      <c r="S335" s="21" t="s">
        <v>79</v>
      </c>
      <c r="T335" s="9">
        <v>40</v>
      </c>
      <c r="U335">
        <v>11.3</v>
      </c>
      <c r="V335" t="str">
        <f t="shared" si="21"/>
        <v/>
      </c>
    </row>
    <row r="336" spans="1:22">
      <c r="A336" s="56">
        <v>341</v>
      </c>
      <c r="B336" s="41" t="s">
        <v>155</v>
      </c>
      <c r="C336" s="41">
        <v>2011</v>
      </c>
      <c r="D336" s="41" t="s">
        <v>156</v>
      </c>
      <c r="F336">
        <v>341</v>
      </c>
      <c r="G336" s="41" t="s">
        <v>152</v>
      </c>
      <c r="H336" s="41" t="s">
        <v>81</v>
      </c>
      <c r="I336" s="48">
        <v>102.1</v>
      </c>
      <c r="J336" s="48">
        <v>1.84</v>
      </c>
      <c r="K336" s="48">
        <v>2.29</v>
      </c>
      <c r="L336" s="48">
        <v>8.02</v>
      </c>
      <c r="M336" s="5" t="s">
        <v>150</v>
      </c>
      <c r="N336" s="21" t="s">
        <v>81</v>
      </c>
      <c r="O336">
        <v>65</v>
      </c>
      <c r="P336" s="8">
        <f t="shared" si="20"/>
        <v>19</v>
      </c>
      <c r="Q336" s="9">
        <v>40</v>
      </c>
      <c r="R336" s="7" t="s">
        <v>151</v>
      </c>
      <c r="S336" s="21" t="s">
        <v>81</v>
      </c>
      <c r="T336" s="9">
        <v>40</v>
      </c>
      <c r="U336">
        <v>8.02</v>
      </c>
      <c r="V336" t="str">
        <f t="shared" si="21"/>
        <v/>
      </c>
    </row>
    <row r="337" spans="1:22">
      <c r="A337" s="56">
        <v>343</v>
      </c>
      <c r="B337" s="41" t="s">
        <v>155</v>
      </c>
      <c r="C337" s="41">
        <v>2011</v>
      </c>
      <c r="D337" s="41" t="s">
        <v>156</v>
      </c>
      <c r="F337">
        <v>343</v>
      </c>
      <c r="G337" s="41" t="s">
        <v>152</v>
      </c>
      <c r="H337" s="41" t="s">
        <v>82</v>
      </c>
      <c r="I337" s="48">
        <v>290.8</v>
      </c>
      <c r="J337" s="48">
        <v>1.9</v>
      </c>
      <c r="K337" s="48">
        <v>2.3199999999999998</v>
      </c>
      <c r="L337" s="48">
        <v>11.3</v>
      </c>
      <c r="M337" s="5" t="s">
        <v>150</v>
      </c>
      <c r="N337" s="21" t="s">
        <v>82</v>
      </c>
      <c r="O337">
        <v>65</v>
      </c>
      <c r="P337" s="8">
        <f t="shared" si="20"/>
        <v>14</v>
      </c>
      <c r="Q337" s="9">
        <v>40</v>
      </c>
      <c r="R337" s="7" t="s">
        <v>151</v>
      </c>
      <c r="S337" s="21" t="s">
        <v>82</v>
      </c>
      <c r="T337" s="9">
        <v>40</v>
      </c>
      <c r="U337">
        <v>11.3</v>
      </c>
      <c r="V337" t="str">
        <f t="shared" si="21"/>
        <v/>
      </c>
    </row>
    <row r="338" spans="1:22">
      <c r="A338" s="56">
        <v>344</v>
      </c>
      <c r="B338" s="41" t="s">
        <v>155</v>
      </c>
      <c r="C338" s="41">
        <v>2011</v>
      </c>
      <c r="D338" s="41" t="s">
        <v>156</v>
      </c>
      <c r="F338">
        <v>344</v>
      </c>
      <c r="G338" s="41" t="s">
        <v>152</v>
      </c>
      <c r="H338" s="41" t="s">
        <v>39</v>
      </c>
      <c r="I338" s="48">
        <v>115.9</v>
      </c>
      <c r="J338" s="48">
        <v>2.0099999999999998</v>
      </c>
      <c r="K338" s="48">
        <v>2.2999999999999998</v>
      </c>
      <c r="L338" s="48">
        <v>23.9</v>
      </c>
      <c r="M338" s="5" t="s">
        <v>150</v>
      </c>
      <c r="N338" s="21" t="s">
        <v>39</v>
      </c>
      <c r="O338">
        <v>45</v>
      </c>
      <c r="P338" s="8">
        <f t="shared" si="20"/>
        <v>7</v>
      </c>
      <c r="Q338" s="9">
        <v>30</v>
      </c>
      <c r="R338" s="7" t="s">
        <v>151</v>
      </c>
      <c r="S338" s="21" t="s">
        <v>39</v>
      </c>
      <c r="T338" s="9">
        <v>30</v>
      </c>
      <c r="U338">
        <v>23.9</v>
      </c>
      <c r="V338" t="str">
        <f t="shared" si="21"/>
        <v/>
      </c>
    </row>
    <row r="339" spans="1:22">
      <c r="A339" s="56">
        <v>345</v>
      </c>
      <c r="B339" s="41" t="s">
        <v>155</v>
      </c>
      <c r="C339" s="41">
        <v>2011</v>
      </c>
      <c r="D339" s="41" t="s">
        <v>156</v>
      </c>
      <c r="F339" s="21">
        <v>345</v>
      </c>
      <c r="G339" s="41" t="s">
        <v>28</v>
      </c>
      <c r="H339" s="41" t="s">
        <v>52</v>
      </c>
      <c r="I339" s="48">
        <v>91.7</v>
      </c>
      <c r="J339" s="48">
        <v>1.88</v>
      </c>
      <c r="K339" s="48">
        <v>2.46</v>
      </c>
      <c r="L339" s="48">
        <v>56.4</v>
      </c>
      <c r="M339" s="5" t="s">
        <v>150</v>
      </c>
      <c r="N339" s="21" t="s">
        <v>83</v>
      </c>
      <c r="O339">
        <v>30</v>
      </c>
      <c r="P339" s="8">
        <f t="shared" si="20"/>
        <v>3</v>
      </c>
      <c r="Q339" s="29">
        <f>IF(P339&lt;25,25,P339)</f>
        <v>25</v>
      </c>
      <c r="R339" s="7" t="s">
        <v>151</v>
      </c>
      <c r="S339" s="21" t="s">
        <v>83</v>
      </c>
      <c r="T339" s="29">
        <v>25</v>
      </c>
      <c r="U339">
        <v>56.4</v>
      </c>
      <c r="V339" t="str">
        <f t="shared" si="21"/>
        <v/>
      </c>
    </row>
    <row r="340" spans="1:22">
      <c r="A340" s="56">
        <v>346</v>
      </c>
      <c r="B340" s="41" t="s">
        <v>155</v>
      </c>
      <c r="C340" s="41">
        <v>2011</v>
      </c>
      <c r="D340" s="41" t="s">
        <v>156</v>
      </c>
      <c r="F340">
        <v>346</v>
      </c>
      <c r="G340" s="41" t="s">
        <v>152</v>
      </c>
      <c r="H340" s="41" t="s">
        <v>84</v>
      </c>
      <c r="I340" s="48">
        <v>160.4</v>
      </c>
      <c r="J340" s="48">
        <v>2.1</v>
      </c>
      <c r="K340" s="48">
        <v>2.35</v>
      </c>
      <c r="L340" s="48">
        <v>22.9</v>
      </c>
      <c r="M340" s="5" t="s">
        <v>150</v>
      </c>
      <c r="N340" s="21" t="s">
        <v>84</v>
      </c>
      <c r="O340">
        <v>45</v>
      </c>
      <c r="P340" s="8">
        <f t="shared" si="20"/>
        <v>7</v>
      </c>
      <c r="Q340" s="9">
        <v>30</v>
      </c>
      <c r="R340" s="7" t="s">
        <v>151</v>
      </c>
      <c r="S340" s="21" t="s">
        <v>84</v>
      </c>
      <c r="T340" s="9">
        <v>30</v>
      </c>
      <c r="U340">
        <v>22.9</v>
      </c>
      <c r="V340" t="str">
        <f t="shared" si="21"/>
        <v/>
      </c>
    </row>
    <row r="341" spans="1:22">
      <c r="A341" s="56">
        <v>347</v>
      </c>
      <c r="B341" s="41" t="s">
        <v>155</v>
      </c>
      <c r="C341" s="41">
        <v>2011</v>
      </c>
      <c r="D341" s="41" t="s">
        <v>156</v>
      </c>
      <c r="F341" s="21">
        <v>347</v>
      </c>
      <c r="G341" s="41" t="s">
        <v>28</v>
      </c>
      <c r="H341" s="41" t="s">
        <v>54</v>
      </c>
      <c r="I341" s="48">
        <v>217.7</v>
      </c>
      <c r="J341" s="48">
        <v>1.88</v>
      </c>
      <c r="K341" s="48">
        <v>2.38</v>
      </c>
      <c r="L341" s="48">
        <v>70.3</v>
      </c>
      <c r="M341" s="5" t="s">
        <v>150</v>
      </c>
      <c r="N341" s="21" t="s">
        <v>85</v>
      </c>
      <c r="O341">
        <v>30</v>
      </c>
      <c r="P341" s="8">
        <f t="shared" si="20"/>
        <v>3</v>
      </c>
      <c r="Q341" s="29">
        <f>IF(P341&lt;25,25,P341)</f>
        <v>25</v>
      </c>
      <c r="R341" s="7" t="s">
        <v>151</v>
      </c>
      <c r="S341" s="21" t="s">
        <v>85</v>
      </c>
      <c r="T341" s="29">
        <v>25</v>
      </c>
      <c r="U341">
        <v>70.3</v>
      </c>
      <c r="V341" t="str">
        <f t="shared" si="21"/>
        <v/>
      </c>
    </row>
    <row r="342" spans="1:22">
      <c r="A342" s="56">
        <v>349</v>
      </c>
      <c r="B342" s="41" t="s">
        <v>155</v>
      </c>
      <c r="C342" s="41">
        <v>2011</v>
      </c>
      <c r="D342" s="41" t="s">
        <v>156</v>
      </c>
      <c r="F342">
        <v>349</v>
      </c>
      <c r="G342" s="41" t="s">
        <v>152</v>
      </c>
      <c r="H342" s="41" t="s">
        <v>86</v>
      </c>
      <c r="I342" s="48">
        <v>71.099999999999994</v>
      </c>
      <c r="J342" s="48">
        <v>2.0699999999999998</v>
      </c>
      <c r="K342" s="48">
        <v>2.31</v>
      </c>
      <c r="L342" s="48">
        <v>7.39</v>
      </c>
      <c r="M342" s="5" t="s">
        <v>150</v>
      </c>
      <c r="N342" s="21" t="s">
        <v>86</v>
      </c>
      <c r="O342">
        <v>45</v>
      </c>
      <c r="P342" s="8">
        <f t="shared" si="20"/>
        <v>21</v>
      </c>
      <c r="Q342" s="9">
        <v>30</v>
      </c>
      <c r="R342" s="7" t="s">
        <v>151</v>
      </c>
      <c r="S342" s="21" t="s">
        <v>86</v>
      </c>
      <c r="T342" s="9">
        <v>30</v>
      </c>
      <c r="U342">
        <v>7.39</v>
      </c>
      <c r="V342" t="str">
        <f t="shared" si="21"/>
        <v/>
      </c>
    </row>
    <row r="343" spans="1:22">
      <c r="A343" s="56">
        <v>350</v>
      </c>
      <c r="B343" s="41" t="s">
        <v>155</v>
      </c>
      <c r="C343" s="41">
        <v>2012</v>
      </c>
      <c r="D343" s="41" t="s">
        <v>156</v>
      </c>
      <c r="F343">
        <v>350</v>
      </c>
      <c r="G343" s="41" t="s">
        <v>152</v>
      </c>
      <c r="H343" s="41" t="s">
        <v>59</v>
      </c>
      <c r="I343" s="48">
        <v>63</v>
      </c>
      <c r="J343" s="48">
        <v>2.1</v>
      </c>
      <c r="K343" s="48">
        <v>2.2999999999999998</v>
      </c>
      <c r="L343" s="48">
        <v>7.89</v>
      </c>
      <c r="M343" s="5" t="s">
        <v>150</v>
      </c>
      <c r="N343" s="21" t="s">
        <v>59</v>
      </c>
      <c r="O343">
        <v>40</v>
      </c>
      <c r="P343" s="8">
        <f t="shared" si="20"/>
        <v>20</v>
      </c>
      <c r="Q343" s="9">
        <v>30</v>
      </c>
      <c r="R343" s="7" t="s">
        <v>151</v>
      </c>
      <c r="S343" s="21" t="s">
        <v>59</v>
      </c>
      <c r="T343" s="9">
        <v>30</v>
      </c>
      <c r="U343">
        <v>7.89</v>
      </c>
      <c r="V343" t="str">
        <f t="shared" si="21"/>
        <v/>
      </c>
    </row>
    <row r="344" spans="1:22">
      <c r="A344" s="56">
        <v>351</v>
      </c>
      <c r="B344" s="41" t="s">
        <v>155</v>
      </c>
      <c r="C344" s="41">
        <v>2012</v>
      </c>
      <c r="D344" s="41" t="s">
        <v>156</v>
      </c>
      <c r="F344">
        <v>351</v>
      </c>
      <c r="G344" s="41" t="s">
        <v>152</v>
      </c>
      <c r="H344" s="41" t="s">
        <v>67</v>
      </c>
      <c r="I344" s="48">
        <v>908</v>
      </c>
      <c r="J344" s="48">
        <v>2.16</v>
      </c>
      <c r="K344" s="48">
        <v>2.4300000000000002</v>
      </c>
      <c r="L344" s="48">
        <v>91.8</v>
      </c>
      <c r="M344" s="5" t="s">
        <v>150</v>
      </c>
      <c r="N344" s="21" t="s">
        <v>67</v>
      </c>
      <c r="O344">
        <v>45</v>
      </c>
      <c r="P344" s="8">
        <f t="shared" si="20"/>
        <v>2</v>
      </c>
      <c r="Q344" s="9">
        <v>30</v>
      </c>
      <c r="R344" s="7" t="s">
        <v>151</v>
      </c>
      <c r="S344" s="21" t="s">
        <v>67</v>
      </c>
      <c r="T344" s="9">
        <v>30</v>
      </c>
      <c r="U344">
        <v>91.8</v>
      </c>
      <c r="V344" t="str">
        <f t="shared" si="21"/>
        <v/>
      </c>
    </row>
    <row r="345" spans="1:22">
      <c r="A345" s="56">
        <v>352</v>
      </c>
      <c r="B345" s="41" t="s">
        <v>155</v>
      </c>
      <c r="C345" s="41">
        <v>2012</v>
      </c>
      <c r="D345" s="41" t="s">
        <v>156</v>
      </c>
      <c r="F345">
        <v>352</v>
      </c>
      <c r="G345" s="41" t="s">
        <v>152</v>
      </c>
      <c r="H345" s="41" t="s">
        <v>70</v>
      </c>
      <c r="I345" s="48">
        <v>110.1</v>
      </c>
      <c r="J345" s="48">
        <v>2.11</v>
      </c>
      <c r="K345" s="48">
        <v>2.48</v>
      </c>
      <c r="L345" s="48">
        <v>20.3</v>
      </c>
      <c r="M345" s="5" t="s">
        <v>150</v>
      </c>
      <c r="N345" s="21" t="s">
        <v>70</v>
      </c>
      <c r="O345">
        <v>45</v>
      </c>
      <c r="P345" s="8">
        <f t="shared" ref="P345:P408" si="22">ROUNDUP(150/L345,0)</f>
        <v>8</v>
      </c>
      <c r="Q345" s="9">
        <v>30</v>
      </c>
      <c r="R345" s="7" t="s">
        <v>151</v>
      </c>
      <c r="S345" s="21" t="s">
        <v>70</v>
      </c>
      <c r="T345" s="9">
        <v>30</v>
      </c>
      <c r="U345">
        <v>20.3</v>
      </c>
      <c r="V345" t="str">
        <f t="shared" si="21"/>
        <v/>
      </c>
    </row>
    <row r="346" spans="1:22">
      <c r="A346" s="56">
        <v>353</v>
      </c>
      <c r="B346" s="41" t="s">
        <v>155</v>
      </c>
      <c r="C346" s="41">
        <v>2012</v>
      </c>
      <c r="D346" s="41" t="s">
        <v>156</v>
      </c>
      <c r="F346">
        <v>353</v>
      </c>
      <c r="G346" s="41" t="s">
        <v>152</v>
      </c>
      <c r="H346" s="41" t="s">
        <v>73</v>
      </c>
      <c r="I346" s="48">
        <v>154</v>
      </c>
      <c r="J346" s="48">
        <v>2.08</v>
      </c>
      <c r="K346" s="48">
        <v>2.2799999999999998</v>
      </c>
      <c r="L346" s="48">
        <v>32.200000000000003</v>
      </c>
      <c r="M346" s="5" t="s">
        <v>150</v>
      </c>
      <c r="N346" s="21" t="s">
        <v>73</v>
      </c>
      <c r="O346">
        <v>45</v>
      </c>
      <c r="P346" s="8">
        <f t="shared" si="22"/>
        <v>5</v>
      </c>
      <c r="Q346" s="9">
        <v>30</v>
      </c>
      <c r="R346" s="7" t="s">
        <v>151</v>
      </c>
      <c r="S346" s="21" t="s">
        <v>73</v>
      </c>
      <c r="T346" s="9">
        <v>30</v>
      </c>
      <c r="U346">
        <v>32.200000000000003</v>
      </c>
      <c r="V346" t="str">
        <f t="shared" si="21"/>
        <v/>
      </c>
    </row>
    <row r="347" spans="1:22">
      <c r="A347" s="56">
        <v>354</v>
      </c>
      <c r="B347" s="41" t="s">
        <v>155</v>
      </c>
      <c r="C347" s="41">
        <v>2012</v>
      </c>
      <c r="D347" s="41" t="s">
        <v>156</v>
      </c>
      <c r="F347">
        <v>354</v>
      </c>
      <c r="G347" s="41" t="s">
        <v>152</v>
      </c>
      <c r="H347" s="41" t="s">
        <v>80</v>
      </c>
      <c r="I347" s="48">
        <v>152.1</v>
      </c>
      <c r="J347" s="48">
        <v>2.0699999999999998</v>
      </c>
      <c r="K347" s="48">
        <v>2.36</v>
      </c>
      <c r="L347" s="48">
        <v>39.9</v>
      </c>
      <c r="M347" s="5" t="s">
        <v>150</v>
      </c>
      <c r="N347" s="21" t="s">
        <v>80</v>
      </c>
      <c r="O347">
        <v>45</v>
      </c>
      <c r="P347" s="8">
        <f t="shared" si="22"/>
        <v>4</v>
      </c>
      <c r="Q347" s="9">
        <v>30</v>
      </c>
      <c r="R347" s="7" t="s">
        <v>151</v>
      </c>
      <c r="S347" s="21" t="s">
        <v>80</v>
      </c>
      <c r="T347" s="9">
        <v>30</v>
      </c>
      <c r="U347">
        <v>39.9</v>
      </c>
      <c r="V347" t="str">
        <f t="shared" si="21"/>
        <v/>
      </c>
    </row>
    <row r="348" spans="1:22">
      <c r="A348" s="56">
        <v>355</v>
      </c>
      <c r="B348" s="41" t="s">
        <v>155</v>
      </c>
      <c r="C348" s="41">
        <v>2012</v>
      </c>
      <c r="D348" s="41" t="s">
        <v>156</v>
      </c>
      <c r="F348">
        <v>355</v>
      </c>
      <c r="G348" s="41" t="s">
        <v>152</v>
      </c>
      <c r="H348" s="41" t="s">
        <v>87</v>
      </c>
      <c r="I348" s="48">
        <v>409.4</v>
      </c>
      <c r="J348" s="48">
        <v>2.0699999999999998</v>
      </c>
      <c r="K348" s="48">
        <v>2.4</v>
      </c>
      <c r="L348" s="48">
        <v>51.6</v>
      </c>
      <c r="M348" s="5" t="s">
        <v>150</v>
      </c>
      <c r="N348" s="21" t="s">
        <v>87</v>
      </c>
      <c r="O348">
        <v>45</v>
      </c>
      <c r="P348" s="8">
        <f t="shared" si="22"/>
        <v>3</v>
      </c>
      <c r="Q348" s="9">
        <v>30</v>
      </c>
      <c r="R348" s="7" t="s">
        <v>151</v>
      </c>
      <c r="S348" s="21" t="s">
        <v>87</v>
      </c>
      <c r="T348" s="9">
        <v>30</v>
      </c>
      <c r="U348">
        <v>51.6</v>
      </c>
      <c r="V348" t="str">
        <f t="shared" si="21"/>
        <v/>
      </c>
    </row>
    <row r="349" spans="1:22">
      <c r="A349" s="56">
        <v>356</v>
      </c>
      <c r="B349" s="41" t="s">
        <v>155</v>
      </c>
      <c r="C349" s="41">
        <v>2012</v>
      </c>
      <c r="D349" s="41" t="s">
        <v>156</v>
      </c>
      <c r="F349">
        <v>356</v>
      </c>
      <c r="G349" s="41" t="s">
        <v>152</v>
      </c>
      <c r="H349" s="41" t="s">
        <v>88</v>
      </c>
      <c r="I349" s="48">
        <v>191.4</v>
      </c>
      <c r="J349" s="48">
        <v>2.12</v>
      </c>
      <c r="K349" s="48">
        <v>2.41</v>
      </c>
      <c r="L349" s="48">
        <v>43.1</v>
      </c>
      <c r="M349" s="5" t="s">
        <v>150</v>
      </c>
      <c r="N349" s="21" t="s">
        <v>88</v>
      </c>
      <c r="O349">
        <v>45</v>
      </c>
      <c r="P349" s="8">
        <f t="shared" si="22"/>
        <v>4</v>
      </c>
      <c r="Q349" s="9">
        <v>30</v>
      </c>
      <c r="R349" s="7" t="s">
        <v>151</v>
      </c>
      <c r="S349" s="21" t="s">
        <v>88</v>
      </c>
      <c r="T349" s="9">
        <v>30</v>
      </c>
      <c r="U349">
        <v>43.1</v>
      </c>
      <c r="V349" t="str">
        <f t="shared" si="21"/>
        <v/>
      </c>
    </row>
    <row r="350" spans="1:22">
      <c r="A350" s="56">
        <v>357</v>
      </c>
      <c r="B350" s="41" t="s">
        <v>155</v>
      </c>
      <c r="C350" s="41">
        <v>2012</v>
      </c>
      <c r="D350" s="41" t="s">
        <v>156</v>
      </c>
      <c r="F350">
        <v>357</v>
      </c>
      <c r="G350" s="41" t="s">
        <v>152</v>
      </c>
      <c r="H350" s="41" t="s">
        <v>89</v>
      </c>
      <c r="I350" s="48">
        <v>144.9</v>
      </c>
      <c r="J350" s="48">
        <v>2.04</v>
      </c>
      <c r="K350" s="48">
        <v>2.35</v>
      </c>
      <c r="L350" s="48">
        <v>36.200000000000003</v>
      </c>
      <c r="M350" s="5" t="s">
        <v>150</v>
      </c>
      <c r="N350" s="21" t="s">
        <v>89</v>
      </c>
      <c r="O350">
        <v>45</v>
      </c>
      <c r="P350" s="8">
        <f t="shared" si="22"/>
        <v>5</v>
      </c>
      <c r="Q350" s="9">
        <v>30</v>
      </c>
      <c r="R350" s="7" t="s">
        <v>151</v>
      </c>
      <c r="S350" s="21" t="s">
        <v>89</v>
      </c>
      <c r="T350" s="9">
        <v>30</v>
      </c>
      <c r="U350">
        <v>36.200000000000003</v>
      </c>
      <c r="V350" t="str">
        <f t="shared" si="21"/>
        <v/>
      </c>
    </row>
    <row r="351" spans="1:22">
      <c r="A351" s="56">
        <v>358</v>
      </c>
      <c r="B351" s="41" t="s">
        <v>155</v>
      </c>
      <c r="C351" s="41">
        <v>2012</v>
      </c>
      <c r="D351" s="41" t="s">
        <v>156</v>
      </c>
      <c r="F351">
        <v>358</v>
      </c>
      <c r="G351" s="41" t="s">
        <v>152</v>
      </c>
      <c r="H351" s="41" t="s">
        <v>90</v>
      </c>
      <c r="I351" s="48">
        <v>76.8</v>
      </c>
      <c r="J351" s="48">
        <v>2.06</v>
      </c>
      <c r="K351" s="48">
        <v>2.4</v>
      </c>
      <c r="L351" s="48">
        <v>11.5</v>
      </c>
      <c r="M351" s="5" t="s">
        <v>150</v>
      </c>
      <c r="N351" s="21" t="s">
        <v>90</v>
      </c>
      <c r="O351">
        <v>45</v>
      </c>
      <c r="P351" s="8">
        <f t="shared" si="22"/>
        <v>14</v>
      </c>
      <c r="Q351" s="9">
        <v>30</v>
      </c>
      <c r="R351" s="7" t="s">
        <v>151</v>
      </c>
      <c r="S351" s="21" t="s">
        <v>90</v>
      </c>
      <c r="T351" s="9">
        <v>30</v>
      </c>
      <c r="U351">
        <v>11.5</v>
      </c>
      <c r="V351" t="str">
        <f t="shared" si="21"/>
        <v/>
      </c>
    </row>
    <row r="352" spans="1:22">
      <c r="A352" s="56">
        <v>359</v>
      </c>
      <c r="B352" s="41" t="s">
        <v>155</v>
      </c>
      <c r="C352" s="41">
        <v>2012</v>
      </c>
      <c r="D352" s="41" t="s">
        <v>156</v>
      </c>
      <c r="F352">
        <v>359</v>
      </c>
      <c r="G352" s="41" t="s">
        <v>152</v>
      </c>
      <c r="H352" s="41" t="s">
        <v>91</v>
      </c>
      <c r="I352" s="48">
        <v>111.3</v>
      </c>
      <c r="J352" s="48">
        <v>2.0099999999999998</v>
      </c>
      <c r="K352" s="48">
        <v>2.39</v>
      </c>
      <c r="L352" s="48">
        <v>39.799999999999997</v>
      </c>
      <c r="M352" s="5" t="s">
        <v>150</v>
      </c>
      <c r="N352" s="21" t="s">
        <v>91</v>
      </c>
      <c r="O352">
        <v>45</v>
      </c>
      <c r="P352" s="8">
        <f t="shared" si="22"/>
        <v>4</v>
      </c>
      <c r="Q352" s="9">
        <v>30</v>
      </c>
      <c r="R352" s="7" t="s">
        <v>151</v>
      </c>
      <c r="S352" s="21" t="s">
        <v>91</v>
      </c>
      <c r="T352" s="9">
        <v>30</v>
      </c>
      <c r="U352">
        <v>39.799999999999997</v>
      </c>
      <c r="V352" t="str">
        <f t="shared" si="21"/>
        <v/>
      </c>
    </row>
    <row r="353" spans="1:23">
      <c r="A353" s="56">
        <v>360</v>
      </c>
      <c r="B353" s="41" t="s">
        <v>155</v>
      </c>
      <c r="C353" s="41">
        <v>2014</v>
      </c>
      <c r="D353" s="41" t="s">
        <v>156</v>
      </c>
      <c r="F353">
        <v>360</v>
      </c>
      <c r="G353" s="41" t="s">
        <v>152</v>
      </c>
      <c r="H353" s="41" t="s">
        <v>92</v>
      </c>
      <c r="I353" s="48">
        <v>260.5</v>
      </c>
      <c r="J353" s="48">
        <v>2.08</v>
      </c>
      <c r="K353" s="48">
        <v>2.4300000000000002</v>
      </c>
      <c r="L353" s="48">
        <v>44.7</v>
      </c>
      <c r="M353" s="5" t="s">
        <v>150</v>
      </c>
      <c r="N353" s="21" t="s">
        <v>92</v>
      </c>
      <c r="O353">
        <v>45</v>
      </c>
      <c r="P353" s="8">
        <f t="shared" si="22"/>
        <v>4</v>
      </c>
      <c r="Q353" s="9">
        <v>30</v>
      </c>
      <c r="R353" s="7" t="s">
        <v>151</v>
      </c>
      <c r="S353" s="21" t="s">
        <v>92</v>
      </c>
      <c r="T353" s="9">
        <v>30</v>
      </c>
      <c r="U353">
        <v>44.7</v>
      </c>
      <c r="V353" t="str">
        <f t="shared" si="21"/>
        <v/>
      </c>
    </row>
    <row r="354" spans="1:23">
      <c r="A354" s="56">
        <v>361</v>
      </c>
      <c r="B354" s="41" t="s">
        <v>155</v>
      </c>
      <c r="C354" s="41">
        <v>2014</v>
      </c>
      <c r="D354" s="41" t="s">
        <v>156</v>
      </c>
      <c r="F354">
        <v>361</v>
      </c>
      <c r="G354" s="41" t="s">
        <v>152</v>
      </c>
      <c r="H354" s="41" t="s">
        <v>93</v>
      </c>
      <c r="I354" s="48">
        <v>705.5</v>
      </c>
      <c r="J354" s="48">
        <v>2.16</v>
      </c>
      <c r="K354" s="48">
        <v>2.39</v>
      </c>
      <c r="L354" s="48">
        <v>63.7</v>
      </c>
      <c r="M354" s="5" t="s">
        <v>150</v>
      </c>
      <c r="N354" s="21" t="s">
        <v>93</v>
      </c>
      <c r="O354">
        <v>30</v>
      </c>
      <c r="P354" s="8">
        <f t="shared" si="22"/>
        <v>3</v>
      </c>
      <c r="Q354" s="29">
        <f t="shared" ref="Q354:Q361" si="23">IF(P354&lt;25,25,P354)</f>
        <v>25</v>
      </c>
      <c r="R354" s="7" t="s">
        <v>151</v>
      </c>
      <c r="S354" s="21" t="s">
        <v>93</v>
      </c>
      <c r="T354" s="29">
        <v>25</v>
      </c>
      <c r="U354">
        <v>63.7</v>
      </c>
      <c r="V354" t="str">
        <f t="shared" si="21"/>
        <v/>
      </c>
    </row>
    <row r="355" spans="1:23">
      <c r="A355" s="56">
        <v>362</v>
      </c>
      <c r="B355" s="41" t="s">
        <v>155</v>
      </c>
      <c r="C355" s="41">
        <v>2014</v>
      </c>
      <c r="D355" s="41" t="s">
        <v>156</v>
      </c>
      <c r="F355">
        <v>362</v>
      </c>
      <c r="G355" s="41" t="s">
        <v>152</v>
      </c>
      <c r="H355" s="41" t="s">
        <v>94</v>
      </c>
      <c r="I355" s="48">
        <v>83.5</v>
      </c>
      <c r="J355" s="48">
        <v>2.0699999999999998</v>
      </c>
      <c r="K355" s="48">
        <v>2.2999999999999998</v>
      </c>
      <c r="L355" s="48">
        <v>20.6</v>
      </c>
      <c r="M355" s="5" t="s">
        <v>150</v>
      </c>
      <c r="N355" s="21" t="s">
        <v>94</v>
      </c>
      <c r="O355">
        <v>30</v>
      </c>
      <c r="P355" s="8">
        <f t="shared" si="22"/>
        <v>8</v>
      </c>
      <c r="Q355" s="29">
        <f t="shared" si="23"/>
        <v>25</v>
      </c>
      <c r="R355" s="7" t="s">
        <v>151</v>
      </c>
      <c r="S355" s="21" t="s">
        <v>94</v>
      </c>
      <c r="T355" s="29">
        <v>25</v>
      </c>
      <c r="U355">
        <v>20.6</v>
      </c>
      <c r="V355" t="str">
        <f t="shared" si="21"/>
        <v/>
      </c>
    </row>
    <row r="356" spans="1:23">
      <c r="A356" s="56">
        <v>363</v>
      </c>
      <c r="B356" s="41" t="s">
        <v>155</v>
      </c>
      <c r="C356" s="41">
        <v>2014</v>
      </c>
      <c r="D356" s="41" t="s">
        <v>156</v>
      </c>
      <c r="F356">
        <v>363</v>
      </c>
      <c r="G356" s="41" t="s">
        <v>152</v>
      </c>
      <c r="H356" s="41" t="s">
        <v>97</v>
      </c>
      <c r="I356" s="48">
        <v>85.5</v>
      </c>
      <c r="J356" s="48">
        <v>2.13</v>
      </c>
      <c r="K356" s="48">
        <v>2.37</v>
      </c>
      <c r="L356" s="48">
        <v>15.9</v>
      </c>
      <c r="M356" s="5" t="s">
        <v>150</v>
      </c>
      <c r="N356" s="21" t="s">
        <v>97</v>
      </c>
      <c r="O356">
        <v>30</v>
      </c>
      <c r="P356" s="8">
        <f t="shared" si="22"/>
        <v>10</v>
      </c>
      <c r="Q356" s="29">
        <f t="shared" si="23"/>
        <v>25</v>
      </c>
      <c r="R356" s="7" t="s">
        <v>151</v>
      </c>
      <c r="S356" s="21" t="s">
        <v>97</v>
      </c>
      <c r="T356" s="29">
        <v>25</v>
      </c>
      <c r="U356">
        <v>15.9</v>
      </c>
      <c r="V356" t="str">
        <f t="shared" si="21"/>
        <v/>
      </c>
    </row>
    <row r="357" spans="1:23">
      <c r="A357" s="56">
        <v>364</v>
      </c>
      <c r="B357" s="41" t="s">
        <v>155</v>
      </c>
      <c r="C357" s="41">
        <v>2014</v>
      </c>
      <c r="D357" s="41" t="s">
        <v>156</v>
      </c>
      <c r="F357">
        <v>364</v>
      </c>
      <c r="G357" s="41" t="s">
        <v>152</v>
      </c>
      <c r="H357" s="41" t="s">
        <v>98</v>
      </c>
      <c r="I357" s="48">
        <v>1010.7</v>
      </c>
      <c r="J357" s="48">
        <v>2.12</v>
      </c>
      <c r="K357" s="48">
        <v>2.4</v>
      </c>
      <c r="L357" s="48">
        <v>99.1</v>
      </c>
      <c r="M357" s="5" t="s">
        <v>150</v>
      </c>
      <c r="N357" s="21" t="s">
        <v>98</v>
      </c>
      <c r="O357">
        <v>30</v>
      </c>
      <c r="P357" s="8">
        <f t="shared" si="22"/>
        <v>2</v>
      </c>
      <c r="Q357" s="29">
        <f t="shared" si="23"/>
        <v>25</v>
      </c>
      <c r="R357" s="7" t="s">
        <v>151</v>
      </c>
      <c r="S357" s="21" t="s">
        <v>98</v>
      </c>
      <c r="T357" s="29">
        <v>25</v>
      </c>
      <c r="U357">
        <v>99.1</v>
      </c>
      <c r="V357" t="str">
        <f t="shared" si="21"/>
        <v/>
      </c>
    </row>
    <row r="358" spans="1:23">
      <c r="A358" s="56">
        <v>365</v>
      </c>
      <c r="B358" s="41" t="s">
        <v>155</v>
      </c>
      <c r="C358" s="41">
        <v>2014</v>
      </c>
      <c r="D358" s="41" t="s">
        <v>156</v>
      </c>
      <c r="F358">
        <v>365</v>
      </c>
      <c r="G358" s="41" t="s">
        <v>152</v>
      </c>
      <c r="H358" s="41" t="s">
        <v>99</v>
      </c>
      <c r="I358" s="48">
        <v>464.2</v>
      </c>
      <c r="J358" s="48">
        <v>2.04</v>
      </c>
      <c r="K358" s="48">
        <v>2.38</v>
      </c>
      <c r="L358" s="48">
        <v>77.599999999999994</v>
      </c>
      <c r="M358" s="5" t="s">
        <v>150</v>
      </c>
      <c r="N358" s="21" t="s">
        <v>99</v>
      </c>
      <c r="O358">
        <v>30</v>
      </c>
      <c r="P358" s="8">
        <f t="shared" si="22"/>
        <v>2</v>
      </c>
      <c r="Q358" s="9">
        <f t="shared" si="23"/>
        <v>25</v>
      </c>
      <c r="R358" s="7" t="s">
        <v>151</v>
      </c>
      <c r="S358" s="21" t="s">
        <v>99</v>
      </c>
      <c r="T358" s="9">
        <v>25</v>
      </c>
      <c r="U358">
        <v>77.599999999999994</v>
      </c>
      <c r="V358" t="str">
        <f t="shared" si="21"/>
        <v/>
      </c>
    </row>
    <row r="359" spans="1:23">
      <c r="A359" s="56">
        <v>366</v>
      </c>
      <c r="B359" s="41" t="s">
        <v>155</v>
      </c>
      <c r="C359" s="41">
        <v>2014</v>
      </c>
      <c r="D359" s="41" t="s">
        <v>156</v>
      </c>
      <c r="F359">
        <v>366</v>
      </c>
      <c r="G359" s="41" t="s">
        <v>43</v>
      </c>
      <c r="H359" s="41" t="s">
        <v>73</v>
      </c>
      <c r="I359" s="48">
        <v>507.3</v>
      </c>
      <c r="J359" s="48">
        <v>1.89</v>
      </c>
      <c r="K359" s="48">
        <v>2.31</v>
      </c>
      <c r="L359" s="48">
        <v>45.7</v>
      </c>
      <c r="M359" s="5" t="s">
        <v>150</v>
      </c>
      <c r="N359" s="21" t="s">
        <v>100</v>
      </c>
      <c r="O359">
        <v>30</v>
      </c>
      <c r="P359" s="8">
        <f t="shared" si="22"/>
        <v>4</v>
      </c>
      <c r="Q359" s="9">
        <f t="shared" si="23"/>
        <v>25</v>
      </c>
      <c r="R359" s="7" t="s">
        <v>151</v>
      </c>
      <c r="S359" s="21" t="s">
        <v>100</v>
      </c>
      <c r="T359" s="9">
        <v>25</v>
      </c>
      <c r="U359">
        <v>45.7</v>
      </c>
      <c r="V359" t="str">
        <f t="shared" si="21"/>
        <v/>
      </c>
    </row>
    <row r="360" spans="1:23">
      <c r="A360" s="56">
        <v>367</v>
      </c>
      <c r="B360" s="41" t="s">
        <v>155</v>
      </c>
      <c r="C360" s="41">
        <v>2014</v>
      </c>
      <c r="D360" s="41" t="s">
        <v>156</v>
      </c>
      <c r="F360">
        <v>367</v>
      </c>
      <c r="G360" s="41" t="s">
        <v>43</v>
      </c>
      <c r="H360" s="41" t="s">
        <v>80</v>
      </c>
      <c r="I360" s="48">
        <v>351.4</v>
      </c>
      <c r="J360" s="48">
        <v>1.92</v>
      </c>
      <c r="K360" s="48">
        <v>2.3199999999999998</v>
      </c>
      <c r="L360" s="48">
        <v>41.4</v>
      </c>
      <c r="M360" s="5" t="s">
        <v>150</v>
      </c>
      <c r="N360" s="21" t="s">
        <v>101</v>
      </c>
      <c r="O360">
        <v>30</v>
      </c>
      <c r="P360" s="8">
        <f t="shared" si="22"/>
        <v>4</v>
      </c>
      <c r="Q360" s="9">
        <f t="shared" si="23"/>
        <v>25</v>
      </c>
      <c r="R360" s="7" t="s">
        <v>151</v>
      </c>
      <c r="S360" s="21" t="s">
        <v>101</v>
      </c>
      <c r="T360" s="9">
        <v>25</v>
      </c>
      <c r="U360">
        <v>41.4</v>
      </c>
      <c r="V360" t="str">
        <f t="shared" si="21"/>
        <v/>
      </c>
    </row>
    <row r="361" spans="1:23">
      <c r="A361" s="56">
        <v>368</v>
      </c>
      <c r="B361" s="41" t="s">
        <v>155</v>
      </c>
      <c r="C361" s="41">
        <v>2015</v>
      </c>
      <c r="D361" s="41" t="s">
        <v>156</v>
      </c>
      <c r="F361">
        <v>368</v>
      </c>
      <c r="G361" s="41" t="s">
        <v>152</v>
      </c>
      <c r="H361" s="41" t="s">
        <v>103</v>
      </c>
      <c r="I361" s="48">
        <v>162.9</v>
      </c>
      <c r="J361" s="48">
        <v>2.09</v>
      </c>
      <c r="K361" s="48">
        <v>2.4300000000000002</v>
      </c>
      <c r="L361" s="48">
        <v>27.4</v>
      </c>
      <c r="M361" s="5" t="s">
        <v>150</v>
      </c>
      <c r="N361" s="21" t="s">
        <v>103</v>
      </c>
      <c r="O361">
        <v>30</v>
      </c>
      <c r="P361" s="8">
        <f t="shared" si="22"/>
        <v>6</v>
      </c>
      <c r="Q361" s="9">
        <f t="shared" si="23"/>
        <v>25</v>
      </c>
      <c r="R361" s="7" t="s">
        <v>151</v>
      </c>
      <c r="S361" s="21" t="s">
        <v>103</v>
      </c>
      <c r="T361" s="9">
        <v>25</v>
      </c>
      <c r="U361">
        <v>27.4</v>
      </c>
      <c r="V361" t="str">
        <f t="shared" si="21"/>
        <v/>
      </c>
    </row>
    <row r="362" spans="1:23">
      <c r="A362" s="56">
        <v>369</v>
      </c>
      <c r="B362" s="41" t="s">
        <v>155</v>
      </c>
      <c r="C362" s="41">
        <v>2015</v>
      </c>
      <c r="D362" s="41" t="s">
        <v>156</v>
      </c>
      <c r="F362">
        <v>369</v>
      </c>
      <c r="G362" s="41" t="s">
        <v>152</v>
      </c>
      <c r="H362" s="41" t="s">
        <v>104</v>
      </c>
      <c r="I362" s="48">
        <v>232.7</v>
      </c>
      <c r="J362" s="48">
        <v>2.06</v>
      </c>
      <c r="K362" s="48">
        <v>2.48</v>
      </c>
      <c r="L362" s="48">
        <v>44.2</v>
      </c>
      <c r="M362" s="5" t="s">
        <v>150</v>
      </c>
      <c r="N362" s="21" t="s">
        <v>104</v>
      </c>
      <c r="O362">
        <v>30</v>
      </c>
      <c r="P362" s="8">
        <f t="shared" si="22"/>
        <v>4</v>
      </c>
      <c r="Q362" s="9">
        <v>30</v>
      </c>
      <c r="R362" s="7" t="s">
        <v>151</v>
      </c>
      <c r="S362" s="21" t="s">
        <v>104</v>
      </c>
      <c r="T362" s="9">
        <v>30</v>
      </c>
      <c r="U362">
        <v>44.2</v>
      </c>
      <c r="V362" t="str">
        <f t="shared" si="21"/>
        <v/>
      </c>
    </row>
    <row r="363" spans="1:23">
      <c r="A363" s="60">
        <v>370</v>
      </c>
      <c r="B363" s="45" t="s">
        <v>155</v>
      </c>
      <c r="C363" s="45">
        <v>2015</v>
      </c>
      <c r="D363" s="45" t="s">
        <v>156</v>
      </c>
      <c r="E363" s="45"/>
      <c r="F363" s="21">
        <v>370</v>
      </c>
      <c r="G363" s="45" t="s">
        <v>152</v>
      </c>
      <c r="H363" s="45" t="s">
        <v>105</v>
      </c>
      <c r="I363" s="52">
        <v>208.7</v>
      </c>
      <c r="J363" s="52">
        <v>2.1</v>
      </c>
      <c r="K363" s="52">
        <v>2.36</v>
      </c>
      <c r="L363" s="52">
        <v>4.3499999999999996</v>
      </c>
      <c r="M363" s="27" t="s">
        <v>150</v>
      </c>
      <c r="N363" s="21" t="s">
        <v>105</v>
      </c>
      <c r="O363" s="21">
        <v>35</v>
      </c>
      <c r="P363" s="28">
        <f t="shared" si="22"/>
        <v>35</v>
      </c>
      <c r="Q363" s="29">
        <v>35</v>
      </c>
      <c r="R363" s="7" t="s">
        <v>151</v>
      </c>
      <c r="S363" s="21" t="s">
        <v>105</v>
      </c>
      <c r="T363" s="29">
        <v>35</v>
      </c>
      <c r="U363" s="21">
        <v>4.3499999999999996</v>
      </c>
      <c r="V363" s="21" t="str">
        <f t="shared" si="21"/>
        <v/>
      </c>
      <c r="W363" s="21"/>
    </row>
    <row r="364" spans="1:23">
      <c r="A364" s="56">
        <v>371</v>
      </c>
      <c r="B364" s="41" t="s">
        <v>155</v>
      </c>
      <c r="C364" s="41">
        <v>2015</v>
      </c>
      <c r="D364" s="41" t="s">
        <v>156</v>
      </c>
      <c r="F364">
        <v>371</v>
      </c>
      <c r="G364" s="41" t="s">
        <v>152</v>
      </c>
      <c r="H364" s="41" t="s">
        <v>106</v>
      </c>
      <c r="I364" s="48">
        <v>111.3</v>
      </c>
      <c r="J364" s="48">
        <v>2.14</v>
      </c>
      <c r="K364" s="48">
        <v>2.36</v>
      </c>
      <c r="L364" s="48">
        <v>8.61</v>
      </c>
      <c r="M364" s="5" t="s">
        <v>150</v>
      </c>
      <c r="N364" s="21" t="s">
        <v>106</v>
      </c>
      <c r="O364">
        <v>10</v>
      </c>
      <c r="P364" s="8">
        <f t="shared" si="22"/>
        <v>18</v>
      </c>
      <c r="Q364" s="9">
        <v>30</v>
      </c>
      <c r="R364" s="7" t="s">
        <v>151</v>
      </c>
      <c r="S364" s="21" t="s">
        <v>106</v>
      </c>
      <c r="T364" s="9">
        <v>30</v>
      </c>
      <c r="U364">
        <v>8.61</v>
      </c>
      <c r="V364" t="str">
        <f t="shared" si="21"/>
        <v/>
      </c>
    </row>
    <row r="365" spans="1:23">
      <c r="A365" s="56">
        <v>372</v>
      </c>
      <c r="B365" s="41" t="s">
        <v>155</v>
      </c>
      <c r="C365" s="41">
        <v>2015</v>
      </c>
      <c r="D365" s="41" t="s">
        <v>156</v>
      </c>
      <c r="F365">
        <v>372</v>
      </c>
      <c r="G365" s="41" t="s">
        <v>152</v>
      </c>
      <c r="H365" s="41" t="s">
        <v>107</v>
      </c>
      <c r="I365" s="48">
        <v>1234.9000000000001</v>
      </c>
      <c r="J365" s="48">
        <v>2.13</v>
      </c>
      <c r="K365" s="48">
        <v>2.4</v>
      </c>
      <c r="L365" s="48">
        <v>119</v>
      </c>
      <c r="M365" s="5" t="s">
        <v>150</v>
      </c>
      <c r="N365" s="21" t="s">
        <v>107</v>
      </c>
      <c r="O365">
        <v>30</v>
      </c>
      <c r="P365" s="8">
        <f t="shared" si="22"/>
        <v>2</v>
      </c>
      <c r="Q365" s="9">
        <v>30</v>
      </c>
      <c r="R365" s="7" t="s">
        <v>151</v>
      </c>
      <c r="S365" s="21" t="s">
        <v>107</v>
      </c>
      <c r="T365" s="9">
        <v>30</v>
      </c>
      <c r="U365">
        <v>119</v>
      </c>
      <c r="V365" t="str">
        <f t="shared" si="21"/>
        <v/>
      </c>
    </row>
    <row r="366" spans="1:23">
      <c r="A366" s="56">
        <v>373</v>
      </c>
      <c r="B366" s="41" t="s">
        <v>155</v>
      </c>
      <c r="C366" s="41">
        <v>2015</v>
      </c>
      <c r="D366" s="41" t="s">
        <v>156</v>
      </c>
      <c r="F366">
        <v>373</v>
      </c>
      <c r="G366" s="41" t="s">
        <v>152</v>
      </c>
      <c r="H366" s="41" t="s">
        <v>108</v>
      </c>
      <c r="I366" s="48">
        <v>110.3</v>
      </c>
      <c r="J366" s="48">
        <v>2.0699999999999998</v>
      </c>
      <c r="K366" s="48">
        <v>2.35</v>
      </c>
      <c r="L366" s="48">
        <v>12.9</v>
      </c>
      <c r="M366" s="5" t="s">
        <v>150</v>
      </c>
      <c r="N366" s="21" t="s">
        <v>108</v>
      </c>
      <c r="O366">
        <v>30</v>
      </c>
      <c r="P366" s="8">
        <f t="shared" si="22"/>
        <v>12</v>
      </c>
      <c r="Q366" s="9">
        <v>30</v>
      </c>
      <c r="R366" s="7" t="s">
        <v>151</v>
      </c>
      <c r="S366" s="21" t="s">
        <v>108</v>
      </c>
      <c r="T366" s="9">
        <v>30</v>
      </c>
      <c r="U366">
        <v>12.9</v>
      </c>
      <c r="V366" t="str">
        <f t="shared" si="21"/>
        <v/>
      </c>
    </row>
    <row r="367" spans="1:23">
      <c r="A367" s="56">
        <v>374</v>
      </c>
      <c r="B367" s="41" t="s">
        <v>155</v>
      </c>
      <c r="C367" s="41">
        <v>2015</v>
      </c>
      <c r="D367" s="41" t="s">
        <v>156</v>
      </c>
      <c r="F367">
        <v>374</v>
      </c>
      <c r="G367" s="41" t="s">
        <v>152</v>
      </c>
      <c r="H367" s="41" t="s">
        <v>109</v>
      </c>
      <c r="I367" s="48">
        <v>133.69999999999999</v>
      </c>
      <c r="J367" s="48">
        <v>2.11</v>
      </c>
      <c r="K367" s="48">
        <v>2.4300000000000002</v>
      </c>
      <c r="L367" s="48">
        <v>30.9</v>
      </c>
      <c r="M367" s="5" t="s">
        <v>150</v>
      </c>
      <c r="N367" s="21" t="s">
        <v>109</v>
      </c>
      <c r="O367">
        <v>30</v>
      </c>
      <c r="P367" s="8">
        <f t="shared" si="22"/>
        <v>5</v>
      </c>
      <c r="Q367" s="9">
        <v>30</v>
      </c>
      <c r="R367" s="7" t="s">
        <v>151</v>
      </c>
      <c r="S367" s="21" t="s">
        <v>109</v>
      </c>
      <c r="T367" s="9">
        <v>30</v>
      </c>
      <c r="U367">
        <v>30.9</v>
      </c>
      <c r="V367" t="str">
        <f t="shared" si="21"/>
        <v/>
      </c>
    </row>
    <row r="368" spans="1:23">
      <c r="A368" s="56">
        <v>375</v>
      </c>
      <c r="B368" s="41" t="s">
        <v>155</v>
      </c>
      <c r="C368" s="41">
        <v>2015</v>
      </c>
      <c r="D368" s="41" t="s">
        <v>156</v>
      </c>
      <c r="F368">
        <v>375</v>
      </c>
      <c r="G368" s="41" t="s">
        <v>152</v>
      </c>
      <c r="H368" s="41" t="s">
        <v>110</v>
      </c>
      <c r="I368" s="48">
        <v>893.1</v>
      </c>
      <c r="J368" s="48">
        <v>2.14</v>
      </c>
      <c r="K368" s="48">
        <v>2.36</v>
      </c>
      <c r="L368" s="48">
        <v>66.3</v>
      </c>
      <c r="M368" s="5" t="s">
        <v>150</v>
      </c>
      <c r="N368" s="21" t="s">
        <v>110</v>
      </c>
      <c r="O368">
        <v>30</v>
      </c>
      <c r="P368" s="8">
        <f t="shared" si="22"/>
        <v>3</v>
      </c>
      <c r="Q368" s="9">
        <v>30</v>
      </c>
      <c r="R368" s="7" t="s">
        <v>151</v>
      </c>
      <c r="S368" s="21" t="s">
        <v>110</v>
      </c>
      <c r="T368" s="9">
        <v>30</v>
      </c>
      <c r="U368">
        <v>66.3</v>
      </c>
      <c r="V368" t="str">
        <f t="shared" si="21"/>
        <v/>
      </c>
    </row>
    <row r="369" spans="1:22">
      <c r="A369" s="56">
        <v>376</v>
      </c>
      <c r="B369" s="41" t="s">
        <v>155</v>
      </c>
      <c r="C369" s="41">
        <v>2015</v>
      </c>
      <c r="D369" s="41" t="s">
        <v>156</v>
      </c>
      <c r="F369">
        <v>376</v>
      </c>
      <c r="G369" s="41" t="s">
        <v>152</v>
      </c>
      <c r="H369" s="41" t="s">
        <v>111</v>
      </c>
      <c r="I369" s="48">
        <v>64.5</v>
      </c>
      <c r="J369" s="48">
        <v>2.17</v>
      </c>
      <c r="K369" s="48">
        <v>1.92</v>
      </c>
      <c r="L369" s="48">
        <v>5.23</v>
      </c>
      <c r="M369" s="5" t="s">
        <v>150</v>
      </c>
      <c r="N369" s="21" t="s">
        <v>111</v>
      </c>
      <c r="O369">
        <v>30</v>
      </c>
      <c r="P369" s="8">
        <f t="shared" si="22"/>
        <v>29</v>
      </c>
      <c r="Q369" s="9">
        <v>35</v>
      </c>
      <c r="R369" s="7" t="s">
        <v>151</v>
      </c>
      <c r="S369" s="21" t="s">
        <v>111</v>
      </c>
      <c r="T369" s="9">
        <v>35</v>
      </c>
      <c r="U369">
        <v>5.23</v>
      </c>
      <c r="V369" t="str">
        <f t="shared" si="21"/>
        <v/>
      </c>
    </row>
    <row r="370" spans="1:22">
      <c r="A370" s="56">
        <v>377</v>
      </c>
      <c r="B370" s="41" t="s">
        <v>155</v>
      </c>
      <c r="C370" s="41">
        <v>2016</v>
      </c>
      <c r="D370" s="41" t="s">
        <v>156</v>
      </c>
      <c r="F370">
        <v>377</v>
      </c>
      <c r="G370" s="41" t="s">
        <v>152</v>
      </c>
      <c r="H370" s="41" t="s">
        <v>112</v>
      </c>
      <c r="I370" s="48">
        <v>107.2</v>
      </c>
      <c r="J370" s="48">
        <v>2.0699999999999998</v>
      </c>
      <c r="K370" s="48">
        <v>2.36</v>
      </c>
      <c r="L370" s="48">
        <v>19</v>
      </c>
      <c r="M370" s="5" t="s">
        <v>150</v>
      </c>
      <c r="N370" s="21" t="s">
        <v>112</v>
      </c>
      <c r="O370">
        <v>30</v>
      </c>
      <c r="P370" s="8">
        <f t="shared" si="22"/>
        <v>8</v>
      </c>
      <c r="Q370" s="9">
        <v>30</v>
      </c>
      <c r="R370" s="7" t="s">
        <v>151</v>
      </c>
      <c r="S370" s="21" t="s">
        <v>112</v>
      </c>
      <c r="T370" s="9">
        <v>30</v>
      </c>
      <c r="U370">
        <v>19</v>
      </c>
      <c r="V370" t="str">
        <f t="shared" si="21"/>
        <v/>
      </c>
    </row>
    <row r="371" spans="1:22">
      <c r="A371" s="56">
        <v>378</v>
      </c>
      <c r="B371" s="41" t="s">
        <v>155</v>
      </c>
      <c r="C371" s="41">
        <v>2016</v>
      </c>
      <c r="D371" s="41" t="s">
        <v>156</v>
      </c>
      <c r="F371">
        <v>378</v>
      </c>
      <c r="G371" s="41" t="s">
        <v>152</v>
      </c>
      <c r="H371" s="41" t="s">
        <v>113</v>
      </c>
      <c r="I371" s="48">
        <v>279.39999999999998</v>
      </c>
      <c r="J371" s="48">
        <v>2.09</v>
      </c>
      <c r="K371" s="48">
        <v>2.1</v>
      </c>
      <c r="L371" s="48">
        <v>29.8</v>
      </c>
      <c r="M371" s="5" t="s">
        <v>150</v>
      </c>
      <c r="N371" s="21" t="s">
        <v>113</v>
      </c>
      <c r="O371">
        <v>30</v>
      </c>
      <c r="P371" s="8">
        <f t="shared" si="22"/>
        <v>6</v>
      </c>
      <c r="Q371" s="9">
        <v>30</v>
      </c>
      <c r="R371" s="7" t="s">
        <v>151</v>
      </c>
      <c r="S371" s="21" t="s">
        <v>113</v>
      </c>
      <c r="T371" s="9">
        <v>30</v>
      </c>
      <c r="U371">
        <v>29.8</v>
      </c>
      <c r="V371" t="str">
        <f t="shared" si="21"/>
        <v/>
      </c>
    </row>
    <row r="372" spans="1:22">
      <c r="A372" s="56">
        <v>379</v>
      </c>
      <c r="B372" s="41" t="s">
        <v>155</v>
      </c>
      <c r="C372" s="41">
        <v>2016</v>
      </c>
      <c r="D372" s="41" t="s">
        <v>156</v>
      </c>
      <c r="F372">
        <v>379</v>
      </c>
      <c r="G372" s="41" t="s">
        <v>152</v>
      </c>
      <c r="H372" s="41" t="s">
        <v>115</v>
      </c>
      <c r="I372" s="48">
        <v>192</v>
      </c>
      <c r="J372" s="48">
        <v>2.11</v>
      </c>
      <c r="K372" s="48">
        <v>2.4500000000000002</v>
      </c>
      <c r="L372" s="48">
        <v>27.2</v>
      </c>
      <c r="M372" s="5" t="s">
        <v>150</v>
      </c>
      <c r="N372" s="21" t="s">
        <v>115</v>
      </c>
      <c r="O372">
        <v>30</v>
      </c>
      <c r="P372" s="8">
        <f t="shared" si="22"/>
        <v>6</v>
      </c>
      <c r="Q372" s="9">
        <v>30</v>
      </c>
      <c r="R372" s="7" t="s">
        <v>151</v>
      </c>
      <c r="S372" s="21" t="s">
        <v>115</v>
      </c>
      <c r="T372" s="9">
        <v>30</v>
      </c>
      <c r="U372">
        <v>27.2</v>
      </c>
      <c r="V372" t="str">
        <f t="shared" si="21"/>
        <v/>
      </c>
    </row>
    <row r="373" spans="1:22">
      <c r="A373" s="56">
        <v>380</v>
      </c>
      <c r="B373" s="41" t="s">
        <v>155</v>
      </c>
      <c r="C373" s="41">
        <v>2016</v>
      </c>
      <c r="D373" s="41" t="s">
        <v>156</v>
      </c>
      <c r="F373">
        <v>380</v>
      </c>
      <c r="G373" s="41" t="s">
        <v>152</v>
      </c>
      <c r="H373" s="41" t="s">
        <v>116</v>
      </c>
      <c r="I373" s="48">
        <v>132.69999999999999</v>
      </c>
      <c r="J373" s="48">
        <v>2.11</v>
      </c>
      <c r="K373" s="48">
        <v>2.4700000000000002</v>
      </c>
      <c r="L373" s="48">
        <v>21.3</v>
      </c>
      <c r="M373" s="5" t="s">
        <v>150</v>
      </c>
      <c r="N373" s="21" t="s">
        <v>116</v>
      </c>
      <c r="O373">
        <v>30</v>
      </c>
      <c r="P373" s="8">
        <f t="shared" si="22"/>
        <v>8</v>
      </c>
      <c r="Q373" s="9">
        <v>30</v>
      </c>
      <c r="R373" s="7" t="s">
        <v>151</v>
      </c>
      <c r="S373" s="21" t="s">
        <v>116</v>
      </c>
      <c r="T373" s="9">
        <v>30</v>
      </c>
      <c r="U373">
        <v>21.3</v>
      </c>
      <c r="V373" t="str">
        <f t="shared" si="21"/>
        <v/>
      </c>
    </row>
    <row r="374" spans="1:22">
      <c r="A374" s="56">
        <v>381</v>
      </c>
      <c r="B374" s="41" t="s">
        <v>155</v>
      </c>
      <c r="C374" s="41">
        <v>2016</v>
      </c>
      <c r="D374" s="41" t="s">
        <v>156</v>
      </c>
      <c r="F374">
        <v>381</v>
      </c>
      <c r="G374" s="41" t="s">
        <v>152</v>
      </c>
      <c r="H374" s="41" t="s">
        <v>119</v>
      </c>
      <c r="I374" s="48">
        <v>402</v>
      </c>
      <c r="J374" s="48">
        <v>2.08</v>
      </c>
      <c r="K374" s="48">
        <v>2.36</v>
      </c>
      <c r="L374" s="48">
        <v>55.2</v>
      </c>
      <c r="M374" s="5" t="s">
        <v>150</v>
      </c>
      <c r="N374" s="21" t="s">
        <v>119</v>
      </c>
      <c r="O374">
        <v>30</v>
      </c>
      <c r="P374" s="8">
        <f t="shared" si="22"/>
        <v>3</v>
      </c>
      <c r="Q374" s="9">
        <v>30</v>
      </c>
      <c r="R374" s="7" t="s">
        <v>151</v>
      </c>
      <c r="S374" s="21" t="s">
        <v>119</v>
      </c>
      <c r="T374" s="9">
        <v>30</v>
      </c>
      <c r="U374">
        <v>55.2</v>
      </c>
      <c r="V374" t="str">
        <f t="shared" ref="V374:V437" si="24">IF(Q374&lt;0,"!!!","")</f>
        <v/>
      </c>
    </row>
    <row r="375" spans="1:22">
      <c r="A375" s="56">
        <v>382</v>
      </c>
      <c r="B375" s="41" t="s">
        <v>155</v>
      </c>
      <c r="C375" s="41">
        <v>2016</v>
      </c>
      <c r="D375" s="41" t="s">
        <v>156</v>
      </c>
      <c r="F375">
        <v>382</v>
      </c>
      <c r="G375" s="41" t="s">
        <v>152</v>
      </c>
      <c r="H375" s="41" t="s">
        <v>120</v>
      </c>
      <c r="I375" s="48">
        <v>1534.5</v>
      </c>
      <c r="J375" s="48">
        <v>2.12</v>
      </c>
      <c r="K375" s="48">
        <v>2.36</v>
      </c>
      <c r="L375" s="48">
        <v>147</v>
      </c>
      <c r="M375" s="5" t="s">
        <v>150</v>
      </c>
      <c r="N375" s="21" t="s">
        <v>120</v>
      </c>
      <c r="O375">
        <v>30</v>
      </c>
      <c r="P375" s="8">
        <f t="shared" si="22"/>
        <v>2</v>
      </c>
      <c r="Q375" s="9">
        <v>30</v>
      </c>
      <c r="R375" s="7" t="s">
        <v>151</v>
      </c>
      <c r="S375" s="21" t="s">
        <v>120</v>
      </c>
      <c r="T375" s="9">
        <v>30</v>
      </c>
      <c r="U375">
        <v>147</v>
      </c>
      <c r="V375" t="str">
        <f t="shared" si="24"/>
        <v/>
      </c>
    </row>
    <row r="376" spans="1:22">
      <c r="A376" s="56">
        <v>383</v>
      </c>
      <c r="B376" s="41" t="s">
        <v>155</v>
      </c>
      <c r="C376" s="41">
        <v>2016</v>
      </c>
      <c r="D376" s="41" t="s">
        <v>156</v>
      </c>
      <c r="F376">
        <v>383</v>
      </c>
      <c r="G376" s="41" t="s">
        <v>152</v>
      </c>
      <c r="H376" s="41" t="s">
        <v>121</v>
      </c>
      <c r="I376" s="48">
        <v>623.29999999999995</v>
      </c>
      <c r="J376" s="48">
        <v>2.12</v>
      </c>
      <c r="K376" s="48">
        <v>2.25</v>
      </c>
      <c r="L376" s="48">
        <v>72.5</v>
      </c>
      <c r="M376" s="5" t="s">
        <v>150</v>
      </c>
      <c r="N376" s="21" t="s">
        <v>121</v>
      </c>
      <c r="O376">
        <v>30</v>
      </c>
      <c r="P376" s="8">
        <f t="shared" si="22"/>
        <v>3</v>
      </c>
      <c r="Q376" s="9">
        <v>30</v>
      </c>
      <c r="R376" s="7" t="s">
        <v>151</v>
      </c>
      <c r="S376" s="21" t="s">
        <v>121</v>
      </c>
      <c r="T376" s="9">
        <v>30</v>
      </c>
      <c r="U376">
        <v>72.5</v>
      </c>
      <c r="V376" t="str">
        <f t="shared" si="24"/>
        <v/>
      </c>
    </row>
    <row r="377" spans="1:22">
      <c r="A377" s="56">
        <v>384</v>
      </c>
      <c r="B377" s="41" t="s">
        <v>155</v>
      </c>
      <c r="C377" s="41">
        <v>2016</v>
      </c>
      <c r="D377" s="41" t="s">
        <v>156</v>
      </c>
      <c r="F377">
        <v>384</v>
      </c>
      <c r="G377" s="41" t="s">
        <v>152</v>
      </c>
      <c r="H377" s="41" t="s">
        <v>122</v>
      </c>
      <c r="I377" s="48">
        <v>278.8</v>
      </c>
      <c r="J377" s="48">
        <v>2.09</v>
      </c>
      <c r="K377" s="48">
        <v>2.42</v>
      </c>
      <c r="L377" s="48">
        <v>32.299999999999997</v>
      </c>
      <c r="M377" s="5" t="s">
        <v>150</v>
      </c>
      <c r="N377" s="21" t="s">
        <v>122</v>
      </c>
      <c r="O377">
        <v>30</v>
      </c>
      <c r="P377" s="8">
        <f t="shared" si="22"/>
        <v>5</v>
      </c>
      <c r="Q377" s="9">
        <v>30</v>
      </c>
      <c r="R377" s="7" t="s">
        <v>151</v>
      </c>
      <c r="S377" s="21" t="s">
        <v>122</v>
      </c>
      <c r="T377" s="9">
        <v>30</v>
      </c>
      <c r="U377">
        <v>32.299999999999997</v>
      </c>
      <c r="V377" t="str">
        <f t="shared" si="24"/>
        <v/>
      </c>
    </row>
    <row r="378" spans="1:22">
      <c r="A378" s="56">
        <v>385</v>
      </c>
      <c r="B378" s="41" t="s">
        <v>155</v>
      </c>
      <c r="C378" s="41">
        <v>2016</v>
      </c>
      <c r="D378" s="41" t="s">
        <v>156</v>
      </c>
      <c r="F378">
        <v>385</v>
      </c>
      <c r="G378" s="41" t="s">
        <v>152</v>
      </c>
      <c r="H378" s="41" t="s">
        <v>123</v>
      </c>
      <c r="I378" s="48">
        <v>80</v>
      </c>
      <c r="J378" s="48">
        <v>2.12</v>
      </c>
      <c r="K378" s="48">
        <v>2.2599999999999998</v>
      </c>
      <c r="L378" s="48">
        <v>6.02</v>
      </c>
      <c r="M378" s="5" t="s">
        <v>150</v>
      </c>
      <c r="N378" s="21" t="s">
        <v>123</v>
      </c>
      <c r="O378">
        <v>30</v>
      </c>
      <c r="P378" s="8">
        <f t="shared" si="22"/>
        <v>25</v>
      </c>
      <c r="Q378" s="9">
        <v>30</v>
      </c>
      <c r="R378" s="7" t="s">
        <v>151</v>
      </c>
      <c r="S378" s="21" t="s">
        <v>123</v>
      </c>
      <c r="T378" s="9">
        <v>30</v>
      </c>
      <c r="U378">
        <v>6.02</v>
      </c>
      <c r="V378" t="str">
        <f t="shared" si="24"/>
        <v/>
      </c>
    </row>
    <row r="379" spans="1:22">
      <c r="A379" s="56">
        <v>386</v>
      </c>
      <c r="B379" s="41" t="s">
        <v>146</v>
      </c>
      <c r="C379" s="41">
        <v>2014</v>
      </c>
      <c r="D379" s="41" t="s">
        <v>147</v>
      </c>
      <c r="F379">
        <v>386</v>
      </c>
      <c r="G379" s="41" t="s">
        <v>152</v>
      </c>
      <c r="H379" s="41" t="s">
        <v>124</v>
      </c>
      <c r="I379" s="48">
        <v>726</v>
      </c>
      <c r="J379" s="48">
        <v>2.15</v>
      </c>
      <c r="K379" s="48">
        <v>2.31</v>
      </c>
      <c r="L379" s="48">
        <v>77.2</v>
      </c>
      <c r="M379" s="5" t="s">
        <v>150</v>
      </c>
      <c r="N379" s="21" t="s">
        <v>124</v>
      </c>
      <c r="O379">
        <v>30</v>
      </c>
      <c r="P379" s="8">
        <f t="shared" si="22"/>
        <v>2</v>
      </c>
      <c r="Q379" s="9">
        <v>30</v>
      </c>
      <c r="R379" s="7" t="s">
        <v>151</v>
      </c>
      <c r="S379" s="21" t="s">
        <v>124</v>
      </c>
      <c r="T379" s="9">
        <v>30</v>
      </c>
      <c r="U379">
        <v>77.2</v>
      </c>
      <c r="V379" t="str">
        <f t="shared" si="24"/>
        <v/>
      </c>
    </row>
    <row r="380" spans="1:22">
      <c r="A380" s="56">
        <v>387</v>
      </c>
      <c r="B380" s="41" t="s">
        <v>157</v>
      </c>
      <c r="C380" s="41">
        <v>2010</v>
      </c>
      <c r="F380">
        <v>387</v>
      </c>
      <c r="G380" s="41" t="s">
        <v>152</v>
      </c>
      <c r="H380" s="41" t="s">
        <v>125</v>
      </c>
      <c r="I380" s="48">
        <v>866.3</v>
      </c>
      <c r="J380" s="48">
        <v>2.16</v>
      </c>
      <c r="K380" s="48">
        <v>2.3199999999999998</v>
      </c>
      <c r="L380" s="48">
        <v>79.3</v>
      </c>
      <c r="M380" s="5" t="s">
        <v>150</v>
      </c>
      <c r="N380" s="21" t="s">
        <v>125</v>
      </c>
      <c r="O380">
        <v>30</v>
      </c>
      <c r="P380" s="8">
        <f t="shared" si="22"/>
        <v>2</v>
      </c>
      <c r="Q380" s="9">
        <v>30</v>
      </c>
      <c r="R380" s="7" t="s">
        <v>151</v>
      </c>
      <c r="S380" s="21" t="s">
        <v>125</v>
      </c>
      <c r="T380" s="9">
        <v>30</v>
      </c>
      <c r="U380">
        <v>79.3</v>
      </c>
      <c r="V380" t="str">
        <f t="shared" si="24"/>
        <v/>
      </c>
    </row>
    <row r="381" spans="1:22">
      <c r="A381" s="56">
        <v>388</v>
      </c>
      <c r="B381" s="41" t="s">
        <v>157</v>
      </c>
      <c r="C381" s="41">
        <v>2010</v>
      </c>
      <c r="F381">
        <v>388</v>
      </c>
      <c r="G381" s="41" t="s">
        <v>152</v>
      </c>
      <c r="H381" s="41" t="s">
        <v>126</v>
      </c>
      <c r="I381" s="48">
        <v>43.8</v>
      </c>
      <c r="J381" s="48">
        <v>2.0499999999999998</v>
      </c>
      <c r="K381" s="48">
        <v>2.36</v>
      </c>
      <c r="L381" s="48">
        <v>4.79</v>
      </c>
      <c r="M381" s="5" t="s">
        <v>150</v>
      </c>
      <c r="N381" s="21" t="s">
        <v>126</v>
      </c>
      <c r="O381">
        <v>35</v>
      </c>
      <c r="P381" s="8">
        <f t="shared" si="22"/>
        <v>32</v>
      </c>
      <c r="Q381" s="9">
        <v>35</v>
      </c>
      <c r="R381" s="7" t="s">
        <v>151</v>
      </c>
      <c r="S381" s="21" t="s">
        <v>126</v>
      </c>
      <c r="T381" s="9">
        <v>35</v>
      </c>
      <c r="U381">
        <v>4.79</v>
      </c>
      <c r="V381" t="str">
        <f t="shared" si="24"/>
        <v/>
      </c>
    </row>
    <row r="382" spans="1:22">
      <c r="A382" s="56">
        <v>389</v>
      </c>
      <c r="B382" s="41" t="s">
        <v>157</v>
      </c>
      <c r="C382" s="41">
        <v>2010</v>
      </c>
      <c r="E382" s="41" t="s">
        <v>17</v>
      </c>
      <c r="F382">
        <v>389</v>
      </c>
      <c r="G382" s="41" t="s">
        <v>152</v>
      </c>
      <c r="H382" s="41" t="s">
        <v>127</v>
      </c>
      <c r="I382" s="48">
        <v>122.2</v>
      </c>
      <c r="J382" s="48">
        <v>2.1</v>
      </c>
      <c r="K382" s="48">
        <v>2.4300000000000002</v>
      </c>
      <c r="L382" s="48">
        <v>16.7</v>
      </c>
      <c r="M382" s="5" t="s">
        <v>150</v>
      </c>
      <c r="N382" s="21" t="s">
        <v>127</v>
      </c>
      <c r="O382">
        <v>30</v>
      </c>
      <c r="P382" s="8">
        <f t="shared" si="22"/>
        <v>9</v>
      </c>
      <c r="Q382" s="9">
        <v>30</v>
      </c>
      <c r="R382" s="7" t="s">
        <v>151</v>
      </c>
      <c r="S382" s="21" t="s">
        <v>127</v>
      </c>
      <c r="T382" s="9">
        <v>30</v>
      </c>
      <c r="U382">
        <v>16.7</v>
      </c>
      <c r="V382" t="str">
        <f t="shared" si="24"/>
        <v/>
      </c>
    </row>
    <row r="383" spans="1:22">
      <c r="A383" s="56">
        <v>390</v>
      </c>
      <c r="B383" s="41" t="s">
        <v>157</v>
      </c>
      <c r="C383" s="41">
        <v>2010</v>
      </c>
      <c r="F383">
        <v>390</v>
      </c>
      <c r="G383" s="41" t="s">
        <v>152</v>
      </c>
      <c r="H383" s="41" t="s">
        <v>128</v>
      </c>
      <c r="I383" s="48">
        <v>90.2</v>
      </c>
      <c r="J383" s="48">
        <v>2.06</v>
      </c>
      <c r="K383" s="48">
        <v>2.29</v>
      </c>
      <c r="L383" s="48">
        <v>20</v>
      </c>
      <c r="M383" s="5" t="s">
        <v>150</v>
      </c>
      <c r="N383" s="21" t="s">
        <v>128</v>
      </c>
      <c r="O383">
        <v>30</v>
      </c>
      <c r="P383" s="8">
        <f t="shared" si="22"/>
        <v>8</v>
      </c>
      <c r="Q383" s="9">
        <v>30</v>
      </c>
      <c r="R383" s="7" t="s">
        <v>151</v>
      </c>
      <c r="S383" s="21" t="s">
        <v>128</v>
      </c>
      <c r="T383" s="9">
        <v>30</v>
      </c>
      <c r="U383">
        <v>20</v>
      </c>
      <c r="V383" t="str">
        <f t="shared" si="24"/>
        <v/>
      </c>
    </row>
    <row r="384" spans="1:22">
      <c r="A384" s="56">
        <v>391</v>
      </c>
      <c r="B384" s="41" t="s">
        <v>157</v>
      </c>
      <c r="C384" s="41">
        <v>2010</v>
      </c>
      <c r="F384">
        <v>391</v>
      </c>
      <c r="G384" s="41" t="s">
        <v>152</v>
      </c>
      <c r="H384" s="41" t="s">
        <v>129</v>
      </c>
      <c r="I384" s="48">
        <v>74.099999999999994</v>
      </c>
      <c r="J384" s="48">
        <v>2.02</v>
      </c>
      <c r="K384" s="48">
        <v>2.3199999999999998</v>
      </c>
      <c r="L384" s="48">
        <v>8.24</v>
      </c>
      <c r="M384" s="5" t="s">
        <v>150</v>
      </c>
      <c r="N384" s="21" t="s">
        <v>129</v>
      </c>
      <c r="O384">
        <v>30</v>
      </c>
      <c r="P384" s="8">
        <f t="shared" si="22"/>
        <v>19</v>
      </c>
      <c r="Q384" s="9">
        <v>30</v>
      </c>
      <c r="R384" s="7" t="s">
        <v>151</v>
      </c>
      <c r="S384" s="21" t="s">
        <v>129</v>
      </c>
      <c r="T384" s="9">
        <v>30</v>
      </c>
      <c r="U384">
        <v>8.24</v>
      </c>
      <c r="V384" t="str">
        <f t="shared" si="24"/>
        <v/>
      </c>
    </row>
    <row r="385" spans="1:22">
      <c r="A385" s="56">
        <v>392</v>
      </c>
      <c r="B385" s="41" t="s">
        <v>158</v>
      </c>
      <c r="C385" s="41">
        <v>2010</v>
      </c>
      <c r="F385">
        <v>392</v>
      </c>
      <c r="G385" s="41" t="s">
        <v>152</v>
      </c>
      <c r="H385" s="41" t="s">
        <v>130</v>
      </c>
      <c r="I385" s="48">
        <v>187.8</v>
      </c>
      <c r="J385" s="48">
        <v>2.13</v>
      </c>
      <c r="K385" s="48">
        <v>2.44</v>
      </c>
      <c r="L385" s="48">
        <v>40.299999999999997</v>
      </c>
      <c r="M385" s="5" t="s">
        <v>150</v>
      </c>
      <c r="N385" s="21" t="s">
        <v>130</v>
      </c>
      <c r="O385">
        <v>30</v>
      </c>
      <c r="P385" s="8">
        <f t="shared" si="22"/>
        <v>4</v>
      </c>
      <c r="Q385" s="9">
        <v>30</v>
      </c>
      <c r="R385" s="7" t="s">
        <v>151</v>
      </c>
      <c r="S385" s="21" t="s">
        <v>130</v>
      </c>
      <c r="T385" s="9">
        <v>30</v>
      </c>
      <c r="U385">
        <v>40.299999999999997</v>
      </c>
      <c r="V385" t="str">
        <f t="shared" si="24"/>
        <v/>
      </c>
    </row>
    <row r="386" spans="1:22">
      <c r="A386" s="56">
        <v>393</v>
      </c>
      <c r="B386" s="41" t="s">
        <v>158</v>
      </c>
      <c r="C386" s="41">
        <v>2010</v>
      </c>
      <c r="F386">
        <v>393</v>
      </c>
      <c r="G386" s="41" t="s">
        <v>159</v>
      </c>
      <c r="H386" s="41" t="s">
        <v>19</v>
      </c>
      <c r="I386" s="48">
        <v>106.5</v>
      </c>
      <c r="J386" s="48">
        <v>1.89</v>
      </c>
      <c r="K386" s="48">
        <v>2.33</v>
      </c>
      <c r="L386" s="48">
        <v>34.6</v>
      </c>
      <c r="M386" s="5" t="s">
        <v>160</v>
      </c>
      <c r="N386" s="21" t="s">
        <v>19</v>
      </c>
      <c r="O386">
        <v>30</v>
      </c>
      <c r="P386" s="8">
        <f t="shared" si="22"/>
        <v>5</v>
      </c>
      <c r="Q386" s="9">
        <v>30</v>
      </c>
      <c r="R386" s="7" t="s">
        <v>161</v>
      </c>
      <c r="S386" s="21" t="s">
        <v>19</v>
      </c>
      <c r="T386" s="9">
        <v>30</v>
      </c>
      <c r="U386">
        <v>34.6</v>
      </c>
      <c r="V386" t="str">
        <f t="shared" si="24"/>
        <v/>
      </c>
    </row>
    <row r="387" spans="1:22">
      <c r="A387" s="56">
        <v>394</v>
      </c>
      <c r="B387" s="41" t="s">
        <v>158</v>
      </c>
      <c r="C387" s="41">
        <v>2010</v>
      </c>
      <c r="F387">
        <v>394</v>
      </c>
      <c r="G387" s="41" t="s">
        <v>159</v>
      </c>
      <c r="H387" s="41" t="s">
        <v>22</v>
      </c>
      <c r="I387" s="48">
        <v>493.9</v>
      </c>
      <c r="J387" s="48">
        <v>1.87</v>
      </c>
      <c r="K387" s="48">
        <v>2.2999999999999998</v>
      </c>
      <c r="L387" s="48">
        <v>61.4</v>
      </c>
      <c r="M387" s="5" t="s">
        <v>160</v>
      </c>
      <c r="N387" s="21" t="s">
        <v>22</v>
      </c>
      <c r="O387">
        <v>30</v>
      </c>
      <c r="P387" s="8">
        <f t="shared" si="22"/>
        <v>3</v>
      </c>
      <c r="Q387" s="9">
        <v>30</v>
      </c>
      <c r="R387" s="7" t="s">
        <v>161</v>
      </c>
      <c r="S387" s="21" t="s">
        <v>22</v>
      </c>
      <c r="T387" s="9">
        <v>30</v>
      </c>
      <c r="U387">
        <v>61.4</v>
      </c>
      <c r="V387" t="str">
        <f t="shared" si="24"/>
        <v/>
      </c>
    </row>
    <row r="388" spans="1:22">
      <c r="A388" s="56">
        <v>395</v>
      </c>
      <c r="B388" s="41" t="s">
        <v>158</v>
      </c>
      <c r="C388" s="41">
        <v>2010</v>
      </c>
      <c r="F388">
        <v>395</v>
      </c>
      <c r="G388" s="41" t="s">
        <v>159</v>
      </c>
      <c r="H388" s="41" t="s">
        <v>24</v>
      </c>
      <c r="I388" s="48">
        <v>101.4</v>
      </c>
      <c r="J388" s="48">
        <v>1.92</v>
      </c>
      <c r="K388" s="48">
        <v>2.27</v>
      </c>
      <c r="L388" s="48">
        <v>12</v>
      </c>
      <c r="M388" s="5" t="s">
        <v>160</v>
      </c>
      <c r="N388" s="21" t="s">
        <v>24</v>
      </c>
      <c r="O388">
        <v>30</v>
      </c>
      <c r="P388" s="8">
        <f t="shared" si="22"/>
        <v>13</v>
      </c>
      <c r="Q388" s="9">
        <v>30</v>
      </c>
      <c r="R388" s="7" t="s">
        <v>161</v>
      </c>
      <c r="S388" s="21" t="s">
        <v>24</v>
      </c>
      <c r="T388" s="9">
        <v>30</v>
      </c>
      <c r="U388">
        <v>12</v>
      </c>
      <c r="V388" t="str">
        <f t="shared" si="24"/>
        <v/>
      </c>
    </row>
    <row r="389" spans="1:22">
      <c r="A389" s="56">
        <v>396</v>
      </c>
      <c r="B389" s="41" t="s">
        <v>158</v>
      </c>
      <c r="C389" s="41">
        <v>2010</v>
      </c>
      <c r="F389">
        <v>396</v>
      </c>
      <c r="G389" s="41" t="s">
        <v>159</v>
      </c>
      <c r="H389" s="41" t="s">
        <v>26</v>
      </c>
      <c r="I389" s="48">
        <v>81.5</v>
      </c>
      <c r="J389" s="48">
        <v>1.93</v>
      </c>
      <c r="K389" s="48">
        <v>2.06</v>
      </c>
      <c r="L389" s="48">
        <v>6.5</v>
      </c>
      <c r="M389" s="5" t="s">
        <v>160</v>
      </c>
      <c r="N389" s="21" t="s">
        <v>26</v>
      </c>
      <c r="O389">
        <v>30</v>
      </c>
      <c r="P389" s="8">
        <f t="shared" si="22"/>
        <v>24</v>
      </c>
      <c r="Q389" s="9">
        <v>30</v>
      </c>
      <c r="R389" s="7" t="s">
        <v>161</v>
      </c>
      <c r="S389" s="21" t="s">
        <v>26</v>
      </c>
      <c r="T389" s="9">
        <v>30</v>
      </c>
      <c r="U389">
        <v>6.5</v>
      </c>
      <c r="V389" t="str">
        <f t="shared" si="24"/>
        <v/>
      </c>
    </row>
    <row r="390" spans="1:22">
      <c r="A390" s="56">
        <v>397</v>
      </c>
      <c r="B390" s="41" t="s">
        <v>158</v>
      </c>
      <c r="C390" s="41">
        <v>2010</v>
      </c>
      <c r="F390">
        <v>397</v>
      </c>
      <c r="G390" s="41" t="s">
        <v>159</v>
      </c>
      <c r="H390" s="41" t="s">
        <v>27</v>
      </c>
      <c r="I390" s="48">
        <v>132.5</v>
      </c>
      <c r="J390" s="48">
        <v>1.93</v>
      </c>
      <c r="K390" s="48">
        <v>2</v>
      </c>
      <c r="L390" s="48">
        <v>12.3</v>
      </c>
      <c r="M390" s="5" t="s">
        <v>160</v>
      </c>
      <c r="N390" s="21" t="s">
        <v>27</v>
      </c>
      <c r="O390">
        <v>30</v>
      </c>
      <c r="P390" s="8">
        <f t="shared" si="22"/>
        <v>13</v>
      </c>
      <c r="Q390" s="9">
        <v>30</v>
      </c>
      <c r="R390" s="7" t="s">
        <v>161</v>
      </c>
      <c r="S390" s="21" t="s">
        <v>27</v>
      </c>
      <c r="T390" s="9">
        <v>30</v>
      </c>
      <c r="U390">
        <v>12.3</v>
      </c>
      <c r="V390" t="str">
        <f t="shared" si="24"/>
        <v/>
      </c>
    </row>
    <row r="391" spans="1:22">
      <c r="A391" s="56">
        <v>398</v>
      </c>
      <c r="B391" s="41" t="s">
        <v>162</v>
      </c>
      <c r="C391" s="41">
        <v>2009</v>
      </c>
      <c r="F391">
        <v>398</v>
      </c>
      <c r="G391" s="41" t="s">
        <v>159</v>
      </c>
      <c r="H391" s="41" t="s">
        <v>29</v>
      </c>
      <c r="I391" s="48">
        <v>148.30000000000001</v>
      </c>
      <c r="J391" s="48">
        <v>1.94</v>
      </c>
      <c r="K391" s="48">
        <v>2.21</v>
      </c>
      <c r="L391" s="48">
        <v>13.5</v>
      </c>
      <c r="M391" s="5" t="s">
        <v>160</v>
      </c>
      <c r="N391" s="21" t="s">
        <v>29</v>
      </c>
      <c r="O391">
        <v>30</v>
      </c>
      <c r="P391" s="8">
        <f t="shared" si="22"/>
        <v>12</v>
      </c>
      <c r="Q391" s="9">
        <v>30</v>
      </c>
      <c r="R391" s="7" t="s">
        <v>161</v>
      </c>
      <c r="S391" s="21" t="s">
        <v>29</v>
      </c>
      <c r="T391" s="9">
        <v>30</v>
      </c>
      <c r="U391">
        <v>13.5</v>
      </c>
      <c r="V391" t="str">
        <f t="shared" si="24"/>
        <v/>
      </c>
    </row>
    <row r="392" spans="1:22">
      <c r="A392" s="56">
        <v>399</v>
      </c>
      <c r="B392" s="41" t="s">
        <v>162</v>
      </c>
      <c r="C392" s="41">
        <v>2009</v>
      </c>
      <c r="F392">
        <v>399</v>
      </c>
      <c r="G392" s="41" t="s">
        <v>159</v>
      </c>
      <c r="H392" s="41" t="s">
        <v>30</v>
      </c>
      <c r="I392" s="48">
        <v>180.2</v>
      </c>
      <c r="J392" s="48">
        <v>1.97</v>
      </c>
      <c r="K392" s="48">
        <v>2.35</v>
      </c>
      <c r="L392" s="48">
        <v>15.1</v>
      </c>
      <c r="M392" s="5" t="s">
        <v>160</v>
      </c>
      <c r="N392" s="21" t="s">
        <v>30</v>
      </c>
      <c r="O392">
        <v>30</v>
      </c>
      <c r="P392" s="8">
        <f t="shared" si="22"/>
        <v>10</v>
      </c>
      <c r="Q392" s="9">
        <v>30</v>
      </c>
      <c r="R392" s="7" t="s">
        <v>161</v>
      </c>
      <c r="S392" s="21" t="s">
        <v>30</v>
      </c>
      <c r="T392" s="9">
        <v>30</v>
      </c>
      <c r="U392">
        <v>15.1</v>
      </c>
      <c r="V392" t="str">
        <f t="shared" si="24"/>
        <v/>
      </c>
    </row>
    <row r="393" spans="1:22">
      <c r="A393" s="56">
        <v>400</v>
      </c>
      <c r="B393" s="41" t="s">
        <v>162</v>
      </c>
      <c r="C393" s="41">
        <v>2009</v>
      </c>
      <c r="F393">
        <v>400</v>
      </c>
      <c r="G393" s="41" t="s">
        <v>159</v>
      </c>
      <c r="H393" s="41" t="s">
        <v>31</v>
      </c>
      <c r="I393" s="48">
        <v>579.79999999999995</v>
      </c>
      <c r="J393" s="48">
        <v>1.82</v>
      </c>
      <c r="K393" s="48">
        <v>2.25</v>
      </c>
      <c r="L393" s="48">
        <v>42.3</v>
      </c>
      <c r="M393" s="5" t="s">
        <v>160</v>
      </c>
      <c r="N393" s="21" t="s">
        <v>31</v>
      </c>
      <c r="O393">
        <v>30</v>
      </c>
      <c r="P393" s="8">
        <f t="shared" si="22"/>
        <v>4</v>
      </c>
      <c r="Q393" s="9">
        <v>30</v>
      </c>
      <c r="R393" s="7" t="s">
        <v>161</v>
      </c>
      <c r="S393" s="21" t="s">
        <v>31</v>
      </c>
      <c r="T393" s="9">
        <v>30</v>
      </c>
      <c r="U393">
        <v>42.3</v>
      </c>
      <c r="V393" t="str">
        <f t="shared" si="24"/>
        <v/>
      </c>
    </row>
    <row r="394" spans="1:22">
      <c r="A394" s="56">
        <v>401</v>
      </c>
      <c r="B394" s="41" t="s">
        <v>162</v>
      </c>
      <c r="C394" s="41">
        <v>2009</v>
      </c>
      <c r="F394">
        <v>401</v>
      </c>
      <c r="G394" s="41" t="s">
        <v>159</v>
      </c>
      <c r="H394" s="41" t="s">
        <v>32</v>
      </c>
      <c r="I394" s="48">
        <v>149.6</v>
      </c>
      <c r="J394" s="48">
        <v>1.96</v>
      </c>
      <c r="K394" s="48">
        <v>2.2000000000000002</v>
      </c>
      <c r="L394" s="48">
        <v>16.2</v>
      </c>
      <c r="M394" s="5" t="s">
        <v>160</v>
      </c>
      <c r="N394" s="21" t="s">
        <v>32</v>
      </c>
      <c r="O394">
        <v>30</v>
      </c>
      <c r="P394" s="8">
        <f t="shared" si="22"/>
        <v>10</v>
      </c>
      <c r="Q394" s="9">
        <v>30</v>
      </c>
      <c r="R394" s="7" t="s">
        <v>161</v>
      </c>
      <c r="S394" s="21" t="s">
        <v>32</v>
      </c>
      <c r="T394" s="9">
        <v>30</v>
      </c>
      <c r="U394">
        <v>16.2</v>
      </c>
      <c r="V394" t="str">
        <f t="shared" si="24"/>
        <v/>
      </c>
    </row>
    <row r="395" spans="1:22">
      <c r="A395" s="56">
        <v>402</v>
      </c>
      <c r="B395" s="41" t="s">
        <v>162</v>
      </c>
      <c r="C395" s="41">
        <v>2009</v>
      </c>
      <c r="F395">
        <v>402</v>
      </c>
      <c r="G395" s="41" t="s">
        <v>159</v>
      </c>
      <c r="H395" s="41" t="s">
        <v>33</v>
      </c>
      <c r="I395" s="48">
        <v>430.4</v>
      </c>
      <c r="J395" s="48">
        <v>1.86</v>
      </c>
      <c r="K395" s="48">
        <v>2.19</v>
      </c>
      <c r="L395" s="48">
        <v>48.6</v>
      </c>
      <c r="M395" s="5" t="s">
        <v>160</v>
      </c>
      <c r="N395" s="21" t="s">
        <v>33</v>
      </c>
      <c r="O395">
        <v>30</v>
      </c>
      <c r="P395" s="8">
        <f t="shared" si="22"/>
        <v>4</v>
      </c>
      <c r="Q395" s="9">
        <v>30</v>
      </c>
      <c r="R395" s="7" t="s">
        <v>161</v>
      </c>
      <c r="S395" s="21" t="s">
        <v>33</v>
      </c>
      <c r="T395" s="9">
        <v>30</v>
      </c>
      <c r="U395">
        <v>48.6</v>
      </c>
      <c r="V395" t="str">
        <f t="shared" si="24"/>
        <v/>
      </c>
    </row>
    <row r="396" spans="1:22">
      <c r="A396" s="56">
        <v>403</v>
      </c>
      <c r="B396" s="41" t="s">
        <v>163</v>
      </c>
      <c r="C396" s="41">
        <v>2010</v>
      </c>
      <c r="F396">
        <v>403</v>
      </c>
      <c r="G396" s="41" t="s">
        <v>159</v>
      </c>
      <c r="H396" s="41" t="s">
        <v>34</v>
      </c>
      <c r="I396" s="48">
        <v>506.8</v>
      </c>
      <c r="J396" s="48">
        <v>1.87</v>
      </c>
      <c r="K396" s="48">
        <v>2.2000000000000002</v>
      </c>
      <c r="L396" s="48">
        <v>61.5</v>
      </c>
      <c r="M396" s="5" t="s">
        <v>160</v>
      </c>
      <c r="N396" s="21" t="s">
        <v>34</v>
      </c>
      <c r="O396">
        <v>30</v>
      </c>
      <c r="P396" s="8">
        <f t="shared" si="22"/>
        <v>3</v>
      </c>
      <c r="Q396" s="9">
        <v>30</v>
      </c>
      <c r="R396" s="7" t="s">
        <v>161</v>
      </c>
      <c r="S396" s="21" t="s">
        <v>34</v>
      </c>
      <c r="T396" s="9">
        <v>30</v>
      </c>
      <c r="U396">
        <v>61.5</v>
      </c>
      <c r="V396" t="str">
        <f t="shared" si="24"/>
        <v/>
      </c>
    </row>
    <row r="397" spans="1:22">
      <c r="A397" s="56">
        <v>404</v>
      </c>
      <c r="B397" s="41" t="s">
        <v>163</v>
      </c>
      <c r="C397" s="41">
        <v>2010</v>
      </c>
      <c r="F397">
        <v>404</v>
      </c>
      <c r="G397" s="41" t="s">
        <v>159</v>
      </c>
      <c r="H397" s="41" t="s">
        <v>35</v>
      </c>
      <c r="I397" s="48">
        <v>310.2</v>
      </c>
      <c r="J397" s="48">
        <v>1.91</v>
      </c>
      <c r="K397" s="48">
        <v>2.17</v>
      </c>
      <c r="L397" s="48">
        <v>45.8</v>
      </c>
      <c r="M397" s="5" t="s">
        <v>160</v>
      </c>
      <c r="N397" s="21" t="s">
        <v>35</v>
      </c>
      <c r="O397">
        <v>30</v>
      </c>
      <c r="P397" s="8">
        <f t="shared" si="22"/>
        <v>4</v>
      </c>
      <c r="Q397" s="9">
        <v>30</v>
      </c>
      <c r="R397" s="7" t="s">
        <v>161</v>
      </c>
      <c r="S397" s="21" t="s">
        <v>35</v>
      </c>
      <c r="T397" s="9">
        <v>30</v>
      </c>
      <c r="U397">
        <v>45.8</v>
      </c>
      <c r="V397" t="str">
        <f t="shared" si="24"/>
        <v/>
      </c>
    </row>
    <row r="398" spans="1:22">
      <c r="A398" s="56">
        <v>405</v>
      </c>
      <c r="B398" s="41" t="s">
        <v>164</v>
      </c>
      <c r="C398" s="41">
        <v>2009</v>
      </c>
      <c r="E398" s="41" t="s">
        <v>17</v>
      </c>
      <c r="F398">
        <v>405</v>
      </c>
      <c r="G398" s="41" t="s">
        <v>159</v>
      </c>
      <c r="H398" s="41" t="s">
        <v>36</v>
      </c>
      <c r="I398" s="48">
        <v>71.099999999999994</v>
      </c>
      <c r="J398" s="48">
        <v>1.92</v>
      </c>
      <c r="K398" s="48">
        <v>2.21</v>
      </c>
      <c r="L398" s="48">
        <v>7</v>
      </c>
      <c r="M398" s="5" t="s">
        <v>160</v>
      </c>
      <c r="N398" s="21" t="s">
        <v>36</v>
      </c>
      <c r="O398">
        <v>30</v>
      </c>
      <c r="P398" s="8">
        <f t="shared" si="22"/>
        <v>22</v>
      </c>
      <c r="Q398" s="9">
        <v>30</v>
      </c>
      <c r="R398" s="7" t="s">
        <v>161</v>
      </c>
      <c r="S398" s="21" t="s">
        <v>36</v>
      </c>
      <c r="T398" s="9">
        <v>30</v>
      </c>
      <c r="U398">
        <v>7</v>
      </c>
      <c r="V398" t="str">
        <f t="shared" si="24"/>
        <v/>
      </c>
    </row>
    <row r="399" spans="1:22">
      <c r="A399" s="56">
        <v>406</v>
      </c>
      <c r="B399" s="41" t="s">
        <v>164</v>
      </c>
      <c r="C399" s="41">
        <v>2009</v>
      </c>
      <c r="F399">
        <v>406</v>
      </c>
      <c r="G399" s="41" t="s">
        <v>159</v>
      </c>
      <c r="H399" s="41" t="s">
        <v>37</v>
      </c>
      <c r="I399" s="48">
        <v>879.7</v>
      </c>
      <c r="J399" s="48">
        <v>1.92</v>
      </c>
      <c r="K399" s="48">
        <v>2.2599999999999998</v>
      </c>
      <c r="L399" s="48">
        <v>68</v>
      </c>
      <c r="M399" s="5" t="s">
        <v>160</v>
      </c>
      <c r="N399" s="21" t="s">
        <v>37</v>
      </c>
      <c r="O399">
        <v>30</v>
      </c>
      <c r="P399" s="8">
        <f t="shared" si="22"/>
        <v>3</v>
      </c>
      <c r="Q399" s="9">
        <v>30</v>
      </c>
      <c r="R399" s="7" t="s">
        <v>161</v>
      </c>
      <c r="S399" s="21" t="s">
        <v>37</v>
      </c>
      <c r="T399" s="9">
        <v>30</v>
      </c>
      <c r="U399">
        <v>68</v>
      </c>
      <c r="V399" t="str">
        <f t="shared" si="24"/>
        <v/>
      </c>
    </row>
    <row r="400" spans="1:22">
      <c r="A400" s="56">
        <v>407</v>
      </c>
      <c r="B400" s="41" t="s">
        <v>164</v>
      </c>
      <c r="C400" s="41">
        <v>2009</v>
      </c>
      <c r="F400">
        <v>407</v>
      </c>
      <c r="G400" s="41" t="s">
        <v>159</v>
      </c>
      <c r="H400" s="41" t="s">
        <v>40</v>
      </c>
      <c r="I400" s="48">
        <v>189.2</v>
      </c>
      <c r="J400" s="48">
        <v>1.9</v>
      </c>
      <c r="K400" s="48">
        <v>2.2400000000000002</v>
      </c>
      <c r="L400" s="48">
        <v>15.4</v>
      </c>
      <c r="M400" s="5" t="s">
        <v>160</v>
      </c>
      <c r="N400" s="21" t="s">
        <v>40</v>
      </c>
      <c r="O400">
        <v>30</v>
      </c>
      <c r="P400" s="8">
        <f t="shared" si="22"/>
        <v>10</v>
      </c>
      <c r="Q400" s="9">
        <v>30</v>
      </c>
      <c r="R400" s="7" t="s">
        <v>161</v>
      </c>
      <c r="S400" s="21" t="s">
        <v>40</v>
      </c>
      <c r="T400" s="9">
        <v>30</v>
      </c>
      <c r="U400">
        <v>15.4</v>
      </c>
      <c r="V400" t="str">
        <f t="shared" si="24"/>
        <v/>
      </c>
    </row>
    <row r="401" spans="1:22">
      <c r="A401" s="56">
        <v>408</v>
      </c>
      <c r="B401" s="41" t="s">
        <v>164</v>
      </c>
      <c r="C401" s="41">
        <v>2009</v>
      </c>
      <c r="F401">
        <v>408</v>
      </c>
      <c r="G401" s="41" t="s">
        <v>159</v>
      </c>
      <c r="H401" s="41" t="s">
        <v>41</v>
      </c>
      <c r="I401" s="48">
        <v>254</v>
      </c>
      <c r="J401" s="48">
        <v>1.91</v>
      </c>
      <c r="K401" s="48">
        <v>2.37</v>
      </c>
      <c r="L401" s="48">
        <v>24.6</v>
      </c>
      <c r="M401" s="5" t="s">
        <v>160</v>
      </c>
      <c r="N401" s="21" t="s">
        <v>41</v>
      </c>
      <c r="O401">
        <v>30</v>
      </c>
      <c r="P401" s="8">
        <f t="shared" si="22"/>
        <v>7</v>
      </c>
      <c r="Q401" s="9">
        <v>30</v>
      </c>
      <c r="R401" s="7" t="s">
        <v>161</v>
      </c>
      <c r="S401" s="21" t="s">
        <v>41</v>
      </c>
      <c r="T401" s="9">
        <v>30</v>
      </c>
      <c r="U401">
        <v>24.6</v>
      </c>
      <c r="V401" t="str">
        <f t="shared" si="24"/>
        <v/>
      </c>
    </row>
    <row r="402" spans="1:22">
      <c r="A402" s="56">
        <v>409</v>
      </c>
      <c r="B402" s="41" t="s">
        <v>164</v>
      </c>
      <c r="C402" s="41">
        <v>2009</v>
      </c>
      <c r="F402">
        <v>409</v>
      </c>
      <c r="G402" s="41" t="s">
        <v>159</v>
      </c>
      <c r="H402" s="41" t="s">
        <v>42</v>
      </c>
      <c r="I402" s="48">
        <v>329.7</v>
      </c>
      <c r="J402" s="48">
        <v>1.89</v>
      </c>
      <c r="K402" s="48">
        <v>2.2999999999999998</v>
      </c>
      <c r="L402" s="48">
        <v>38.799999999999997</v>
      </c>
      <c r="M402" s="5" t="s">
        <v>160</v>
      </c>
      <c r="N402" s="21" t="s">
        <v>42</v>
      </c>
      <c r="O402">
        <v>30</v>
      </c>
      <c r="P402" s="8">
        <f t="shared" si="22"/>
        <v>4</v>
      </c>
      <c r="Q402" s="9">
        <v>30</v>
      </c>
      <c r="R402" s="7" t="s">
        <v>161</v>
      </c>
      <c r="S402" s="21" t="s">
        <v>42</v>
      </c>
      <c r="T402" s="9">
        <v>30</v>
      </c>
      <c r="U402">
        <v>38.799999999999997</v>
      </c>
      <c r="V402" t="str">
        <f t="shared" si="24"/>
        <v/>
      </c>
    </row>
    <row r="403" spans="1:22">
      <c r="A403" s="56">
        <v>410</v>
      </c>
      <c r="B403" s="41" t="s">
        <v>164</v>
      </c>
      <c r="C403" s="41">
        <v>2009</v>
      </c>
      <c r="F403">
        <v>410</v>
      </c>
      <c r="G403" s="41" t="s">
        <v>159</v>
      </c>
      <c r="H403" s="41" t="s">
        <v>44</v>
      </c>
      <c r="I403" s="48">
        <v>395</v>
      </c>
      <c r="J403" s="48">
        <v>1.9</v>
      </c>
      <c r="K403" s="48">
        <v>2.2599999999999998</v>
      </c>
      <c r="L403" s="48">
        <v>37.9</v>
      </c>
      <c r="M403" s="5" t="s">
        <v>160</v>
      </c>
      <c r="N403" s="21" t="s">
        <v>44</v>
      </c>
      <c r="O403">
        <v>30</v>
      </c>
      <c r="P403" s="8">
        <f t="shared" si="22"/>
        <v>4</v>
      </c>
      <c r="Q403" s="9">
        <v>30</v>
      </c>
      <c r="R403" s="7" t="s">
        <v>161</v>
      </c>
      <c r="S403" s="21" t="s">
        <v>44</v>
      </c>
      <c r="T403" s="9">
        <v>30</v>
      </c>
      <c r="U403">
        <v>37.9</v>
      </c>
      <c r="V403" t="str">
        <f t="shared" si="24"/>
        <v/>
      </c>
    </row>
    <row r="404" spans="1:22">
      <c r="A404" s="56">
        <v>411</v>
      </c>
      <c r="B404" s="41" t="s">
        <v>164</v>
      </c>
      <c r="C404" s="41">
        <v>2009</v>
      </c>
      <c r="F404">
        <v>411</v>
      </c>
      <c r="G404" s="41" t="s">
        <v>159</v>
      </c>
      <c r="H404" s="41" t="s">
        <v>45</v>
      </c>
      <c r="I404" s="48">
        <v>345</v>
      </c>
      <c r="J404" s="48">
        <v>1.89</v>
      </c>
      <c r="K404" s="48">
        <v>2.25</v>
      </c>
      <c r="L404" s="48">
        <v>20.5</v>
      </c>
      <c r="M404" s="5" t="s">
        <v>160</v>
      </c>
      <c r="N404" s="21" t="s">
        <v>45</v>
      </c>
      <c r="O404">
        <v>30</v>
      </c>
      <c r="P404" s="8">
        <f t="shared" si="22"/>
        <v>8</v>
      </c>
      <c r="Q404" s="9">
        <v>30</v>
      </c>
      <c r="R404" s="7" t="s">
        <v>161</v>
      </c>
      <c r="S404" s="21" t="s">
        <v>45</v>
      </c>
      <c r="T404" s="9">
        <v>30</v>
      </c>
      <c r="U404">
        <v>20.5</v>
      </c>
      <c r="V404" t="str">
        <f t="shared" si="24"/>
        <v/>
      </c>
    </row>
    <row r="405" spans="1:22">
      <c r="A405" s="56">
        <v>413</v>
      </c>
      <c r="B405" s="41" t="s">
        <v>164</v>
      </c>
      <c r="C405" s="41">
        <v>2009</v>
      </c>
      <c r="F405">
        <v>413</v>
      </c>
      <c r="G405" s="41" t="s">
        <v>159</v>
      </c>
      <c r="H405" s="41" t="s">
        <v>46</v>
      </c>
      <c r="I405" s="48">
        <v>232.2</v>
      </c>
      <c r="J405" s="48">
        <v>1.93</v>
      </c>
      <c r="K405" s="48">
        <v>2.2999999999999998</v>
      </c>
      <c r="L405" s="48">
        <v>36.6</v>
      </c>
      <c r="M405" s="5" t="s">
        <v>160</v>
      </c>
      <c r="N405" s="21" t="s">
        <v>46</v>
      </c>
      <c r="O405">
        <v>30</v>
      </c>
      <c r="P405" s="8">
        <f t="shared" si="22"/>
        <v>5</v>
      </c>
      <c r="Q405" s="9">
        <v>30</v>
      </c>
      <c r="R405" s="7" t="s">
        <v>161</v>
      </c>
      <c r="S405" s="21" t="s">
        <v>46</v>
      </c>
      <c r="T405" s="9">
        <v>30</v>
      </c>
      <c r="U405">
        <v>36.6</v>
      </c>
      <c r="V405" t="str">
        <f t="shared" si="24"/>
        <v/>
      </c>
    </row>
    <row r="406" spans="1:22">
      <c r="A406" s="56">
        <v>414</v>
      </c>
      <c r="B406" s="41" t="s">
        <v>164</v>
      </c>
      <c r="C406" s="41">
        <v>2009</v>
      </c>
      <c r="F406">
        <v>414</v>
      </c>
      <c r="G406" s="41" t="s">
        <v>159</v>
      </c>
      <c r="H406" s="41" t="s">
        <v>47</v>
      </c>
      <c r="I406" s="48">
        <v>122.7</v>
      </c>
      <c r="J406" s="48">
        <v>1.94</v>
      </c>
      <c r="K406" s="48">
        <v>2.2799999999999998</v>
      </c>
      <c r="L406" s="48">
        <v>9.6</v>
      </c>
      <c r="M406" s="5" t="s">
        <v>160</v>
      </c>
      <c r="N406" s="21" t="s">
        <v>47</v>
      </c>
      <c r="O406">
        <v>30</v>
      </c>
      <c r="P406" s="8">
        <f t="shared" si="22"/>
        <v>16</v>
      </c>
      <c r="Q406" s="9">
        <v>30</v>
      </c>
      <c r="R406" s="7" t="s">
        <v>161</v>
      </c>
      <c r="S406" s="21" t="s">
        <v>47</v>
      </c>
      <c r="T406" s="9">
        <v>30</v>
      </c>
      <c r="U406">
        <v>9.6</v>
      </c>
      <c r="V406" t="str">
        <f t="shared" si="24"/>
        <v/>
      </c>
    </row>
    <row r="407" spans="1:22">
      <c r="A407" s="56">
        <v>415</v>
      </c>
      <c r="B407" s="41" t="s">
        <v>164</v>
      </c>
      <c r="C407" s="41">
        <v>2009</v>
      </c>
      <c r="F407">
        <v>415</v>
      </c>
      <c r="G407" s="41" t="s">
        <v>159</v>
      </c>
      <c r="H407" s="41" t="s">
        <v>48</v>
      </c>
      <c r="I407" s="48">
        <v>356</v>
      </c>
      <c r="J407" s="48">
        <v>1.88</v>
      </c>
      <c r="K407" s="48">
        <v>2.27</v>
      </c>
      <c r="L407" s="48">
        <v>35.6</v>
      </c>
      <c r="M407" s="5" t="s">
        <v>160</v>
      </c>
      <c r="N407" s="21" t="s">
        <v>48</v>
      </c>
      <c r="O407">
        <v>30</v>
      </c>
      <c r="P407" s="8">
        <f t="shared" si="22"/>
        <v>5</v>
      </c>
      <c r="Q407" s="9">
        <v>30</v>
      </c>
      <c r="R407" s="7" t="s">
        <v>161</v>
      </c>
      <c r="S407" s="21" t="s">
        <v>48</v>
      </c>
      <c r="T407" s="9">
        <v>30</v>
      </c>
      <c r="U407">
        <v>35.6</v>
      </c>
      <c r="V407" t="str">
        <f t="shared" si="24"/>
        <v/>
      </c>
    </row>
    <row r="408" spans="1:22">
      <c r="A408" s="56">
        <v>656</v>
      </c>
      <c r="B408" s="41" t="s">
        <v>165</v>
      </c>
      <c r="C408" s="41">
        <v>2008</v>
      </c>
      <c r="F408">
        <v>656</v>
      </c>
      <c r="G408" s="41" t="s">
        <v>159</v>
      </c>
      <c r="H408" s="41" t="s">
        <v>49</v>
      </c>
      <c r="I408" s="48">
        <v>367</v>
      </c>
      <c r="J408" s="48">
        <v>1.89</v>
      </c>
      <c r="K408" s="48">
        <v>2.2999999999999998</v>
      </c>
      <c r="L408" s="48">
        <v>55.6</v>
      </c>
      <c r="M408" s="5" t="s">
        <v>160</v>
      </c>
      <c r="N408" s="21" t="s">
        <v>49</v>
      </c>
      <c r="O408">
        <v>30</v>
      </c>
      <c r="P408" s="8">
        <f t="shared" si="22"/>
        <v>3</v>
      </c>
      <c r="Q408" s="9">
        <v>30</v>
      </c>
      <c r="R408" s="7" t="s">
        <v>161</v>
      </c>
      <c r="S408" s="21" t="s">
        <v>49</v>
      </c>
      <c r="T408" s="9">
        <v>30</v>
      </c>
      <c r="U408">
        <v>55.6</v>
      </c>
      <c r="V408" t="str">
        <f t="shared" si="24"/>
        <v/>
      </c>
    </row>
    <row r="409" spans="1:22">
      <c r="A409" s="56">
        <v>417</v>
      </c>
      <c r="B409" s="41" t="s">
        <v>166</v>
      </c>
      <c r="C409" s="41">
        <v>2009</v>
      </c>
      <c r="F409">
        <v>417</v>
      </c>
      <c r="G409" s="41" t="s">
        <v>159</v>
      </c>
      <c r="H409" s="41" t="s">
        <v>50</v>
      </c>
      <c r="I409" s="48">
        <v>323.3</v>
      </c>
      <c r="J409" s="48">
        <v>1.93</v>
      </c>
      <c r="K409" s="48">
        <v>2.3199999999999998</v>
      </c>
      <c r="L409" s="48">
        <v>30.2</v>
      </c>
      <c r="M409" s="5" t="s">
        <v>160</v>
      </c>
      <c r="N409" s="21" t="s">
        <v>50</v>
      </c>
      <c r="O409">
        <v>30</v>
      </c>
      <c r="P409" s="8">
        <f t="shared" ref="P409:P472" si="25">ROUNDUP(150/L409,0)</f>
        <v>5</v>
      </c>
      <c r="Q409" s="9">
        <v>30</v>
      </c>
      <c r="R409" s="7" t="s">
        <v>161</v>
      </c>
      <c r="S409" s="21" t="s">
        <v>50</v>
      </c>
      <c r="T409" s="9">
        <v>30</v>
      </c>
      <c r="U409">
        <v>30.2</v>
      </c>
      <c r="V409" t="str">
        <f t="shared" si="24"/>
        <v/>
      </c>
    </row>
    <row r="410" spans="1:22">
      <c r="A410" s="56">
        <v>418</v>
      </c>
      <c r="B410" s="41" t="s">
        <v>166</v>
      </c>
      <c r="C410" s="41">
        <v>2009</v>
      </c>
      <c r="F410">
        <v>418</v>
      </c>
      <c r="G410" s="41" t="s">
        <v>159</v>
      </c>
      <c r="H410" s="41" t="s">
        <v>51</v>
      </c>
      <c r="I410" s="48">
        <v>156.5</v>
      </c>
      <c r="J410" s="48">
        <v>1.91</v>
      </c>
      <c r="K410" s="48">
        <v>2.29</v>
      </c>
      <c r="L410" s="48">
        <v>57</v>
      </c>
      <c r="M410" s="5" t="s">
        <v>160</v>
      </c>
      <c r="N410" s="21" t="s">
        <v>51</v>
      </c>
      <c r="O410">
        <v>30</v>
      </c>
      <c r="P410" s="8">
        <f t="shared" si="25"/>
        <v>3</v>
      </c>
      <c r="Q410" s="9">
        <v>25</v>
      </c>
      <c r="R410" s="7" t="s">
        <v>161</v>
      </c>
      <c r="S410" s="21" t="s">
        <v>51</v>
      </c>
      <c r="T410" s="9">
        <v>25</v>
      </c>
      <c r="U410">
        <v>57</v>
      </c>
      <c r="V410" t="str">
        <f t="shared" si="24"/>
        <v/>
      </c>
    </row>
    <row r="411" spans="1:22">
      <c r="A411" s="56">
        <v>419</v>
      </c>
      <c r="B411" s="41" t="s">
        <v>166</v>
      </c>
      <c r="C411" s="41">
        <v>2009</v>
      </c>
      <c r="F411">
        <v>419</v>
      </c>
      <c r="G411" s="41" t="s">
        <v>159</v>
      </c>
      <c r="H411" s="41" t="s">
        <v>52</v>
      </c>
      <c r="I411" s="48">
        <v>61.1</v>
      </c>
      <c r="J411" s="48">
        <v>1.9</v>
      </c>
      <c r="K411" s="48">
        <v>2.2400000000000002</v>
      </c>
      <c r="L411" s="48">
        <v>6.05</v>
      </c>
      <c r="M411" s="5" t="s">
        <v>160</v>
      </c>
      <c r="N411" s="21" t="s">
        <v>52</v>
      </c>
      <c r="O411">
        <v>30</v>
      </c>
      <c r="P411" s="8">
        <f t="shared" si="25"/>
        <v>25</v>
      </c>
      <c r="Q411" s="9">
        <v>25</v>
      </c>
      <c r="R411" s="7" t="s">
        <v>161</v>
      </c>
      <c r="S411" s="21" t="s">
        <v>52</v>
      </c>
      <c r="T411" s="9">
        <v>25</v>
      </c>
      <c r="U411">
        <v>6.05</v>
      </c>
      <c r="V411" t="str">
        <f t="shared" si="24"/>
        <v/>
      </c>
    </row>
    <row r="412" spans="1:22">
      <c r="A412" s="56">
        <v>420</v>
      </c>
      <c r="B412" s="41" t="s">
        <v>166</v>
      </c>
      <c r="C412" s="41">
        <v>2009</v>
      </c>
      <c r="F412">
        <v>420</v>
      </c>
      <c r="G412" s="41" t="s">
        <v>159</v>
      </c>
      <c r="H412" s="41" t="s">
        <v>53</v>
      </c>
      <c r="I412" s="48">
        <v>88.3</v>
      </c>
      <c r="J412" s="48">
        <v>1.94</v>
      </c>
      <c r="K412" s="48">
        <v>2.25</v>
      </c>
      <c r="L412" s="48">
        <v>6.1</v>
      </c>
      <c r="M412" s="5" t="s">
        <v>160</v>
      </c>
      <c r="N412" s="21" t="s">
        <v>53</v>
      </c>
      <c r="O412">
        <v>30</v>
      </c>
      <c r="P412" s="8">
        <f t="shared" si="25"/>
        <v>25</v>
      </c>
      <c r="Q412" s="9">
        <v>25</v>
      </c>
      <c r="R412" s="7" t="s">
        <v>161</v>
      </c>
      <c r="S412" s="21" t="s">
        <v>53</v>
      </c>
      <c r="T412" s="9">
        <v>25</v>
      </c>
      <c r="U412">
        <v>6.1</v>
      </c>
      <c r="V412" t="str">
        <f t="shared" si="24"/>
        <v/>
      </c>
    </row>
    <row r="413" spans="1:22">
      <c r="A413" s="56">
        <v>421</v>
      </c>
      <c r="B413" s="41" t="s">
        <v>166</v>
      </c>
      <c r="C413" s="41">
        <v>2009</v>
      </c>
      <c r="F413">
        <v>421</v>
      </c>
      <c r="G413" s="41" t="s">
        <v>159</v>
      </c>
      <c r="H413" s="41" t="s">
        <v>54</v>
      </c>
      <c r="I413" s="48">
        <v>87.5</v>
      </c>
      <c r="J413" s="48">
        <v>1.98</v>
      </c>
      <c r="K413" s="48">
        <v>2.23</v>
      </c>
      <c r="L413" s="48">
        <v>6.9</v>
      </c>
      <c r="M413" s="5" t="s">
        <v>160</v>
      </c>
      <c r="N413" s="21" t="s">
        <v>54</v>
      </c>
      <c r="O413">
        <v>30</v>
      </c>
      <c r="P413" s="8">
        <f t="shared" si="25"/>
        <v>22</v>
      </c>
      <c r="Q413" s="9">
        <v>25</v>
      </c>
      <c r="R413" s="7" t="s">
        <v>161</v>
      </c>
      <c r="S413" s="21" t="s">
        <v>54</v>
      </c>
      <c r="T413" s="9">
        <v>25</v>
      </c>
      <c r="U413">
        <v>6.9</v>
      </c>
      <c r="V413" t="str">
        <f t="shared" si="24"/>
        <v/>
      </c>
    </row>
    <row r="414" spans="1:22">
      <c r="A414" s="56">
        <v>422</v>
      </c>
      <c r="B414" s="41" t="s">
        <v>166</v>
      </c>
      <c r="C414" s="41">
        <v>2009</v>
      </c>
      <c r="F414">
        <v>422</v>
      </c>
      <c r="G414" s="41" t="s">
        <v>159</v>
      </c>
      <c r="H414" s="41" t="s">
        <v>55</v>
      </c>
      <c r="I414" s="48">
        <v>36.799999999999997</v>
      </c>
      <c r="J414" s="48">
        <v>2.04</v>
      </c>
      <c r="K414" s="48">
        <v>2.37</v>
      </c>
      <c r="L414" s="48">
        <v>46.3</v>
      </c>
      <c r="M414" s="5" t="s">
        <v>160</v>
      </c>
      <c r="N414" s="21" t="s">
        <v>55</v>
      </c>
      <c r="O414">
        <v>30</v>
      </c>
      <c r="P414" s="8">
        <f t="shared" si="25"/>
        <v>4</v>
      </c>
      <c r="Q414" s="9">
        <v>25</v>
      </c>
      <c r="R414" s="7" t="s">
        <v>161</v>
      </c>
      <c r="S414" s="21" t="s">
        <v>55</v>
      </c>
      <c r="T414" s="9">
        <v>25</v>
      </c>
      <c r="U414">
        <v>46.3</v>
      </c>
      <c r="V414" t="str">
        <f t="shared" si="24"/>
        <v/>
      </c>
    </row>
    <row r="415" spans="1:22">
      <c r="A415" s="56">
        <v>423</v>
      </c>
      <c r="B415" s="41" t="s">
        <v>166</v>
      </c>
      <c r="C415" s="41">
        <v>2009</v>
      </c>
      <c r="F415">
        <v>423</v>
      </c>
      <c r="G415" s="41" t="s">
        <v>43</v>
      </c>
      <c r="H415" s="41" t="s">
        <v>87</v>
      </c>
      <c r="I415" s="48">
        <v>47.4</v>
      </c>
      <c r="J415" s="48">
        <v>1.97</v>
      </c>
      <c r="K415" s="48">
        <v>1.93</v>
      </c>
      <c r="L415" s="48">
        <v>4.54</v>
      </c>
      <c r="M415" s="5" t="s">
        <v>160</v>
      </c>
      <c r="N415" s="21" t="s">
        <v>56</v>
      </c>
      <c r="O415">
        <v>45</v>
      </c>
      <c r="P415" s="8">
        <f t="shared" si="25"/>
        <v>34</v>
      </c>
      <c r="Q415" s="9">
        <v>35</v>
      </c>
      <c r="R415" s="7" t="s">
        <v>161</v>
      </c>
      <c r="S415" s="21" t="s">
        <v>56</v>
      </c>
      <c r="T415" s="9">
        <v>35</v>
      </c>
      <c r="U415">
        <v>4.54</v>
      </c>
      <c r="V415" t="str">
        <f t="shared" si="24"/>
        <v/>
      </c>
    </row>
    <row r="416" spans="1:22">
      <c r="A416" s="56">
        <v>428</v>
      </c>
      <c r="B416" s="41" t="s">
        <v>167</v>
      </c>
      <c r="C416" s="41">
        <v>2010</v>
      </c>
      <c r="F416">
        <v>428</v>
      </c>
      <c r="G416" s="41" t="s">
        <v>159</v>
      </c>
      <c r="H416" s="41" t="s">
        <v>57</v>
      </c>
      <c r="I416" s="48">
        <v>170.5</v>
      </c>
      <c r="J416" s="48">
        <v>1.94</v>
      </c>
      <c r="K416" s="48">
        <v>2.23</v>
      </c>
      <c r="L416" s="48">
        <v>10.3</v>
      </c>
      <c r="M416" s="5" t="s">
        <v>160</v>
      </c>
      <c r="N416" s="21" t="s">
        <v>57</v>
      </c>
      <c r="O416">
        <v>30</v>
      </c>
      <c r="P416" s="8">
        <f t="shared" si="25"/>
        <v>15</v>
      </c>
      <c r="Q416" s="9">
        <v>25</v>
      </c>
      <c r="R416" s="7" t="s">
        <v>161</v>
      </c>
      <c r="S416" s="21" t="s">
        <v>57</v>
      </c>
      <c r="T416" s="9">
        <v>25</v>
      </c>
      <c r="U416">
        <v>10.3</v>
      </c>
      <c r="V416" t="str">
        <f t="shared" si="24"/>
        <v/>
      </c>
    </row>
    <row r="417" spans="1:23">
      <c r="A417" s="58">
        <v>429</v>
      </c>
      <c r="B417" s="43" t="s">
        <v>167</v>
      </c>
      <c r="C417" s="43">
        <v>2010</v>
      </c>
      <c r="D417" s="43"/>
      <c r="E417" s="43"/>
      <c r="F417" s="16">
        <v>429</v>
      </c>
      <c r="G417" s="43" t="s">
        <v>159</v>
      </c>
      <c r="H417" s="43" t="s">
        <v>58</v>
      </c>
      <c r="I417" s="50">
        <v>27.5</v>
      </c>
      <c r="J417" s="50">
        <v>2.29</v>
      </c>
      <c r="K417" s="50">
        <v>2.4</v>
      </c>
      <c r="L417" s="50">
        <v>4.0999999999999996</v>
      </c>
      <c r="M417" s="17" t="s">
        <v>160</v>
      </c>
      <c r="N417" s="21" t="s">
        <v>58</v>
      </c>
      <c r="O417" s="16">
        <v>30</v>
      </c>
      <c r="P417" s="18">
        <f t="shared" si="25"/>
        <v>37</v>
      </c>
      <c r="Q417" s="19">
        <v>28</v>
      </c>
      <c r="R417" s="20" t="s">
        <v>161</v>
      </c>
      <c r="S417" s="21" t="s">
        <v>58</v>
      </c>
      <c r="T417" s="19">
        <v>28</v>
      </c>
      <c r="U417" s="16">
        <v>4.0999999999999996</v>
      </c>
      <c r="V417" s="16" t="str">
        <f t="shared" si="24"/>
        <v/>
      </c>
      <c r="W417" s="16"/>
    </row>
    <row r="418" spans="1:23">
      <c r="A418" s="56">
        <v>430</v>
      </c>
      <c r="B418" s="41" t="s">
        <v>167</v>
      </c>
      <c r="C418" s="41">
        <v>2010</v>
      </c>
      <c r="F418">
        <v>430</v>
      </c>
      <c r="G418" s="41" t="s">
        <v>159</v>
      </c>
      <c r="H418" s="41" t="s">
        <v>60</v>
      </c>
      <c r="I418" s="48">
        <v>56.8</v>
      </c>
      <c r="J418" s="48">
        <v>1.9</v>
      </c>
      <c r="K418" s="48">
        <v>2.21</v>
      </c>
      <c r="L418" s="48">
        <v>11.5</v>
      </c>
      <c r="M418" s="5" t="s">
        <v>160</v>
      </c>
      <c r="N418" s="21" t="s">
        <v>60</v>
      </c>
      <c r="O418">
        <v>30</v>
      </c>
      <c r="P418" s="8">
        <f t="shared" si="25"/>
        <v>14</v>
      </c>
      <c r="Q418" s="9">
        <v>25</v>
      </c>
      <c r="R418" s="7" t="s">
        <v>161</v>
      </c>
      <c r="S418" s="21" t="s">
        <v>60</v>
      </c>
      <c r="T418" s="9">
        <v>25</v>
      </c>
      <c r="U418">
        <v>11.5</v>
      </c>
      <c r="V418" t="str">
        <f t="shared" si="24"/>
        <v/>
      </c>
    </row>
    <row r="419" spans="1:23">
      <c r="A419" s="56">
        <v>431</v>
      </c>
      <c r="B419" s="41" t="s">
        <v>167</v>
      </c>
      <c r="C419" s="41">
        <v>2010</v>
      </c>
      <c r="F419">
        <v>431</v>
      </c>
      <c r="G419" s="41" t="s">
        <v>159</v>
      </c>
      <c r="H419" s="41" t="s">
        <v>61</v>
      </c>
      <c r="I419" s="48">
        <v>46</v>
      </c>
      <c r="J419" s="48">
        <v>1.96</v>
      </c>
      <c r="K419" s="48">
        <v>2.29</v>
      </c>
      <c r="L419" s="48">
        <v>6.2</v>
      </c>
      <c r="M419" s="5" t="s">
        <v>160</v>
      </c>
      <c r="N419" s="21" t="s">
        <v>61</v>
      </c>
      <c r="O419">
        <v>30</v>
      </c>
      <c r="P419" s="8">
        <f t="shared" si="25"/>
        <v>25</v>
      </c>
      <c r="Q419" s="9">
        <v>25</v>
      </c>
      <c r="R419" s="7" t="s">
        <v>161</v>
      </c>
      <c r="S419" s="21" t="s">
        <v>61</v>
      </c>
      <c r="T419" s="9">
        <v>25</v>
      </c>
      <c r="U419">
        <v>6.2</v>
      </c>
      <c r="V419" t="str">
        <f t="shared" si="24"/>
        <v/>
      </c>
    </row>
    <row r="420" spans="1:23">
      <c r="A420" s="56">
        <v>432</v>
      </c>
      <c r="B420" s="41" t="s">
        <v>167</v>
      </c>
      <c r="C420" s="41">
        <v>2010</v>
      </c>
      <c r="F420">
        <v>432</v>
      </c>
      <c r="G420" s="41" t="s">
        <v>159</v>
      </c>
      <c r="H420" s="41" t="s">
        <v>62</v>
      </c>
      <c r="I420" s="48">
        <v>75.8</v>
      </c>
      <c r="J420" s="48">
        <v>1.98</v>
      </c>
      <c r="K420" s="48">
        <v>2.21</v>
      </c>
      <c r="L420" s="48">
        <v>9.82</v>
      </c>
      <c r="M420" s="5" t="s">
        <v>160</v>
      </c>
      <c r="N420" s="21" t="s">
        <v>62</v>
      </c>
      <c r="O420">
        <v>30</v>
      </c>
      <c r="P420" s="8">
        <f t="shared" si="25"/>
        <v>16</v>
      </c>
      <c r="Q420" s="9">
        <v>25</v>
      </c>
      <c r="R420" s="7" t="s">
        <v>161</v>
      </c>
      <c r="S420" s="21" t="s">
        <v>62</v>
      </c>
      <c r="T420" s="9">
        <v>25</v>
      </c>
      <c r="U420">
        <v>9.82</v>
      </c>
      <c r="V420" t="str">
        <f t="shared" si="24"/>
        <v/>
      </c>
    </row>
    <row r="421" spans="1:23">
      <c r="A421" s="56">
        <v>433</v>
      </c>
      <c r="B421" s="41" t="s">
        <v>167</v>
      </c>
      <c r="C421" s="41">
        <v>2010</v>
      </c>
      <c r="F421">
        <v>433</v>
      </c>
      <c r="G421" s="41" t="s">
        <v>159</v>
      </c>
      <c r="H421" s="41" t="s">
        <v>63</v>
      </c>
      <c r="I421" s="48">
        <v>56.1</v>
      </c>
      <c r="J421" s="48">
        <v>1.98</v>
      </c>
      <c r="K421" s="48">
        <v>2.36</v>
      </c>
      <c r="L421" s="48">
        <v>13.9</v>
      </c>
      <c r="M421" s="5" t="s">
        <v>160</v>
      </c>
      <c r="N421" s="21" t="s">
        <v>63</v>
      </c>
      <c r="O421">
        <v>30</v>
      </c>
      <c r="P421" s="8">
        <f t="shared" si="25"/>
        <v>11</v>
      </c>
      <c r="Q421" s="9">
        <v>25</v>
      </c>
      <c r="R421" s="7" t="s">
        <v>161</v>
      </c>
      <c r="S421" s="21" t="s">
        <v>63</v>
      </c>
      <c r="T421" s="9">
        <v>25</v>
      </c>
      <c r="U421">
        <v>13.9</v>
      </c>
      <c r="V421" t="str">
        <f t="shared" si="24"/>
        <v/>
      </c>
    </row>
    <row r="422" spans="1:23">
      <c r="A422" s="56">
        <v>434</v>
      </c>
      <c r="B422" s="41" t="s">
        <v>167</v>
      </c>
      <c r="C422" s="41">
        <v>2010</v>
      </c>
      <c r="F422">
        <v>434</v>
      </c>
      <c r="G422" s="41" t="s">
        <v>43</v>
      </c>
      <c r="H422" s="41" t="s">
        <v>88</v>
      </c>
      <c r="I422" s="48">
        <v>269.8</v>
      </c>
      <c r="J422" s="48">
        <v>1.93</v>
      </c>
      <c r="K422" s="48">
        <v>2.2400000000000002</v>
      </c>
      <c r="L422" s="48">
        <v>10.9</v>
      </c>
      <c r="M422" s="5" t="s">
        <v>160</v>
      </c>
      <c r="N422" s="21" t="s">
        <v>66</v>
      </c>
      <c r="O422">
        <v>45</v>
      </c>
      <c r="P422" s="8">
        <f t="shared" si="25"/>
        <v>14</v>
      </c>
      <c r="Q422" s="9">
        <v>25</v>
      </c>
      <c r="R422" s="7" t="s">
        <v>161</v>
      </c>
      <c r="S422" s="21" t="s">
        <v>66</v>
      </c>
      <c r="T422" s="9">
        <v>25</v>
      </c>
      <c r="U422">
        <v>10.9</v>
      </c>
      <c r="V422" t="str">
        <f t="shared" si="24"/>
        <v/>
      </c>
    </row>
    <row r="423" spans="1:23">
      <c r="A423" s="56">
        <v>436</v>
      </c>
      <c r="B423" s="41" t="s">
        <v>168</v>
      </c>
      <c r="C423" s="41">
        <v>2010</v>
      </c>
      <c r="F423">
        <v>436</v>
      </c>
      <c r="G423" s="41" t="s">
        <v>159</v>
      </c>
      <c r="H423" s="41" t="s">
        <v>68</v>
      </c>
      <c r="I423" s="48">
        <v>767.8</v>
      </c>
      <c r="J423" s="48">
        <v>1.91</v>
      </c>
      <c r="K423" s="48">
        <v>2.25</v>
      </c>
      <c r="L423" s="48">
        <v>69.5</v>
      </c>
      <c r="M423" s="5" t="s">
        <v>160</v>
      </c>
      <c r="N423" s="21" t="s">
        <v>68</v>
      </c>
      <c r="O423">
        <v>30</v>
      </c>
      <c r="P423" s="8">
        <f t="shared" si="25"/>
        <v>3</v>
      </c>
      <c r="Q423" s="9">
        <v>25</v>
      </c>
      <c r="R423" s="7" t="s">
        <v>161</v>
      </c>
      <c r="S423" s="21" t="s">
        <v>68</v>
      </c>
      <c r="T423" s="9">
        <v>25</v>
      </c>
      <c r="U423">
        <v>69.5</v>
      </c>
      <c r="V423" t="str">
        <f t="shared" si="24"/>
        <v/>
      </c>
    </row>
    <row r="424" spans="1:23">
      <c r="A424" s="56">
        <v>438</v>
      </c>
      <c r="B424" s="41" t="s">
        <v>168</v>
      </c>
      <c r="C424" s="41">
        <v>2010</v>
      </c>
      <c r="F424">
        <v>438</v>
      </c>
      <c r="G424" s="41" t="s">
        <v>159</v>
      </c>
      <c r="H424" s="41" t="s">
        <v>69</v>
      </c>
      <c r="I424" s="48">
        <v>74.3</v>
      </c>
      <c r="J424" s="48">
        <v>1.98</v>
      </c>
      <c r="K424" s="48">
        <v>2.29</v>
      </c>
      <c r="L424" s="48">
        <v>8.6999999999999993</v>
      </c>
      <c r="M424" s="5" t="s">
        <v>160</v>
      </c>
      <c r="N424" s="21" t="s">
        <v>69</v>
      </c>
      <c r="O424">
        <v>30</v>
      </c>
      <c r="P424" s="8">
        <f t="shared" si="25"/>
        <v>18</v>
      </c>
      <c r="Q424" s="9">
        <v>25</v>
      </c>
      <c r="R424" s="7" t="s">
        <v>161</v>
      </c>
      <c r="S424" s="21" t="s">
        <v>69</v>
      </c>
      <c r="T424" s="9">
        <v>25</v>
      </c>
      <c r="U424">
        <v>8.6999999999999993</v>
      </c>
      <c r="V424" t="str">
        <f t="shared" si="24"/>
        <v/>
      </c>
    </row>
    <row r="425" spans="1:23">
      <c r="A425" s="58">
        <v>426</v>
      </c>
      <c r="B425" s="43" t="s">
        <v>169</v>
      </c>
      <c r="C425" s="43">
        <v>2010</v>
      </c>
      <c r="D425" s="43"/>
      <c r="E425" s="43"/>
      <c r="F425" s="16">
        <v>426</v>
      </c>
      <c r="G425" s="43" t="s">
        <v>159</v>
      </c>
      <c r="H425" s="43" t="s">
        <v>71</v>
      </c>
      <c r="I425" s="50">
        <v>128.30000000000001</v>
      </c>
      <c r="J425" s="50">
        <v>2</v>
      </c>
      <c r="K425" s="50">
        <v>2.25</v>
      </c>
      <c r="L425" s="50">
        <v>4.13</v>
      </c>
      <c r="M425" s="17" t="s">
        <v>160</v>
      </c>
      <c r="N425" s="21" t="s">
        <v>71</v>
      </c>
      <c r="O425" s="16">
        <v>30</v>
      </c>
      <c r="P425" s="18">
        <f t="shared" si="25"/>
        <v>37</v>
      </c>
      <c r="Q425" s="19">
        <v>25</v>
      </c>
      <c r="R425" s="20" t="s">
        <v>161</v>
      </c>
      <c r="S425" s="21" t="s">
        <v>71</v>
      </c>
      <c r="T425" s="19">
        <v>25</v>
      </c>
      <c r="U425" s="16">
        <v>4.13</v>
      </c>
      <c r="V425" s="16" t="str">
        <f t="shared" si="24"/>
        <v/>
      </c>
      <c r="W425" s="16"/>
    </row>
    <row r="426" spans="1:23">
      <c r="A426" s="56">
        <v>439</v>
      </c>
      <c r="B426" s="41" t="s">
        <v>168</v>
      </c>
      <c r="C426" s="41">
        <v>2010</v>
      </c>
      <c r="F426">
        <v>439</v>
      </c>
      <c r="G426" s="41" t="s">
        <v>159</v>
      </c>
      <c r="H426" s="41" t="s">
        <v>72</v>
      </c>
      <c r="I426" s="48">
        <v>135.9</v>
      </c>
      <c r="J426" s="48">
        <v>1.9</v>
      </c>
      <c r="K426" s="48">
        <v>2.12</v>
      </c>
      <c r="L426" s="48">
        <v>49.7</v>
      </c>
      <c r="M426" s="5" t="s">
        <v>160</v>
      </c>
      <c r="N426" s="21" t="s">
        <v>72</v>
      </c>
      <c r="O426">
        <v>30</v>
      </c>
      <c r="P426" s="8">
        <f t="shared" si="25"/>
        <v>4</v>
      </c>
      <c r="Q426" s="9">
        <v>25</v>
      </c>
      <c r="R426" s="7" t="s">
        <v>161</v>
      </c>
      <c r="S426" s="21" t="s">
        <v>72</v>
      </c>
      <c r="T426" s="9">
        <v>25</v>
      </c>
      <c r="U426">
        <v>49.7</v>
      </c>
      <c r="V426" t="str">
        <f t="shared" si="24"/>
        <v/>
      </c>
    </row>
    <row r="427" spans="1:23">
      <c r="A427" s="56">
        <v>440</v>
      </c>
      <c r="B427" s="41" t="s">
        <v>168</v>
      </c>
      <c r="C427" s="41">
        <v>2010</v>
      </c>
      <c r="F427">
        <v>440</v>
      </c>
      <c r="G427" s="41" t="s">
        <v>159</v>
      </c>
      <c r="H427" s="41" t="s">
        <v>74</v>
      </c>
      <c r="I427" s="48">
        <v>74.2</v>
      </c>
      <c r="J427" s="48">
        <v>1.96</v>
      </c>
      <c r="K427" s="48">
        <v>2.0499999999999998</v>
      </c>
      <c r="L427" s="48">
        <v>42.1</v>
      </c>
      <c r="M427" s="5" t="s">
        <v>160</v>
      </c>
      <c r="N427" s="21" t="s">
        <v>74</v>
      </c>
      <c r="O427">
        <v>30</v>
      </c>
      <c r="P427" s="8">
        <f t="shared" si="25"/>
        <v>4</v>
      </c>
      <c r="Q427" s="9">
        <v>25</v>
      </c>
      <c r="R427" s="7" t="s">
        <v>161</v>
      </c>
      <c r="S427" s="21" t="s">
        <v>74</v>
      </c>
      <c r="T427" s="9">
        <v>25</v>
      </c>
      <c r="U427">
        <v>42.1</v>
      </c>
      <c r="V427" t="str">
        <f t="shared" si="24"/>
        <v/>
      </c>
    </row>
    <row r="428" spans="1:23">
      <c r="A428" s="56">
        <v>441</v>
      </c>
      <c r="B428" s="41" t="s">
        <v>168</v>
      </c>
      <c r="C428" s="41">
        <v>2010</v>
      </c>
      <c r="F428">
        <v>441</v>
      </c>
      <c r="G428" s="41" t="s">
        <v>159</v>
      </c>
      <c r="H428" s="41" t="s">
        <v>76</v>
      </c>
      <c r="I428" s="48">
        <v>7.2</v>
      </c>
      <c r="J428" s="48">
        <v>4.8499999999999996</v>
      </c>
      <c r="K428" s="48">
        <v>3.12</v>
      </c>
      <c r="L428" s="48">
        <v>26.4</v>
      </c>
      <c r="M428" s="5" t="s">
        <v>160</v>
      </c>
      <c r="N428" s="21" t="s">
        <v>76</v>
      </c>
      <c r="O428">
        <v>30</v>
      </c>
      <c r="P428" s="8">
        <f t="shared" si="25"/>
        <v>6</v>
      </c>
      <c r="Q428" s="9">
        <v>25</v>
      </c>
      <c r="R428" s="7" t="s">
        <v>161</v>
      </c>
      <c r="S428" s="21" t="s">
        <v>76</v>
      </c>
      <c r="T428" s="9">
        <v>25</v>
      </c>
      <c r="U428">
        <v>26.4</v>
      </c>
      <c r="V428" t="str">
        <f t="shared" si="24"/>
        <v/>
      </c>
    </row>
    <row r="429" spans="1:23">
      <c r="A429" s="56">
        <v>444</v>
      </c>
      <c r="B429" s="41" t="s">
        <v>168</v>
      </c>
      <c r="C429" s="41">
        <v>2010</v>
      </c>
      <c r="F429">
        <v>444</v>
      </c>
      <c r="G429" s="41" t="s">
        <v>159</v>
      </c>
      <c r="H429" s="41" t="s">
        <v>77</v>
      </c>
      <c r="I429" s="48">
        <v>60.6</v>
      </c>
      <c r="J429" s="48">
        <v>1.9</v>
      </c>
      <c r="K429" s="48">
        <v>2.06</v>
      </c>
      <c r="L429" s="48">
        <v>12</v>
      </c>
      <c r="M429" s="5" t="s">
        <v>160</v>
      </c>
      <c r="N429" s="21" t="s">
        <v>77</v>
      </c>
      <c r="O429">
        <v>30</v>
      </c>
      <c r="P429" s="8">
        <f t="shared" si="25"/>
        <v>13</v>
      </c>
      <c r="Q429" s="9">
        <v>25</v>
      </c>
      <c r="R429" s="7" t="s">
        <v>161</v>
      </c>
      <c r="S429" s="21" t="s">
        <v>77</v>
      </c>
      <c r="T429" s="9">
        <v>25</v>
      </c>
      <c r="U429">
        <v>12</v>
      </c>
      <c r="V429" t="str">
        <f t="shared" si="24"/>
        <v/>
      </c>
    </row>
    <row r="430" spans="1:23">
      <c r="A430" s="56">
        <v>446</v>
      </c>
      <c r="B430" s="41" t="s">
        <v>168</v>
      </c>
      <c r="C430" s="41">
        <v>2010</v>
      </c>
      <c r="F430">
        <v>446</v>
      </c>
      <c r="G430" s="41" t="s">
        <v>159</v>
      </c>
      <c r="H430" s="41" t="s">
        <v>78</v>
      </c>
      <c r="I430" s="48">
        <v>379.9</v>
      </c>
      <c r="J430" s="48">
        <v>1.88</v>
      </c>
      <c r="K430" s="48">
        <v>2.1800000000000002</v>
      </c>
      <c r="L430" s="48">
        <v>19</v>
      </c>
      <c r="M430" s="5" t="s">
        <v>160</v>
      </c>
      <c r="N430" s="21" t="s">
        <v>78</v>
      </c>
      <c r="O430">
        <v>30</v>
      </c>
      <c r="P430" s="8">
        <f t="shared" si="25"/>
        <v>8</v>
      </c>
      <c r="Q430" s="9">
        <v>25</v>
      </c>
      <c r="R430" s="7" t="s">
        <v>161</v>
      </c>
      <c r="S430" s="21" t="s">
        <v>78</v>
      </c>
      <c r="T430" s="9">
        <v>25</v>
      </c>
      <c r="U430">
        <v>19</v>
      </c>
      <c r="V430" t="str">
        <f t="shared" si="24"/>
        <v/>
      </c>
    </row>
    <row r="431" spans="1:23">
      <c r="A431" s="56">
        <v>451</v>
      </c>
      <c r="B431" s="41" t="s">
        <v>168</v>
      </c>
      <c r="C431" s="41">
        <v>2010</v>
      </c>
      <c r="F431">
        <v>451</v>
      </c>
      <c r="G431" s="41" t="s">
        <v>159</v>
      </c>
      <c r="H431" s="41" t="s">
        <v>79</v>
      </c>
      <c r="I431" s="48">
        <v>103.4</v>
      </c>
      <c r="J431" s="48">
        <v>1.9</v>
      </c>
      <c r="K431" s="48">
        <v>2.0499999999999998</v>
      </c>
      <c r="L431" s="48">
        <v>51</v>
      </c>
      <c r="M431" s="5" t="s">
        <v>160</v>
      </c>
      <c r="N431" s="21" t="s">
        <v>79</v>
      </c>
      <c r="O431">
        <v>30</v>
      </c>
      <c r="P431" s="8">
        <f t="shared" si="25"/>
        <v>3</v>
      </c>
      <c r="Q431" s="9">
        <v>25</v>
      </c>
      <c r="R431" s="7" t="s">
        <v>161</v>
      </c>
      <c r="S431" s="21" t="s">
        <v>79</v>
      </c>
      <c r="T431" s="9">
        <v>25</v>
      </c>
      <c r="U431">
        <v>51</v>
      </c>
      <c r="V431" t="str">
        <f t="shared" si="24"/>
        <v/>
      </c>
    </row>
    <row r="432" spans="1:23">
      <c r="A432" s="56">
        <v>453</v>
      </c>
      <c r="B432" s="41" t="s">
        <v>168</v>
      </c>
      <c r="C432" s="41">
        <v>2010</v>
      </c>
      <c r="F432">
        <v>453</v>
      </c>
      <c r="G432" s="41" t="s">
        <v>159</v>
      </c>
      <c r="H432" s="41" t="s">
        <v>81</v>
      </c>
      <c r="I432" s="48">
        <v>57.2</v>
      </c>
      <c r="J432" s="48">
        <v>2.06</v>
      </c>
      <c r="K432" s="48">
        <v>2.17</v>
      </c>
      <c r="L432" s="48">
        <v>8.27</v>
      </c>
      <c r="M432" s="5" t="s">
        <v>160</v>
      </c>
      <c r="N432" s="21" t="s">
        <v>81</v>
      </c>
      <c r="O432">
        <v>30</v>
      </c>
      <c r="P432" s="8">
        <f t="shared" si="25"/>
        <v>19</v>
      </c>
      <c r="Q432" s="9">
        <v>25</v>
      </c>
      <c r="R432" s="7" t="s">
        <v>161</v>
      </c>
      <c r="S432" s="21" t="s">
        <v>81</v>
      </c>
      <c r="T432" s="9">
        <v>25</v>
      </c>
      <c r="U432">
        <v>8.27</v>
      </c>
      <c r="V432" t="str">
        <f t="shared" si="24"/>
        <v/>
      </c>
    </row>
    <row r="433" spans="1:22">
      <c r="A433" s="56">
        <v>454</v>
      </c>
      <c r="B433" s="41" t="s">
        <v>168</v>
      </c>
      <c r="C433" s="41">
        <v>2010</v>
      </c>
      <c r="F433">
        <v>454</v>
      </c>
      <c r="G433" s="41" t="s">
        <v>159</v>
      </c>
      <c r="H433" s="41" t="s">
        <v>82</v>
      </c>
      <c r="I433" s="48">
        <v>149.80000000000001</v>
      </c>
      <c r="J433" s="48">
        <v>1.97</v>
      </c>
      <c r="K433" s="48">
        <v>2.14</v>
      </c>
      <c r="L433" s="48">
        <v>32.6</v>
      </c>
      <c r="M433" s="5" t="s">
        <v>160</v>
      </c>
      <c r="N433" s="21" t="s">
        <v>82</v>
      </c>
      <c r="O433">
        <v>30</v>
      </c>
      <c r="P433" s="8">
        <f t="shared" si="25"/>
        <v>5</v>
      </c>
      <c r="Q433" s="9">
        <v>25</v>
      </c>
      <c r="R433" s="7" t="s">
        <v>161</v>
      </c>
      <c r="S433" s="21" t="s">
        <v>82</v>
      </c>
      <c r="T433" s="9">
        <v>25</v>
      </c>
      <c r="U433">
        <v>32.6</v>
      </c>
      <c r="V433" t="str">
        <f t="shared" si="24"/>
        <v/>
      </c>
    </row>
    <row r="434" spans="1:22">
      <c r="A434" s="56">
        <v>530</v>
      </c>
      <c r="B434" s="41" t="s">
        <v>170</v>
      </c>
      <c r="C434" s="41">
        <v>2010</v>
      </c>
      <c r="F434">
        <v>530</v>
      </c>
      <c r="G434" s="41" t="s">
        <v>159</v>
      </c>
      <c r="H434" s="41" t="s">
        <v>39</v>
      </c>
      <c r="I434" s="48">
        <v>72.099999999999994</v>
      </c>
      <c r="J434" s="48">
        <v>1.87</v>
      </c>
      <c r="K434" s="48">
        <v>2.12</v>
      </c>
      <c r="L434" s="48">
        <v>25.3</v>
      </c>
      <c r="M434" s="5" t="s">
        <v>160</v>
      </c>
      <c r="N434" s="21" t="s">
        <v>39</v>
      </c>
      <c r="O434">
        <v>95</v>
      </c>
      <c r="P434" s="8">
        <f t="shared" si="25"/>
        <v>6</v>
      </c>
      <c r="Q434" s="9">
        <v>40</v>
      </c>
      <c r="R434" s="7" t="s">
        <v>161</v>
      </c>
      <c r="S434" s="21" t="s">
        <v>39</v>
      </c>
      <c r="T434" s="9">
        <v>40</v>
      </c>
      <c r="U434">
        <v>25.3</v>
      </c>
      <c r="V434" t="str">
        <f t="shared" si="24"/>
        <v/>
      </c>
    </row>
    <row r="435" spans="1:22">
      <c r="A435" s="56">
        <v>459</v>
      </c>
      <c r="B435" s="41" t="s">
        <v>171</v>
      </c>
      <c r="C435" s="41">
        <v>2009</v>
      </c>
      <c r="F435">
        <v>459</v>
      </c>
      <c r="G435" s="41" t="s">
        <v>159</v>
      </c>
      <c r="H435" s="41" t="s">
        <v>83</v>
      </c>
      <c r="I435" s="48">
        <v>88.5</v>
      </c>
      <c r="J435" s="48">
        <v>1.89</v>
      </c>
      <c r="K435" s="48">
        <v>2.2799999999999998</v>
      </c>
      <c r="L435" s="48">
        <v>13.2</v>
      </c>
      <c r="M435" s="5" t="s">
        <v>160</v>
      </c>
      <c r="N435" s="21" t="s">
        <v>83</v>
      </c>
      <c r="O435">
        <v>95</v>
      </c>
      <c r="P435" s="8">
        <f t="shared" si="25"/>
        <v>12</v>
      </c>
      <c r="Q435" s="9">
        <v>40</v>
      </c>
      <c r="R435" s="7" t="s">
        <v>161</v>
      </c>
      <c r="S435" s="21" t="s">
        <v>83</v>
      </c>
      <c r="T435" s="9">
        <v>40</v>
      </c>
      <c r="U435">
        <v>13.2</v>
      </c>
      <c r="V435" t="str">
        <f t="shared" si="24"/>
        <v/>
      </c>
    </row>
    <row r="436" spans="1:22">
      <c r="A436" s="56">
        <v>460</v>
      </c>
      <c r="B436" s="41" t="s">
        <v>171</v>
      </c>
      <c r="C436" s="41">
        <v>2009</v>
      </c>
      <c r="F436">
        <v>460</v>
      </c>
      <c r="G436" s="41" t="s">
        <v>159</v>
      </c>
      <c r="H436" s="41" t="s">
        <v>84</v>
      </c>
      <c r="I436" s="48">
        <v>168.3</v>
      </c>
      <c r="J436" s="48">
        <v>1.89</v>
      </c>
      <c r="K436" s="48">
        <v>2.34</v>
      </c>
      <c r="L436" s="48">
        <v>18.600000000000001</v>
      </c>
      <c r="M436" s="5" t="s">
        <v>160</v>
      </c>
      <c r="N436" s="21" t="s">
        <v>84</v>
      </c>
      <c r="O436">
        <v>95</v>
      </c>
      <c r="P436" s="8">
        <f t="shared" si="25"/>
        <v>9</v>
      </c>
      <c r="Q436" s="9">
        <v>40</v>
      </c>
      <c r="R436" s="7" t="s">
        <v>161</v>
      </c>
      <c r="S436" s="21" t="s">
        <v>84</v>
      </c>
      <c r="T436" s="9">
        <v>40</v>
      </c>
      <c r="U436">
        <v>18.600000000000001</v>
      </c>
      <c r="V436" t="str">
        <f t="shared" si="24"/>
        <v/>
      </c>
    </row>
    <row r="437" spans="1:22">
      <c r="A437" s="56">
        <v>461</v>
      </c>
      <c r="B437" s="41" t="s">
        <v>171</v>
      </c>
      <c r="C437" s="41">
        <v>2009</v>
      </c>
      <c r="F437">
        <v>461</v>
      </c>
      <c r="G437" s="41" t="s">
        <v>43</v>
      </c>
      <c r="H437" s="41" t="s">
        <v>89</v>
      </c>
      <c r="I437" s="48">
        <v>43</v>
      </c>
      <c r="J437" s="48">
        <v>1.92</v>
      </c>
      <c r="K437" s="48">
        <v>2.12</v>
      </c>
      <c r="L437" s="48">
        <v>5.2</v>
      </c>
      <c r="M437" s="5" t="s">
        <v>160</v>
      </c>
      <c r="N437" s="21" t="s">
        <v>85</v>
      </c>
      <c r="O437">
        <v>45</v>
      </c>
      <c r="P437" s="8">
        <f t="shared" si="25"/>
        <v>29</v>
      </c>
      <c r="Q437" s="9">
        <v>40</v>
      </c>
      <c r="R437" s="7" t="s">
        <v>161</v>
      </c>
      <c r="S437" s="21" t="s">
        <v>85</v>
      </c>
      <c r="T437" s="9">
        <v>40</v>
      </c>
      <c r="U437">
        <v>5.2</v>
      </c>
      <c r="V437" t="str">
        <f t="shared" si="24"/>
        <v/>
      </c>
    </row>
    <row r="438" spans="1:22">
      <c r="A438" s="56">
        <v>462</v>
      </c>
      <c r="B438" s="41" t="s">
        <v>171</v>
      </c>
      <c r="C438" s="41">
        <v>2009</v>
      </c>
      <c r="F438">
        <v>462</v>
      </c>
      <c r="G438" s="41" t="s">
        <v>159</v>
      </c>
      <c r="H438" s="41" t="s">
        <v>86</v>
      </c>
      <c r="I438" s="48">
        <v>55.5</v>
      </c>
      <c r="J438" s="48">
        <v>1.86</v>
      </c>
      <c r="K438" s="48">
        <v>2.33</v>
      </c>
      <c r="L438" s="48">
        <v>9.6300000000000008</v>
      </c>
      <c r="M438" s="5" t="s">
        <v>160</v>
      </c>
      <c r="N438" s="21" t="s">
        <v>86</v>
      </c>
      <c r="O438">
        <v>95</v>
      </c>
      <c r="P438" s="8">
        <f t="shared" si="25"/>
        <v>16</v>
      </c>
      <c r="Q438" s="9">
        <v>40</v>
      </c>
      <c r="R438" s="7" t="s">
        <v>161</v>
      </c>
      <c r="S438" s="21" t="s">
        <v>86</v>
      </c>
      <c r="T438" s="9">
        <v>40</v>
      </c>
      <c r="U438">
        <v>9.6300000000000008</v>
      </c>
      <c r="V438" t="str">
        <f t="shared" ref="V438:V501" si="26">IF(Q438&lt;0,"!!!","")</f>
        <v/>
      </c>
    </row>
    <row r="439" spans="1:22">
      <c r="A439" s="56">
        <v>463</v>
      </c>
      <c r="B439" s="41" t="s">
        <v>171</v>
      </c>
      <c r="C439" s="41">
        <v>2009</v>
      </c>
      <c r="F439">
        <v>463</v>
      </c>
      <c r="G439" s="41" t="s">
        <v>159</v>
      </c>
      <c r="H439" s="41" t="s">
        <v>59</v>
      </c>
      <c r="I439" s="48">
        <v>176.5</v>
      </c>
      <c r="J439" s="48">
        <v>1.9</v>
      </c>
      <c r="K439" s="48">
        <v>2.36</v>
      </c>
      <c r="L439" s="48">
        <v>22.4</v>
      </c>
      <c r="M439" s="5" t="s">
        <v>160</v>
      </c>
      <c r="N439" s="21" t="s">
        <v>59</v>
      </c>
      <c r="O439">
        <v>95</v>
      </c>
      <c r="P439" s="8">
        <f t="shared" si="25"/>
        <v>7</v>
      </c>
      <c r="Q439" s="9">
        <v>40</v>
      </c>
      <c r="R439" s="7" t="s">
        <v>161</v>
      </c>
      <c r="S439" s="21" t="s">
        <v>59</v>
      </c>
      <c r="T439" s="9">
        <v>40</v>
      </c>
      <c r="U439">
        <v>22.4</v>
      </c>
      <c r="V439" t="str">
        <f t="shared" si="26"/>
        <v/>
      </c>
    </row>
    <row r="440" spans="1:22">
      <c r="A440" s="56">
        <v>464</v>
      </c>
      <c r="B440" s="41" t="s">
        <v>171</v>
      </c>
      <c r="C440" s="41">
        <v>2009</v>
      </c>
      <c r="F440">
        <v>464</v>
      </c>
      <c r="G440" s="41" t="s">
        <v>159</v>
      </c>
      <c r="H440" s="41" t="s">
        <v>67</v>
      </c>
      <c r="I440" s="48">
        <v>32.200000000000003</v>
      </c>
      <c r="J440" s="48">
        <v>1.79</v>
      </c>
      <c r="K440" s="48">
        <v>2.23</v>
      </c>
      <c r="L440" s="48">
        <v>3.09</v>
      </c>
      <c r="M440" s="5" t="s">
        <v>160</v>
      </c>
      <c r="N440" s="21" t="s">
        <v>67</v>
      </c>
      <c r="O440">
        <v>95</v>
      </c>
      <c r="P440" s="8">
        <f t="shared" si="25"/>
        <v>49</v>
      </c>
      <c r="Q440" s="9">
        <v>40</v>
      </c>
      <c r="R440" s="7" t="s">
        <v>161</v>
      </c>
      <c r="S440" s="21" t="s">
        <v>67</v>
      </c>
      <c r="T440" s="9">
        <v>40</v>
      </c>
      <c r="U440">
        <v>3.09</v>
      </c>
      <c r="V440" t="str">
        <f t="shared" si="26"/>
        <v/>
      </c>
    </row>
    <row r="441" spans="1:22">
      <c r="A441" s="56">
        <v>466</v>
      </c>
      <c r="B441" s="41" t="s">
        <v>171</v>
      </c>
      <c r="C441" s="41">
        <v>2009</v>
      </c>
      <c r="E441" s="41" t="s">
        <v>17</v>
      </c>
      <c r="F441">
        <v>466</v>
      </c>
      <c r="G441" s="41" t="s">
        <v>159</v>
      </c>
      <c r="H441" s="41" t="s">
        <v>70</v>
      </c>
      <c r="I441" s="48">
        <v>106.1</v>
      </c>
      <c r="J441" s="48">
        <v>1.92</v>
      </c>
      <c r="K441" s="48">
        <v>2.35</v>
      </c>
      <c r="L441" s="48">
        <v>9.35</v>
      </c>
      <c r="M441" s="5" t="s">
        <v>160</v>
      </c>
      <c r="N441" s="21" t="s">
        <v>70</v>
      </c>
      <c r="O441">
        <v>95</v>
      </c>
      <c r="P441" s="8">
        <f t="shared" si="25"/>
        <v>17</v>
      </c>
      <c r="Q441" s="9">
        <v>40</v>
      </c>
      <c r="R441" s="7" t="s">
        <v>161</v>
      </c>
      <c r="S441" s="21" t="s">
        <v>70</v>
      </c>
      <c r="T441" s="9">
        <v>40</v>
      </c>
      <c r="U441">
        <v>9.35</v>
      </c>
      <c r="V441" t="str">
        <f t="shared" si="26"/>
        <v/>
      </c>
    </row>
    <row r="442" spans="1:22">
      <c r="A442" s="56">
        <v>467</v>
      </c>
      <c r="B442" s="41" t="s">
        <v>171</v>
      </c>
      <c r="C442" s="41">
        <v>2009</v>
      </c>
      <c r="F442">
        <v>467</v>
      </c>
      <c r="G442" s="41" t="s">
        <v>159</v>
      </c>
      <c r="H442" s="41" t="s">
        <v>73</v>
      </c>
      <c r="I442" s="48">
        <v>70.3</v>
      </c>
      <c r="J442" s="48">
        <v>1.89</v>
      </c>
      <c r="K442" s="48">
        <v>2.34</v>
      </c>
      <c r="L442" s="48">
        <v>21.7</v>
      </c>
      <c r="M442" s="5" t="s">
        <v>160</v>
      </c>
      <c r="N442" s="21" t="s">
        <v>73</v>
      </c>
      <c r="O442">
        <v>95</v>
      </c>
      <c r="P442" s="8">
        <f t="shared" si="25"/>
        <v>7</v>
      </c>
      <c r="Q442" s="9">
        <v>40</v>
      </c>
      <c r="R442" s="7" t="s">
        <v>161</v>
      </c>
      <c r="S442" s="21" t="s">
        <v>73</v>
      </c>
      <c r="T442" s="9">
        <v>40</v>
      </c>
      <c r="U442">
        <v>21.7</v>
      </c>
      <c r="V442" t="str">
        <f t="shared" si="26"/>
        <v/>
      </c>
    </row>
    <row r="443" spans="1:22">
      <c r="A443" s="56">
        <v>468</v>
      </c>
      <c r="B443" s="41" t="s">
        <v>171</v>
      </c>
      <c r="C443" s="41">
        <v>2009</v>
      </c>
      <c r="F443">
        <v>468</v>
      </c>
      <c r="G443" s="41" t="s">
        <v>159</v>
      </c>
      <c r="H443" s="41" t="s">
        <v>80</v>
      </c>
      <c r="I443" s="48">
        <v>33.799999999999997</v>
      </c>
      <c r="J443" s="48">
        <v>1.8</v>
      </c>
      <c r="K443" s="48">
        <v>2.16</v>
      </c>
      <c r="L443" s="48">
        <v>6.37</v>
      </c>
      <c r="M443" s="5" t="s">
        <v>160</v>
      </c>
      <c r="N443" s="21" t="s">
        <v>80</v>
      </c>
      <c r="O443">
        <v>95</v>
      </c>
      <c r="P443" s="8">
        <f t="shared" si="25"/>
        <v>24</v>
      </c>
      <c r="Q443" s="9">
        <v>40</v>
      </c>
      <c r="R443" s="7" t="s">
        <v>161</v>
      </c>
      <c r="S443" s="21" t="s">
        <v>80</v>
      </c>
      <c r="T443" s="9">
        <v>40</v>
      </c>
      <c r="U443">
        <v>6.37</v>
      </c>
      <c r="V443" t="str">
        <f t="shared" si="26"/>
        <v/>
      </c>
    </row>
    <row r="444" spans="1:22">
      <c r="A444" s="56">
        <v>469</v>
      </c>
      <c r="B444" s="41" t="s">
        <v>171</v>
      </c>
      <c r="C444" s="41">
        <v>2009</v>
      </c>
      <c r="F444">
        <v>469</v>
      </c>
      <c r="G444" s="41" t="s">
        <v>159</v>
      </c>
      <c r="H444" s="41" t="s">
        <v>87</v>
      </c>
      <c r="I444" s="48">
        <v>48.5</v>
      </c>
      <c r="J444" s="48">
        <v>1.84</v>
      </c>
      <c r="K444" s="48">
        <v>2.36</v>
      </c>
      <c r="L444" s="48">
        <v>5.01</v>
      </c>
      <c r="M444" s="5" t="s">
        <v>160</v>
      </c>
      <c r="N444" s="21" t="s">
        <v>87</v>
      </c>
      <c r="O444">
        <v>95</v>
      </c>
      <c r="P444" s="8">
        <f t="shared" si="25"/>
        <v>30</v>
      </c>
      <c r="Q444" s="9">
        <v>40</v>
      </c>
      <c r="R444" s="7" t="s">
        <v>161</v>
      </c>
      <c r="S444" s="21" t="s">
        <v>87</v>
      </c>
      <c r="T444" s="9">
        <v>40</v>
      </c>
      <c r="U444">
        <v>5.01</v>
      </c>
      <c r="V444" t="str">
        <f t="shared" si="26"/>
        <v/>
      </c>
    </row>
    <row r="445" spans="1:22">
      <c r="A445" s="56">
        <v>478</v>
      </c>
      <c r="B445" s="41" t="s">
        <v>172</v>
      </c>
      <c r="C445" s="41">
        <v>2010</v>
      </c>
      <c r="F445">
        <v>478</v>
      </c>
      <c r="G445" s="41" t="s">
        <v>159</v>
      </c>
      <c r="H445" s="41" t="s">
        <v>88</v>
      </c>
      <c r="I445" s="48">
        <v>156.1</v>
      </c>
      <c r="J445" s="48">
        <v>1.91</v>
      </c>
      <c r="K445" s="48">
        <v>2.34</v>
      </c>
      <c r="L445" s="48">
        <v>10.7</v>
      </c>
      <c r="M445" s="5" t="s">
        <v>160</v>
      </c>
      <c r="N445" s="21" t="s">
        <v>88</v>
      </c>
      <c r="O445">
        <v>95</v>
      </c>
      <c r="P445" s="8">
        <f t="shared" si="25"/>
        <v>15</v>
      </c>
      <c r="Q445" s="9">
        <v>40</v>
      </c>
      <c r="R445" s="7" t="s">
        <v>161</v>
      </c>
      <c r="S445" s="21" t="s">
        <v>88</v>
      </c>
      <c r="T445" s="9">
        <v>40</v>
      </c>
      <c r="U445">
        <v>10.7</v>
      </c>
      <c r="V445" t="str">
        <f t="shared" si="26"/>
        <v/>
      </c>
    </row>
    <row r="446" spans="1:22">
      <c r="A446" s="56">
        <v>479</v>
      </c>
      <c r="B446" s="41" t="s">
        <v>173</v>
      </c>
      <c r="C446" s="41">
        <v>2008</v>
      </c>
      <c r="F446">
        <v>479</v>
      </c>
      <c r="G446" s="41" t="s">
        <v>159</v>
      </c>
      <c r="H446" s="41" t="s">
        <v>89</v>
      </c>
      <c r="I446" s="48">
        <v>71</v>
      </c>
      <c r="J446" s="48">
        <v>1.87</v>
      </c>
      <c r="K446" s="48">
        <v>2.2599999999999998</v>
      </c>
      <c r="L446" s="48">
        <v>11</v>
      </c>
      <c r="M446" s="5" t="s">
        <v>160</v>
      </c>
      <c r="N446" s="21" t="s">
        <v>89</v>
      </c>
      <c r="O446">
        <v>95</v>
      </c>
      <c r="P446" s="8">
        <f t="shared" si="25"/>
        <v>14</v>
      </c>
      <c r="Q446" s="9">
        <v>40</v>
      </c>
      <c r="R446" s="7" t="s">
        <v>161</v>
      </c>
      <c r="S446" s="21" t="s">
        <v>89</v>
      </c>
      <c r="T446" s="9">
        <v>40</v>
      </c>
      <c r="U446">
        <v>11</v>
      </c>
      <c r="V446" t="str">
        <f t="shared" si="26"/>
        <v/>
      </c>
    </row>
    <row r="447" spans="1:22">
      <c r="A447" s="56">
        <v>480</v>
      </c>
      <c r="B447" s="41" t="s">
        <v>174</v>
      </c>
      <c r="C447" s="41">
        <v>2009</v>
      </c>
      <c r="F447">
        <v>480</v>
      </c>
      <c r="G447" s="41" t="s">
        <v>43</v>
      </c>
      <c r="H447" s="41" t="s">
        <v>90</v>
      </c>
      <c r="I447" s="48">
        <v>173.1</v>
      </c>
      <c r="J447" s="48">
        <v>1.92</v>
      </c>
      <c r="K447" s="48">
        <v>2.23</v>
      </c>
      <c r="L447" s="48">
        <v>17.2</v>
      </c>
      <c r="M447" s="5" t="s">
        <v>160</v>
      </c>
      <c r="N447" s="21" t="s">
        <v>90</v>
      </c>
      <c r="O447">
        <v>45</v>
      </c>
      <c r="P447" s="8">
        <f t="shared" si="25"/>
        <v>9</v>
      </c>
      <c r="Q447" s="9">
        <v>40</v>
      </c>
      <c r="R447" s="7" t="s">
        <v>161</v>
      </c>
      <c r="S447" s="21" t="s">
        <v>90</v>
      </c>
      <c r="T447" s="9">
        <v>40</v>
      </c>
      <c r="U447">
        <v>17.2</v>
      </c>
      <c r="V447" t="str">
        <f t="shared" si="26"/>
        <v/>
      </c>
    </row>
    <row r="448" spans="1:22">
      <c r="A448" s="56">
        <v>481</v>
      </c>
      <c r="B448" s="41" t="s">
        <v>174</v>
      </c>
      <c r="C448" s="41">
        <v>2009</v>
      </c>
      <c r="F448">
        <v>481</v>
      </c>
      <c r="G448" s="41" t="s">
        <v>159</v>
      </c>
      <c r="H448" s="41" t="s">
        <v>91</v>
      </c>
      <c r="I448" s="48">
        <v>38.700000000000003</v>
      </c>
      <c r="J448" s="48">
        <v>1.83</v>
      </c>
      <c r="K448" s="48">
        <v>2.25</v>
      </c>
      <c r="L448" s="48">
        <v>4.29</v>
      </c>
      <c r="M448" s="5" t="s">
        <v>160</v>
      </c>
      <c r="N448" s="21" t="s">
        <v>91</v>
      </c>
      <c r="O448">
        <v>95</v>
      </c>
      <c r="P448" s="8">
        <f t="shared" si="25"/>
        <v>35</v>
      </c>
      <c r="Q448" s="9">
        <v>40</v>
      </c>
      <c r="R448" s="7" t="s">
        <v>161</v>
      </c>
      <c r="S448" s="21" t="s">
        <v>91</v>
      </c>
      <c r="T448" s="9">
        <v>40</v>
      </c>
      <c r="U448">
        <v>4.29</v>
      </c>
      <c r="V448" t="str">
        <f t="shared" si="26"/>
        <v/>
      </c>
    </row>
    <row r="449" spans="1:22">
      <c r="A449" s="56">
        <v>482</v>
      </c>
      <c r="B449" s="41" t="s">
        <v>174</v>
      </c>
      <c r="C449" s="41">
        <v>2009</v>
      </c>
      <c r="F449">
        <v>482</v>
      </c>
      <c r="G449" s="41" t="s">
        <v>159</v>
      </c>
      <c r="H449" s="41" t="s">
        <v>92</v>
      </c>
      <c r="I449" s="48">
        <v>79.2</v>
      </c>
      <c r="J449" s="48">
        <v>1.88</v>
      </c>
      <c r="K449" s="48">
        <v>2.34</v>
      </c>
      <c r="L449" s="48">
        <v>6.61</v>
      </c>
      <c r="M449" s="5" t="s">
        <v>160</v>
      </c>
      <c r="N449" s="21" t="s">
        <v>92</v>
      </c>
      <c r="O449">
        <v>95</v>
      </c>
      <c r="P449" s="8">
        <f t="shared" si="25"/>
        <v>23</v>
      </c>
      <c r="Q449" s="9">
        <v>40</v>
      </c>
      <c r="R449" s="7" t="s">
        <v>161</v>
      </c>
      <c r="S449" s="21" t="s">
        <v>92</v>
      </c>
      <c r="T449" s="9">
        <v>40</v>
      </c>
      <c r="U449">
        <v>6.61</v>
      </c>
      <c r="V449" t="str">
        <f t="shared" si="26"/>
        <v/>
      </c>
    </row>
    <row r="450" spans="1:22">
      <c r="A450" s="56">
        <v>483</v>
      </c>
      <c r="B450" s="41" t="s">
        <v>174</v>
      </c>
      <c r="C450" s="41">
        <v>2009</v>
      </c>
      <c r="F450">
        <v>483</v>
      </c>
      <c r="G450" s="41" t="s">
        <v>43</v>
      </c>
      <c r="H450" s="41" t="s">
        <v>91</v>
      </c>
      <c r="I450" s="48">
        <v>70.5</v>
      </c>
      <c r="J450" s="48">
        <v>1.98</v>
      </c>
      <c r="K450" s="48">
        <v>2.2799999999999998</v>
      </c>
      <c r="L450" s="48">
        <v>5.23</v>
      </c>
      <c r="M450" s="5" t="s">
        <v>160</v>
      </c>
      <c r="N450" s="21" t="s">
        <v>93</v>
      </c>
      <c r="O450">
        <v>45</v>
      </c>
      <c r="P450" s="8">
        <f t="shared" si="25"/>
        <v>29</v>
      </c>
      <c r="Q450" s="9">
        <v>40</v>
      </c>
      <c r="R450" s="7" t="s">
        <v>161</v>
      </c>
      <c r="S450" s="21" t="s">
        <v>93</v>
      </c>
      <c r="T450" s="9">
        <v>40</v>
      </c>
      <c r="U450">
        <v>5.23</v>
      </c>
      <c r="V450" t="str">
        <f t="shared" si="26"/>
        <v/>
      </c>
    </row>
    <row r="451" spans="1:22">
      <c r="A451" s="56">
        <v>484</v>
      </c>
      <c r="B451" s="41" t="s">
        <v>174</v>
      </c>
      <c r="C451" s="41">
        <v>2009</v>
      </c>
      <c r="F451">
        <v>484</v>
      </c>
      <c r="G451" s="41" t="s">
        <v>159</v>
      </c>
      <c r="H451" s="41" t="s">
        <v>94</v>
      </c>
      <c r="I451" s="48">
        <v>32.700000000000003</v>
      </c>
      <c r="J451" s="48">
        <v>2</v>
      </c>
      <c r="K451" s="48">
        <v>2.38</v>
      </c>
      <c r="L451" s="48">
        <v>16.899999999999999</v>
      </c>
      <c r="M451" s="5" t="s">
        <v>160</v>
      </c>
      <c r="N451" s="21" t="s">
        <v>94</v>
      </c>
      <c r="O451">
        <v>95</v>
      </c>
      <c r="P451" s="8">
        <f t="shared" si="25"/>
        <v>9</v>
      </c>
      <c r="Q451" s="9">
        <v>40</v>
      </c>
      <c r="R451" s="7" t="s">
        <v>161</v>
      </c>
      <c r="S451" s="21" t="s">
        <v>94</v>
      </c>
      <c r="T451" s="9">
        <v>40</v>
      </c>
      <c r="U451">
        <v>16.899999999999999</v>
      </c>
      <c r="V451" t="str">
        <f t="shared" si="26"/>
        <v/>
      </c>
    </row>
    <row r="452" spans="1:22">
      <c r="A452" s="56">
        <v>485</v>
      </c>
      <c r="B452" s="41" t="s">
        <v>174</v>
      </c>
      <c r="C452" s="41">
        <v>2009</v>
      </c>
      <c r="F452">
        <v>485</v>
      </c>
      <c r="G452" s="41" t="s">
        <v>43</v>
      </c>
      <c r="H452" s="41" t="s">
        <v>92</v>
      </c>
      <c r="I452" s="48">
        <v>48.4</v>
      </c>
      <c r="J452" s="48">
        <v>1.9</v>
      </c>
      <c r="K452" s="48">
        <v>1.96</v>
      </c>
      <c r="L452" s="48">
        <v>6.05</v>
      </c>
      <c r="M452" s="5" t="s">
        <v>160</v>
      </c>
      <c r="N452" s="21" t="s">
        <v>97</v>
      </c>
      <c r="O452">
        <v>49</v>
      </c>
      <c r="P452" s="8">
        <f t="shared" si="25"/>
        <v>25</v>
      </c>
      <c r="Q452" s="9">
        <v>40</v>
      </c>
      <c r="R452" s="7" t="s">
        <v>161</v>
      </c>
      <c r="S452" s="21" t="s">
        <v>97</v>
      </c>
      <c r="T452" s="9">
        <v>40</v>
      </c>
      <c r="U452">
        <v>6.05</v>
      </c>
      <c r="V452" t="str">
        <f t="shared" si="26"/>
        <v/>
      </c>
    </row>
    <row r="453" spans="1:22">
      <c r="A453" s="56">
        <v>486</v>
      </c>
      <c r="B453" s="41" t="s">
        <v>174</v>
      </c>
      <c r="C453" s="41">
        <v>2009</v>
      </c>
      <c r="F453" s="21">
        <v>486</v>
      </c>
      <c r="G453" s="41" t="s">
        <v>28</v>
      </c>
      <c r="H453" s="41" t="s">
        <v>61</v>
      </c>
      <c r="I453" s="48">
        <v>90.4</v>
      </c>
      <c r="J453" s="48">
        <v>1.82</v>
      </c>
      <c r="K453" s="48">
        <v>2.16</v>
      </c>
      <c r="L453" s="48">
        <v>22.5</v>
      </c>
      <c r="M453" s="5" t="s">
        <v>160</v>
      </c>
      <c r="N453" s="21" t="s">
        <v>98</v>
      </c>
      <c r="O453">
        <v>30</v>
      </c>
      <c r="P453" s="8">
        <f t="shared" si="25"/>
        <v>7</v>
      </c>
      <c r="Q453" s="9">
        <v>40</v>
      </c>
      <c r="R453" s="7" t="s">
        <v>161</v>
      </c>
      <c r="S453" s="21" t="s">
        <v>98</v>
      </c>
      <c r="T453" s="9">
        <v>40</v>
      </c>
      <c r="U453">
        <v>22.5</v>
      </c>
      <c r="V453" t="str">
        <f t="shared" si="26"/>
        <v/>
      </c>
    </row>
    <row r="454" spans="1:22">
      <c r="A454" s="56">
        <v>487</v>
      </c>
      <c r="B454" s="41" t="s">
        <v>174</v>
      </c>
      <c r="C454" s="41">
        <v>2009</v>
      </c>
      <c r="F454">
        <v>487</v>
      </c>
      <c r="G454" s="41" t="s">
        <v>159</v>
      </c>
      <c r="H454" s="41" t="s">
        <v>99</v>
      </c>
      <c r="I454" s="48">
        <v>33.700000000000003</v>
      </c>
      <c r="J454" s="48">
        <v>1.95</v>
      </c>
      <c r="K454" s="48">
        <v>2.5499999999999998</v>
      </c>
      <c r="L454" s="48">
        <v>3.2</v>
      </c>
      <c r="M454" s="5" t="s">
        <v>160</v>
      </c>
      <c r="N454" s="21" t="s">
        <v>99</v>
      </c>
      <c r="O454">
        <v>95</v>
      </c>
      <c r="P454" s="8">
        <f t="shared" si="25"/>
        <v>47</v>
      </c>
      <c r="Q454" s="9">
        <v>40</v>
      </c>
      <c r="R454" s="7" t="s">
        <v>161</v>
      </c>
      <c r="S454" s="21" t="s">
        <v>99</v>
      </c>
      <c r="T454" s="9">
        <v>40</v>
      </c>
      <c r="U454">
        <v>3.2</v>
      </c>
      <c r="V454" t="str">
        <f t="shared" si="26"/>
        <v/>
      </c>
    </row>
    <row r="455" spans="1:22">
      <c r="A455" s="56">
        <v>488</v>
      </c>
      <c r="B455" s="41" t="s">
        <v>174</v>
      </c>
      <c r="C455" s="41">
        <v>2009</v>
      </c>
      <c r="F455" s="21">
        <v>488</v>
      </c>
      <c r="G455" s="41" t="s">
        <v>28</v>
      </c>
      <c r="H455" s="41" t="s">
        <v>72</v>
      </c>
      <c r="I455" s="48">
        <v>44.1</v>
      </c>
      <c r="J455" s="48">
        <v>1.79</v>
      </c>
      <c r="K455" s="48">
        <v>2.17</v>
      </c>
      <c r="L455" s="48">
        <v>11.7</v>
      </c>
      <c r="M455" s="5" t="s">
        <v>160</v>
      </c>
      <c r="N455" s="21" t="s">
        <v>100</v>
      </c>
      <c r="O455">
        <v>30</v>
      </c>
      <c r="P455" s="8">
        <f t="shared" si="25"/>
        <v>13</v>
      </c>
      <c r="Q455" s="9">
        <v>40</v>
      </c>
      <c r="R455" s="7" t="s">
        <v>161</v>
      </c>
      <c r="S455" s="21" t="s">
        <v>100</v>
      </c>
      <c r="T455" s="9">
        <v>40</v>
      </c>
      <c r="U455">
        <v>11.7</v>
      </c>
      <c r="V455" t="str">
        <f t="shared" si="26"/>
        <v/>
      </c>
    </row>
    <row r="456" spans="1:22">
      <c r="A456" s="56">
        <v>489</v>
      </c>
      <c r="B456" s="41" t="s">
        <v>174</v>
      </c>
      <c r="C456" s="41">
        <v>2009</v>
      </c>
      <c r="F456">
        <v>489</v>
      </c>
      <c r="G456" s="41" t="s">
        <v>159</v>
      </c>
      <c r="H456" s="41" t="s">
        <v>101</v>
      </c>
      <c r="I456" s="48">
        <v>219.1</v>
      </c>
      <c r="J456" s="48">
        <v>1.93</v>
      </c>
      <c r="K456" s="48">
        <v>2.38</v>
      </c>
      <c r="L456" s="48">
        <v>4.0999999999999996</v>
      </c>
      <c r="M456" s="5" t="s">
        <v>160</v>
      </c>
      <c r="N456" s="21" t="s">
        <v>101</v>
      </c>
      <c r="O456">
        <v>95</v>
      </c>
      <c r="P456" s="8">
        <f t="shared" si="25"/>
        <v>37</v>
      </c>
      <c r="Q456" s="9">
        <v>40</v>
      </c>
      <c r="R456" s="7" t="s">
        <v>161</v>
      </c>
      <c r="S456" s="21" t="s">
        <v>101</v>
      </c>
      <c r="T456" s="9">
        <v>40</v>
      </c>
      <c r="U456">
        <v>4.0999999999999996</v>
      </c>
      <c r="V456" t="str">
        <f t="shared" si="26"/>
        <v/>
      </c>
    </row>
    <row r="457" spans="1:22">
      <c r="A457" s="56">
        <v>657</v>
      </c>
      <c r="B457" s="41" t="s">
        <v>165</v>
      </c>
      <c r="C457" s="41">
        <v>2008</v>
      </c>
      <c r="F457">
        <v>657</v>
      </c>
      <c r="G457" s="41" t="s">
        <v>159</v>
      </c>
      <c r="H457" s="41" t="s">
        <v>103</v>
      </c>
      <c r="I457" s="48">
        <v>42.4</v>
      </c>
      <c r="J457" s="48">
        <v>1.94</v>
      </c>
      <c r="K457" s="48">
        <v>2.25</v>
      </c>
      <c r="L457" s="48">
        <v>15.9</v>
      </c>
      <c r="M457" s="5" t="s">
        <v>160</v>
      </c>
      <c r="N457" s="21" t="s">
        <v>103</v>
      </c>
      <c r="O457">
        <v>95</v>
      </c>
      <c r="P457" s="8">
        <f t="shared" si="25"/>
        <v>10</v>
      </c>
      <c r="Q457" s="9">
        <v>40</v>
      </c>
      <c r="R457" s="7" t="s">
        <v>161</v>
      </c>
      <c r="S457" s="21" t="s">
        <v>103</v>
      </c>
      <c r="T457" s="9">
        <v>40</v>
      </c>
      <c r="U457">
        <v>15.9</v>
      </c>
      <c r="V457" t="str">
        <f t="shared" si="26"/>
        <v/>
      </c>
    </row>
    <row r="458" spans="1:22">
      <c r="A458" s="56">
        <v>658</v>
      </c>
      <c r="B458" s="41" t="s">
        <v>165</v>
      </c>
      <c r="C458" s="41">
        <v>2008</v>
      </c>
      <c r="F458">
        <v>658</v>
      </c>
      <c r="G458" s="41" t="s">
        <v>159</v>
      </c>
      <c r="H458" s="41" t="s">
        <v>104</v>
      </c>
      <c r="I458" s="48">
        <v>94.1</v>
      </c>
      <c r="J458" s="48">
        <v>1.9</v>
      </c>
      <c r="K458" s="48">
        <v>2.41</v>
      </c>
      <c r="L458" s="48">
        <v>22.4</v>
      </c>
      <c r="M458" s="5" t="s">
        <v>160</v>
      </c>
      <c r="N458" s="21" t="s">
        <v>104</v>
      </c>
      <c r="O458">
        <v>95</v>
      </c>
      <c r="P458" s="8">
        <f t="shared" si="25"/>
        <v>7</v>
      </c>
      <c r="Q458" s="9">
        <v>40</v>
      </c>
      <c r="R458" s="7" t="s">
        <v>161</v>
      </c>
      <c r="S458" s="21" t="s">
        <v>104</v>
      </c>
      <c r="T458" s="9">
        <v>40</v>
      </c>
      <c r="U458">
        <v>22.4</v>
      </c>
      <c r="V458" t="str">
        <f t="shared" si="26"/>
        <v/>
      </c>
    </row>
    <row r="459" spans="1:22">
      <c r="A459" s="56">
        <v>659</v>
      </c>
      <c r="B459" s="41" t="s">
        <v>165</v>
      </c>
      <c r="C459" s="41">
        <v>2008</v>
      </c>
      <c r="F459">
        <v>659</v>
      </c>
      <c r="G459" s="41" t="s">
        <v>159</v>
      </c>
      <c r="H459" s="41" t="s">
        <v>105</v>
      </c>
      <c r="I459" s="48">
        <v>24.3</v>
      </c>
      <c r="J459" s="48">
        <v>1.77</v>
      </c>
      <c r="K459" s="48">
        <v>2.15</v>
      </c>
      <c r="L459" s="48">
        <v>5.95</v>
      </c>
      <c r="M459" s="5" t="s">
        <v>160</v>
      </c>
      <c r="N459" s="21" t="s">
        <v>105</v>
      </c>
      <c r="O459">
        <v>95</v>
      </c>
      <c r="P459" s="8">
        <f t="shared" si="25"/>
        <v>26</v>
      </c>
      <c r="Q459" s="9">
        <v>40</v>
      </c>
      <c r="R459" s="7" t="s">
        <v>161</v>
      </c>
      <c r="S459" s="21" t="s">
        <v>105</v>
      </c>
      <c r="T459" s="9">
        <v>40</v>
      </c>
      <c r="U459">
        <v>5.95</v>
      </c>
      <c r="V459" t="str">
        <f t="shared" si="26"/>
        <v/>
      </c>
    </row>
    <row r="460" spans="1:22">
      <c r="A460" s="56">
        <v>662</v>
      </c>
      <c r="B460" s="41" t="s">
        <v>175</v>
      </c>
      <c r="C460" s="41">
        <v>2010</v>
      </c>
      <c r="F460">
        <v>662</v>
      </c>
      <c r="G460" s="41" t="s">
        <v>159</v>
      </c>
      <c r="H460" s="41" t="s">
        <v>106</v>
      </c>
      <c r="I460" s="48">
        <v>30.5</v>
      </c>
      <c r="J460" s="48">
        <v>1.84</v>
      </c>
      <c r="K460" s="48">
        <v>2.21</v>
      </c>
      <c r="L460" s="48">
        <v>13</v>
      </c>
      <c r="M460" s="5" t="s">
        <v>160</v>
      </c>
      <c r="N460" s="21" t="s">
        <v>106</v>
      </c>
      <c r="O460">
        <v>95</v>
      </c>
      <c r="P460" s="8">
        <f t="shared" si="25"/>
        <v>12</v>
      </c>
      <c r="Q460" s="9">
        <v>40</v>
      </c>
      <c r="R460" s="7" t="s">
        <v>161</v>
      </c>
      <c r="S460" s="21" t="s">
        <v>106</v>
      </c>
      <c r="T460" s="9">
        <v>40</v>
      </c>
      <c r="U460">
        <v>13</v>
      </c>
      <c r="V460" t="str">
        <f t="shared" si="26"/>
        <v/>
      </c>
    </row>
    <row r="461" spans="1:22">
      <c r="A461" s="56">
        <v>498</v>
      </c>
      <c r="B461" s="41" t="s">
        <v>176</v>
      </c>
      <c r="C461" s="41">
        <v>2010</v>
      </c>
      <c r="F461">
        <v>498</v>
      </c>
      <c r="G461" s="41" t="s">
        <v>159</v>
      </c>
      <c r="H461" s="41" t="s">
        <v>107</v>
      </c>
      <c r="I461" s="48">
        <v>23.3</v>
      </c>
      <c r="J461" s="48">
        <v>1.62</v>
      </c>
      <c r="K461" s="48">
        <v>2.17</v>
      </c>
      <c r="L461" s="48">
        <v>15.6</v>
      </c>
      <c r="M461" s="5" t="s">
        <v>160</v>
      </c>
      <c r="N461" s="21" t="s">
        <v>107</v>
      </c>
      <c r="O461">
        <v>95</v>
      </c>
      <c r="P461" s="8">
        <f t="shared" si="25"/>
        <v>10</v>
      </c>
      <c r="Q461" s="9">
        <v>40</v>
      </c>
      <c r="R461" s="7" t="s">
        <v>161</v>
      </c>
      <c r="S461" s="21" t="s">
        <v>107</v>
      </c>
      <c r="T461" s="9">
        <v>40</v>
      </c>
      <c r="U461">
        <v>15.6</v>
      </c>
      <c r="V461" t="str">
        <f t="shared" si="26"/>
        <v/>
      </c>
    </row>
    <row r="462" spans="1:22">
      <c r="A462" s="56">
        <v>500</v>
      </c>
      <c r="B462" s="41" t="s">
        <v>176</v>
      </c>
      <c r="C462" s="41">
        <v>2010</v>
      </c>
      <c r="F462">
        <v>500</v>
      </c>
      <c r="G462" s="41" t="s">
        <v>159</v>
      </c>
      <c r="H462" s="41" t="s">
        <v>108</v>
      </c>
      <c r="I462" s="48">
        <v>350.1</v>
      </c>
      <c r="J462" s="48">
        <v>1.9</v>
      </c>
      <c r="K462" s="48">
        <v>2.38</v>
      </c>
      <c r="L462" s="48">
        <v>58</v>
      </c>
      <c r="M462" s="5" t="s">
        <v>160</v>
      </c>
      <c r="N462" s="21" t="s">
        <v>108</v>
      </c>
      <c r="O462">
        <v>95</v>
      </c>
      <c r="P462" s="8">
        <f t="shared" si="25"/>
        <v>3</v>
      </c>
      <c r="Q462" s="9">
        <v>40</v>
      </c>
      <c r="R462" s="7" t="s">
        <v>161</v>
      </c>
      <c r="S462" s="21" t="s">
        <v>108</v>
      </c>
      <c r="T462" s="9">
        <v>40</v>
      </c>
      <c r="U462">
        <v>58</v>
      </c>
      <c r="V462" t="str">
        <f t="shared" si="26"/>
        <v/>
      </c>
    </row>
    <row r="463" spans="1:22">
      <c r="A463" s="56">
        <v>501</v>
      </c>
      <c r="B463" s="41" t="s">
        <v>177</v>
      </c>
      <c r="C463" s="41">
        <v>2009</v>
      </c>
      <c r="F463">
        <v>501</v>
      </c>
      <c r="G463" s="41" t="s">
        <v>159</v>
      </c>
      <c r="H463" s="41" t="s">
        <v>109</v>
      </c>
      <c r="I463" s="48">
        <v>27.4</v>
      </c>
      <c r="J463" s="48">
        <v>1.86</v>
      </c>
      <c r="K463" s="48">
        <v>2.14</v>
      </c>
      <c r="L463" s="48">
        <v>6.92</v>
      </c>
      <c r="M463" s="5" t="s">
        <v>160</v>
      </c>
      <c r="N463" s="21" t="s">
        <v>109</v>
      </c>
      <c r="O463">
        <v>95</v>
      </c>
      <c r="P463" s="8">
        <f t="shared" si="25"/>
        <v>22</v>
      </c>
      <c r="Q463" s="9">
        <v>40</v>
      </c>
      <c r="R463" s="7" t="s">
        <v>161</v>
      </c>
      <c r="S463" s="21" t="s">
        <v>109</v>
      </c>
      <c r="T463" s="9">
        <v>40</v>
      </c>
      <c r="U463">
        <v>6.92</v>
      </c>
      <c r="V463" t="str">
        <f t="shared" si="26"/>
        <v/>
      </c>
    </row>
    <row r="464" spans="1:22">
      <c r="A464" s="56">
        <v>502</v>
      </c>
      <c r="B464" s="41" t="s">
        <v>177</v>
      </c>
      <c r="C464" s="41">
        <v>2009</v>
      </c>
      <c r="F464">
        <v>502</v>
      </c>
      <c r="G464" s="41" t="s">
        <v>159</v>
      </c>
      <c r="H464" s="41" t="s">
        <v>110</v>
      </c>
      <c r="I464" s="48">
        <v>47.7</v>
      </c>
      <c r="J464" s="48">
        <v>1.78</v>
      </c>
      <c r="K464" s="48">
        <v>2.1</v>
      </c>
      <c r="L464" s="48">
        <v>11.9</v>
      </c>
      <c r="M464" s="5" t="s">
        <v>160</v>
      </c>
      <c r="N464" s="21" t="s">
        <v>110</v>
      </c>
      <c r="O464">
        <v>95</v>
      </c>
      <c r="P464" s="8">
        <f t="shared" si="25"/>
        <v>13</v>
      </c>
      <c r="Q464" s="9">
        <v>40</v>
      </c>
      <c r="R464" s="7" t="s">
        <v>161</v>
      </c>
      <c r="S464" s="21" t="s">
        <v>110</v>
      </c>
      <c r="T464" s="9">
        <v>40</v>
      </c>
      <c r="U464">
        <v>11.9</v>
      </c>
      <c r="V464" t="str">
        <f t="shared" si="26"/>
        <v/>
      </c>
    </row>
    <row r="465" spans="1:22">
      <c r="A465" s="56">
        <v>503</v>
      </c>
      <c r="B465" s="41" t="s">
        <v>177</v>
      </c>
      <c r="C465" s="41">
        <v>2009</v>
      </c>
      <c r="F465">
        <v>503</v>
      </c>
      <c r="G465" s="41" t="s">
        <v>159</v>
      </c>
      <c r="H465" s="41" t="s">
        <v>111</v>
      </c>
      <c r="I465" s="48">
        <v>21.6</v>
      </c>
      <c r="J465" s="48">
        <v>2.0299999999999998</v>
      </c>
      <c r="K465" s="48">
        <v>2.35</v>
      </c>
      <c r="L465" s="48">
        <v>8.2200000000000006</v>
      </c>
      <c r="M465" s="5" t="s">
        <v>160</v>
      </c>
      <c r="N465" s="21" t="s">
        <v>111</v>
      </c>
      <c r="O465">
        <v>95</v>
      </c>
      <c r="P465" s="8">
        <f t="shared" si="25"/>
        <v>19</v>
      </c>
      <c r="Q465" s="9">
        <v>40</v>
      </c>
      <c r="R465" s="7" t="s">
        <v>161</v>
      </c>
      <c r="S465" s="21" t="s">
        <v>111</v>
      </c>
      <c r="T465" s="9">
        <v>40</v>
      </c>
      <c r="U465">
        <v>8.2200000000000006</v>
      </c>
      <c r="V465" t="str">
        <f t="shared" si="26"/>
        <v/>
      </c>
    </row>
    <row r="466" spans="1:22">
      <c r="A466" s="56">
        <v>504</v>
      </c>
      <c r="B466" s="41" t="s">
        <v>177</v>
      </c>
      <c r="C466" s="41">
        <v>2009</v>
      </c>
      <c r="F466">
        <v>504</v>
      </c>
      <c r="G466" s="41" t="s">
        <v>159</v>
      </c>
      <c r="H466" s="41" t="s">
        <v>112</v>
      </c>
      <c r="I466" s="48">
        <v>13.3</v>
      </c>
      <c r="J466" s="48">
        <v>1.64</v>
      </c>
      <c r="K466" s="48">
        <v>2.66</v>
      </c>
      <c r="L466" s="48">
        <v>4.5999999999999996</v>
      </c>
      <c r="M466" s="5" t="s">
        <v>160</v>
      </c>
      <c r="N466" s="21" t="s">
        <v>112</v>
      </c>
      <c r="O466">
        <v>95</v>
      </c>
      <c r="P466" s="8">
        <f t="shared" si="25"/>
        <v>33</v>
      </c>
      <c r="Q466" s="9">
        <v>40</v>
      </c>
      <c r="R466" s="7" t="s">
        <v>161</v>
      </c>
      <c r="S466" s="21" t="s">
        <v>112</v>
      </c>
      <c r="T466" s="9">
        <v>40</v>
      </c>
      <c r="U466">
        <v>4.5999999999999996</v>
      </c>
      <c r="V466" t="str">
        <f t="shared" si="26"/>
        <v/>
      </c>
    </row>
    <row r="467" spans="1:22">
      <c r="A467" s="56">
        <v>505</v>
      </c>
      <c r="B467" s="41" t="s">
        <v>177</v>
      </c>
      <c r="C467" s="41">
        <v>2009</v>
      </c>
      <c r="F467">
        <v>505</v>
      </c>
      <c r="G467" s="41" t="s">
        <v>159</v>
      </c>
      <c r="H467" s="41" t="s">
        <v>113</v>
      </c>
      <c r="I467" s="48">
        <v>182.3</v>
      </c>
      <c r="J467" s="48">
        <v>1.88</v>
      </c>
      <c r="K467" s="48">
        <v>2.36</v>
      </c>
      <c r="L467" s="48">
        <v>34.5</v>
      </c>
      <c r="M467" s="5" t="s">
        <v>160</v>
      </c>
      <c r="N467" s="21" t="s">
        <v>113</v>
      </c>
      <c r="O467">
        <v>95</v>
      </c>
      <c r="P467" s="8">
        <f t="shared" si="25"/>
        <v>5</v>
      </c>
      <c r="Q467" s="9">
        <v>40</v>
      </c>
      <c r="R467" s="7" t="s">
        <v>161</v>
      </c>
      <c r="S467" s="21" t="s">
        <v>113</v>
      </c>
      <c r="T467" s="9">
        <v>40</v>
      </c>
      <c r="U467">
        <v>34.5</v>
      </c>
      <c r="V467" t="str">
        <f t="shared" si="26"/>
        <v/>
      </c>
    </row>
    <row r="468" spans="1:22">
      <c r="A468" s="56">
        <v>506</v>
      </c>
      <c r="B468" s="41" t="s">
        <v>177</v>
      </c>
      <c r="C468" s="41">
        <v>2009</v>
      </c>
      <c r="F468">
        <v>506</v>
      </c>
      <c r="G468" s="41" t="s">
        <v>159</v>
      </c>
      <c r="H468" s="41" t="s">
        <v>115</v>
      </c>
      <c r="I468" s="48">
        <v>142</v>
      </c>
      <c r="J468" s="48">
        <v>1.91</v>
      </c>
      <c r="K468" s="48">
        <v>2.37</v>
      </c>
      <c r="L468" s="48">
        <v>27.9</v>
      </c>
      <c r="M468" s="5" t="s">
        <v>160</v>
      </c>
      <c r="N468" s="21" t="s">
        <v>115</v>
      </c>
      <c r="O468">
        <v>95</v>
      </c>
      <c r="P468" s="8">
        <f t="shared" si="25"/>
        <v>6</v>
      </c>
      <c r="Q468" s="9">
        <v>40</v>
      </c>
      <c r="R468" s="7" t="s">
        <v>161</v>
      </c>
      <c r="S468" s="21" t="s">
        <v>115</v>
      </c>
      <c r="T468" s="9">
        <v>40</v>
      </c>
      <c r="U468">
        <v>27.9</v>
      </c>
      <c r="V468" t="str">
        <f t="shared" si="26"/>
        <v/>
      </c>
    </row>
    <row r="469" spans="1:22">
      <c r="A469" s="56">
        <v>507</v>
      </c>
      <c r="B469" s="41" t="s">
        <v>177</v>
      </c>
      <c r="C469" s="41">
        <v>2009</v>
      </c>
      <c r="F469">
        <v>507</v>
      </c>
      <c r="G469" s="41" t="s">
        <v>43</v>
      </c>
      <c r="H469" s="41" t="s">
        <v>97</v>
      </c>
      <c r="I469" s="48">
        <v>1120.5999999999999</v>
      </c>
      <c r="J469" s="48">
        <v>1.98</v>
      </c>
      <c r="K469" s="48">
        <v>2.4</v>
      </c>
      <c r="L469" s="48">
        <v>30.4</v>
      </c>
      <c r="M469" s="5" t="s">
        <v>160</v>
      </c>
      <c r="N469" s="21" t="s">
        <v>116</v>
      </c>
      <c r="O469">
        <v>45</v>
      </c>
      <c r="P469" s="8">
        <f t="shared" si="25"/>
        <v>5</v>
      </c>
      <c r="Q469" s="9">
        <v>40</v>
      </c>
      <c r="R469" s="7" t="s">
        <v>161</v>
      </c>
      <c r="S469" s="21" t="s">
        <v>116</v>
      </c>
      <c r="T469" s="9">
        <v>40</v>
      </c>
      <c r="U469">
        <v>30.4</v>
      </c>
      <c r="V469" t="str">
        <f t="shared" si="26"/>
        <v/>
      </c>
    </row>
    <row r="470" spans="1:22">
      <c r="A470" s="56">
        <v>508</v>
      </c>
      <c r="B470" s="41" t="s">
        <v>177</v>
      </c>
      <c r="C470" s="41">
        <v>2009</v>
      </c>
      <c r="F470">
        <v>508</v>
      </c>
      <c r="G470" s="41" t="s">
        <v>159</v>
      </c>
      <c r="H470" s="41" t="s">
        <v>119</v>
      </c>
      <c r="I470" s="48">
        <v>30.3</v>
      </c>
      <c r="J470" s="48">
        <v>2.0499999999999998</v>
      </c>
      <c r="K470" s="48">
        <v>2.2200000000000002</v>
      </c>
      <c r="L470" s="48">
        <v>10.7</v>
      </c>
      <c r="M470" s="5" t="s">
        <v>160</v>
      </c>
      <c r="N470" s="21" t="s">
        <v>119</v>
      </c>
      <c r="O470">
        <v>95</v>
      </c>
      <c r="P470" s="8">
        <f t="shared" si="25"/>
        <v>15</v>
      </c>
      <c r="Q470" s="9">
        <v>40</v>
      </c>
      <c r="R470" s="7" t="s">
        <v>161</v>
      </c>
      <c r="S470" s="21" t="s">
        <v>119</v>
      </c>
      <c r="T470" s="9">
        <v>40</v>
      </c>
      <c r="U470">
        <v>10.7</v>
      </c>
      <c r="V470" t="str">
        <f t="shared" si="26"/>
        <v/>
      </c>
    </row>
    <row r="471" spans="1:22">
      <c r="A471" s="56">
        <v>509</v>
      </c>
      <c r="B471" s="41" t="s">
        <v>177</v>
      </c>
      <c r="C471" s="41">
        <v>2009</v>
      </c>
      <c r="F471">
        <v>509</v>
      </c>
      <c r="G471" s="41" t="s">
        <v>159</v>
      </c>
      <c r="H471" s="41" t="s">
        <v>120</v>
      </c>
      <c r="I471" s="48">
        <v>112.1</v>
      </c>
      <c r="J471" s="48">
        <v>1.88</v>
      </c>
      <c r="K471" s="48">
        <v>2.34</v>
      </c>
      <c r="L471" s="48">
        <v>25.2</v>
      </c>
      <c r="M471" s="5" t="s">
        <v>160</v>
      </c>
      <c r="N471" s="21" t="s">
        <v>120</v>
      </c>
      <c r="O471">
        <v>95</v>
      </c>
      <c r="P471" s="8">
        <f t="shared" si="25"/>
        <v>6</v>
      </c>
      <c r="Q471" s="9">
        <v>40</v>
      </c>
      <c r="R471" s="7" t="s">
        <v>161</v>
      </c>
      <c r="S471" s="21" t="s">
        <v>120</v>
      </c>
      <c r="T471" s="9">
        <v>40</v>
      </c>
      <c r="U471">
        <v>25.2</v>
      </c>
      <c r="V471" t="str">
        <f t="shared" si="26"/>
        <v/>
      </c>
    </row>
    <row r="472" spans="1:22">
      <c r="A472" s="56">
        <v>510</v>
      </c>
      <c r="B472" s="41" t="s">
        <v>177</v>
      </c>
      <c r="C472" s="41">
        <v>2009</v>
      </c>
      <c r="F472">
        <v>510</v>
      </c>
      <c r="G472" s="41" t="s">
        <v>159</v>
      </c>
      <c r="H472" s="41" t="s">
        <v>121</v>
      </c>
      <c r="I472" s="48">
        <v>59.2</v>
      </c>
      <c r="J472" s="48">
        <v>1.85</v>
      </c>
      <c r="K472" s="48">
        <v>2.29</v>
      </c>
      <c r="L472" s="48">
        <v>13.7</v>
      </c>
      <c r="M472" s="5" t="s">
        <v>160</v>
      </c>
      <c r="N472" s="21" t="s">
        <v>121</v>
      </c>
      <c r="O472">
        <v>95</v>
      </c>
      <c r="P472" s="8">
        <f t="shared" si="25"/>
        <v>11</v>
      </c>
      <c r="Q472" s="9">
        <v>40</v>
      </c>
      <c r="R472" s="7" t="s">
        <v>161</v>
      </c>
      <c r="S472" s="21" t="s">
        <v>121</v>
      </c>
      <c r="T472" s="9">
        <v>40</v>
      </c>
      <c r="U472">
        <v>13.7</v>
      </c>
      <c r="V472" t="str">
        <f t="shared" si="26"/>
        <v/>
      </c>
    </row>
    <row r="473" spans="1:22">
      <c r="A473" s="56">
        <v>941</v>
      </c>
      <c r="B473" s="41" t="s">
        <v>172</v>
      </c>
      <c r="C473" s="41">
        <v>2010</v>
      </c>
      <c r="F473">
        <v>941</v>
      </c>
      <c r="G473" s="41" t="s">
        <v>159</v>
      </c>
      <c r="H473" s="41" t="s">
        <v>122</v>
      </c>
      <c r="I473" s="48">
        <v>11.3</v>
      </c>
      <c r="J473" s="48">
        <v>1.97</v>
      </c>
      <c r="K473" s="48">
        <v>2.5499999999999998</v>
      </c>
      <c r="L473" s="48">
        <v>7.8</v>
      </c>
      <c r="M473" s="5" t="s">
        <v>160</v>
      </c>
      <c r="N473" s="21" t="s">
        <v>122</v>
      </c>
      <c r="O473">
        <v>95</v>
      </c>
      <c r="P473" s="8">
        <f t="shared" ref="P473:P536" si="27">ROUNDUP(150/L473,0)</f>
        <v>20</v>
      </c>
      <c r="Q473" s="9">
        <v>40</v>
      </c>
      <c r="R473" s="7" t="s">
        <v>161</v>
      </c>
      <c r="S473" s="21" t="s">
        <v>122</v>
      </c>
      <c r="T473" s="9">
        <v>40</v>
      </c>
      <c r="U473">
        <v>7.8</v>
      </c>
      <c r="V473" t="str">
        <f t="shared" si="26"/>
        <v/>
      </c>
    </row>
    <row r="474" spans="1:22">
      <c r="A474" s="56">
        <v>542</v>
      </c>
      <c r="B474" s="41" t="s">
        <v>178</v>
      </c>
      <c r="C474" s="41">
        <v>2007</v>
      </c>
      <c r="F474">
        <v>542</v>
      </c>
      <c r="G474" s="41" t="s">
        <v>159</v>
      </c>
      <c r="H474" s="41" t="s">
        <v>123</v>
      </c>
      <c r="I474" s="48">
        <v>25.5</v>
      </c>
      <c r="J474" s="48">
        <v>1.88</v>
      </c>
      <c r="K474" s="48">
        <v>2.2999999999999998</v>
      </c>
      <c r="L474" s="48">
        <v>7.64</v>
      </c>
      <c r="M474" s="5" t="s">
        <v>160</v>
      </c>
      <c r="N474" s="21" t="s">
        <v>123</v>
      </c>
      <c r="O474">
        <v>95</v>
      </c>
      <c r="P474" s="8">
        <f t="shared" si="27"/>
        <v>20</v>
      </c>
      <c r="Q474" s="9">
        <v>40</v>
      </c>
      <c r="R474" s="7" t="s">
        <v>161</v>
      </c>
      <c r="S474" s="21" t="s">
        <v>123</v>
      </c>
      <c r="T474" s="9">
        <v>40</v>
      </c>
      <c r="U474">
        <v>7.64</v>
      </c>
      <c r="V474" t="str">
        <f t="shared" si="26"/>
        <v/>
      </c>
    </row>
    <row r="475" spans="1:22">
      <c r="A475" s="56">
        <v>543</v>
      </c>
      <c r="B475" s="41" t="s">
        <v>178</v>
      </c>
      <c r="C475" s="41">
        <v>2007</v>
      </c>
      <c r="F475">
        <v>543</v>
      </c>
      <c r="G475" s="41" t="s">
        <v>159</v>
      </c>
      <c r="H475" s="41" t="s">
        <v>124</v>
      </c>
      <c r="I475" s="48">
        <v>68.8</v>
      </c>
      <c r="J475" s="48">
        <v>1.85</v>
      </c>
      <c r="K475" s="48">
        <v>2.2599999999999998</v>
      </c>
      <c r="L475" s="48">
        <v>12.8</v>
      </c>
      <c r="M475" s="5" t="s">
        <v>160</v>
      </c>
      <c r="N475" s="21" t="s">
        <v>124</v>
      </c>
      <c r="O475">
        <v>95</v>
      </c>
      <c r="P475" s="8">
        <f t="shared" si="27"/>
        <v>12</v>
      </c>
      <c r="Q475" s="9">
        <v>40</v>
      </c>
      <c r="R475" s="7" t="s">
        <v>161</v>
      </c>
      <c r="S475" s="21" t="s">
        <v>124</v>
      </c>
      <c r="T475" s="9">
        <v>40</v>
      </c>
      <c r="U475">
        <v>12.8</v>
      </c>
      <c r="V475" t="str">
        <f t="shared" si="26"/>
        <v/>
      </c>
    </row>
    <row r="476" spans="1:22">
      <c r="A476" s="56">
        <v>544</v>
      </c>
      <c r="B476" s="41" t="s">
        <v>179</v>
      </c>
      <c r="C476" s="41">
        <v>2010</v>
      </c>
      <c r="F476">
        <v>544</v>
      </c>
      <c r="G476" s="41" t="s">
        <v>159</v>
      </c>
      <c r="H476" s="41" t="s">
        <v>125</v>
      </c>
      <c r="I476" s="48">
        <v>180.8</v>
      </c>
      <c r="J476" s="48">
        <v>1.93</v>
      </c>
      <c r="K476" s="48">
        <v>2.34</v>
      </c>
      <c r="L476" s="48">
        <v>23.1</v>
      </c>
      <c r="M476" s="5" t="s">
        <v>160</v>
      </c>
      <c r="N476" s="21" t="s">
        <v>125</v>
      </c>
      <c r="O476">
        <v>95</v>
      </c>
      <c r="P476" s="8">
        <f t="shared" si="27"/>
        <v>7</v>
      </c>
      <c r="Q476" s="9">
        <v>40</v>
      </c>
      <c r="R476" s="7" t="s">
        <v>161</v>
      </c>
      <c r="S476" s="21" t="s">
        <v>125</v>
      </c>
      <c r="T476" s="9">
        <v>40</v>
      </c>
      <c r="U476">
        <v>23.1</v>
      </c>
      <c r="V476" t="str">
        <f t="shared" si="26"/>
        <v/>
      </c>
    </row>
    <row r="477" spans="1:22">
      <c r="A477" s="56">
        <v>545</v>
      </c>
      <c r="B477" s="41" t="s">
        <v>179</v>
      </c>
      <c r="C477" s="41">
        <v>2010</v>
      </c>
      <c r="F477">
        <v>545</v>
      </c>
      <c r="G477" s="41" t="s">
        <v>43</v>
      </c>
      <c r="H477" s="41" t="s">
        <v>99</v>
      </c>
      <c r="I477" s="48">
        <v>286.10000000000002</v>
      </c>
      <c r="J477" s="48">
        <v>1.9</v>
      </c>
      <c r="K477" s="48">
        <v>2.2200000000000002</v>
      </c>
      <c r="L477" s="48">
        <v>22.2</v>
      </c>
      <c r="M477" s="5" t="s">
        <v>160</v>
      </c>
      <c r="N477" s="21" t="s">
        <v>126</v>
      </c>
      <c r="O477">
        <v>45</v>
      </c>
      <c r="P477" s="8">
        <f t="shared" si="27"/>
        <v>7</v>
      </c>
      <c r="Q477" s="9">
        <v>40</v>
      </c>
      <c r="R477" s="7" t="s">
        <v>161</v>
      </c>
      <c r="S477" s="21" t="s">
        <v>126</v>
      </c>
      <c r="T477" s="9">
        <v>40</v>
      </c>
      <c r="U477">
        <v>22.2</v>
      </c>
      <c r="V477" t="str">
        <f t="shared" si="26"/>
        <v/>
      </c>
    </row>
    <row r="478" spans="1:22">
      <c r="A478" s="56">
        <v>516</v>
      </c>
      <c r="B478" s="41" t="s">
        <v>180</v>
      </c>
      <c r="C478" s="41">
        <v>2010</v>
      </c>
      <c r="F478">
        <v>516</v>
      </c>
      <c r="G478" s="41" t="s">
        <v>159</v>
      </c>
      <c r="H478" s="41" t="s">
        <v>127</v>
      </c>
      <c r="I478" s="48">
        <v>22.9</v>
      </c>
      <c r="J478" s="48">
        <v>1.76</v>
      </c>
      <c r="K478" s="48">
        <v>2.19</v>
      </c>
      <c r="L478" s="48">
        <v>8.1300000000000008</v>
      </c>
      <c r="M478" s="5" t="s">
        <v>160</v>
      </c>
      <c r="N478" s="21" t="s">
        <v>127</v>
      </c>
      <c r="O478">
        <v>95</v>
      </c>
      <c r="P478" s="8">
        <f t="shared" si="27"/>
        <v>19</v>
      </c>
      <c r="Q478" s="9">
        <v>40</v>
      </c>
      <c r="R478" s="7" t="s">
        <v>161</v>
      </c>
      <c r="S478" s="21" t="s">
        <v>127</v>
      </c>
      <c r="T478" s="9">
        <v>40</v>
      </c>
      <c r="U478">
        <v>8.1300000000000008</v>
      </c>
      <c r="V478" t="str">
        <f t="shared" si="26"/>
        <v/>
      </c>
    </row>
    <row r="479" spans="1:22">
      <c r="A479" s="56">
        <v>517</v>
      </c>
      <c r="B479" s="41" t="s">
        <v>180</v>
      </c>
      <c r="C479" s="41">
        <v>2010</v>
      </c>
      <c r="F479">
        <v>517</v>
      </c>
      <c r="G479" s="41" t="s">
        <v>43</v>
      </c>
      <c r="H479" s="41" t="s">
        <v>98</v>
      </c>
      <c r="I479" s="48">
        <v>327.2</v>
      </c>
      <c r="J479" s="48">
        <v>1.91</v>
      </c>
      <c r="K479" s="48">
        <v>2.23</v>
      </c>
      <c r="L479" s="48">
        <v>11</v>
      </c>
      <c r="M479" s="5" t="s">
        <v>160</v>
      </c>
      <c r="N479" s="21" t="s">
        <v>128</v>
      </c>
      <c r="O479">
        <v>45</v>
      </c>
      <c r="P479" s="8">
        <f t="shared" si="27"/>
        <v>14</v>
      </c>
      <c r="Q479" s="9">
        <v>40</v>
      </c>
      <c r="R479" s="7" t="s">
        <v>161</v>
      </c>
      <c r="S479" s="21" t="s">
        <v>128</v>
      </c>
      <c r="T479" s="9">
        <v>40</v>
      </c>
      <c r="U479">
        <v>11</v>
      </c>
      <c r="V479" t="str">
        <f t="shared" si="26"/>
        <v/>
      </c>
    </row>
    <row r="480" spans="1:22">
      <c r="A480" s="56">
        <v>519</v>
      </c>
      <c r="B480" s="41" t="s">
        <v>181</v>
      </c>
      <c r="C480" s="41">
        <v>2010</v>
      </c>
      <c r="F480">
        <v>519</v>
      </c>
      <c r="G480" s="41" t="s">
        <v>159</v>
      </c>
      <c r="H480" s="41" t="s">
        <v>129</v>
      </c>
      <c r="I480" s="48">
        <v>59.2</v>
      </c>
      <c r="J480" s="48">
        <v>1.86</v>
      </c>
      <c r="K480" s="48">
        <v>2.29</v>
      </c>
      <c r="L480" s="48">
        <v>24.9</v>
      </c>
      <c r="M480" s="5" t="s">
        <v>160</v>
      </c>
      <c r="N480" s="21" t="s">
        <v>129</v>
      </c>
      <c r="O480">
        <v>95</v>
      </c>
      <c r="P480" s="8">
        <f t="shared" si="27"/>
        <v>7</v>
      </c>
      <c r="Q480" s="9">
        <v>40</v>
      </c>
      <c r="R480" s="7" t="s">
        <v>161</v>
      </c>
      <c r="S480" s="21" t="s">
        <v>129</v>
      </c>
      <c r="T480" s="9">
        <v>40</v>
      </c>
      <c r="U480">
        <v>24.9</v>
      </c>
      <c r="V480" t="str">
        <f t="shared" si="26"/>
        <v/>
      </c>
    </row>
    <row r="481" spans="1:22">
      <c r="A481" s="56">
        <v>520</v>
      </c>
      <c r="B481" s="41" t="s">
        <v>170</v>
      </c>
      <c r="C481" s="41">
        <v>2010</v>
      </c>
      <c r="F481">
        <v>520</v>
      </c>
      <c r="G481" s="41" t="s">
        <v>159</v>
      </c>
      <c r="H481" s="41" t="s">
        <v>130</v>
      </c>
      <c r="I481" s="48">
        <v>30.8</v>
      </c>
      <c r="J481" s="48">
        <v>1.89</v>
      </c>
      <c r="K481" s="48">
        <v>2.2200000000000002</v>
      </c>
      <c r="L481" s="48">
        <v>6.6</v>
      </c>
      <c r="M481" s="5" t="s">
        <v>160</v>
      </c>
      <c r="N481" s="21" t="s">
        <v>130</v>
      </c>
      <c r="O481">
        <v>95</v>
      </c>
      <c r="P481" s="8">
        <f t="shared" si="27"/>
        <v>23</v>
      </c>
      <c r="Q481" s="9">
        <v>40</v>
      </c>
      <c r="R481" s="7" t="s">
        <v>161</v>
      </c>
      <c r="S481" s="21" t="s">
        <v>130</v>
      </c>
      <c r="T481" s="9">
        <v>40</v>
      </c>
      <c r="U481">
        <v>6.6</v>
      </c>
      <c r="V481" t="str">
        <f t="shared" si="26"/>
        <v/>
      </c>
    </row>
    <row r="482" spans="1:22">
      <c r="A482" s="56">
        <v>521</v>
      </c>
      <c r="B482" s="41" t="s">
        <v>170</v>
      </c>
      <c r="C482" s="41">
        <v>2010</v>
      </c>
      <c r="E482" s="41" t="s">
        <v>17</v>
      </c>
      <c r="F482">
        <v>521</v>
      </c>
      <c r="G482" s="41" t="s">
        <v>182</v>
      </c>
      <c r="H482" s="41" t="s">
        <v>19</v>
      </c>
      <c r="I482" s="48">
        <v>107.8</v>
      </c>
      <c r="J482" s="48">
        <v>1.88</v>
      </c>
      <c r="K482" s="48">
        <v>2.15</v>
      </c>
      <c r="L482" s="48">
        <v>22.5</v>
      </c>
      <c r="M482" s="5" t="s">
        <v>183</v>
      </c>
      <c r="N482" s="21" t="s">
        <v>19</v>
      </c>
      <c r="O482">
        <v>45</v>
      </c>
      <c r="P482" s="8">
        <f t="shared" si="27"/>
        <v>7</v>
      </c>
      <c r="Q482" s="9">
        <v>40</v>
      </c>
      <c r="R482" s="7" t="s">
        <v>184</v>
      </c>
      <c r="S482" s="21" t="s">
        <v>19</v>
      </c>
      <c r="T482" s="9">
        <v>40</v>
      </c>
      <c r="U482">
        <v>22.5</v>
      </c>
      <c r="V482" t="str">
        <f t="shared" si="26"/>
        <v/>
      </c>
    </row>
    <row r="483" spans="1:22">
      <c r="A483" s="56">
        <v>522</v>
      </c>
      <c r="B483" s="41" t="s">
        <v>170</v>
      </c>
      <c r="C483" s="41">
        <v>2010</v>
      </c>
      <c r="F483">
        <v>522</v>
      </c>
      <c r="G483" s="41" t="s">
        <v>182</v>
      </c>
      <c r="H483" s="41" t="s">
        <v>22</v>
      </c>
      <c r="I483" s="48">
        <v>44.1</v>
      </c>
      <c r="J483" s="48">
        <v>1.85</v>
      </c>
      <c r="K483" s="48">
        <v>2.19</v>
      </c>
      <c r="L483" s="48">
        <v>33</v>
      </c>
      <c r="M483" s="5" t="s">
        <v>183</v>
      </c>
      <c r="N483" s="21" t="s">
        <v>22</v>
      </c>
      <c r="O483">
        <v>45</v>
      </c>
      <c r="P483" s="8">
        <f t="shared" si="27"/>
        <v>5</v>
      </c>
      <c r="Q483" s="9">
        <v>40</v>
      </c>
      <c r="R483" s="7" t="s">
        <v>184</v>
      </c>
      <c r="S483" s="21" t="s">
        <v>22</v>
      </c>
      <c r="T483" s="9">
        <v>40</v>
      </c>
      <c r="U483">
        <v>33</v>
      </c>
      <c r="V483" t="str">
        <f t="shared" si="26"/>
        <v/>
      </c>
    </row>
    <row r="484" spans="1:22">
      <c r="A484" s="56">
        <v>523</v>
      </c>
      <c r="B484" s="41" t="s">
        <v>170</v>
      </c>
      <c r="C484" s="41">
        <v>2010</v>
      </c>
      <c r="F484">
        <v>523</v>
      </c>
      <c r="G484" s="41" t="s">
        <v>182</v>
      </c>
      <c r="H484" s="41" t="s">
        <v>24</v>
      </c>
      <c r="I484" s="48">
        <v>66.2</v>
      </c>
      <c r="J484" s="48">
        <v>1.95</v>
      </c>
      <c r="K484" s="48">
        <v>2.12</v>
      </c>
      <c r="L484" s="48">
        <v>11.2</v>
      </c>
      <c r="M484" s="5" t="s">
        <v>183</v>
      </c>
      <c r="N484" s="21" t="s">
        <v>24</v>
      </c>
      <c r="O484">
        <v>45</v>
      </c>
      <c r="P484" s="8">
        <f t="shared" si="27"/>
        <v>14</v>
      </c>
      <c r="Q484" s="9">
        <v>40</v>
      </c>
      <c r="R484" s="7" t="s">
        <v>184</v>
      </c>
      <c r="S484" s="21" t="s">
        <v>24</v>
      </c>
      <c r="T484" s="9">
        <v>40</v>
      </c>
      <c r="U484">
        <v>11.2</v>
      </c>
      <c r="V484" t="str">
        <f t="shared" si="26"/>
        <v/>
      </c>
    </row>
    <row r="485" spans="1:22">
      <c r="A485" s="56">
        <v>524</v>
      </c>
      <c r="B485" s="41" t="s">
        <v>170</v>
      </c>
      <c r="C485" s="41">
        <v>2010</v>
      </c>
      <c r="F485">
        <v>524</v>
      </c>
      <c r="G485" s="41" t="s">
        <v>182</v>
      </c>
      <c r="H485" s="41" t="s">
        <v>26</v>
      </c>
      <c r="I485" s="48">
        <v>68.599999999999994</v>
      </c>
      <c r="J485" s="48">
        <v>1.79</v>
      </c>
      <c r="K485" s="48">
        <v>1.91</v>
      </c>
      <c r="L485" s="48">
        <v>28.1</v>
      </c>
      <c r="M485" s="5" t="s">
        <v>183</v>
      </c>
      <c r="N485" s="21" t="s">
        <v>26</v>
      </c>
      <c r="O485">
        <v>45</v>
      </c>
      <c r="P485" s="8">
        <f t="shared" si="27"/>
        <v>6</v>
      </c>
      <c r="Q485" s="9">
        <v>40</v>
      </c>
      <c r="R485" s="7" t="s">
        <v>184</v>
      </c>
      <c r="S485" s="21" t="s">
        <v>26</v>
      </c>
      <c r="T485" s="9">
        <v>40</v>
      </c>
      <c r="U485">
        <v>28.1</v>
      </c>
      <c r="V485" t="str">
        <f t="shared" si="26"/>
        <v/>
      </c>
    </row>
    <row r="486" spans="1:22">
      <c r="A486" s="56">
        <v>525</v>
      </c>
      <c r="B486" s="41" t="s">
        <v>170</v>
      </c>
      <c r="C486" s="41">
        <v>2010</v>
      </c>
      <c r="F486">
        <v>525</v>
      </c>
      <c r="G486" s="41" t="s">
        <v>182</v>
      </c>
      <c r="H486" s="41" t="s">
        <v>27</v>
      </c>
      <c r="I486" s="48">
        <v>271.60000000000002</v>
      </c>
      <c r="J486" s="48">
        <v>1.88</v>
      </c>
      <c r="K486" s="48">
        <v>2.29</v>
      </c>
      <c r="L486" s="48">
        <v>69.7</v>
      </c>
      <c r="M486" s="5" t="s">
        <v>183</v>
      </c>
      <c r="N486" s="21" t="s">
        <v>27</v>
      </c>
      <c r="O486">
        <v>45</v>
      </c>
      <c r="P486" s="8">
        <f t="shared" si="27"/>
        <v>3</v>
      </c>
      <c r="Q486" s="9">
        <v>40</v>
      </c>
      <c r="R486" s="7" t="s">
        <v>184</v>
      </c>
      <c r="S486" s="21" t="s">
        <v>27</v>
      </c>
      <c r="T486" s="9">
        <v>40</v>
      </c>
      <c r="U486">
        <v>69.7</v>
      </c>
      <c r="V486" t="str">
        <f t="shared" si="26"/>
        <v/>
      </c>
    </row>
    <row r="487" spans="1:22">
      <c r="A487" s="56">
        <v>527</v>
      </c>
      <c r="B487" s="41" t="s">
        <v>170</v>
      </c>
      <c r="C487" s="41">
        <v>2010</v>
      </c>
      <c r="F487">
        <v>527</v>
      </c>
      <c r="G487" s="41" t="s">
        <v>182</v>
      </c>
      <c r="H487" s="41" t="s">
        <v>29</v>
      </c>
      <c r="I487" s="48">
        <v>92.2</v>
      </c>
      <c r="J487" s="48">
        <v>1.85</v>
      </c>
      <c r="K487" s="48">
        <v>2.12</v>
      </c>
      <c r="L487" s="48">
        <v>43.6</v>
      </c>
      <c r="M487" s="5" t="s">
        <v>183</v>
      </c>
      <c r="N487" s="21" t="s">
        <v>29</v>
      </c>
      <c r="O487">
        <v>45</v>
      </c>
      <c r="P487" s="8">
        <f t="shared" si="27"/>
        <v>4</v>
      </c>
      <c r="Q487" s="9">
        <v>40</v>
      </c>
      <c r="R487" s="7" t="s">
        <v>184</v>
      </c>
      <c r="S487" s="21" t="s">
        <v>29</v>
      </c>
      <c r="T487" s="9">
        <v>40</v>
      </c>
      <c r="U487">
        <v>43.6</v>
      </c>
      <c r="V487" t="str">
        <f t="shared" si="26"/>
        <v/>
      </c>
    </row>
    <row r="488" spans="1:22">
      <c r="A488" s="56">
        <v>528</v>
      </c>
      <c r="B488" s="41" t="s">
        <v>170</v>
      </c>
      <c r="C488" s="41">
        <v>2010</v>
      </c>
      <c r="F488">
        <v>528</v>
      </c>
      <c r="G488" s="41" t="s">
        <v>182</v>
      </c>
      <c r="H488" s="41" t="s">
        <v>30</v>
      </c>
      <c r="I488" s="48">
        <v>11.3</v>
      </c>
      <c r="J488" s="48">
        <v>1.87</v>
      </c>
      <c r="K488" s="48">
        <v>1.8</v>
      </c>
      <c r="L488" s="48">
        <v>4.3899999999999997</v>
      </c>
      <c r="M488" s="5" t="s">
        <v>183</v>
      </c>
      <c r="N488" s="21" t="s">
        <v>30</v>
      </c>
      <c r="O488">
        <v>45</v>
      </c>
      <c r="P488" s="8">
        <f t="shared" si="27"/>
        <v>35</v>
      </c>
      <c r="Q488" s="9">
        <v>40</v>
      </c>
      <c r="R488" s="7" t="s">
        <v>184</v>
      </c>
      <c r="S488" s="21" t="s">
        <v>30</v>
      </c>
      <c r="T488" s="9">
        <v>40</v>
      </c>
      <c r="U488">
        <v>4.3899999999999997</v>
      </c>
      <c r="V488" t="str">
        <f t="shared" si="26"/>
        <v/>
      </c>
    </row>
    <row r="489" spans="1:22">
      <c r="A489" s="56">
        <v>529</v>
      </c>
      <c r="B489" s="41" t="s">
        <v>170</v>
      </c>
      <c r="C489" s="41">
        <v>2010</v>
      </c>
      <c r="F489">
        <v>529</v>
      </c>
      <c r="G489" s="41" t="s">
        <v>182</v>
      </c>
      <c r="H489" s="41" t="s">
        <v>31</v>
      </c>
      <c r="I489" s="48">
        <v>111.1</v>
      </c>
      <c r="J489" s="48">
        <v>2.0699999999999998</v>
      </c>
      <c r="K489" s="48">
        <v>2.4300000000000002</v>
      </c>
      <c r="L489" s="48">
        <v>12.6</v>
      </c>
      <c r="M489" s="5" t="s">
        <v>183</v>
      </c>
      <c r="N489" s="21" t="s">
        <v>31</v>
      </c>
      <c r="O489">
        <v>45</v>
      </c>
      <c r="P489" s="8">
        <f t="shared" si="27"/>
        <v>12</v>
      </c>
      <c r="Q489" s="9">
        <v>40</v>
      </c>
      <c r="R489" s="7" t="s">
        <v>184</v>
      </c>
      <c r="S489" s="21" t="s">
        <v>31</v>
      </c>
      <c r="T489" s="9">
        <v>40</v>
      </c>
      <c r="U489">
        <v>12.6</v>
      </c>
      <c r="V489" t="str">
        <f t="shared" si="26"/>
        <v/>
      </c>
    </row>
    <row r="490" spans="1:22">
      <c r="A490" s="56">
        <v>546</v>
      </c>
      <c r="B490" s="41" t="s">
        <v>179</v>
      </c>
      <c r="C490" s="41">
        <v>2010</v>
      </c>
      <c r="F490">
        <v>546</v>
      </c>
      <c r="G490" s="41" t="s">
        <v>182</v>
      </c>
      <c r="H490" s="41" t="s">
        <v>32</v>
      </c>
      <c r="I490" s="48">
        <v>106</v>
      </c>
      <c r="J490" s="48">
        <v>1.85</v>
      </c>
      <c r="K490" s="48">
        <v>2.08</v>
      </c>
      <c r="L490" s="48">
        <v>32.4</v>
      </c>
      <c r="M490" s="5" t="s">
        <v>183</v>
      </c>
      <c r="N490" s="21" t="s">
        <v>32</v>
      </c>
      <c r="O490">
        <v>45</v>
      </c>
      <c r="P490" s="8">
        <f t="shared" si="27"/>
        <v>5</v>
      </c>
      <c r="Q490" s="9">
        <v>40</v>
      </c>
      <c r="R490" s="7" t="s">
        <v>184</v>
      </c>
      <c r="S490" s="21" t="s">
        <v>32</v>
      </c>
      <c r="T490" s="9">
        <v>40</v>
      </c>
      <c r="U490">
        <v>32.4</v>
      </c>
      <c r="V490" t="str">
        <f t="shared" si="26"/>
        <v/>
      </c>
    </row>
    <row r="491" spans="1:22">
      <c r="A491" s="56">
        <v>547</v>
      </c>
      <c r="B491" s="41" t="s">
        <v>179</v>
      </c>
      <c r="C491" s="41">
        <v>2010</v>
      </c>
      <c r="F491">
        <v>547</v>
      </c>
      <c r="G491" s="41" t="s">
        <v>182</v>
      </c>
      <c r="H491" s="41" t="s">
        <v>33</v>
      </c>
      <c r="I491" s="48">
        <v>49.4</v>
      </c>
      <c r="J491" s="48">
        <v>1.83</v>
      </c>
      <c r="K491" s="48">
        <v>1.8</v>
      </c>
      <c r="L491" s="48">
        <v>21.2</v>
      </c>
      <c r="M491" s="5" t="s">
        <v>183</v>
      </c>
      <c r="N491" s="21" t="s">
        <v>33</v>
      </c>
      <c r="O491">
        <v>45</v>
      </c>
      <c r="P491" s="8">
        <f t="shared" si="27"/>
        <v>8</v>
      </c>
      <c r="Q491" s="9">
        <v>40</v>
      </c>
      <c r="R491" s="7" t="s">
        <v>184</v>
      </c>
      <c r="S491" s="21" t="s">
        <v>33</v>
      </c>
      <c r="T491" s="9">
        <v>40</v>
      </c>
      <c r="U491">
        <v>21.2</v>
      </c>
      <c r="V491" t="str">
        <f t="shared" si="26"/>
        <v/>
      </c>
    </row>
    <row r="492" spans="1:22">
      <c r="A492" s="56">
        <v>548</v>
      </c>
      <c r="B492" s="41" t="s">
        <v>179</v>
      </c>
      <c r="C492" s="41">
        <v>2010</v>
      </c>
      <c r="F492">
        <v>548</v>
      </c>
      <c r="G492" s="41" t="s">
        <v>43</v>
      </c>
      <c r="H492" s="41" t="s">
        <v>100</v>
      </c>
      <c r="I492" s="48">
        <v>211</v>
      </c>
      <c r="J492" s="48">
        <v>1.89</v>
      </c>
      <c r="K492" s="48">
        <v>2.1</v>
      </c>
      <c r="L492" s="48">
        <v>7.18</v>
      </c>
      <c r="M492" s="5" t="s">
        <v>183</v>
      </c>
      <c r="N492" s="21" t="s">
        <v>34</v>
      </c>
      <c r="O492">
        <v>45</v>
      </c>
      <c r="P492" s="8">
        <f t="shared" si="27"/>
        <v>21</v>
      </c>
      <c r="Q492" s="9">
        <v>40</v>
      </c>
      <c r="R492" s="7" t="s">
        <v>184</v>
      </c>
      <c r="S492" s="21" t="s">
        <v>34</v>
      </c>
      <c r="T492" s="9">
        <v>40</v>
      </c>
      <c r="U492">
        <v>7.18</v>
      </c>
      <c r="V492" t="str">
        <f t="shared" si="26"/>
        <v/>
      </c>
    </row>
    <row r="493" spans="1:22">
      <c r="A493" s="56">
        <v>549</v>
      </c>
      <c r="B493" s="41" t="s">
        <v>179</v>
      </c>
      <c r="C493" s="41">
        <v>2010</v>
      </c>
      <c r="F493">
        <v>549</v>
      </c>
      <c r="G493" s="41" t="s">
        <v>182</v>
      </c>
      <c r="H493" s="41" t="s">
        <v>35</v>
      </c>
      <c r="I493" s="48">
        <v>41.7</v>
      </c>
      <c r="J493" s="48">
        <v>1.8</v>
      </c>
      <c r="K493" s="48">
        <v>1.84</v>
      </c>
      <c r="L493" s="48">
        <v>9.81</v>
      </c>
      <c r="M493" s="5" t="s">
        <v>183</v>
      </c>
      <c r="N493" s="21" t="s">
        <v>35</v>
      </c>
      <c r="O493">
        <v>45</v>
      </c>
      <c r="P493" s="8">
        <f t="shared" si="27"/>
        <v>16</v>
      </c>
      <c r="Q493" s="9">
        <v>40</v>
      </c>
      <c r="R493" s="7" t="s">
        <v>184</v>
      </c>
      <c r="S493" s="21" t="s">
        <v>35</v>
      </c>
      <c r="T493" s="9">
        <v>40</v>
      </c>
      <c r="U493">
        <v>9.81</v>
      </c>
      <c r="V493" t="str">
        <f t="shared" si="26"/>
        <v/>
      </c>
    </row>
    <row r="494" spans="1:22">
      <c r="A494" s="56">
        <v>550</v>
      </c>
      <c r="B494" s="41" t="s">
        <v>179</v>
      </c>
      <c r="C494" s="41">
        <v>2010</v>
      </c>
      <c r="F494">
        <v>550</v>
      </c>
      <c r="G494" s="41" t="s">
        <v>182</v>
      </c>
      <c r="H494" s="41" t="s">
        <v>36</v>
      </c>
      <c r="I494" s="48">
        <v>65.8</v>
      </c>
      <c r="J494" s="48">
        <v>1.85</v>
      </c>
      <c r="K494" s="48">
        <v>2.0099999999999998</v>
      </c>
      <c r="L494" s="48">
        <v>16.600000000000001</v>
      </c>
      <c r="M494" s="5" t="s">
        <v>183</v>
      </c>
      <c r="N494" s="21" t="s">
        <v>36</v>
      </c>
      <c r="O494">
        <v>45</v>
      </c>
      <c r="P494" s="8">
        <f t="shared" si="27"/>
        <v>10</v>
      </c>
      <c r="Q494" s="9">
        <v>40</v>
      </c>
      <c r="R494" s="7" t="s">
        <v>184</v>
      </c>
      <c r="S494" s="21" t="s">
        <v>36</v>
      </c>
      <c r="T494" s="9">
        <v>40</v>
      </c>
      <c r="U494">
        <v>16.600000000000001</v>
      </c>
      <c r="V494" t="str">
        <f t="shared" si="26"/>
        <v/>
      </c>
    </row>
    <row r="495" spans="1:22">
      <c r="A495" s="56">
        <v>551</v>
      </c>
      <c r="B495" s="41" t="s">
        <v>179</v>
      </c>
      <c r="C495" s="41">
        <v>2010</v>
      </c>
      <c r="F495">
        <v>551</v>
      </c>
      <c r="G495" s="41" t="s">
        <v>182</v>
      </c>
      <c r="H495" s="41" t="s">
        <v>37</v>
      </c>
      <c r="I495" s="48">
        <v>235.8</v>
      </c>
      <c r="J495" s="48">
        <v>1.88</v>
      </c>
      <c r="K495" s="48">
        <v>2.2599999999999998</v>
      </c>
      <c r="L495" s="48">
        <v>69.3</v>
      </c>
      <c r="M495" s="5" t="s">
        <v>183</v>
      </c>
      <c r="N495" s="21" t="s">
        <v>37</v>
      </c>
      <c r="O495">
        <v>45</v>
      </c>
      <c r="P495" s="8">
        <f t="shared" si="27"/>
        <v>3</v>
      </c>
      <c r="Q495" s="9">
        <v>40</v>
      </c>
      <c r="R495" s="7" t="s">
        <v>184</v>
      </c>
      <c r="S495" s="21" t="s">
        <v>37</v>
      </c>
      <c r="T495" s="9">
        <v>40</v>
      </c>
      <c r="U495">
        <v>69.3</v>
      </c>
      <c r="V495" t="str">
        <f t="shared" si="26"/>
        <v/>
      </c>
    </row>
    <row r="496" spans="1:22">
      <c r="A496" s="56">
        <v>552</v>
      </c>
      <c r="B496" s="41" t="s">
        <v>179</v>
      </c>
      <c r="C496" s="41">
        <v>2010</v>
      </c>
      <c r="F496">
        <v>552</v>
      </c>
      <c r="G496" s="41" t="s">
        <v>182</v>
      </c>
      <c r="H496" s="41" t="s">
        <v>40</v>
      </c>
      <c r="I496" s="48">
        <v>557.79999999999995</v>
      </c>
      <c r="J496" s="48">
        <v>1.83</v>
      </c>
      <c r="K496" s="48">
        <v>2.33</v>
      </c>
      <c r="L496" s="48">
        <v>127</v>
      </c>
      <c r="M496" s="5" t="s">
        <v>183</v>
      </c>
      <c r="N496" s="21" t="s">
        <v>40</v>
      </c>
      <c r="O496">
        <v>45</v>
      </c>
      <c r="P496" s="8">
        <f t="shared" si="27"/>
        <v>2</v>
      </c>
      <c r="Q496" s="9">
        <v>40</v>
      </c>
      <c r="R496" s="7" t="s">
        <v>184</v>
      </c>
      <c r="S496" s="21" t="s">
        <v>40</v>
      </c>
      <c r="T496" s="9">
        <v>40</v>
      </c>
      <c r="U496">
        <v>127</v>
      </c>
      <c r="V496" t="str">
        <f t="shared" si="26"/>
        <v/>
      </c>
    </row>
    <row r="497" spans="1:22">
      <c r="A497" s="56">
        <v>553</v>
      </c>
      <c r="B497" s="41" t="s">
        <v>179</v>
      </c>
      <c r="C497" s="41">
        <v>2010</v>
      </c>
      <c r="F497">
        <v>553</v>
      </c>
      <c r="G497" s="41" t="s">
        <v>182</v>
      </c>
      <c r="H497" s="41" t="s">
        <v>41</v>
      </c>
      <c r="I497" s="48">
        <v>92.5</v>
      </c>
      <c r="J497" s="48">
        <v>1.88</v>
      </c>
      <c r="K497" s="48">
        <v>2.27</v>
      </c>
      <c r="L497" s="48">
        <v>9.84</v>
      </c>
      <c r="M497" s="5" t="s">
        <v>183</v>
      </c>
      <c r="N497" s="21" t="s">
        <v>41</v>
      </c>
      <c r="O497">
        <v>45</v>
      </c>
      <c r="P497" s="8">
        <f t="shared" si="27"/>
        <v>16</v>
      </c>
      <c r="Q497" s="9">
        <v>40</v>
      </c>
      <c r="R497" s="7" t="s">
        <v>184</v>
      </c>
      <c r="S497" s="21" t="s">
        <v>41</v>
      </c>
      <c r="T497" s="9">
        <v>40</v>
      </c>
      <c r="U497">
        <v>9.84</v>
      </c>
      <c r="V497" t="str">
        <f t="shared" si="26"/>
        <v/>
      </c>
    </row>
    <row r="498" spans="1:22">
      <c r="A498" s="56">
        <v>582</v>
      </c>
      <c r="B498" s="41" t="s">
        <v>185</v>
      </c>
      <c r="C498" s="41">
        <v>2010</v>
      </c>
      <c r="F498">
        <v>582</v>
      </c>
      <c r="G498" s="41" t="s">
        <v>182</v>
      </c>
      <c r="H498" s="41" t="s">
        <v>42</v>
      </c>
      <c r="I498" s="48">
        <v>72.599999999999994</v>
      </c>
      <c r="J498" s="48">
        <v>1.83</v>
      </c>
      <c r="K498" s="48">
        <v>1.91</v>
      </c>
      <c r="L498" s="48">
        <v>21.7</v>
      </c>
      <c r="M498" s="5" t="s">
        <v>183</v>
      </c>
      <c r="N498" s="21" t="s">
        <v>42</v>
      </c>
      <c r="O498">
        <v>45</v>
      </c>
      <c r="P498" s="8">
        <f t="shared" si="27"/>
        <v>7</v>
      </c>
      <c r="Q498" s="9">
        <v>40</v>
      </c>
      <c r="R498" s="7" t="s">
        <v>184</v>
      </c>
      <c r="S498" s="21" t="s">
        <v>42</v>
      </c>
      <c r="T498" s="9">
        <v>40</v>
      </c>
      <c r="U498">
        <v>21.7</v>
      </c>
      <c r="V498" t="str">
        <f t="shared" si="26"/>
        <v/>
      </c>
    </row>
    <row r="499" spans="1:22">
      <c r="A499" s="56">
        <v>583</v>
      </c>
      <c r="B499" s="41" t="s">
        <v>185</v>
      </c>
      <c r="C499" s="41">
        <v>2010</v>
      </c>
      <c r="F499">
        <v>583</v>
      </c>
      <c r="G499" s="41" t="s">
        <v>182</v>
      </c>
      <c r="H499" s="41" t="s">
        <v>44</v>
      </c>
      <c r="I499" s="48">
        <v>167.9</v>
      </c>
      <c r="J499" s="48">
        <v>1.86</v>
      </c>
      <c r="K499" s="48">
        <v>2.2000000000000002</v>
      </c>
      <c r="L499" s="48">
        <v>53</v>
      </c>
      <c r="M499" s="5" t="s">
        <v>183</v>
      </c>
      <c r="N499" s="21" t="s">
        <v>44</v>
      </c>
      <c r="O499">
        <v>45</v>
      </c>
      <c r="P499" s="8">
        <f t="shared" si="27"/>
        <v>3</v>
      </c>
      <c r="Q499" s="9">
        <v>40</v>
      </c>
      <c r="R499" s="7" t="s">
        <v>184</v>
      </c>
      <c r="S499" s="21" t="s">
        <v>44</v>
      </c>
      <c r="T499" s="9">
        <v>40</v>
      </c>
      <c r="U499">
        <v>53</v>
      </c>
      <c r="V499" t="str">
        <f t="shared" si="26"/>
        <v/>
      </c>
    </row>
    <row r="500" spans="1:22">
      <c r="A500" s="56">
        <v>812</v>
      </c>
      <c r="B500" s="41" t="s">
        <v>186</v>
      </c>
      <c r="C500" s="41">
        <v>2008</v>
      </c>
      <c r="F500">
        <v>812</v>
      </c>
      <c r="G500" s="41" t="s">
        <v>182</v>
      </c>
      <c r="H500" s="41" t="s">
        <v>45</v>
      </c>
      <c r="I500" s="48">
        <v>119.2</v>
      </c>
      <c r="J500" s="48">
        <v>1.84</v>
      </c>
      <c r="K500" s="48">
        <v>2.0499999999999998</v>
      </c>
      <c r="L500" s="48">
        <v>44</v>
      </c>
      <c r="M500" s="5" t="s">
        <v>183</v>
      </c>
      <c r="N500" s="21" t="s">
        <v>45</v>
      </c>
      <c r="O500">
        <v>45</v>
      </c>
      <c r="P500" s="8">
        <f t="shared" si="27"/>
        <v>4</v>
      </c>
      <c r="Q500" s="9">
        <v>40</v>
      </c>
      <c r="R500" s="7" t="s">
        <v>184</v>
      </c>
      <c r="S500" s="21" t="s">
        <v>45</v>
      </c>
      <c r="T500" s="9">
        <v>40</v>
      </c>
      <c r="U500">
        <v>44</v>
      </c>
      <c r="V500" t="str">
        <f t="shared" si="26"/>
        <v/>
      </c>
    </row>
    <row r="501" spans="1:22">
      <c r="A501" s="56">
        <v>575</v>
      </c>
      <c r="B501" s="41" t="s">
        <v>187</v>
      </c>
      <c r="C501" s="41">
        <v>2010</v>
      </c>
      <c r="F501">
        <v>575</v>
      </c>
      <c r="G501" s="41" t="s">
        <v>182</v>
      </c>
      <c r="H501" s="41" t="s">
        <v>46</v>
      </c>
      <c r="I501" s="48">
        <v>37.799999999999997</v>
      </c>
      <c r="J501" s="48">
        <v>1.85</v>
      </c>
      <c r="K501" s="48">
        <v>2.1</v>
      </c>
      <c r="L501" s="48">
        <v>11.8</v>
      </c>
      <c r="M501" s="5" t="s">
        <v>183</v>
      </c>
      <c r="N501" s="21" t="s">
        <v>46</v>
      </c>
      <c r="O501">
        <v>45</v>
      </c>
      <c r="P501" s="8">
        <f t="shared" si="27"/>
        <v>13</v>
      </c>
      <c r="Q501" s="9">
        <v>40</v>
      </c>
      <c r="R501" s="7" t="s">
        <v>184</v>
      </c>
      <c r="S501" s="21" t="s">
        <v>46</v>
      </c>
      <c r="T501" s="9">
        <v>40</v>
      </c>
      <c r="U501">
        <v>11.8</v>
      </c>
      <c r="V501" t="str">
        <f t="shared" si="26"/>
        <v/>
      </c>
    </row>
    <row r="502" spans="1:22">
      <c r="A502" s="56">
        <v>577</v>
      </c>
      <c r="B502" s="41" t="s">
        <v>187</v>
      </c>
      <c r="C502" s="41">
        <v>2010</v>
      </c>
      <c r="F502">
        <v>577</v>
      </c>
      <c r="G502" s="41" t="s">
        <v>182</v>
      </c>
      <c r="H502" s="41" t="s">
        <v>47</v>
      </c>
      <c r="I502" s="48">
        <v>12.7</v>
      </c>
      <c r="J502" s="48">
        <v>1.61</v>
      </c>
      <c r="K502" s="48">
        <v>2</v>
      </c>
      <c r="L502" s="48">
        <v>3.87</v>
      </c>
      <c r="M502" s="5" t="s">
        <v>183</v>
      </c>
      <c r="N502" s="21" t="s">
        <v>47</v>
      </c>
      <c r="O502">
        <v>45</v>
      </c>
      <c r="P502" s="8">
        <f t="shared" si="27"/>
        <v>39</v>
      </c>
      <c r="Q502" s="9">
        <v>40</v>
      </c>
      <c r="R502" s="7" t="s">
        <v>184</v>
      </c>
      <c r="S502" s="21" t="s">
        <v>47</v>
      </c>
      <c r="T502" s="9">
        <v>40</v>
      </c>
      <c r="U502">
        <v>3.87</v>
      </c>
      <c r="V502" t="str">
        <f t="shared" ref="V502:V565" si="28">IF(Q502&lt;0,"!!!","")</f>
        <v/>
      </c>
    </row>
    <row r="503" spans="1:22">
      <c r="A503" s="56">
        <v>576</v>
      </c>
      <c r="B503" s="41" t="s">
        <v>187</v>
      </c>
      <c r="C503" s="41">
        <v>2010</v>
      </c>
      <c r="F503">
        <v>576</v>
      </c>
      <c r="G503" s="41" t="s">
        <v>182</v>
      </c>
      <c r="H503" s="41" t="s">
        <v>48</v>
      </c>
      <c r="I503" s="48">
        <v>20.9</v>
      </c>
      <c r="J503" s="48">
        <v>1.9</v>
      </c>
      <c r="K503" s="48">
        <v>1.91</v>
      </c>
      <c r="L503" s="48">
        <v>5.44</v>
      </c>
      <c r="M503" s="5" t="s">
        <v>183</v>
      </c>
      <c r="N503" s="21" t="s">
        <v>48</v>
      </c>
      <c r="O503">
        <v>45</v>
      </c>
      <c r="P503" s="8">
        <f t="shared" si="27"/>
        <v>28</v>
      </c>
      <c r="Q503" s="9">
        <v>40</v>
      </c>
      <c r="R503" s="7" t="s">
        <v>184</v>
      </c>
      <c r="S503" s="21" t="s">
        <v>48</v>
      </c>
      <c r="T503" s="9">
        <v>40</v>
      </c>
      <c r="U503">
        <v>5.44</v>
      </c>
      <c r="V503" t="str">
        <f t="shared" si="28"/>
        <v/>
      </c>
    </row>
    <row r="504" spans="1:22">
      <c r="A504" s="56">
        <v>579</v>
      </c>
      <c r="B504" s="41" t="s">
        <v>187</v>
      </c>
      <c r="C504" s="41">
        <v>2010</v>
      </c>
      <c r="F504">
        <v>579</v>
      </c>
      <c r="G504" s="41" t="s">
        <v>182</v>
      </c>
      <c r="H504" s="41" t="s">
        <v>49</v>
      </c>
      <c r="I504" s="48">
        <v>71.2</v>
      </c>
      <c r="J504" s="48">
        <v>1.83</v>
      </c>
      <c r="K504" s="48">
        <v>2.0699999999999998</v>
      </c>
      <c r="L504" s="48">
        <v>43.2</v>
      </c>
      <c r="M504" s="5" t="s">
        <v>183</v>
      </c>
      <c r="N504" s="21" t="s">
        <v>49</v>
      </c>
      <c r="O504">
        <v>45</v>
      </c>
      <c r="P504" s="8">
        <f t="shared" si="27"/>
        <v>4</v>
      </c>
      <c r="Q504" s="9">
        <v>40</v>
      </c>
      <c r="R504" s="7" t="s">
        <v>184</v>
      </c>
      <c r="S504" s="21" t="s">
        <v>49</v>
      </c>
      <c r="T504" s="9">
        <v>40</v>
      </c>
      <c r="U504">
        <v>43.2</v>
      </c>
      <c r="V504" t="str">
        <f t="shared" si="28"/>
        <v/>
      </c>
    </row>
    <row r="505" spans="1:22">
      <c r="A505" s="56">
        <v>581</v>
      </c>
      <c r="B505" s="41" t="s">
        <v>187</v>
      </c>
      <c r="C505" s="41">
        <v>2010</v>
      </c>
      <c r="F505">
        <v>581</v>
      </c>
      <c r="G505" s="41" t="s">
        <v>182</v>
      </c>
      <c r="H505" s="41" t="s">
        <v>50</v>
      </c>
      <c r="I505" s="48">
        <v>133.30000000000001</v>
      </c>
      <c r="J505" s="48">
        <v>1.88</v>
      </c>
      <c r="K505" s="48">
        <v>2.3199999999999998</v>
      </c>
      <c r="L505" s="48">
        <v>42</v>
      </c>
      <c r="M505" s="5" t="s">
        <v>183</v>
      </c>
      <c r="N505" s="21" t="s">
        <v>50</v>
      </c>
      <c r="O505">
        <v>45</v>
      </c>
      <c r="P505" s="8">
        <f t="shared" si="27"/>
        <v>4</v>
      </c>
      <c r="Q505" s="9">
        <v>40</v>
      </c>
      <c r="R505" s="7" t="s">
        <v>184</v>
      </c>
      <c r="S505" s="21" t="s">
        <v>50</v>
      </c>
      <c r="T505" s="9">
        <v>40</v>
      </c>
      <c r="U505">
        <v>42</v>
      </c>
      <c r="V505" t="str">
        <f t="shared" si="28"/>
        <v/>
      </c>
    </row>
    <row r="506" spans="1:22">
      <c r="A506" s="56">
        <v>629</v>
      </c>
      <c r="B506" s="41" t="s">
        <v>188</v>
      </c>
      <c r="C506" s="41">
        <v>2010</v>
      </c>
      <c r="F506">
        <v>629</v>
      </c>
      <c r="G506" s="41" t="s">
        <v>182</v>
      </c>
      <c r="H506" s="41" t="s">
        <v>51</v>
      </c>
      <c r="I506" s="48">
        <v>232.7</v>
      </c>
      <c r="J506" s="48">
        <v>1.88</v>
      </c>
      <c r="K506" s="48">
        <v>2.29</v>
      </c>
      <c r="L506" s="48">
        <v>53</v>
      </c>
      <c r="M506" s="5" t="s">
        <v>183</v>
      </c>
      <c r="N506" s="21" t="s">
        <v>51</v>
      </c>
      <c r="O506">
        <v>45</v>
      </c>
      <c r="P506" s="8">
        <f t="shared" si="27"/>
        <v>3</v>
      </c>
      <c r="Q506" s="9">
        <v>40</v>
      </c>
      <c r="R506" s="7" t="s">
        <v>184</v>
      </c>
      <c r="S506" s="21" t="s">
        <v>51</v>
      </c>
      <c r="T506" s="9">
        <v>40</v>
      </c>
      <c r="U506">
        <v>53</v>
      </c>
      <c r="V506" t="str">
        <f t="shared" si="28"/>
        <v/>
      </c>
    </row>
    <row r="507" spans="1:22">
      <c r="A507" s="56">
        <v>630</v>
      </c>
      <c r="B507" s="41" t="s">
        <v>188</v>
      </c>
      <c r="C507" s="41">
        <v>2010</v>
      </c>
      <c r="F507">
        <v>630</v>
      </c>
      <c r="G507" s="41" t="s">
        <v>182</v>
      </c>
      <c r="H507" s="41" t="s">
        <v>52</v>
      </c>
      <c r="I507" s="48">
        <v>63.9</v>
      </c>
      <c r="J507" s="48">
        <v>1.83</v>
      </c>
      <c r="K507" s="48">
        <v>2.0699999999999998</v>
      </c>
      <c r="L507" s="48">
        <v>10.9</v>
      </c>
      <c r="M507" s="5" t="s">
        <v>183</v>
      </c>
      <c r="N507" s="21" t="s">
        <v>52</v>
      </c>
      <c r="O507">
        <v>45</v>
      </c>
      <c r="P507" s="8">
        <f t="shared" si="27"/>
        <v>14</v>
      </c>
      <c r="Q507" s="9">
        <v>40</v>
      </c>
      <c r="R507" s="7" t="s">
        <v>184</v>
      </c>
      <c r="S507" s="21" t="s">
        <v>52</v>
      </c>
      <c r="T507" s="9">
        <v>40</v>
      </c>
      <c r="U507">
        <v>10.9</v>
      </c>
      <c r="V507" t="str">
        <f t="shared" si="28"/>
        <v/>
      </c>
    </row>
    <row r="508" spans="1:22">
      <c r="A508" s="56">
        <v>631</v>
      </c>
      <c r="B508" s="41" t="s">
        <v>188</v>
      </c>
      <c r="C508" s="41">
        <v>2010</v>
      </c>
      <c r="F508">
        <v>631</v>
      </c>
      <c r="G508" s="41" t="s">
        <v>182</v>
      </c>
      <c r="H508" s="41" t="s">
        <v>53</v>
      </c>
      <c r="I508" s="48">
        <v>198.4</v>
      </c>
      <c r="J508" s="48">
        <v>1.9</v>
      </c>
      <c r="K508" s="48">
        <v>2.29</v>
      </c>
      <c r="L508" s="48">
        <v>36.9</v>
      </c>
      <c r="M508" s="5" t="s">
        <v>183</v>
      </c>
      <c r="N508" s="21" t="s">
        <v>53</v>
      </c>
      <c r="O508">
        <v>45</v>
      </c>
      <c r="P508" s="8">
        <f t="shared" si="27"/>
        <v>5</v>
      </c>
      <c r="Q508" s="9">
        <v>40</v>
      </c>
      <c r="R508" s="7" t="s">
        <v>184</v>
      </c>
      <c r="S508" s="21" t="s">
        <v>53</v>
      </c>
      <c r="T508" s="9">
        <v>40</v>
      </c>
      <c r="U508">
        <v>36.9</v>
      </c>
      <c r="V508" t="str">
        <f t="shared" si="28"/>
        <v/>
      </c>
    </row>
    <row r="509" spans="1:22">
      <c r="A509" s="56">
        <v>614</v>
      </c>
      <c r="B509" s="41" t="s">
        <v>134</v>
      </c>
      <c r="C509" s="41">
        <v>2010</v>
      </c>
      <c r="F509">
        <v>614</v>
      </c>
      <c r="G509" s="41" t="s">
        <v>182</v>
      </c>
      <c r="H509" s="41" t="s">
        <v>54</v>
      </c>
      <c r="I509" s="48">
        <v>328.1</v>
      </c>
      <c r="J509" s="48">
        <v>1.89</v>
      </c>
      <c r="K509" s="48">
        <v>2.2799999999999998</v>
      </c>
      <c r="L509" s="48">
        <v>52</v>
      </c>
      <c r="M509" s="5" t="s">
        <v>183</v>
      </c>
      <c r="N509" s="21" t="s">
        <v>54</v>
      </c>
      <c r="O509">
        <v>45</v>
      </c>
      <c r="P509" s="8">
        <f t="shared" si="27"/>
        <v>3</v>
      </c>
      <c r="Q509" s="9">
        <v>40</v>
      </c>
      <c r="R509" s="7" t="s">
        <v>184</v>
      </c>
      <c r="S509" s="21" t="s">
        <v>54</v>
      </c>
      <c r="T509" s="9">
        <v>40</v>
      </c>
      <c r="U509">
        <v>52</v>
      </c>
      <c r="V509" t="str">
        <f t="shared" si="28"/>
        <v/>
      </c>
    </row>
    <row r="510" spans="1:22">
      <c r="A510" s="56">
        <v>615</v>
      </c>
      <c r="B510" s="41" t="s">
        <v>134</v>
      </c>
      <c r="C510" s="41">
        <v>2010</v>
      </c>
      <c r="F510">
        <v>615</v>
      </c>
      <c r="G510" s="41" t="s">
        <v>182</v>
      </c>
      <c r="H510" s="41" t="s">
        <v>55</v>
      </c>
      <c r="I510" s="48">
        <v>94</v>
      </c>
      <c r="J510" s="48">
        <v>1.85</v>
      </c>
      <c r="K510" s="48">
        <v>2.3199999999999998</v>
      </c>
      <c r="L510" s="48">
        <v>44.2</v>
      </c>
      <c r="M510" s="5" t="s">
        <v>183</v>
      </c>
      <c r="N510" s="21" t="s">
        <v>55</v>
      </c>
      <c r="O510">
        <v>45</v>
      </c>
      <c r="P510" s="8">
        <f t="shared" si="27"/>
        <v>4</v>
      </c>
      <c r="Q510" s="9">
        <v>40</v>
      </c>
      <c r="R510" s="7" t="s">
        <v>184</v>
      </c>
      <c r="S510" s="21" t="s">
        <v>55</v>
      </c>
      <c r="T510" s="9">
        <v>40</v>
      </c>
      <c r="U510">
        <v>44.2</v>
      </c>
      <c r="V510" t="str">
        <f t="shared" si="28"/>
        <v/>
      </c>
    </row>
    <row r="511" spans="1:22">
      <c r="A511" s="56">
        <v>616</v>
      </c>
      <c r="B511" s="41" t="s">
        <v>134</v>
      </c>
      <c r="C511" s="41">
        <v>2010</v>
      </c>
      <c r="F511">
        <v>616</v>
      </c>
      <c r="G511" s="41" t="s">
        <v>182</v>
      </c>
      <c r="H511" s="41" t="s">
        <v>56</v>
      </c>
      <c r="I511" s="48">
        <v>254.2</v>
      </c>
      <c r="J511" s="48">
        <v>1.88</v>
      </c>
      <c r="K511" s="48">
        <v>2.36</v>
      </c>
      <c r="L511" s="48">
        <v>54</v>
      </c>
      <c r="M511" s="5" t="s">
        <v>183</v>
      </c>
      <c r="N511" s="21" t="s">
        <v>56</v>
      </c>
      <c r="O511">
        <v>45</v>
      </c>
      <c r="P511" s="8">
        <f t="shared" si="27"/>
        <v>3</v>
      </c>
      <c r="Q511" s="9">
        <v>40</v>
      </c>
      <c r="R511" s="7" t="s">
        <v>184</v>
      </c>
      <c r="S511" s="21" t="s">
        <v>56</v>
      </c>
      <c r="T511" s="9">
        <v>40</v>
      </c>
      <c r="U511">
        <v>54</v>
      </c>
      <c r="V511" t="str">
        <f t="shared" si="28"/>
        <v/>
      </c>
    </row>
    <row r="512" spans="1:22">
      <c r="A512" s="56">
        <v>617</v>
      </c>
      <c r="B512" s="41" t="s">
        <v>189</v>
      </c>
      <c r="C512" s="41">
        <v>2007</v>
      </c>
      <c r="F512">
        <v>617</v>
      </c>
      <c r="G512" s="41" t="s">
        <v>43</v>
      </c>
      <c r="H512" s="41" t="s">
        <v>101</v>
      </c>
      <c r="I512" s="48">
        <v>98.3</v>
      </c>
      <c r="J512" s="48">
        <v>1.92</v>
      </c>
      <c r="K512" s="48">
        <v>1.93</v>
      </c>
      <c r="L512" s="48">
        <v>5.81</v>
      </c>
      <c r="M512" s="5" t="s">
        <v>183</v>
      </c>
      <c r="N512" s="21" t="s">
        <v>57</v>
      </c>
      <c r="O512">
        <v>45</v>
      </c>
      <c r="P512" s="8">
        <f t="shared" si="27"/>
        <v>26</v>
      </c>
      <c r="Q512" s="9">
        <v>40</v>
      </c>
      <c r="R512" s="7" t="s">
        <v>184</v>
      </c>
      <c r="S512" s="21" t="s">
        <v>57</v>
      </c>
      <c r="T512" s="9">
        <v>40</v>
      </c>
      <c r="U512">
        <v>5.81</v>
      </c>
      <c r="V512" t="str">
        <f t="shared" si="28"/>
        <v/>
      </c>
    </row>
    <row r="513" spans="1:22">
      <c r="A513" s="56">
        <v>618</v>
      </c>
      <c r="B513" s="41" t="s">
        <v>189</v>
      </c>
      <c r="C513" s="41">
        <v>2007</v>
      </c>
      <c r="F513">
        <v>618</v>
      </c>
      <c r="G513" s="41" t="s">
        <v>182</v>
      </c>
      <c r="H513" s="41" t="s">
        <v>58</v>
      </c>
      <c r="I513" s="48">
        <v>49.3</v>
      </c>
      <c r="J513" s="48">
        <v>1.85</v>
      </c>
      <c r="K513" s="48">
        <v>2.0099999999999998</v>
      </c>
      <c r="L513" s="48">
        <v>12.4</v>
      </c>
      <c r="M513" s="5" t="s">
        <v>183</v>
      </c>
      <c r="N513" s="21" t="s">
        <v>58</v>
      </c>
      <c r="O513">
        <v>45</v>
      </c>
      <c r="P513" s="8">
        <f t="shared" si="27"/>
        <v>13</v>
      </c>
      <c r="Q513" s="9">
        <v>40</v>
      </c>
      <c r="R513" s="7" t="s">
        <v>184</v>
      </c>
      <c r="S513" s="21" t="s">
        <v>58</v>
      </c>
      <c r="T513" s="9">
        <v>40</v>
      </c>
      <c r="U513">
        <v>12.4</v>
      </c>
      <c r="V513" t="str">
        <f t="shared" si="28"/>
        <v/>
      </c>
    </row>
    <row r="514" spans="1:22">
      <c r="A514" s="56">
        <v>619</v>
      </c>
      <c r="B514" s="41" t="s">
        <v>189</v>
      </c>
      <c r="C514" s="41">
        <v>2007</v>
      </c>
      <c r="F514">
        <v>619</v>
      </c>
      <c r="G514" s="41" t="s">
        <v>43</v>
      </c>
      <c r="H514" s="41" t="s">
        <v>103</v>
      </c>
      <c r="I514" s="48">
        <v>130.9</v>
      </c>
      <c r="J514" s="48">
        <v>1.88</v>
      </c>
      <c r="K514" s="48">
        <v>1.92</v>
      </c>
      <c r="L514" s="48">
        <v>11.5</v>
      </c>
      <c r="M514" s="5" t="s">
        <v>183</v>
      </c>
      <c r="N514" s="21" t="s">
        <v>60</v>
      </c>
      <c r="O514">
        <v>45</v>
      </c>
      <c r="P514" s="8">
        <f t="shared" si="27"/>
        <v>14</v>
      </c>
      <c r="Q514" s="9">
        <v>40</v>
      </c>
      <c r="R514" s="7" t="s">
        <v>184</v>
      </c>
      <c r="S514" s="21" t="s">
        <v>60</v>
      </c>
      <c r="T514" s="9">
        <v>40</v>
      </c>
      <c r="U514">
        <v>11.5</v>
      </c>
      <c r="V514" t="str">
        <f t="shared" si="28"/>
        <v/>
      </c>
    </row>
    <row r="515" spans="1:22">
      <c r="A515" s="56">
        <v>621</v>
      </c>
      <c r="B515" s="41" t="s">
        <v>188</v>
      </c>
      <c r="C515" s="41">
        <v>2010</v>
      </c>
      <c r="F515">
        <v>621</v>
      </c>
      <c r="G515" s="41" t="s">
        <v>182</v>
      </c>
      <c r="H515" s="41" t="s">
        <v>61</v>
      </c>
      <c r="I515" s="48">
        <v>85.3</v>
      </c>
      <c r="J515" s="48">
        <v>1.79</v>
      </c>
      <c r="K515" s="48">
        <v>2.09</v>
      </c>
      <c r="L515" s="48">
        <v>44.8</v>
      </c>
      <c r="M515" s="5" t="s">
        <v>183</v>
      </c>
      <c r="N515" s="21" t="s">
        <v>61</v>
      </c>
      <c r="O515">
        <v>45</v>
      </c>
      <c r="P515" s="8">
        <f t="shared" si="27"/>
        <v>4</v>
      </c>
      <c r="Q515" s="9">
        <v>40</v>
      </c>
      <c r="R515" s="7" t="s">
        <v>184</v>
      </c>
      <c r="S515" s="21" t="s">
        <v>61</v>
      </c>
      <c r="T515" s="9">
        <v>40</v>
      </c>
      <c r="U515">
        <v>44.8</v>
      </c>
      <c r="V515" t="str">
        <f t="shared" si="28"/>
        <v/>
      </c>
    </row>
    <row r="516" spans="1:22">
      <c r="A516" s="56">
        <v>622</v>
      </c>
      <c r="B516" s="41" t="s">
        <v>188</v>
      </c>
      <c r="C516" s="41">
        <v>2010</v>
      </c>
      <c r="F516">
        <v>622</v>
      </c>
      <c r="G516" s="41" t="s">
        <v>182</v>
      </c>
      <c r="H516" s="41" t="s">
        <v>62</v>
      </c>
      <c r="I516" s="48">
        <v>69</v>
      </c>
      <c r="J516" s="48">
        <v>1.79</v>
      </c>
      <c r="K516" s="48">
        <v>2.02</v>
      </c>
      <c r="L516" s="48">
        <v>24.9</v>
      </c>
      <c r="M516" s="5" t="s">
        <v>183</v>
      </c>
      <c r="N516" s="21" t="s">
        <v>62</v>
      </c>
      <c r="O516">
        <v>45</v>
      </c>
      <c r="P516" s="8">
        <f t="shared" si="27"/>
        <v>7</v>
      </c>
      <c r="Q516" s="9">
        <v>40</v>
      </c>
      <c r="R516" s="7" t="s">
        <v>184</v>
      </c>
      <c r="S516" s="21" t="s">
        <v>62</v>
      </c>
      <c r="T516" s="9">
        <v>40</v>
      </c>
      <c r="U516">
        <v>24.9</v>
      </c>
      <c r="V516" t="str">
        <f t="shared" si="28"/>
        <v/>
      </c>
    </row>
    <row r="517" spans="1:22">
      <c r="A517" s="56">
        <v>623</v>
      </c>
      <c r="B517" s="41" t="s">
        <v>188</v>
      </c>
      <c r="C517" s="41">
        <v>2010</v>
      </c>
      <c r="F517">
        <v>623</v>
      </c>
      <c r="G517" s="41" t="s">
        <v>182</v>
      </c>
      <c r="H517" s="41" t="s">
        <v>63</v>
      </c>
      <c r="I517" s="48">
        <v>26.1</v>
      </c>
      <c r="J517" s="48">
        <v>1.73</v>
      </c>
      <c r="K517" s="48">
        <v>1.87</v>
      </c>
      <c r="L517" s="48">
        <v>14.6</v>
      </c>
      <c r="M517" s="5" t="s">
        <v>183</v>
      </c>
      <c r="N517" s="21" t="s">
        <v>63</v>
      </c>
      <c r="O517">
        <v>45</v>
      </c>
      <c r="P517" s="8">
        <f t="shared" si="27"/>
        <v>11</v>
      </c>
      <c r="Q517" s="9">
        <v>40</v>
      </c>
      <c r="R517" s="7" t="s">
        <v>184</v>
      </c>
      <c r="S517" s="21" t="s">
        <v>63</v>
      </c>
      <c r="T517" s="9">
        <v>40</v>
      </c>
      <c r="U517">
        <v>14.6</v>
      </c>
      <c r="V517" t="str">
        <f t="shared" si="28"/>
        <v/>
      </c>
    </row>
    <row r="518" spans="1:22">
      <c r="A518" s="56">
        <v>624</v>
      </c>
      <c r="B518" s="41" t="s">
        <v>188</v>
      </c>
      <c r="C518" s="41">
        <v>2010</v>
      </c>
      <c r="F518">
        <v>624</v>
      </c>
      <c r="G518" s="41" t="s">
        <v>182</v>
      </c>
      <c r="H518" s="41" t="s">
        <v>66</v>
      </c>
      <c r="I518" s="48">
        <v>35.299999999999997</v>
      </c>
      <c r="J518" s="48">
        <v>1.77</v>
      </c>
      <c r="K518" s="48">
        <v>1.89</v>
      </c>
      <c r="L518" s="48">
        <v>18.100000000000001</v>
      </c>
      <c r="M518" s="5" t="s">
        <v>183</v>
      </c>
      <c r="N518" s="21" t="s">
        <v>66</v>
      </c>
      <c r="O518">
        <v>45</v>
      </c>
      <c r="P518" s="8">
        <f t="shared" si="27"/>
        <v>9</v>
      </c>
      <c r="Q518" s="9">
        <v>40</v>
      </c>
      <c r="R518" s="7" t="s">
        <v>184</v>
      </c>
      <c r="S518" s="21" t="s">
        <v>66</v>
      </c>
      <c r="T518" s="9">
        <v>40</v>
      </c>
      <c r="U518">
        <v>18.100000000000001</v>
      </c>
      <c r="V518" t="str">
        <f t="shared" si="28"/>
        <v/>
      </c>
    </row>
    <row r="519" spans="1:22">
      <c r="A519" s="56">
        <v>626</v>
      </c>
      <c r="B519" s="41" t="s">
        <v>188</v>
      </c>
      <c r="C519" s="41">
        <v>2010</v>
      </c>
      <c r="F519">
        <v>626</v>
      </c>
      <c r="G519" s="41" t="s">
        <v>43</v>
      </c>
      <c r="H519" s="41" t="s">
        <v>104</v>
      </c>
      <c r="I519" s="48">
        <v>105.5</v>
      </c>
      <c r="J519" s="48">
        <v>1.89</v>
      </c>
      <c r="K519" s="48">
        <v>1.83</v>
      </c>
      <c r="L519" s="48">
        <v>12.3</v>
      </c>
      <c r="M519" s="5" t="s">
        <v>183</v>
      </c>
      <c r="N519" s="21" t="s">
        <v>68</v>
      </c>
      <c r="O519">
        <v>45</v>
      </c>
      <c r="P519" s="8">
        <f t="shared" si="27"/>
        <v>13</v>
      </c>
      <c r="Q519" s="9">
        <v>40</v>
      </c>
      <c r="R519" s="7" t="s">
        <v>184</v>
      </c>
      <c r="S519" s="21" t="s">
        <v>68</v>
      </c>
      <c r="T519" s="9">
        <v>40</v>
      </c>
      <c r="U519">
        <v>12.3</v>
      </c>
      <c r="V519" t="str">
        <f t="shared" si="28"/>
        <v/>
      </c>
    </row>
    <row r="520" spans="1:22">
      <c r="A520" s="56">
        <v>627</v>
      </c>
      <c r="B520" s="41" t="s">
        <v>188</v>
      </c>
      <c r="C520" s="41">
        <v>2010</v>
      </c>
      <c r="F520">
        <v>627</v>
      </c>
      <c r="G520" s="41" t="s">
        <v>182</v>
      </c>
      <c r="H520" s="41" t="s">
        <v>69</v>
      </c>
      <c r="I520" s="48">
        <v>492.6</v>
      </c>
      <c r="J520" s="48">
        <v>1.85</v>
      </c>
      <c r="K520" s="48">
        <v>2.3199999999999998</v>
      </c>
      <c r="L520" s="48">
        <v>83.6</v>
      </c>
      <c r="M520" s="5" t="s">
        <v>183</v>
      </c>
      <c r="N520" s="21" t="s">
        <v>69</v>
      </c>
      <c r="O520">
        <v>45</v>
      </c>
      <c r="P520" s="8">
        <f t="shared" si="27"/>
        <v>2</v>
      </c>
      <c r="Q520" s="9">
        <v>40</v>
      </c>
      <c r="R520" s="7" t="s">
        <v>184</v>
      </c>
      <c r="S520" s="21" t="s">
        <v>69</v>
      </c>
      <c r="T520" s="9">
        <v>40</v>
      </c>
      <c r="U520">
        <v>83.6</v>
      </c>
      <c r="V520" t="str">
        <f t="shared" si="28"/>
        <v/>
      </c>
    </row>
    <row r="521" spans="1:22">
      <c r="A521" s="56">
        <v>628</v>
      </c>
      <c r="B521" s="41" t="s">
        <v>188</v>
      </c>
      <c r="C521" s="41">
        <v>2010</v>
      </c>
      <c r="F521">
        <v>628</v>
      </c>
      <c r="G521" s="41" t="s">
        <v>182</v>
      </c>
      <c r="H521" s="41" t="s">
        <v>71</v>
      </c>
      <c r="I521" s="48">
        <v>280.2</v>
      </c>
      <c r="J521" s="48">
        <v>1.86</v>
      </c>
      <c r="K521" s="48">
        <v>2.31</v>
      </c>
      <c r="L521" s="48">
        <v>66.2</v>
      </c>
      <c r="M521" s="5" t="s">
        <v>183</v>
      </c>
      <c r="N521" s="21" t="s">
        <v>71</v>
      </c>
      <c r="O521">
        <v>45</v>
      </c>
      <c r="P521" s="8">
        <f t="shared" si="27"/>
        <v>3</v>
      </c>
      <c r="Q521" s="9">
        <v>40</v>
      </c>
      <c r="R521" s="7" t="s">
        <v>184</v>
      </c>
      <c r="S521" s="21" t="s">
        <v>71</v>
      </c>
      <c r="T521" s="9">
        <v>40</v>
      </c>
      <c r="U521">
        <v>66.2</v>
      </c>
      <c r="V521" t="str">
        <f t="shared" si="28"/>
        <v/>
      </c>
    </row>
    <row r="522" spans="1:22">
      <c r="A522" s="56">
        <v>638</v>
      </c>
      <c r="B522" s="41" t="s">
        <v>190</v>
      </c>
      <c r="C522" s="41">
        <v>2009</v>
      </c>
      <c r="E522" s="41" t="s">
        <v>17</v>
      </c>
      <c r="F522">
        <v>638</v>
      </c>
      <c r="G522" s="41" t="s">
        <v>182</v>
      </c>
      <c r="H522" s="41" t="s">
        <v>72</v>
      </c>
      <c r="I522" s="48">
        <v>136</v>
      </c>
      <c r="J522" s="48">
        <v>1.87</v>
      </c>
      <c r="K522" s="48">
        <v>2.12</v>
      </c>
      <c r="L522" s="48">
        <v>56</v>
      </c>
      <c r="M522" s="5" t="s">
        <v>183</v>
      </c>
      <c r="N522" s="21" t="s">
        <v>72</v>
      </c>
      <c r="O522">
        <v>45</v>
      </c>
      <c r="P522" s="8">
        <f t="shared" si="27"/>
        <v>3</v>
      </c>
      <c r="Q522" s="9">
        <v>40</v>
      </c>
      <c r="R522" s="7" t="s">
        <v>184</v>
      </c>
      <c r="S522" s="21" t="s">
        <v>72</v>
      </c>
      <c r="T522" s="9">
        <v>40</v>
      </c>
      <c r="U522">
        <v>56</v>
      </c>
      <c r="V522" t="str">
        <f t="shared" si="28"/>
        <v/>
      </c>
    </row>
    <row r="523" spans="1:22">
      <c r="A523" s="56">
        <v>639</v>
      </c>
      <c r="B523" s="41" t="s">
        <v>190</v>
      </c>
      <c r="C523" s="41">
        <v>2009</v>
      </c>
      <c r="F523">
        <v>639</v>
      </c>
      <c r="G523" s="41" t="s">
        <v>182</v>
      </c>
      <c r="H523" s="41" t="s">
        <v>74</v>
      </c>
      <c r="I523" s="48">
        <v>235.9</v>
      </c>
      <c r="J523" s="48">
        <v>1.86</v>
      </c>
      <c r="K523" s="48">
        <v>2.2599999999999998</v>
      </c>
      <c r="L523" s="48">
        <v>90.6</v>
      </c>
      <c r="M523" s="5" t="s">
        <v>183</v>
      </c>
      <c r="N523" s="21" t="s">
        <v>74</v>
      </c>
      <c r="O523">
        <v>45</v>
      </c>
      <c r="P523" s="8">
        <f t="shared" si="27"/>
        <v>2</v>
      </c>
      <c r="Q523" s="9">
        <v>40</v>
      </c>
      <c r="R523" s="7" t="s">
        <v>184</v>
      </c>
      <c r="S523" s="21" t="s">
        <v>74</v>
      </c>
      <c r="T523" s="9">
        <v>40</v>
      </c>
      <c r="U523">
        <v>90.6</v>
      </c>
      <c r="V523" t="str">
        <f t="shared" si="28"/>
        <v/>
      </c>
    </row>
    <row r="524" spans="1:22">
      <c r="A524" s="56">
        <v>640</v>
      </c>
      <c r="B524" s="41" t="s">
        <v>190</v>
      </c>
      <c r="C524" s="41">
        <v>2009</v>
      </c>
      <c r="F524">
        <v>640</v>
      </c>
      <c r="G524" s="41" t="s">
        <v>182</v>
      </c>
      <c r="H524" s="41" t="s">
        <v>76</v>
      </c>
      <c r="I524" s="48">
        <v>34.9</v>
      </c>
      <c r="J524" s="48">
        <v>1.8</v>
      </c>
      <c r="K524" s="48">
        <v>2.14</v>
      </c>
      <c r="L524" s="48">
        <v>25.5</v>
      </c>
      <c r="M524" s="5" t="s">
        <v>183</v>
      </c>
      <c r="N524" s="21" t="s">
        <v>76</v>
      </c>
      <c r="O524">
        <v>45</v>
      </c>
      <c r="P524" s="8">
        <f t="shared" si="27"/>
        <v>6</v>
      </c>
      <c r="Q524" s="9">
        <v>40</v>
      </c>
      <c r="R524" s="7" t="s">
        <v>184</v>
      </c>
      <c r="S524" s="21" t="s">
        <v>76</v>
      </c>
      <c r="T524" s="9">
        <v>40</v>
      </c>
      <c r="U524">
        <v>25.5</v>
      </c>
      <c r="V524" t="str">
        <f t="shared" si="28"/>
        <v/>
      </c>
    </row>
    <row r="525" spans="1:22">
      <c r="A525" s="56">
        <v>641</v>
      </c>
      <c r="B525" s="41" t="s">
        <v>190</v>
      </c>
      <c r="C525" s="41">
        <v>2009</v>
      </c>
      <c r="F525">
        <v>641</v>
      </c>
      <c r="G525" s="41" t="s">
        <v>182</v>
      </c>
      <c r="H525" s="41" t="s">
        <v>77</v>
      </c>
      <c r="I525" s="48">
        <v>171.4</v>
      </c>
      <c r="J525" s="48">
        <v>1.88</v>
      </c>
      <c r="K525" s="48">
        <v>2.21</v>
      </c>
      <c r="L525" s="48">
        <v>49.1</v>
      </c>
      <c r="M525" s="5" t="s">
        <v>183</v>
      </c>
      <c r="N525" s="21" t="s">
        <v>77</v>
      </c>
      <c r="O525">
        <v>45</v>
      </c>
      <c r="P525" s="8">
        <f t="shared" si="27"/>
        <v>4</v>
      </c>
      <c r="Q525" s="9">
        <v>40</v>
      </c>
      <c r="R525" s="7" t="s">
        <v>184</v>
      </c>
      <c r="S525" s="21" t="s">
        <v>77</v>
      </c>
      <c r="T525" s="9">
        <v>40</v>
      </c>
      <c r="U525">
        <v>49.1</v>
      </c>
      <c r="V525" t="str">
        <f t="shared" si="28"/>
        <v/>
      </c>
    </row>
    <row r="526" spans="1:22">
      <c r="A526" s="56">
        <v>642</v>
      </c>
      <c r="B526" s="41" t="s">
        <v>190</v>
      </c>
      <c r="C526" s="41">
        <v>2009</v>
      </c>
      <c r="F526">
        <v>642</v>
      </c>
      <c r="G526" s="41" t="s">
        <v>182</v>
      </c>
      <c r="H526" s="41" t="s">
        <v>78</v>
      </c>
      <c r="I526" s="48">
        <v>36</v>
      </c>
      <c r="J526" s="48">
        <v>1.95</v>
      </c>
      <c r="K526" s="48">
        <v>2.25</v>
      </c>
      <c r="L526" s="48">
        <v>5.28</v>
      </c>
      <c r="M526" s="5" t="s">
        <v>183</v>
      </c>
      <c r="N526" s="21" t="s">
        <v>78</v>
      </c>
      <c r="O526">
        <v>45</v>
      </c>
      <c r="P526" s="8">
        <f t="shared" si="27"/>
        <v>29</v>
      </c>
      <c r="Q526" s="9">
        <v>40</v>
      </c>
      <c r="R526" s="7" t="s">
        <v>184</v>
      </c>
      <c r="S526" s="21" t="s">
        <v>78</v>
      </c>
      <c r="T526" s="9">
        <v>40</v>
      </c>
      <c r="U526">
        <v>5.28</v>
      </c>
      <c r="V526" t="str">
        <f t="shared" si="28"/>
        <v/>
      </c>
    </row>
    <row r="527" spans="1:22">
      <c r="A527" s="56">
        <v>643</v>
      </c>
      <c r="B527" s="41" t="s">
        <v>191</v>
      </c>
      <c r="C527" s="41">
        <v>2009</v>
      </c>
      <c r="F527">
        <v>643</v>
      </c>
      <c r="G527" s="41" t="s">
        <v>182</v>
      </c>
      <c r="H527" s="41" t="s">
        <v>79</v>
      </c>
      <c r="I527" s="48">
        <v>424.3</v>
      </c>
      <c r="J527" s="48">
        <v>1.89</v>
      </c>
      <c r="K527" s="48">
        <v>2.38</v>
      </c>
      <c r="L527" s="48">
        <v>64.3</v>
      </c>
      <c r="M527" s="5" t="s">
        <v>183</v>
      </c>
      <c r="N527" s="21" t="s">
        <v>79</v>
      </c>
      <c r="O527">
        <v>45</v>
      </c>
      <c r="P527" s="8">
        <f t="shared" si="27"/>
        <v>3</v>
      </c>
      <c r="Q527" s="9">
        <v>40</v>
      </c>
      <c r="R527" s="7" t="s">
        <v>184</v>
      </c>
      <c r="S527" s="21" t="s">
        <v>79</v>
      </c>
      <c r="T527" s="9">
        <v>40</v>
      </c>
      <c r="U527">
        <v>64.3</v>
      </c>
      <c r="V527" t="str">
        <f t="shared" si="28"/>
        <v/>
      </c>
    </row>
    <row r="528" spans="1:22">
      <c r="A528" s="56">
        <v>644</v>
      </c>
      <c r="B528" s="41" t="s">
        <v>191</v>
      </c>
      <c r="C528" s="41">
        <v>2009</v>
      </c>
      <c r="F528">
        <v>644</v>
      </c>
      <c r="G528" s="41" t="s">
        <v>182</v>
      </c>
      <c r="H528" s="41" t="s">
        <v>81</v>
      </c>
      <c r="I528" s="48">
        <v>99.2</v>
      </c>
      <c r="J528" s="48">
        <v>1.92</v>
      </c>
      <c r="K528" s="48">
        <v>2.31</v>
      </c>
      <c r="L528" s="48">
        <v>18</v>
      </c>
      <c r="M528" s="5" t="s">
        <v>183</v>
      </c>
      <c r="N528" s="21" t="s">
        <v>81</v>
      </c>
      <c r="O528">
        <v>45</v>
      </c>
      <c r="P528" s="8">
        <f t="shared" si="27"/>
        <v>9</v>
      </c>
      <c r="Q528" s="9">
        <v>40</v>
      </c>
      <c r="R528" s="7" t="s">
        <v>184</v>
      </c>
      <c r="S528" s="21" t="s">
        <v>81</v>
      </c>
      <c r="T528" s="9">
        <v>40</v>
      </c>
      <c r="U528">
        <v>18</v>
      </c>
      <c r="V528" t="str">
        <f t="shared" si="28"/>
        <v/>
      </c>
    </row>
    <row r="529" spans="1:22">
      <c r="A529" s="56">
        <v>645</v>
      </c>
      <c r="B529" s="41" t="s">
        <v>191</v>
      </c>
      <c r="C529" s="41">
        <v>2009</v>
      </c>
      <c r="F529">
        <v>645</v>
      </c>
      <c r="G529" s="41" t="s">
        <v>182</v>
      </c>
      <c r="H529" s="41" t="s">
        <v>82</v>
      </c>
      <c r="I529" s="48">
        <v>25.4</v>
      </c>
      <c r="J529" s="48">
        <v>1.82</v>
      </c>
      <c r="K529" s="48">
        <v>1.75</v>
      </c>
      <c r="L529" s="48">
        <v>11.8</v>
      </c>
      <c r="M529" s="5" t="s">
        <v>183</v>
      </c>
      <c r="N529" s="21" t="s">
        <v>82</v>
      </c>
      <c r="O529">
        <v>45</v>
      </c>
      <c r="P529" s="8">
        <f t="shared" si="27"/>
        <v>13</v>
      </c>
      <c r="Q529" s="9">
        <v>40</v>
      </c>
      <c r="R529" s="7" t="s">
        <v>184</v>
      </c>
      <c r="S529" s="21" t="s">
        <v>82</v>
      </c>
      <c r="T529" s="9">
        <v>40</v>
      </c>
      <c r="U529">
        <v>11.8</v>
      </c>
      <c r="V529" t="str">
        <f t="shared" si="28"/>
        <v/>
      </c>
    </row>
    <row r="530" spans="1:22">
      <c r="A530" s="56">
        <v>646</v>
      </c>
      <c r="B530" s="41" t="s">
        <v>191</v>
      </c>
      <c r="C530" s="41">
        <v>2009</v>
      </c>
      <c r="F530">
        <v>646</v>
      </c>
      <c r="G530" s="41" t="s">
        <v>43</v>
      </c>
      <c r="H530" s="41" t="s">
        <v>105</v>
      </c>
      <c r="I530" s="48">
        <v>119.3</v>
      </c>
      <c r="J530" s="48">
        <v>1.87</v>
      </c>
      <c r="K530" s="48">
        <v>1.99</v>
      </c>
      <c r="L530" s="48">
        <v>7.26</v>
      </c>
      <c r="M530" s="5" t="s">
        <v>183</v>
      </c>
      <c r="N530" s="21" t="s">
        <v>39</v>
      </c>
      <c r="O530">
        <v>45</v>
      </c>
      <c r="P530" s="8">
        <f t="shared" si="27"/>
        <v>21</v>
      </c>
      <c r="Q530" s="9">
        <v>40</v>
      </c>
      <c r="R530" s="7" t="s">
        <v>184</v>
      </c>
      <c r="S530" s="21" t="s">
        <v>39</v>
      </c>
      <c r="T530" s="9">
        <v>40</v>
      </c>
      <c r="U530">
        <v>7.26</v>
      </c>
      <c r="V530" t="str">
        <f t="shared" si="28"/>
        <v/>
      </c>
    </row>
    <row r="531" spans="1:22">
      <c r="A531" s="56">
        <v>647</v>
      </c>
      <c r="B531" s="41" t="s">
        <v>191</v>
      </c>
      <c r="C531" s="41">
        <v>2009</v>
      </c>
      <c r="F531">
        <v>647</v>
      </c>
      <c r="G531" s="41" t="s">
        <v>182</v>
      </c>
      <c r="H531" s="41" t="s">
        <v>83</v>
      </c>
      <c r="I531" s="48">
        <v>122.7</v>
      </c>
      <c r="J531" s="48">
        <v>1.83</v>
      </c>
      <c r="K531" s="48">
        <v>2.14</v>
      </c>
      <c r="L531" s="48">
        <v>43.8</v>
      </c>
      <c r="M531" s="5" t="s">
        <v>183</v>
      </c>
      <c r="N531" s="21" t="s">
        <v>83</v>
      </c>
      <c r="O531">
        <v>45</v>
      </c>
      <c r="P531" s="8">
        <f t="shared" si="27"/>
        <v>4</v>
      </c>
      <c r="Q531" s="9">
        <v>40</v>
      </c>
      <c r="R531" s="7" t="s">
        <v>184</v>
      </c>
      <c r="S531" s="21" t="s">
        <v>83</v>
      </c>
      <c r="T531" s="9">
        <v>40</v>
      </c>
      <c r="U531">
        <v>43.8</v>
      </c>
      <c r="V531" t="str">
        <f t="shared" si="28"/>
        <v/>
      </c>
    </row>
    <row r="532" spans="1:22">
      <c r="A532" s="56">
        <v>648</v>
      </c>
      <c r="B532" s="41" t="s">
        <v>191</v>
      </c>
      <c r="C532" s="41">
        <v>2009</v>
      </c>
      <c r="F532">
        <v>648</v>
      </c>
      <c r="G532" s="41" t="s">
        <v>182</v>
      </c>
      <c r="H532" s="41" t="s">
        <v>84</v>
      </c>
      <c r="I532" s="48">
        <v>69.099999999999994</v>
      </c>
      <c r="J532" s="48">
        <v>1.84</v>
      </c>
      <c r="K532" s="48">
        <v>1.88</v>
      </c>
      <c r="L532" s="48">
        <v>22</v>
      </c>
      <c r="M532" s="5" t="s">
        <v>183</v>
      </c>
      <c r="N532" s="21" t="s">
        <v>84</v>
      </c>
      <c r="O532">
        <v>45</v>
      </c>
      <c r="P532" s="8">
        <f t="shared" si="27"/>
        <v>7</v>
      </c>
      <c r="Q532" s="9">
        <v>40</v>
      </c>
      <c r="R532" s="7" t="s">
        <v>184</v>
      </c>
      <c r="S532" s="21" t="s">
        <v>84</v>
      </c>
      <c r="T532" s="9">
        <v>40</v>
      </c>
      <c r="U532">
        <v>22</v>
      </c>
      <c r="V532" t="str">
        <f t="shared" si="28"/>
        <v/>
      </c>
    </row>
    <row r="533" spans="1:22">
      <c r="A533" s="56">
        <v>649</v>
      </c>
      <c r="B533" s="41" t="s">
        <v>191</v>
      </c>
      <c r="C533" s="41">
        <v>2009</v>
      </c>
      <c r="F533">
        <v>649</v>
      </c>
      <c r="G533" s="41" t="s">
        <v>182</v>
      </c>
      <c r="H533" s="41" t="s">
        <v>85</v>
      </c>
      <c r="I533" s="48">
        <v>428.8</v>
      </c>
      <c r="J533" s="48">
        <v>1.88</v>
      </c>
      <c r="K533" s="48">
        <v>2.29</v>
      </c>
      <c r="L533" s="48">
        <v>64.099999999999994</v>
      </c>
      <c r="M533" s="5" t="s">
        <v>183</v>
      </c>
      <c r="N533" s="21" t="s">
        <v>85</v>
      </c>
      <c r="O533">
        <v>45</v>
      </c>
      <c r="P533" s="8">
        <f t="shared" si="27"/>
        <v>3</v>
      </c>
      <c r="Q533" s="9">
        <v>40</v>
      </c>
      <c r="R533" s="7" t="s">
        <v>184</v>
      </c>
      <c r="S533" s="21" t="s">
        <v>85</v>
      </c>
      <c r="T533" s="9">
        <v>40</v>
      </c>
      <c r="U533">
        <v>64.099999999999994</v>
      </c>
      <c r="V533" t="str">
        <f t="shared" si="28"/>
        <v/>
      </c>
    </row>
    <row r="534" spans="1:22">
      <c r="A534" s="56">
        <v>650</v>
      </c>
      <c r="B534" s="41" t="s">
        <v>191</v>
      </c>
      <c r="C534" s="41">
        <v>2009</v>
      </c>
      <c r="E534" s="41" t="s">
        <v>17</v>
      </c>
      <c r="F534">
        <v>650</v>
      </c>
      <c r="G534" s="41" t="s">
        <v>182</v>
      </c>
      <c r="H534" s="41" t="s">
        <v>86</v>
      </c>
      <c r="I534" s="48">
        <v>92.5</v>
      </c>
      <c r="J534" s="48">
        <v>1.83</v>
      </c>
      <c r="K534" s="48">
        <v>1.93</v>
      </c>
      <c r="L534" s="48">
        <v>17.7</v>
      </c>
      <c r="M534" s="5" t="s">
        <v>183</v>
      </c>
      <c r="N534" s="21" t="s">
        <v>86</v>
      </c>
      <c r="O534">
        <v>45</v>
      </c>
      <c r="P534" s="8">
        <f t="shared" si="27"/>
        <v>9</v>
      </c>
      <c r="Q534" s="9">
        <v>40</v>
      </c>
      <c r="R534" s="7" t="s">
        <v>184</v>
      </c>
      <c r="S534" s="21" t="s">
        <v>86</v>
      </c>
      <c r="T534" s="9">
        <v>40</v>
      </c>
      <c r="U534">
        <v>17.7</v>
      </c>
      <c r="V534" t="str">
        <f t="shared" si="28"/>
        <v/>
      </c>
    </row>
    <row r="535" spans="1:22">
      <c r="A535" s="56">
        <v>651</v>
      </c>
      <c r="B535" s="41" t="s">
        <v>191</v>
      </c>
      <c r="C535" s="41">
        <v>2009</v>
      </c>
      <c r="F535">
        <v>651</v>
      </c>
      <c r="G535" s="41" t="s">
        <v>182</v>
      </c>
      <c r="H535" s="41" t="s">
        <v>59</v>
      </c>
      <c r="I535" s="48">
        <v>270.3</v>
      </c>
      <c r="J535" s="48">
        <v>1.88</v>
      </c>
      <c r="K535" s="48">
        <v>2.2400000000000002</v>
      </c>
      <c r="L535" s="48">
        <v>46.5</v>
      </c>
      <c r="M535" s="5" t="s">
        <v>183</v>
      </c>
      <c r="N535" s="21" t="s">
        <v>59</v>
      </c>
      <c r="O535">
        <v>45</v>
      </c>
      <c r="P535" s="8">
        <f t="shared" si="27"/>
        <v>4</v>
      </c>
      <c r="Q535" s="9">
        <v>40</v>
      </c>
      <c r="R535" s="7" t="s">
        <v>184</v>
      </c>
      <c r="S535" s="21" t="s">
        <v>59</v>
      </c>
      <c r="T535" s="9">
        <v>40</v>
      </c>
      <c r="U535">
        <v>46.5</v>
      </c>
      <c r="V535" t="str">
        <f t="shared" si="28"/>
        <v/>
      </c>
    </row>
    <row r="536" spans="1:22">
      <c r="A536" s="56">
        <v>653</v>
      </c>
      <c r="B536" s="41" t="s">
        <v>191</v>
      </c>
      <c r="C536" s="41">
        <v>2009</v>
      </c>
      <c r="F536">
        <v>653</v>
      </c>
      <c r="G536" s="41" t="s">
        <v>182</v>
      </c>
      <c r="H536" s="41" t="s">
        <v>67</v>
      </c>
      <c r="I536" s="48">
        <v>311</v>
      </c>
      <c r="J536" s="48">
        <v>1.92</v>
      </c>
      <c r="K536" s="48">
        <v>2.2799999999999998</v>
      </c>
      <c r="L536" s="48">
        <v>35.200000000000003</v>
      </c>
      <c r="M536" s="5" t="s">
        <v>183</v>
      </c>
      <c r="N536" s="21" t="s">
        <v>67</v>
      </c>
      <c r="O536">
        <v>45</v>
      </c>
      <c r="P536" s="8">
        <f t="shared" si="27"/>
        <v>5</v>
      </c>
      <c r="Q536" s="9">
        <v>40</v>
      </c>
      <c r="R536" s="7" t="s">
        <v>184</v>
      </c>
      <c r="S536" s="21" t="s">
        <v>67</v>
      </c>
      <c r="T536" s="9">
        <v>40</v>
      </c>
      <c r="U536">
        <v>35.200000000000003</v>
      </c>
      <c r="V536" t="str">
        <f t="shared" si="28"/>
        <v/>
      </c>
    </row>
    <row r="537" spans="1:22">
      <c r="A537" s="56">
        <v>664</v>
      </c>
      <c r="B537" s="41" t="s">
        <v>175</v>
      </c>
      <c r="C537" s="41">
        <v>2010</v>
      </c>
      <c r="F537">
        <v>664</v>
      </c>
      <c r="G537" s="41" t="s">
        <v>182</v>
      </c>
      <c r="H537" s="41" t="s">
        <v>70</v>
      </c>
      <c r="I537" s="48">
        <v>136.9</v>
      </c>
      <c r="J537" s="48">
        <v>1.88</v>
      </c>
      <c r="K537" s="48">
        <v>2.0699999999999998</v>
      </c>
      <c r="L537" s="48">
        <v>33.200000000000003</v>
      </c>
      <c r="M537" s="5" t="s">
        <v>183</v>
      </c>
      <c r="N537" s="21" t="s">
        <v>70</v>
      </c>
      <c r="O537">
        <v>45</v>
      </c>
      <c r="P537" s="8">
        <f t="shared" ref="P537:P561" si="29">ROUNDUP(150/L537,0)</f>
        <v>5</v>
      </c>
      <c r="Q537" s="9">
        <v>40</v>
      </c>
      <c r="R537" s="7" t="s">
        <v>184</v>
      </c>
      <c r="S537" s="21" t="s">
        <v>70</v>
      </c>
      <c r="T537" s="9">
        <v>40</v>
      </c>
      <c r="U537">
        <v>33.200000000000003</v>
      </c>
      <c r="V537" t="str">
        <f t="shared" si="28"/>
        <v/>
      </c>
    </row>
    <row r="538" spans="1:22">
      <c r="A538" s="56">
        <v>665</v>
      </c>
      <c r="B538" s="41" t="s">
        <v>175</v>
      </c>
      <c r="C538" s="41">
        <v>2010</v>
      </c>
      <c r="F538">
        <v>665</v>
      </c>
      <c r="G538" s="41" t="s">
        <v>182</v>
      </c>
      <c r="H538" s="41" t="s">
        <v>73</v>
      </c>
      <c r="I538" s="48">
        <v>564.6</v>
      </c>
      <c r="J538" s="48">
        <v>1.85</v>
      </c>
      <c r="K538" s="48">
        <v>2.27</v>
      </c>
      <c r="L538" s="48">
        <v>54.1</v>
      </c>
      <c r="M538" s="5" t="s">
        <v>183</v>
      </c>
      <c r="N538" s="21" t="s">
        <v>73</v>
      </c>
      <c r="O538">
        <v>45</v>
      </c>
      <c r="P538" s="8">
        <f t="shared" si="29"/>
        <v>3</v>
      </c>
      <c r="Q538" s="9">
        <v>40</v>
      </c>
      <c r="R538" s="7" t="s">
        <v>184</v>
      </c>
      <c r="S538" s="21" t="s">
        <v>73</v>
      </c>
      <c r="T538" s="9">
        <v>40</v>
      </c>
      <c r="U538">
        <v>54.1</v>
      </c>
      <c r="V538" t="str">
        <f t="shared" si="28"/>
        <v/>
      </c>
    </row>
    <row r="539" spans="1:22">
      <c r="A539" s="56">
        <v>666</v>
      </c>
      <c r="B539" s="41" t="s">
        <v>175</v>
      </c>
      <c r="C539" s="41">
        <v>2010</v>
      </c>
      <c r="F539">
        <v>666</v>
      </c>
      <c r="G539" s="41" t="s">
        <v>182</v>
      </c>
      <c r="H539" s="41" t="s">
        <v>80</v>
      </c>
      <c r="I539" s="48">
        <v>452.3</v>
      </c>
      <c r="J539" s="48">
        <v>1.86</v>
      </c>
      <c r="K539" s="48">
        <v>2.2799999999999998</v>
      </c>
      <c r="L539" s="48">
        <v>70.5</v>
      </c>
      <c r="M539" s="5" t="s">
        <v>183</v>
      </c>
      <c r="N539" s="21" t="s">
        <v>80</v>
      </c>
      <c r="O539">
        <v>45</v>
      </c>
      <c r="P539" s="8">
        <f t="shared" si="29"/>
        <v>3</v>
      </c>
      <c r="Q539" s="9">
        <v>40</v>
      </c>
      <c r="R539" s="7" t="s">
        <v>184</v>
      </c>
      <c r="S539" s="21" t="s">
        <v>80</v>
      </c>
      <c r="T539" s="9">
        <v>40</v>
      </c>
      <c r="U539">
        <v>70.5</v>
      </c>
      <c r="V539" t="str">
        <f t="shared" si="28"/>
        <v/>
      </c>
    </row>
    <row r="540" spans="1:22">
      <c r="A540" s="56">
        <v>667</v>
      </c>
      <c r="B540" s="41" t="s">
        <v>175</v>
      </c>
      <c r="C540" s="41">
        <v>2010</v>
      </c>
      <c r="F540">
        <v>667</v>
      </c>
      <c r="G540" s="41" t="s">
        <v>182</v>
      </c>
      <c r="H540" s="41" t="s">
        <v>87</v>
      </c>
      <c r="I540" s="48">
        <v>116.9</v>
      </c>
      <c r="J540" s="48">
        <v>1.83</v>
      </c>
      <c r="K540" s="48">
        <v>2.0699999999999998</v>
      </c>
      <c r="L540" s="48">
        <v>34.299999999999997</v>
      </c>
      <c r="M540" s="5" t="s">
        <v>183</v>
      </c>
      <c r="N540" s="21" t="s">
        <v>87</v>
      </c>
      <c r="O540">
        <v>45</v>
      </c>
      <c r="P540" s="8">
        <f t="shared" si="29"/>
        <v>5</v>
      </c>
      <c r="Q540" s="9">
        <v>40</v>
      </c>
      <c r="R540" s="7" t="s">
        <v>184</v>
      </c>
      <c r="S540" s="21" t="s">
        <v>87</v>
      </c>
      <c r="T540" s="9">
        <v>40</v>
      </c>
      <c r="U540">
        <v>34.299999999999997</v>
      </c>
      <c r="V540" t="str">
        <f t="shared" si="28"/>
        <v/>
      </c>
    </row>
    <row r="541" spans="1:22">
      <c r="A541" s="56">
        <v>672</v>
      </c>
      <c r="B541" s="41" t="s">
        <v>139</v>
      </c>
      <c r="C541" s="41">
        <v>2010</v>
      </c>
      <c r="F541">
        <v>672</v>
      </c>
      <c r="G541" s="41" t="s">
        <v>182</v>
      </c>
      <c r="H541" s="41" t="s">
        <v>88</v>
      </c>
      <c r="I541" s="48">
        <v>123</v>
      </c>
      <c r="J541" s="48">
        <v>1.82</v>
      </c>
      <c r="K541" s="48">
        <v>1.99</v>
      </c>
      <c r="L541" s="48">
        <v>21.3</v>
      </c>
      <c r="M541" s="5" t="s">
        <v>183</v>
      </c>
      <c r="N541" s="21" t="s">
        <v>88</v>
      </c>
      <c r="O541">
        <v>45</v>
      </c>
      <c r="P541" s="8">
        <f t="shared" si="29"/>
        <v>8</v>
      </c>
      <c r="Q541" s="9">
        <v>40</v>
      </c>
      <c r="R541" s="7" t="s">
        <v>184</v>
      </c>
      <c r="S541" s="21" t="s">
        <v>88</v>
      </c>
      <c r="T541" s="9">
        <v>40</v>
      </c>
      <c r="U541">
        <v>21.3</v>
      </c>
      <c r="V541" t="str">
        <f t="shared" si="28"/>
        <v/>
      </c>
    </row>
    <row r="542" spans="1:22">
      <c r="A542" s="56">
        <v>693</v>
      </c>
      <c r="B542" s="41" t="s">
        <v>148</v>
      </c>
      <c r="C542" s="41">
        <v>2010</v>
      </c>
      <c r="F542">
        <v>693</v>
      </c>
      <c r="G542" s="41" t="s">
        <v>182</v>
      </c>
      <c r="H542" s="41" t="s">
        <v>89</v>
      </c>
      <c r="I542" s="48">
        <v>77.5</v>
      </c>
      <c r="J542" s="48">
        <v>1.81</v>
      </c>
      <c r="K542" s="48">
        <v>1.99</v>
      </c>
      <c r="L542" s="48">
        <v>27.4</v>
      </c>
      <c r="M542" s="5" t="s">
        <v>183</v>
      </c>
      <c r="N542" s="21" t="s">
        <v>89</v>
      </c>
      <c r="O542">
        <v>45</v>
      </c>
      <c r="P542" s="8">
        <f t="shared" si="29"/>
        <v>6</v>
      </c>
      <c r="Q542" s="9">
        <v>40</v>
      </c>
      <c r="R542" s="7" t="s">
        <v>184</v>
      </c>
      <c r="S542" s="21" t="s">
        <v>89</v>
      </c>
      <c r="T542" s="9">
        <v>40</v>
      </c>
      <c r="U542">
        <v>27.4</v>
      </c>
      <c r="V542" t="str">
        <f t="shared" si="28"/>
        <v/>
      </c>
    </row>
    <row r="543" spans="1:22">
      <c r="A543" s="56">
        <v>700</v>
      </c>
      <c r="B543" s="41" t="s">
        <v>148</v>
      </c>
      <c r="C543" s="41">
        <v>2010</v>
      </c>
      <c r="F543">
        <v>700</v>
      </c>
      <c r="G543" s="41" t="s">
        <v>182</v>
      </c>
      <c r="H543" s="41" t="s">
        <v>90</v>
      </c>
      <c r="I543" s="48">
        <v>151.9</v>
      </c>
      <c r="J543" s="48">
        <v>1.87</v>
      </c>
      <c r="K543" s="48">
        <v>2.13</v>
      </c>
      <c r="L543" s="48">
        <v>29.7</v>
      </c>
      <c r="M543" s="5" t="s">
        <v>183</v>
      </c>
      <c r="N543" s="21" t="s">
        <v>90</v>
      </c>
      <c r="O543">
        <v>45</v>
      </c>
      <c r="P543" s="8">
        <f t="shared" si="29"/>
        <v>6</v>
      </c>
      <c r="Q543" s="9">
        <v>40</v>
      </c>
      <c r="R543" s="7" t="s">
        <v>184</v>
      </c>
      <c r="S543" s="21" t="s">
        <v>90</v>
      </c>
      <c r="T543" s="9">
        <v>40</v>
      </c>
      <c r="U543">
        <v>29.7</v>
      </c>
      <c r="V543" t="str">
        <f t="shared" si="28"/>
        <v/>
      </c>
    </row>
    <row r="544" spans="1:22">
      <c r="A544" s="56">
        <v>636</v>
      </c>
      <c r="B544" s="41" t="s">
        <v>190</v>
      </c>
      <c r="C544" s="41">
        <v>2009</v>
      </c>
      <c r="F544">
        <v>636</v>
      </c>
      <c r="G544" s="41" t="s">
        <v>182</v>
      </c>
      <c r="H544" s="41" t="s">
        <v>91</v>
      </c>
      <c r="I544" s="48">
        <v>87.4</v>
      </c>
      <c r="J544" s="48">
        <v>1.81</v>
      </c>
      <c r="K544" s="48">
        <v>1.93</v>
      </c>
      <c r="L544" s="48">
        <v>22</v>
      </c>
      <c r="M544" s="5" t="s">
        <v>183</v>
      </c>
      <c r="N544" s="21" t="s">
        <v>91</v>
      </c>
      <c r="O544">
        <v>45</v>
      </c>
      <c r="P544" s="8">
        <f t="shared" si="29"/>
        <v>7</v>
      </c>
      <c r="Q544" s="9">
        <v>40</v>
      </c>
      <c r="R544" s="7" t="s">
        <v>184</v>
      </c>
      <c r="S544" s="21" t="s">
        <v>91</v>
      </c>
      <c r="T544" s="9">
        <v>40</v>
      </c>
      <c r="U544">
        <v>22</v>
      </c>
      <c r="V544" t="str">
        <f t="shared" si="28"/>
        <v/>
      </c>
    </row>
    <row r="545" spans="1:22">
      <c r="A545" s="56">
        <v>637</v>
      </c>
      <c r="B545" s="41" t="s">
        <v>190</v>
      </c>
      <c r="C545" s="41">
        <v>2009</v>
      </c>
      <c r="F545">
        <v>637</v>
      </c>
      <c r="G545" s="41" t="s">
        <v>182</v>
      </c>
      <c r="H545" s="41" t="s">
        <v>92</v>
      </c>
      <c r="I545" s="48">
        <v>24.4</v>
      </c>
      <c r="J545" s="48">
        <v>1.79</v>
      </c>
      <c r="K545" s="48">
        <v>2.08</v>
      </c>
      <c r="L545" s="48">
        <v>15.7</v>
      </c>
      <c r="M545" s="5" t="s">
        <v>183</v>
      </c>
      <c r="N545" s="21" t="s">
        <v>92</v>
      </c>
      <c r="O545">
        <v>45</v>
      </c>
      <c r="P545" s="8">
        <f t="shared" si="29"/>
        <v>10</v>
      </c>
      <c r="Q545" s="9">
        <v>40</v>
      </c>
      <c r="R545" s="7" t="s">
        <v>184</v>
      </c>
      <c r="S545" s="21" t="s">
        <v>92</v>
      </c>
      <c r="T545" s="9">
        <v>40</v>
      </c>
      <c r="U545">
        <v>15.7</v>
      </c>
      <c r="V545" t="str">
        <f t="shared" si="28"/>
        <v/>
      </c>
    </row>
    <row r="546" spans="1:22">
      <c r="A546" s="56">
        <v>942</v>
      </c>
      <c r="B546" s="41" t="s">
        <v>172</v>
      </c>
      <c r="C546" s="41">
        <v>2010</v>
      </c>
      <c r="F546">
        <v>942</v>
      </c>
      <c r="G546" s="41" t="s">
        <v>182</v>
      </c>
      <c r="H546" s="41" t="s">
        <v>93</v>
      </c>
      <c r="I546" s="48">
        <v>307</v>
      </c>
      <c r="J546" s="48">
        <v>1.86</v>
      </c>
      <c r="K546" s="48">
        <v>2.0699999999999998</v>
      </c>
      <c r="L546" s="48">
        <v>80.099999999999994</v>
      </c>
      <c r="M546" s="5" t="s">
        <v>183</v>
      </c>
      <c r="N546" s="21" t="s">
        <v>93</v>
      </c>
      <c r="O546">
        <v>45</v>
      </c>
      <c r="P546" s="8">
        <f t="shared" si="29"/>
        <v>2</v>
      </c>
      <c r="Q546" s="9">
        <v>40</v>
      </c>
      <c r="R546" s="7" t="s">
        <v>184</v>
      </c>
      <c r="S546" s="21" t="s">
        <v>93</v>
      </c>
      <c r="T546" s="9">
        <v>40</v>
      </c>
      <c r="U546">
        <v>80.099999999999994</v>
      </c>
      <c r="V546" t="str">
        <f t="shared" si="28"/>
        <v/>
      </c>
    </row>
    <row r="547" spans="1:22">
      <c r="A547" s="56">
        <v>720</v>
      </c>
      <c r="B547" s="41" t="s">
        <v>192</v>
      </c>
      <c r="C547" s="41">
        <v>2010</v>
      </c>
      <c r="F547">
        <v>720</v>
      </c>
      <c r="G547" s="41" t="s">
        <v>182</v>
      </c>
      <c r="H547" s="41" t="s">
        <v>94</v>
      </c>
      <c r="I547" s="48">
        <v>1386.2</v>
      </c>
      <c r="J547" s="48">
        <v>1.98</v>
      </c>
      <c r="K547" s="48">
        <v>2.42</v>
      </c>
      <c r="L547" s="48">
        <v>150</v>
      </c>
      <c r="M547" s="5" t="s">
        <v>183</v>
      </c>
      <c r="N547" s="21" t="s">
        <v>94</v>
      </c>
      <c r="O547">
        <v>45</v>
      </c>
      <c r="P547" s="8">
        <f t="shared" si="29"/>
        <v>1</v>
      </c>
      <c r="Q547" s="9">
        <v>40</v>
      </c>
      <c r="R547" s="7" t="s">
        <v>184</v>
      </c>
      <c r="S547" s="21" t="s">
        <v>94</v>
      </c>
      <c r="T547" s="9">
        <v>40</v>
      </c>
      <c r="U547">
        <v>150</v>
      </c>
      <c r="V547" t="str">
        <f t="shared" si="28"/>
        <v/>
      </c>
    </row>
    <row r="548" spans="1:22">
      <c r="A548" s="56">
        <v>721</v>
      </c>
      <c r="B548" s="41" t="s">
        <v>192</v>
      </c>
      <c r="C548" s="41">
        <v>2010</v>
      </c>
      <c r="F548">
        <v>721</v>
      </c>
      <c r="G548" s="41" t="s">
        <v>182</v>
      </c>
      <c r="H548" s="41" t="s">
        <v>97</v>
      </c>
      <c r="I548" s="48">
        <v>389.2</v>
      </c>
      <c r="J548" s="48">
        <v>1.89</v>
      </c>
      <c r="K548" s="48">
        <v>2.3199999999999998</v>
      </c>
      <c r="L548" s="48">
        <v>41.8</v>
      </c>
      <c r="M548" s="5" t="s">
        <v>183</v>
      </c>
      <c r="N548" s="21" t="s">
        <v>97</v>
      </c>
      <c r="O548">
        <v>45</v>
      </c>
      <c r="P548" s="8">
        <f t="shared" si="29"/>
        <v>4</v>
      </c>
      <c r="Q548" s="9">
        <v>40</v>
      </c>
      <c r="R548" s="7" t="s">
        <v>184</v>
      </c>
      <c r="S548" s="21" t="s">
        <v>97</v>
      </c>
      <c r="T548" s="9">
        <v>40</v>
      </c>
      <c r="U548">
        <v>41.8</v>
      </c>
      <c r="V548" t="str">
        <f t="shared" si="28"/>
        <v/>
      </c>
    </row>
    <row r="549" spans="1:22">
      <c r="A549" s="56">
        <v>722</v>
      </c>
      <c r="B549" s="41" t="s">
        <v>192</v>
      </c>
      <c r="C549" s="41">
        <v>2010</v>
      </c>
      <c r="F549">
        <v>722</v>
      </c>
      <c r="G549" s="41" t="s">
        <v>182</v>
      </c>
      <c r="H549" s="41" t="s">
        <v>98</v>
      </c>
      <c r="I549" s="48">
        <v>184.6</v>
      </c>
      <c r="J549" s="48">
        <v>1.83</v>
      </c>
      <c r="K549" s="48">
        <v>2.11</v>
      </c>
      <c r="L549" s="48">
        <v>62.7</v>
      </c>
      <c r="M549" s="5" t="s">
        <v>183</v>
      </c>
      <c r="N549" s="21" t="s">
        <v>98</v>
      </c>
      <c r="O549">
        <v>45</v>
      </c>
      <c r="P549" s="8">
        <f t="shared" si="29"/>
        <v>3</v>
      </c>
      <c r="Q549" s="9">
        <v>40</v>
      </c>
      <c r="R549" s="7" t="s">
        <v>184</v>
      </c>
      <c r="S549" s="21" t="s">
        <v>98</v>
      </c>
      <c r="T549" s="9">
        <v>40</v>
      </c>
      <c r="U549">
        <v>62.7</v>
      </c>
      <c r="V549" t="str">
        <f t="shared" si="28"/>
        <v/>
      </c>
    </row>
    <row r="550" spans="1:22">
      <c r="A550" s="56">
        <v>723</v>
      </c>
      <c r="B550" s="41" t="s">
        <v>192</v>
      </c>
      <c r="C550" s="41">
        <v>2010</v>
      </c>
      <c r="F550">
        <v>723</v>
      </c>
      <c r="G550" s="41" t="s">
        <v>182</v>
      </c>
      <c r="H550" s="41" t="s">
        <v>99</v>
      </c>
      <c r="I550" s="48">
        <v>347.6</v>
      </c>
      <c r="J550" s="48">
        <v>1.84</v>
      </c>
      <c r="K550" s="48">
        <v>2.21</v>
      </c>
      <c r="L550" s="48">
        <v>109</v>
      </c>
      <c r="M550" s="5" t="s">
        <v>183</v>
      </c>
      <c r="N550" s="21" t="s">
        <v>99</v>
      </c>
      <c r="O550">
        <v>45</v>
      </c>
      <c r="P550" s="8">
        <f t="shared" si="29"/>
        <v>2</v>
      </c>
      <c r="Q550" s="9">
        <v>40</v>
      </c>
      <c r="R550" s="7" t="s">
        <v>184</v>
      </c>
      <c r="S550" s="21" t="s">
        <v>99</v>
      </c>
      <c r="T550" s="9">
        <v>40</v>
      </c>
      <c r="U550">
        <v>109</v>
      </c>
      <c r="V550" t="str">
        <f t="shared" si="28"/>
        <v/>
      </c>
    </row>
    <row r="551" spans="1:22">
      <c r="A551" s="56">
        <v>724</v>
      </c>
      <c r="B551" s="41" t="s">
        <v>192</v>
      </c>
      <c r="C551" s="41">
        <v>2010</v>
      </c>
      <c r="F551">
        <v>724</v>
      </c>
      <c r="G551" s="41" t="s">
        <v>182</v>
      </c>
      <c r="H551" s="41" t="s">
        <v>100</v>
      </c>
      <c r="I551" s="48">
        <v>213</v>
      </c>
      <c r="J551" s="48">
        <v>1.85</v>
      </c>
      <c r="K551" s="48">
        <v>2.21</v>
      </c>
      <c r="L551" s="48">
        <v>83.5</v>
      </c>
      <c r="M551" s="5" t="s">
        <v>183</v>
      </c>
      <c r="N551" s="21" t="s">
        <v>100</v>
      </c>
      <c r="O551">
        <v>45</v>
      </c>
      <c r="P551" s="8">
        <f t="shared" si="29"/>
        <v>2</v>
      </c>
      <c r="Q551" s="9">
        <v>40</v>
      </c>
      <c r="R551" s="7" t="s">
        <v>184</v>
      </c>
      <c r="S551" s="21" t="s">
        <v>100</v>
      </c>
      <c r="T551" s="9">
        <v>40</v>
      </c>
      <c r="U551">
        <v>83.5</v>
      </c>
      <c r="V551" t="str">
        <f t="shared" si="28"/>
        <v/>
      </c>
    </row>
    <row r="552" spans="1:22">
      <c r="A552" s="56">
        <v>725</v>
      </c>
      <c r="B552" s="41" t="s">
        <v>193</v>
      </c>
      <c r="C552" s="41">
        <v>2009</v>
      </c>
      <c r="F552">
        <v>725</v>
      </c>
      <c r="G552" s="41" t="s">
        <v>182</v>
      </c>
      <c r="H552" s="41" t="s">
        <v>101</v>
      </c>
      <c r="I552" s="48">
        <v>472.2</v>
      </c>
      <c r="J552" s="48">
        <v>1.88</v>
      </c>
      <c r="K552" s="48">
        <v>2.29</v>
      </c>
      <c r="L552" s="48">
        <v>83.6</v>
      </c>
      <c r="M552" s="5" t="s">
        <v>183</v>
      </c>
      <c r="N552" s="21" t="s">
        <v>101</v>
      </c>
      <c r="O552">
        <v>45</v>
      </c>
      <c r="P552" s="8">
        <f t="shared" si="29"/>
        <v>2</v>
      </c>
      <c r="Q552" s="9">
        <v>40</v>
      </c>
      <c r="R552" s="7" t="s">
        <v>184</v>
      </c>
      <c r="S552" s="21" t="s">
        <v>101</v>
      </c>
      <c r="T552" s="9">
        <v>40</v>
      </c>
      <c r="U552">
        <v>83.6</v>
      </c>
      <c r="V552" t="str">
        <f t="shared" si="28"/>
        <v/>
      </c>
    </row>
    <row r="553" spans="1:22">
      <c r="A553" s="56">
        <v>726</v>
      </c>
      <c r="B553" s="41" t="s">
        <v>193</v>
      </c>
      <c r="C553" s="41">
        <v>2009</v>
      </c>
      <c r="F553">
        <v>726</v>
      </c>
      <c r="G553" s="41" t="s">
        <v>182</v>
      </c>
      <c r="H553" s="41" t="s">
        <v>103</v>
      </c>
      <c r="I553" s="48">
        <v>141.1</v>
      </c>
      <c r="J553" s="48">
        <v>1.84</v>
      </c>
      <c r="K553" s="48">
        <v>2.11</v>
      </c>
      <c r="L553" s="48">
        <v>45.9</v>
      </c>
      <c r="M553" s="5" t="s">
        <v>183</v>
      </c>
      <c r="N553" s="21" t="s">
        <v>103</v>
      </c>
      <c r="O553">
        <v>45</v>
      </c>
      <c r="P553" s="8">
        <f t="shared" si="29"/>
        <v>4</v>
      </c>
      <c r="Q553" s="9">
        <v>40</v>
      </c>
      <c r="R553" s="7" t="s">
        <v>184</v>
      </c>
      <c r="S553" s="21" t="s">
        <v>103</v>
      </c>
      <c r="T553" s="9">
        <v>40</v>
      </c>
      <c r="U553">
        <v>45.9</v>
      </c>
      <c r="V553" t="str">
        <f t="shared" si="28"/>
        <v/>
      </c>
    </row>
    <row r="554" spans="1:22">
      <c r="A554" s="56">
        <v>727</v>
      </c>
      <c r="B554" s="41" t="s">
        <v>193</v>
      </c>
      <c r="C554" s="41">
        <v>2009</v>
      </c>
      <c r="F554">
        <v>727</v>
      </c>
      <c r="G554" s="41" t="s">
        <v>182</v>
      </c>
      <c r="H554" s="41" t="s">
        <v>104</v>
      </c>
      <c r="I554" s="48">
        <v>103</v>
      </c>
      <c r="J554" s="48">
        <v>1.82</v>
      </c>
      <c r="K554" s="48">
        <v>2.02</v>
      </c>
      <c r="L554" s="48">
        <v>31.9</v>
      </c>
      <c r="M554" s="5" t="s">
        <v>183</v>
      </c>
      <c r="N554" s="21" t="s">
        <v>104</v>
      </c>
      <c r="O554">
        <v>45</v>
      </c>
      <c r="P554" s="8">
        <f t="shared" si="29"/>
        <v>5</v>
      </c>
      <c r="Q554" s="9">
        <v>40</v>
      </c>
      <c r="R554" s="7" t="s">
        <v>184</v>
      </c>
      <c r="S554" s="21" t="s">
        <v>104</v>
      </c>
      <c r="T554" s="9">
        <v>40</v>
      </c>
      <c r="U554">
        <v>31.9</v>
      </c>
      <c r="V554" t="str">
        <f t="shared" si="28"/>
        <v/>
      </c>
    </row>
    <row r="555" spans="1:22">
      <c r="A555" s="56">
        <v>729</v>
      </c>
      <c r="B555" s="41" t="s">
        <v>193</v>
      </c>
      <c r="C555" s="41">
        <v>2009</v>
      </c>
      <c r="F555">
        <v>729</v>
      </c>
      <c r="G555" s="41" t="s">
        <v>182</v>
      </c>
      <c r="H555" s="41" t="s">
        <v>105</v>
      </c>
      <c r="I555" s="48">
        <v>1392.1</v>
      </c>
      <c r="J555" s="48">
        <v>1.95</v>
      </c>
      <c r="K555" s="48">
        <v>2.35</v>
      </c>
      <c r="L555" s="48">
        <v>112</v>
      </c>
      <c r="M555" s="5" t="s">
        <v>183</v>
      </c>
      <c r="N555" s="21" t="s">
        <v>105</v>
      </c>
      <c r="O555">
        <v>45</v>
      </c>
      <c r="P555" s="8">
        <f t="shared" si="29"/>
        <v>2</v>
      </c>
      <c r="Q555" s="9">
        <v>40</v>
      </c>
      <c r="R555" s="7" t="s">
        <v>184</v>
      </c>
      <c r="S555" s="21" t="s">
        <v>105</v>
      </c>
      <c r="T555" s="9">
        <v>40</v>
      </c>
      <c r="U555">
        <v>112</v>
      </c>
      <c r="V555" t="str">
        <f t="shared" si="28"/>
        <v/>
      </c>
    </row>
    <row r="556" spans="1:22">
      <c r="A556" s="56">
        <v>733</v>
      </c>
      <c r="B556" s="41" t="s">
        <v>194</v>
      </c>
      <c r="C556" s="41">
        <v>2010</v>
      </c>
      <c r="F556">
        <v>733</v>
      </c>
      <c r="G556" s="41" t="s">
        <v>182</v>
      </c>
      <c r="H556" s="41" t="s">
        <v>106</v>
      </c>
      <c r="I556" s="48">
        <v>340.8</v>
      </c>
      <c r="J556" s="48">
        <v>1.87</v>
      </c>
      <c r="K556" s="48">
        <v>2.27</v>
      </c>
      <c r="L556" s="48">
        <v>81.099999999999994</v>
      </c>
      <c r="M556" s="5" t="s">
        <v>183</v>
      </c>
      <c r="N556" s="21" t="s">
        <v>106</v>
      </c>
      <c r="O556">
        <v>45</v>
      </c>
      <c r="P556" s="8">
        <f t="shared" si="29"/>
        <v>2</v>
      </c>
      <c r="Q556" s="9">
        <v>40</v>
      </c>
      <c r="R556" s="7" t="s">
        <v>184</v>
      </c>
      <c r="S556" s="21" t="s">
        <v>106</v>
      </c>
      <c r="T556" s="9">
        <v>40</v>
      </c>
      <c r="U556">
        <v>81.099999999999994</v>
      </c>
      <c r="V556" t="str">
        <f t="shared" si="28"/>
        <v/>
      </c>
    </row>
    <row r="557" spans="1:22">
      <c r="A557" s="56">
        <v>737</v>
      </c>
      <c r="B557" s="41" t="s">
        <v>194</v>
      </c>
      <c r="C557" s="41">
        <v>2010</v>
      </c>
      <c r="F557">
        <v>737</v>
      </c>
      <c r="G557" s="41" t="s">
        <v>182</v>
      </c>
      <c r="H557" s="41" t="s">
        <v>107</v>
      </c>
      <c r="I557" s="48">
        <v>19.7</v>
      </c>
      <c r="J557" s="48">
        <v>1.72</v>
      </c>
      <c r="K557" s="48">
        <v>1.6</v>
      </c>
      <c r="L557" s="48">
        <v>4.97</v>
      </c>
      <c r="M557" s="5" t="s">
        <v>183</v>
      </c>
      <c r="N557" s="21" t="s">
        <v>107</v>
      </c>
      <c r="O557">
        <v>45</v>
      </c>
      <c r="P557" s="8">
        <f t="shared" si="29"/>
        <v>31</v>
      </c>
      <c r="Q557" s="9">
        <v>40</v>
      </c>
      <c r="R557" s="7" t="s">
        <v>184</v>
      </c>
      <c r="S557" s="21" t="s">
        <v>107</v>
      </c>
      <c r="T557" s="9">
        <v>40</v>
      </c>
      <c r="U557">
        <v>4.97</v>
      </c>
      <c r="V557" t="str">
        <f t="shared" si="28"/>
        <v/>
      </c>
    </row>
    <row r="558" spans="1:22">
      <c r="A558" s="56">
        <v>741</v>
      </c>
      <c r="B558" s="41" t="s">
        <v>194</v>
      </c>
      <c r="C558" s="41">
        <v>2010</v>
      </c>
      <c r="F558">
        <v>741</v>
      </c>
      <c r="G558" s="41" t="s">
        <v>182</v>
      </c>
      <c r="H558" s="41" t="s">
        <v>108</v>
      </c>
      <c r="I558" s="48">
        <v>98.4</v>
      </c>
      <c r="J558" s="48">
        <v>1.85</v>
      </c>
      <c r="K558" s="48">
        <v>1.93</v>
      </c>
      <c r="L558" s="48">
        <v>26.6</v>
      </c>
      <c r="M558" s="5" t="s">
        <v>183</v>
      </c>
      <c r="N558" s="21" t="s">
        <v>108</v>
      </c>
      <c r="O558">
        <v>45</v>
      </c>
      <c r="P558" s="8">
        <f t="shared" si="29"/>
        <v>6</v>
      </c>
      <c r="Q558" s="9">
        <v>40</v>
      </c>
      <c r="R558" s="7" t="s">
        <v>184</v>
      </c>
      <c r="S558" s="21" t="s">
        <v>108</v>
      </c>
      <c r="T558" s="9">
        <v>40</v>
      </c>
      <c r="U558">
        <v>26.6</v>
      </c>
      <c r="V558" t="str">
        <f t="shared" si="28"/>
        <v/>
      </c>
    </row>
    <row r="559" spans="1:22">
      <c r="A559" s="56">
        <v>742</v>
      </c>
      <c r="B559" s="41" t="s">
        <v>194</v>
      </c>
      <c r="C559" s="41">
        <v>2010</v>
      </c>
      <c r="F559">
        <v>742</v>
      </c>
      <c r="G559" s="41" t="s">
        <v>182</v>
      </c>
      <c r="H559" s="41" t="s">
        <v>109</v>
      </c>
      <c r="I559" s="48">
        <v>25.9</v>
      </c>
      <c r="J559" s="48">
        <v>1.66</v>
      </c>
      <c r="K559" s="48">
        <v>1.64</v>
      </c>
      <c r="L559" s="48">
        <v>4.58</v>
      </c>
      <c r="M559" s="5" t="s">
        <v>183</v>
      </c>
      <c r="N559" s="21" t="s">
        <v>109</v>
      </c>
      <c r="O559">
        <v>45</v>
      </c>
      <c r="P559" s="8">
        <f t="shared" si="29"/>
        <v>33</v>
      </c>
      <c r="Q559" s="9">
        <v>40</v>
      </c>
      <c r="R559" s="7" t="s">
        <v>184</v>
      </c>
      <c r="S559" s="21" t="s">
        <v>109</v>
      </c>
      <c r="T559" s="9">
        <v>40</v>
      </c>
      <c r="U559">
        <v>4.58</v>
      </c>
      <c r="V559" t="str">
        <f t="shared" si="28"/>
        <v/>
      </c>
    </row>
    <row r="560" spans="1:22">
      <c r="A560" s="56">
        <v>743</v>
      </c>
      <c r="B560" s="41" t="s">
        <v>194</v>
      </c>
      <c r="C560" s="41">
        <v>2010</v>
      </c>
      <c r="F560">
        <v>743</v>
      </c>
      <c r="G560" s="41" t="s">
        <v>182</v>
      </c>
      <c r="H560" s="41" t="s">
        <v>110</v>
      </c>
      <c r="I560" s="48">
        <v>38.1</v>
      </c>
      <c r="J560" s="48">
        <v>1.79</v>
      </c>
      <c r="K560" s="48">
        <v>1.73</v>
      </c>
      <c r="L560" s="48">
        <v>7.7</v>
      </c>
      <c r="M560" s="5" t="s">
        <v>183</v>
      </c>
      <c r="N560" s="21" t="s">
        <v>110</v>
      </c>
      <c r="O560">
        <v>45</v>
      </c>
      <c r="P560" s="8">
        <f t="shared" si="29"/>
        <v>20</v>
      </c>
      <c r="Q560" s="9">
        <v>40</v>
      </c>
      <c r="R560" s="7" t="s">
        <v>184</v>
      </c>
      <c r="S560" s="21" t="s">
        <v>110</v>
      </c>
      <c r="T560" s="9">
        <v>40</v>
      </c>
      <c r="U560">
        <v>7.7</v>
      </c>
      <c r="V560" t="str">
        <f t="shared" si="28"/>
        <v/>
      </c>
    </row>
    <row r="561" spans="1:22">
      <c r="A561" s="56">
        <v>754</v>
      </c>
      <c r="B561" s="41" t="s">
        <v>137</v>
      </c>
      <c r="C561" s="41">
        <v>2010</v>
      </c>
      <c r="F561">
        <v>754</v>
      </c>
      <c r="G561" s="41" t="s">
        <v>182</v>
      </c>
      <c r="H561" s="41" t="s">
        <v>111</v>
      </c>
      <c r="I561" s="48">
        <v>893</v>
      </c>
      <c r="J561" s="48">
        <v>1.95</v>
      </c>
      <c r="K561" s="48">
        <v>2.2999999999999998</v>
      </c>
      <c r="L561" s="48">
        <v>113</v>
      </c>
      <c r="M561" s="5" t="s">
        <v>183</v>
      </c>
      <c r="N561" s="21" t="s">
        <v>111</v>
      </c>
      <c r="O561">
        <v>45</v>
      </c>
      <c r="P561" s="8">
        <f t="shared" si="29"/>
        <v>2</v>
      </c>
      <c r="Q561" s="9">
        <v>40</v>
      </c>
      <c r="R561" s="7" t="s">
        <v>184</v>
      </c>
      <c r="S561" s="21" t="s">
        <v>111</v>
      </c>
      <c r="T561" s="9">
        <v>40</v>
      </c>
      <c r="U561">
        <v>113</v>
      </c>
      <c r="V561" t="str">
        <f t="shared" si="28"/>
        <v/>
      </c>
    </row>
    <row r="562" spans="1:22">
      <c r="M562" s="5" t="s">
        <v>183</v>
      </c>
      <c r="N562" s="21" t="s">
        <v>112</v>
      </c>
      <c r="P562" s="8"/>
      <c r="Q562" s="9"/>
      <c r="R562" s="7" t="s">
        <v>184</v>
      </c>
      <c r="S562" s="21" t="s">
        <v>112</v>
      </c>
      <c r="T562" s="9"/>
      <c r="V562" t="str">
        <f t="shared" si="28"/>
        <v/>
      </c>
    </row>
    <row r="563" spans="1:22">
      <c r="A563" s="56">
        <v>769</v>
      </c>
      <c r="B563" s="41" t="s">
        <v>195</v>
      </c>
      <c r="C563" s="41">
        <v>2009</v>
      </c>
      <c r="F563">
        <v>769</v>
      </c>
      <c r="G563" s="41" t="s">
        <v>182</v>
      </c>
      <c r="H563" s="41" t="s">
        <v>113</v>
      </c>
      <c r="I563" s="48">
        <v>94.2</v>
      </c>
      <c r="J563" s="48">
        <v>1.84</v>
      </c>
      <c r="K563" s="48">
        <v>1.86</v>
      </c>
      <c r="L563" s="48">
        <v>12.2</v>
      </c>
      <c r="M563" s="5" t="s">
        <v>183</v>
      </c>
      <c r="N563" s="21" t="s">
        <v>113</v>
      </c>
      <c r="O563">
        <v>45</v>
      </c>
      <c r="P563" s="8">
        <f t="shared" ref="P563:P610" si="30">ROUNDUP(150/L563,0)</f>
        <v>13</v>
      </c>
      <c r="Q563" s="9">
        <v>40</v>
      </c>
      <c r="R563" s="7" t="s">
        <v>184</v>
      </c>
      <c r="S563" s="21" t="s">
        <v>113</v>
      </c>
      <c r="T563" s="9">
        <v>40</v>
      </c>
      <c r="U563">
        <v>12.2</v>
      </c>
      <c r="V563" t="str">
        <f t="shared" si="28"/>
        <v/>
      </c>
    </row>
    <row r="564" spans="1:22">
      <c r="A564" s="56">
        <v>770</v>
      </c>
      <c r="B564" s="41" t="s">
        <v>195</v>
      </c>
      <c r="C564" s="41">
        <v>2009</v>
      </c>
      <c r="F564">
        <v>770</v>
      </c>
      <c r="G564" s="41" t="s">
        <v>182</v>
      </c>
      <c r="H564" s="41" t="s">
        <v>115</v>
      </c>
      <c r="I564" s="48">
        <v>1006.8</v>
      </c>
      <c r="J564" s="48">
        <v>1.99</v>
      </c>
      <c r="K564" s="48">
        <v>2.38</v>
      </c>
      <c r="L564" s="48">
        <v>114</v>
      </c>
      <c r="M564" s="5" t="s">
        <v>183</v>
      </c>
      <c r="N564" s="21" t="s">
        <v>115</v>
      </c>
      <c r="O564">
        <v>45</v>
      </c>
      <c r="P564" s="8">
        <f t="shared" si="30"/>
        <v>2</v>
      </c>
      <c r="Q564" s="9">
        <v>40</v>
      </c>
      <c r="R564" s="7" t="s">
        <v>184</v>
      </c>
      <c r="S564" s="21" t="s">
        <v>115</v>
      </c>
      <c r="T564" s="9">
        <v>40</v>
      </c>
      <c r="U564">
        <v>114</v>
      </c>
      <c r="V564" t="str">
        <f t="shared" si="28"/>
        <v/>
      </c>
    </row>
    <row r="565" spans="1:22">
      <c r="A565" s="56">
        <v>771</v>
      </c>
      <c r="B565" s="41" t="s">
        <v>195</v>
      </c>
      <c r="C565" s="41">
        <v>2009</v>
      </c>
      <c r="F565">
        <v>771</v>
      </c>
      <c r="G565" s="41" t="s">
        <v>182</v>
      </c>
      <c r="H565" s="41" t="s">
        <v>116</v>
      </c>
      <c r="I565" s="48">
        <v>1000.9</v>
      </c>
      <c r="J565" s="48">
        <v>1.96</v>
      </c>
      <c r="K565" s="48">
        <v>2.31</v>
      </c>
      <c r="L565" s="48">
        <v>97.2</v>
      </c>
      <c r="M565" s="5" t="s">
        <v>183</v>
      </c>
      <c r="N565" s="21" t="s">
        <v>116</v>
      </c>
      <c r="O565">
        <v>45</v>
      </c>
      <c r="P565" s="8">
        <f t="shared" si="30"/>
        <v>2</v>
      </c>
      <c r="Q565" s="9">
        <v>40</v>
      </c>
      <c r="R565" s="7" t="s">
        <v>184</v>
      </c>
      <c r="S565" s="21" t="s">
        <v>116</v>
      </c>
      <c r="T565" s="9">
        <v>40</v>
      </c>
      <c r="U565">
        <v>97.2</v>
      </c>
      <c r="V565" t="str">
        <f t="shared" si="28"/>
        <v/>
      </c>
    </row>
    <row r="566" spans="1:22">
      <c r="A566" s="56">
        <v>772</v>
      </c>
      <c r="B566" s="41" t="s">
        <v>195</v>
      </c>
      <c r="C566" s="41">
        <v>2009</v>
      </c>
      <c r="E566" s="41" t="s">
        <v>17</v>
      </c>
      <c r="F566">
        <v>772</v>
      </c>
      <c r="G566" s="41" t="s">
        <v>182</v>
      </c>
      <c r="H566" s="41" t="s">
        <v>119</v>
      </c>
      <c r="I566" s="48">
        <v>169.1</v>
      </c>
      <c r="J566" s="48">
        <v>1.87</v>
      </c>
      <c r="K566" s="48">
        <v>2.0699999999999998</v>
      </c>
      <c r="L566" s="48">
        <v>43.7</v>
      </c>
      <c r="M566" s="5" t="s">
        <v>183</v>
      </c>
      <c r="N566" s="21" t="s">
        <v>119</v>
      </c>
      <c r="O566">
        <v>45</v>
      </c>
      <c r="P566" s="8">
        <f t="shared" si="30"/>
        <v>4</v>
      </c>
      <c r="Q566" s="9">
        <v>40</v>
      </c>
      <c r="R566" s="7" t="s">
        <v>184</v>
      </c>
      <c r="S566" s="21" t="s">
        <v>119</v>
      </c>
      <c r="T566" s="9">
        <v>40</v>
      </c>
      <c r="U566">
        <v>43.7</v>
      </c>
      <c r="V566" t="str">
        <f t="shared" ref="V566:V629" si="31">IF(Q566&lt;0,"!!!","")</f>
        <v/>
      </c>
    </row>
    <row r="567" spans="1:22">
      <c r="A567" s="56">
        <v>773</v>
      </c>
      <c r="B567" s="41" t="s">
        <v>195</v>
      </c>
      <c r="C567" s="41">
        <v>2009</v>
      </c>
      <c r="F567">
        <v>773</v>
      </c>
      <c r="G567" s="41" t="s">
        <v>182</v>
      </c>
      <c r="H567" s="41" t="s">
        <v>120</v>
      </c>
      <c r="I567" s="48">
        <v>296</v>
      </c>
      <c r="J567" s="48">
        <v>1.86</v>
      </c>
      <c r="K567" s="48">
        <v>2.23</v>
      </c>
      <c r="L567" s="48">
        <v>54.4</v>
      </c>
      <c r="M567" s="5" t="s">
        <v>183</v>
      </c>
      <c r="N567" s="21" t="s">
        <v>120</v>
      </c>
      <c r="O567">
        <v>45</v>
      </c>
      <c r="P567" s="8">
        <f t="shared" si="30"/>
        <v>3</v>
      </c>
      <c r="Q567" s="9">
        <v>40</v>
      </c>
      <c r="R567" s="7" t="s">
        <v>184</v>
      </c>
      <c r="S567" s="21" t="s">
        <v>120</v>
      </c>
      <c r="T567" s="9">
        <v>40</v>
      </c>
      <c r="U567">
        <v>54.4</v>
      </c>
      <c r="V567" t="str">
        <f t="shared" si="31"/>
        <v/>
      </c>
    </row>
    <row r="568" spans="1:22">
      <c r="A568" s="56">
        <v>774</v>
      </c>
      <c r="B568" s="41" t="s">
        <v>195</v>
      </c>
      <c r="C568" s="41">
        <v>2009</v>
      </c>
      <c r="F568">
        <v>774</v>
      </c>
      <c r="G568" s="41" t="s">
        <v>182</v>
      </c>
      <c r="H568" s="41" t="s">
        <v>121</v>
      </c>
      <c r="I568" s="48">
        <v>65.8</v>
      </c>
      <c r="J568" s="48">
        <v>1.78</v>
      </c>
      <c r="K568" s="48">
        <v>1.84</v>
      </c>
      <c r="L568" s="48">
        <v>33.299999999999997</v>
      </c>
      <c r="M568" s="5" t="s">
        <v>183</v>
      </c>
      <c r="N568" s="21" t="s">
        <v>121</v>
      </c>
      <c r="O568">
        <v>45</v>
      </c>
      <c r="P568" s="8">
        <f t="shared" si="30"/>
        <v>5</v>
      </c>
      <c r="Q568" s="9">
        <v>40</v>
      </c>
      <c r="R568" s="7" t="s">
        <v>184</v>
      </c>
      <c r="S568" s="21" t="s">
        <v>121</v>
      </c>
      <c r="T568" s="9">
        <v>40</v>
      </c>
      <c r="U568">
        <v>33.299999999999997</v>
      </c>
      <c r="V568" t="str">
        <f t="shared" si="31"/>
        <v/>
      </c>
    </row>
    <row r="569" spans="1:22">
      <c r="A569" s="56">
        <v>775</v>
      </c>
      <c r="B569" s="41" t="s">
        <v>195</v>
      </c>
      <c r="C569" s="41">
        <v>2009</v>
      </c>
      <c r="F569">
        <v>775</v>
      </c>
      <c r="G569" s="41" t="s">
        <v>182</v>
      </c>
      <c r="H569" s="41" t="s">
        <v>122</v>
      </c>
      <c r="I569" s="48">
        <v>85</v>
      </c>
      <c r="J569" s="48">
        <v>1.84</v>
      </c>
      <c r="K569" s="48">
        <v>1.95</v>
      </c>
      <c r="L569" s="48">
        <v>44.2</v>
      </c>
      <c r="M569" s="5" t="s">
        <v>183</v>
      </c>
      <c r="N569" s="21" t="s">
        <v>122</v>
      </c>
      <c r="O569">
        <v>45</v>
      </c>
      <c r="P569" s="8">
        <f t="shared" si="30"/>
        <v>4</v>
      </c>
      <c r="Q569" s="9">
        <v>40</v>
      </c>
      <c r="R569" s="7" t="s">
        <v>184</v>
      </c>
      <c r="S569" s="21" t="s">
        <v>122</v>
      </c>
      <c r="T569" s="9">
        <v>40</v>
      </c>
      <c r="U569">
        <v>44.2</v>
      </c>
      <c r="V569" t="str">
        <f t="shared" si="31"/>
        <v/>
      </c>
    </row>
    <row r="570" spans="1:22">
      <c r="A570" s="56">
        <v>776</v>
      </c>
      <c r="B570" s="41" t="s">
        <v>195</v>
      </c>
      <c r="C570" s="41">
        <v>2009</v>
      </c>
      <c r="F570">
        <v>776</v>
      </c>
      <c r="G570" s="41" t="s">
        <v>182</v>
      </c>
      <c r="H570" s="41" t="s">
        <v>123</v>
      </c>
      <c r="I570" s="48">
        <v>123.1</v>
      </c>
      <c r="J570" s="48">
        <v>1.91</v>
      </c>
      <c r="K570" s="48">
        <v>2.06</v>
      </c>
      <c r="L570" s="48">
        <v>40</v>
      </c>
      <c r="M570" s="5" t="s">
        <v>183</v>
      </c>
      <c r="N570" s="21" t="s">
        <v>123</v>
      </c>
      <c r="O570">
        <v>45</v>
      </c>
      <c r="P570" s="8">
        <f t="shared" si="30"/>
        <v>4</v>
      </c>
      <c r="Q570" s="9">
        <v>40</v>
      </c>
      <c r="R570" s="7" t="s">
        <v>184</v>
      </c>
      <c r="S570" s="21" t="s">
        <v>123</v>
      </c>
      <c r="T570" s="9">
        <v>40</v>
      </c>
      <c r="U570">
        <v>40</v>
      </c>
      <c r="V570" t="str">
        <f t="shared" si="31"/>
        <v/>
      </c>
    </row>
    <row r="571" spans="1:22">
      <c r="A571" s="56">
        <v>777</v>
      </c>
      <c r="B571" s="41" t="s">
        <v>196</v>
      </c>
      <c r="C571" s="41">
        <v>2008</v>
      </c>
      <c r="F571">
        <v>777</v>
      </c>
      <c r="G571" s="41" t="s">
        <v>182</v>
      </c>
      <c r="H571" s="41" t="s">
        <v>124</v>
      </c>
      <c r="I571" s="48">
        <v>211.8</v>
      </c>
      <c r="J571" s="48">
        <v>1.87</v>
      </c>
      <c r="K571" s="48">
        <v>2.2599999999999998</v>
      </c>
      <c r="L571" s="48">
        <v>46.6</v>
      </c>
      <c r="M571" s="5" t="s">
        <v>183</v>
      </c>
      <c r="N571" s="21" t="s">
        <v>124</v>
      </c>
      <c r="O571">
        <v>45</v>
      </c>
      <c r="P571" s="8">
        <f t="shared" si="30"/>
        <v>4</v>
      </c>
      <c r="Q571" s="9">
        <v>40</v>
      </c>
      <c r="R571" s="7" t="s">
        <v>184</v>
      </c>
      <c r="S571" s="21" t="s">
        <v>124</v>
      </c>
      <c r="T571" s="9">
        <v>40</v>
      </c>
      <c r="U571">
        <v>46.6</v>
      </c>
      <c r="V571" t="str">
        <f t="shared" si="31"/>
        <v/>
      </c>
    </row>
    <row r="572" spans="1:22">
      <c r="A572" s="56">
        <v>778</v>
      </c>
      <c r="B572" s="41" t="s">
        <v>196</v>
      </c>
      <c r="C572" s="41">
        <v>2008</v>
      </c>
      <c r="F572">
        <v>778</v>
      </c>
      <c r="G572" s="41" t="s">
        <v>182</v>
      </c>
      <c r="H572" s="41" t="s">
        <v>125</v>
      </c>
      <c r="I572" s="48">
        <v>127.3</v>
      </c>
      <c r="J572" s="48">
        <v>1.85</v>
      </c>
      <c r="K572" s="48">
        <v>2.2000000000000002</v>
      </c>
      <c r="L572" s="48">
        <v>6.52</v>
      </c>
      <c r="M572" s="5" t="s">
        <v>183</v>
      </c>
      <c r="N572" s="21" t="s">
        <v>125</v>
      </c>
      <c r="O572">
        <v>45</v>
      </c>
      <c r="P572" s="8">
        <f t="shared" si="30"/>
        <v>24</v>
      </c>
      <c r="Q572" s="9">
        <v>40</v>
      </c>
      <c r="R572" s="7" t="s">
        <v>184</v>
      </c>
      <c r="S572" s="21" t="s">
        <v>125</v>
      </c>
      <c r="T572" s="9">
        <v>40</v>
      </c>
      <c r="U572">
        <v>6.52</v>
      </c>
      <c r="V572" t="str">
        <f t="shared" si="31"/>
        <v/>
      </c>
    </row>
    <row r="573" spans="1:22">
      <c r="A573" s="56">
        <v>779</v>
      </c>
      <c r="B573" s="41" t="s">
        <v>196</v>
      </c>
      <c r="C573" s="41">
        <v>2008</v>
      </c>
      <c r="F573">
        <v>779</v>
      </c>
      <c r="G573" s="41" t="s">
        <v>182</v>
      </c>
      <c r="H573" s="41" t="s">
        <v>126</v>
      </c>
      <c r="I573" s="48">
        <v>363.6</v>
      </c>
      <c r="J573" s="48">
        <v>1.92</v>
      </c>
      <c r="K573" s="48">
        <v>2.39</v>
      </c>
      <c r="L573" s="48">
        <v>57.9</v>
      </c>
      <c r="M573" s="5" t="s">
        <v>183</v>
      </c>
      <c r="N573" s="21" t="s">
        <v>126</v>
      </c>
      <c r="O573">
        <v>45</v>
      </c>
      <c r="P573" s="8">
        <f t="shared" si="30"/>
        <v>3</v>
      </c>
      <c r="Q573" s="9">
        <v>40</v>
      </c>
      <c r="R573" s="7" t="s">
        <v>184</v>
      </c>
      <c r="S573" s="21" t="s">
        <v>126</v>
      </c>
      <c r="T573" s="9">
        <v>40</v>
      </c>
      <c r="U573">
        <v>57.9</v>
      </c>
      <c r="V573" t="str">
        <f t="shared" si="31"/>
        <v/>
      </c>
    </row>
    <row r="574" spans="1:22">
      <c r="A574" s="56">
        <v>780</v>
      </c>
      <c r="B574" s="41" t="s">
        <v>197</v>
      </c>
      <c r="C574" s="41">
        <v>2008</v>
      </c>
      <c r="F574">
        <v>780</v>
      </c>
      <c r="G574" s="41" t="s">
        <v>182</v>
      </c>
      <c r="H574" s="41" t="s">
        <v>127</v>
      </c>
      <c r="I574" s="48">
        <v>155.9</v>
      </c>
      <c r="J574" s="48">
        <v>1.85</v>
      </c>
      <c r="K574" s="48">
        <v>2.0499999999999998</v>
      </c>
      <c r="L574" s="48">
        <v>27.7</v>
      </c>
      <c r="M574" s="5" t="s">
        <v>183</v>
      </c>
      <c r="N574" s="21" t="s">
        <v>127</v>
      </c>
      <c r="O574">
        <v>45</v>
      </c>
      <c r="P574" s="8">
        <f t="shared" si="30"/>
        <v>6</v>
      </c>
      <c r="Q574" s="9">
        <v>40</v>
      </c>
      <c r="R574" s="7" t="s">
        <v>184</v>
      </c>
      <c r="S574" s="21" t="s">
        <v>127</v>
      </c>
      <c r="T574" s="9">
        <v>40</v>
      </c>
      <c r="U574">
        <v>27.7</v>
      </c>
      <c r="V574" t="str">
        <f t="shared" si="31"/>
        <v/>
      </c>
    </row>
    <row r="575" spans="1:22">
      <c r="A575" s="56">
        <v>781</v>
      </c>
      <c r="B575" s="41" t="s">
        <v>197</v>
      </c>
      <c r="C575" s="41">
        <v>2008</v>
      </c>
      <c r="F575">
        <v>781</v>
      </c>
      <c r="G575" s="41" t="s">
        <v>182</v>
      </c>
      <c r="H575" s="41" t="s">
        <v>128</v>
      </c>
      <c r="I575" s="48">
        <v>195.8</v>
      </c>
      <c r="J575" s="48">
        <v>2.04</v>
      </c>
      <c r="K575" s="48">
        <v>2.13</v>
      </c>
      <c r="L575" s="48">
        <v>43.7</v>
      </c>
      <c r="M575" s="5" t="s">
        <v>183</v>
      </c>
      <c r="N575" s="21" t="s">
        <v>128</v>
      </c>
      <c r="O575">
        <v>45</v>
      </c>
      <c r="P575" s="8">
        <f t="shared" si="30"/>
        <v>4</v>
      </c>
      <c r="Q575" s="9">
        <v>40</v>
      </c>
      <c r="R575" s="7" t="s">
        <v>184</v>
      </c>
      <c r="S575" s="21" t="s">
        <v>128</v>
      </c>
      <c r="T575" s="9">
        <v>40</v>
      </c>
      <c r="U575">
        <v>43.7</v>
      </c>
      <c r="V575" t="str">
        <f t="shared" si="31"/>
        <v/>
      </c>
    </row>
    <row r="576" spans="1:22">
      <c r="A576" s="56">
        <v>782</v>
      </c>
      <c r="B576" s="41" t="s">
        <v>197</v>
      </c>
      <c r="C576" s="41">
        <v>2008</v>
      </c>
      <c r="F576">
        <v>782</v>
      </c>
      <c r="G576" s="41" t="s">
        <v>182</v>
      </c>
      <c r="H576" s="41" t="s">
        <v>129</v>
      </c>
      <c r="I576" s="48">
        <v>358.2</v>
      </c>
      <c r="J576" s="48">
        <v>1.87</v>
      </c>
      <c r="K576" s="48">
        <v>2.2599999999999998</v>
      </c>
      <c r="L576" s="48">
        <v>75.599999999999994</v>
      </c>
      <c r="M576" s="5" t="s">
        <v>183</v>
      </c>
      <c r="N576" s="21" t="s">
        <v>129</v>
      </c>
      <c r="O576">
        <v>45</v>
      </c>
      <c r="P576" s="8">
        <f t="shared" si="30"/>
        <v>2</v>
      </c>
      <c r="Q576" s="9">
        <v>40</v>
      </c>
      <c r="R576" s="7" t="s">
        <v>184</v>
      </c>
      <c r="S576" s="21" t="s">
        <v>129</v>
      </c>
      <c r="T576" s="9">
        <v>40</v>
      </c>
      <c r="U576">
        <v>75.599999999999994</v>
      </c>
      <c r="V576" t="str">
        <f t="shared" si="31"/>
        <v/>
      </c>
    </row>
    <row r="577" spans="1:22">
      <c r="A577" s="56">
        <v>783</v>
      </c>
      <c r="B577" s="41" t="s">
        <v>197</v>
      </c>
      <c r="C577" s="41">
        <v>2008</v>
      </c>
      <c r="F577">
        <v>783</v>
      </c>
      <c r="G577" s="41" t="s">
        <v>182</v>
      </c>
      <c r="H577" s="41" t="s">
        <v>130</v>
      </c>
      <c r="I577" s="48">
        <v>80.7</v>
      </c>
      <c r="J577" s="48">
        <v>1.77</v>
      </c>
      <c r="K577" s="48">
        <v>1.76</v>
      </c>
      <c r="L577" s="48">
        <v>27.9</v>
      </c>
      <c r="M577" s="5" t="s">
        <v>183</v>
      </c>
      <c r="N577" s="21" t="s">
        <v>130</v>
      </c>
      <c r="O577">
        <v>45</v>
      </c>
      <c r="P577" s="8">
        <f t="shared" si="30"/>
        <v>6</v>
      </c>
      <c r="Q577" s="9">
        <v>40</v>
      </c>
      <c r="R577" s="7" t="s">
        <v>184</v>
      </c>
      <c r="S577" s="21" t="s">
        <v>130</v>
      </c>
      <c r="T577" s="9">
        <v>40</v>
      </c>
      <c r="U577">
        <v>27.9</v>
      </c>
      <c r="V577" t="str">
        <f t="shared" si="31"/>
        <v/>
      </c>
    </row>
    <row r="578" spans="1:22">
      <c r="A578" s="56">
        <v>784</v>
      </c>
      <c r="B578" s="41" t="s">
        <v>198</v>
      </c>
      <c r="C578" s="41">
        <v>2009</v>
      </c>
      <c r="F578">
        <v>784</v>
      </c>
      <c r="G578" s="41" t="s">
        <v>199</v>
      </c>
      <c r="H578" s="41" t="s">
        <v>19</v>
      </c>
      <c r="I578" s="48">
        <v>178.2</v>
      </c>
      <c r="J578" s="48">
        <v>1.89</v>
      </c>
      <c r="K578" s="48">
        <v>1.82</v>
      </c>
      <c r="L578" s="48">
        <v>27.1</v>
      </c>
      <c r="M578" s="5" t="s">
        <v>200</v>
      </c>
      <c r="N578" s="21" t="s">
        <v>19</v>
      </c>
      <c r="O578">
        <v>30</v>
      </c>
      <c r="P578" s="8">
        <f t="shared" si="30"/>
        <v>6</v>
      </c>
      <c r="Q578" s="9">
        <v>35</v>
      </c>
      <c r="R578" s="7" t="s">
        <v>201</v>
      </c>
      <c r="S578" s="21" t="s">
        <v>19</v>
      </c>
      <c r="T578" s="9">
        <v>35</v>
      </c>
      <c r="U578">
        <v>27.1</v>
      </c>
      <c r="V578" t="str">
        <f t="shared" si="31"/>
        <v/>
      </c>
    </row>
    <row r="579" spans="1:22">
      <c r="A579" s="56">
        <v>785</v>
      </c>
      <c r="B579" s="41" t="s">
        <v>198</v>
      </c>
      <c r="C579" s="41">
        <v>2009</v>
      </c>
      <c r="F579">
        <v>785</v>
      </c>
      <c r="G579" s="41" t="s">
        <v>199</v>
      </c>
      <c r="H579" s="41" t="s">
        <v>22</v>
      </c>
      <c r="I579" s="48">
        <v>255.3</v>
      </c>
      <c r="J579" s="48">
        <v>1.89</v>
      </c>
      <c r="K579" s="48">
        <v>1.95</v>
      </c>
      <c r="L579" s="48">
        <v>42.6</v>
      </c>
      <c r="M579" s="5" t="s">
        <v>200</v>
      </c>
      <c r="N579" s="21" t="s">
        <v>22</v>
      </c>
      <c r="O579">
        <v>30</v>
      </c>
      <c r="P579" s="8">
        <f t="shared" si="30"/>
        <v>4</v>
      </c>
      <c r="Q579" s="9">
        <v>35</v>
      </c>
      <c r="R579" s="7" t="s">
        <v>201</v>
      </c>
      <c r="S579" s="21" t="s">
        <v>22</v>
      </c>
      <c r="T579" s="9">
        <v>35</v>
      </c>
      <c r="U579">
        <v>42.6</v>
      </c>
      <c r="V579" t="str">
        <f t="shared" si="31"/>
        <v/>
      </c>
    </row>
    <row r="580" spans="1:22">
      <c r="A580" s="56">
        <v>786</v>
      </c>
      <c r="B580" s="41" t="s">
        <v>198</v>
      </c>
      <c r="C580" s="41">
        <v>2009</v>
      </c>
      <c r="F580">
        <v>786</v>
      </c>
      <c r="G580" s="41" t="s">
        <v>199</v>
      </c>
      <c r="H580" s="41" t="s">
        <v>24</v>
      </c>
      <c r="I580" s="48">
        <v>284.8</v>
      </c>
      <c r="J580" s="48">
        <v>1.89</v>
      </c>
      <c r="K580" s="48">
        <v>1.99</v>
      </c>
      <c r="L580" s="48">
        <v>40.6</v>
      </c>
      <c r="M580" s="5" t="s">
        <v>200</v>
      </c>
      <c r="N580" s="21" t="s">
        <v>24</v>
      </c>
      <c r="O580">
        <v>30</v>
      </c>
      <c r="P580" s="8">
        <f t="shared" si="30"/>
        <v>4</v>
      </c>
      <c r="Q580" s="9">
        <v>35</v>
      </c>
      <c r="R580" s="7" t="s">
        <v>201</v>
      </c>
      <c r="S580" s="21" t="s">
        <v>24</v>
      </c>
      <c r="T580" s="9">
        <v>35</v>
      </c>
      <c r="U580">
        <v>40.6</v>
      </c>
      <c r="V580" t="str">
        <f t="shared" si="31"/>
        <v/>
      </c>
    </row>
    <row r="581" spans="1:22">
      <c r="A581" s="56">
        <v>787</v>
      </c>
      <c r="B581" s="41" t="s">
        <v>198</v>
      </c>
      <c r="C581" s="41">
        <v>2009</v>
      </c>
      <c r="F581">
        <v>787</v>
      </c>
      <c r="G581" s="41" t="s">
        <v>199</v>
      </c>
      <c r="H581" s="41" t="s">
        <v>26</v>
      </c>
      <c r="I581" s="48">
        <v>204.3</v>
      </c>
      <c r="J581" s="48">
        <v>1.82</v>
      </c>
      <c r="K581" s="48">
        <v>1.78</v>
      </c>
      <c r="L581" s="48">
        <v>15.3</v>
      </c>
      <c r="M581" s="5" t="s">
        <v>200</v>
      </c>
      <c r="N581" s="21" t="s">
        <v>26</v>
      </c>
      <c r="O581">
        <v>30</v>
      </c>
      <c r="P581" s="8">
        <f t="shared" si="30"/>
        <v>10</v>
      </c>
      <c r="Q581" s="9">
        <v>25</v>
      </c>
      <c r="R581" s="7" t="s">
        <v>201</v>
      </c>
      <c r="S581" s="21" t="s">
        <v>26</v>
      </c>
      <c r="T581" s="9">
        <v>25</v>
      </c>
      <c r="U581">
        <v>15.3</v>
      </c>
      <c r="V581" t="str">
        <f t="shared" si="31"/>
        <v/>
      </c>
    </row>
    <row r="582" spans="1:22">
      <c r="A582" s="56">
        <v>788</v>
      </c>
      <c r="B582" s="41" t="s">
        <v>198</v>
      </c>
      <c r="C582" s="41">
        <v>2009</v>
      </c>
      <c r="F582">
        <v>788</v>
      </c>
      <c r="G582" s="41" t="s">
        <v>199</v>
      </c>
      <c r="H582" s="41" t="s">
        <v>27</v>
      </c>
      <c r="I582" s="48">
        <v>133.19999999999999</v>
      </c>
      <c r="J582" s="48">
        <v>1.89</v>
      </c>
      <c r="K582" s="48">
        <v>1.75</v>
      </c>
      <c r="L582" s="48">
        <v>9.06</v>
      </c>
      <c r="M582" s="5" t="s">
        <v>200</v>
      </c>
      <c r="N582" s="21" t="s">
        <v>27</v>
      </c>
      <c r="O582">
        <v>30</v>
      </c>
      <c r="P582" s="8">
        <f t="shared" si="30"/>
        <v>17</v>
      </c>
      <c r="Q582" s="9">
        <v>35</v>
      </c>
      <c r="R582" s="7" t="s">
        <v>201</v>
      </c>
      <c r="S582" s="21" t="s">
        <v>27</v>
      </c>
      <c r="T582" s="9">
        <v>35</v>
      </c>
      <c r="U582">
        <v>9.06</v>
      </c>
      <c r="V582" t="str">
        <f t="shared" si="31"/>
        <v/>
      </c>
    </row>
    <row r="583" spans="1:22">
      <c r="A583" s="56">
        <v>789</v>
      </c>
      <c r="B583" s="41" t="s">
        <v>202</v>
      </c>
      <c r="C583" s="41">
        <v>2009</v>
      </c>
      <c r="F583">
        <v>789</v>
      </c>
      <c r="G583" s="41" t="s">
        <v>199</v>
      </c>
      <c r="H583" s="41" t="s">
        <v>29</v>
      </c>
      <c r="I583" s="48">
        <v>121.4</v>
      </c>
      <c r="J583" s="48">
        <v>1.87</v>
      </c>
      <c r="K583" s="48">
        <v>1.68</v>
      </c>
      <c r="L583" s="48">
        <v>17.100000000000001</v>
      </c>
      <c r="M583" s="5" t="s">
        <v>200</v>
      </c>
      <c r="N583" s="21" t="s">
        <v>29</v>
      </c>
      <c r="O583">
        <v>30</v>
      </c>
      <c r="P583" s="8">
        <f t="shared" si="30"/>
        <v>9</v>
      </c>
      <c r="Q583" s="9">
        <v>35</v>
      </c>
      <c r="R583" s="7" t="s">
        <v>201</v>
      </c>
      <c r="S583" s="21" t="s">
        <v>29</v>
      </c>
      <c r="T583" s="9">
        <v>35</v>
      </c>
      <c r="U583">
        <v>17.100000000000001</v>
      </c>
      <c r="V583" t="str">
        <f t="shared" si="31"/>
        <v/>
      </c>
    </row>
    <row r="584" spans="1:22">
      <c r="A584" s="56">
        <v>790</v>
      </c>
      <c r="B584" s="41" t="s">
        <v>202</v>
      </c>
      <c r="C584" s="41">
        <v>2009</v>
      </c>
      <c r="F584" s="10">
        <v>790</v>
      </c>
      <c r="G584" s="41" t="s">
        <v>28</v>
      </c>
      <c r="H584" s="41" t="s">
        <v>31</v>
      </c>
      <c r="I584" s="48">
        <v>108</v>
      </c>
      <c r="J584" s="48">
        <v>1.84</v>
      </c>
      <c r="K584" s="48">
        <v>1.9</v>
      </c>
      <c r="L584" s="48">
        <v>38.6</v>
      </c>
      <c r="M584" s="5" t="s">
        <v>200</v>
      </c>
      <c r="N584" s="21" t="s">
        <v>30</v>
      </c>
      <c r="O584">
        <v>30</v>
      </c>
      <c r="P584" s="8">
        <f t="shared" si="30"/>
        <v>4</v>
      </c>
      <c r="Q584" s="9">
        <v>30</v>
      </c>
      <c r="R584" s="7" t="s">
        <v>201</v>
      </c>
      <c r="S584" s="21" t="s">
        <v>30</v>
      </c>
      <c r="T584" s="9">
        <v>30</v>
      </c>
      <c r="U584">
        <v>38.6</v>
      </c>
      <c r="V584" t="str">
        <f t="shared" si="31"/>
        <v/>
      </c>
    </row>
    <row r="585" spans="1:22">
      <c r="A585" s="56">
        <v>791</v>
      </c>
      <c r="B585" s="41" t="s">
        <v>202</v>
      </c>
      <c r="C585" s="41">
        <v>2009</v>
      </c>
      <c r="F585">
        <v>791</v>
      </c>
      <c r="G585" s="41" t="s">
        <v>199</v>
      </c>
      <c r="H585" s="41" t="s">
        <v>31</v>
      </c>
      <c r="I585" s="48">
        <v>226.1</v>
      </c>
      <c r="J585" s="48">
        <v>1.88</v>
      </c>
      <c r="K585" s="48">
        <v>1.92</v>
      </c>
      <c r="L585" s="48">
        <v>3.7</v>
      </c>
      <c r="M585" s="5" t="s">
        <v>200</v>
      </c>
      <c r="N585" s="21" t="s">
        <v>31</v>
      </c>
      <c r="O585">
        <v>30</v>
      </c>
      <c r="P585" s="8">
        <f t="shared" si="30"/>
        <v>41</v>
      </c>
      <c r="Q585" s="9">
        <v>35</v>
      </c>
      <c r="R585" s="7" t="s">
        <v>201</v>
      </c>
      <c r="S585" s="21" t="s">
        <v>31</v>
      </c>
      <c r="T585" s="9">
        <v>35</v>
      </c>
      <c r="U585">
        <v>3.7</v>
      </c>
      <c r="V585" t="str">
        <f t="shared" si="31"/>
        <v/>
      </c>
    </row>
    <row r="586" spans="1:22">
      <c r="A586" s="56">
        <v>793</v>
      </c>
      <c r="B586" s="41" t="s">
        <v>202</v>
      </c>
      <c r="C586" s="41">
        <v>2009</v>
      </c>
      <c r="E586" s="41" t="s">
        <v>17</v>
      </c>
      <c r="F586">
        <v>793</v>
      </c>
      <c r="G586" s="41" t="s">
        <v>199</v>
      </c>
      <c r="H586" s="41" t="s">
        <v>32</v>
      </c>
      <c r="I586" s="48">
        <v>361.7</v>
      </c>
      <c r="J586" s="48">
        <v>1.8</v>
      </c>
      <c r="K586" s="48">
        <v>1.94</v>
      </c>
      <c r="L586" s="48">
        <v>35.6</v>
      </c>
      <c r="M586" s="5" t="s">
        <v>200</v>
      </c>
      <c r="N586" s="21" t="s">
        <v>32</v>
      </c>
      <c r="O586">
        <v>30</v>
      </c>
      <c r="P586" s="8">
        <f t="shared" si="30"/>
        <v>5</v>
      </c>
      <c r="Q586" s="9">
        <v>25</v>
      </c>
      <c r="R586" s="7" t="s">
        <v>201</v>
      </c>
      <c r="S586" s="21" t="s">
        <v>32</v>
      </c>
      <c r="T586" s="9">
        <v>25</v>
      </c>
      <c r="U586">
        <v>35.6</v>
      </c>
      <c r="V586" t="str">
        <f t="shared" si="31"/>
        <v/>
      </c>
    </row>
    <row r="587" spans="1:22">
      <c r="A587" s="56">
        <v>794</v>
      </c>
      <c r="B587" s="41" t="s">
        <v>203</v>
      </c>
      <c r="C587" s="41">
        <v>2010</v>
      </c>
      <c r="F587" s="21">
        <v>794</v>
      </c>
      <c r="G587" s="41" t="s">
        <v>28</v>
      </c>
      <c r="H587" s="41" t="s">
        <v>76</v>
      </c>
      <c r="I587" s="48">
        <v>39.200000000000003</v>
      </c>
      <c r="J587" s="48">
        <v>1.84</v>
      </c>
      <c r="K587" s="48">
        <v>2.44</v>
      </c>
      <c r="L587" s="48">
        <v>23.1</v>
      </c>
      <c r="M587" s="5" t="s">
        <v>200</v>
      </c>
      <c r="N587" s="21" t="s">
        <v>33</v>
      </c>
      <c r="O587">
        <v>30</v>
      </c>
      <c r="P587" s="8">
        <f t="shared" si="30"/>
        <v>7</v>
      </c>
      <c r="Q587" s="9">
        <v>25</v>
      </c>
      <c r="R587" s="7" t="s">
        <v>201</v>
      </c>
      <c r="S587" s="21" t="s">
        <v>33</v>
      </c>
      <c r="T587" s="9">
        <v>25</v>
      </c>
      <c r="U587">
        <v>23.1</v>
      </c>
      <c r="V587" t="str">
        <f t="shared" si="31"/>
        <v/>
      </c>
    </row>
    <row r="588" spans="1:22">
      <c r="A588" s="56">
        <v>799</v>
      </c>
      <c r="B588" s="41" t="s">
        <v>204</v>
      </c>
      <c r="C588" s="41">
        <v>2010</v>
      </c>
      <c r="F588">
        <v>799</v>
      </c>
      <c r="G588" s="41" t="s">
        <v>43</v>
      </c>
      <c r="H588" s="41" t="s">
        <v>106</v>
      </c>
      <c r="I588" s="48">
        <v>287.39999999999998</v>
      </c>
      <c r="J588" s="48">
        <v>1.89</v>
      </c>
      <c r="K588" s="48">
        <v>2.1800000000000002</v>
      </c>
      <c r="L588" s="48">
        <v>11.7</v>
      </c>
      <c r="M588" s="5" t="s">
        <v>200</v>
      </c>
      <c r="N588" s="21" t="s">
        <v>34</v>
      </c>
      <c r="O588">
        <v>40</v>
      </c>
      <c r="P588" s="8">
        <f t="shared" si="30"/>
        <v>13</v>
      </c>
      <c r="Q588" s="9">
        <v>35</v>
      </c>
      <c r="R588" s="7" t="s">
        <v>201</v>
      </c>
      <c r="S588" s="21" t="s">
        <v>34</v>
      </c>
      <c r="T588" s="9">
        <v>35</v>
      </c>
      <c r="U588">
        <v>11.7</v>
      </c>
      <c r="V588" t="str">
        <f t="shared" si="31"/>
        <v/>
      </c>
    </row>
    <row r="589" spans="1:22">
      <c r="A589" s="56">
        <v>800</v>
      </c>
      <c r="B589" s="41" t="s">
        <v>204</v>
      </c>
      <c r="C589" s="41">
        <v>2010</v>
      </c>
      <c r="F589">
        <v>800</v>
      </c>
      <c r="G589" s="41" t="s">
        <v>43</v>
      </c>
      <c r="H589" s="41" t="s">
        <v>107</v>
      </c>
      <c r="I589" s="48">
        <v>601.6</v>
      </c>
      <c r="J589" s="48">
        <v>1.82</v>
      </c>
      <c r="K589" s="48">
        <v>2.2599999999999998</v>
      </c>
      <c r="L589" s="48">
        <v>10.3</v>
      </c>
      <c r="M589" s="5" t="s">
        <v>200</v>
      </c>
      <c r="N589" s="21" t="s">
        <v>35</v>
      </c>
      <c r="O589">
        <v>40</v>
      </c>
      <c r="P589" s="8">
        <f t="shared" si="30"/>
        <v>15</v>
      </c>
      <c r="Q589" s="9">
        <v>35</v>
      </c>
      <c r="R589" s="7" t="s">
        <v>201</v>
      </c>
      <c r="S589" s="21" t="s">
        <v>35</v>
      </c>
      <c r="T589" s="9">
        <v>35</v>
      </c>
      <c r="U589">
        <v>10.3</v>
      </c>
      <c r="V589" t="str">
        <f t="shared" si="31"/>
        <v/>
      </c>
    </row>
    <row r="590" spans="1:22">
      <c r="A590" s="56">
        <v>813</v>
      </c>
      <c r="B590" s="41" t="s">
        <v>186</v>
      </c>
      <c r="C590" s="41">
        <v>2008</v>
      </c>
      <c r="F590">
        <v>813</v>
      </c>
      <c r="G590" s="41" t="s">
        <v>43</v>
      </c>
      <c r="H590" s="41" t="s">
        <v>108</v>
      </c>
      <c r="I590" s="48">
        <v>301.39999999999998</v>
      </c>
      <c r="J590" s="48">
        <v>1.87</v>
      </c>
      <c r="K590" s="48">
        <v>2.08</v>
      </c>
      <c r="L590" s="48">
        <v>6.83</v>
      </c>
      <c r="M590" s="5" t="s">
        <v>200</v>
      </c>
      <c r="N590" s="21" t="s">
        <v>36</v>
      </c>
      <c r="O590">
        <v>40</v>
      </c>
      <c r="P590" s="8">
        <f t="shared" si="30"/>
        <v>22</v>
      </c>
      <c r="Q590" s="9">
        <v>35</v>
      </c>
      <c r="R590" s="7" t="s">
        <v>201</v>
      </c>
      <c r="S590" s="21" t="s">
        <v>36</v>
      </c>
      <c r="T590" s="9">
        <v>35</v>
      </c>
      <c r="U590">
        <v>6.83</v>
      </c>
      <c r="V590" t="str">
        <f t="shared" si="31"/>
        <v/>
      </c>
    </row>
    <row r="591" spans="1:22">
      <c r="A591" s="56">
        <v>814</v>
      </c>
      <c r="B591" s="41" t="s">
        <v>186</v>
      </c>
      <c r="C591" s="41">
        <v>2008</v>
      </c>
      <c r="F591">
        <v>814</v>
      </c>
      <c r="G591" s="41" t="s">
        <v>199</v>
      </c>
      <c r="H591" s="41" t="s">
        <v>37</v>
      </c>
      <c r="I591" s="48">
        <v>311.5</v>
      </c>
      <c r="J591" s="48">
        <v>1.86</v>
      </c>
      <c r="K591" s="48">
        <v>2.0299999999999998</v>
      </c>
      <c r="L591" s="48">
        <v>56.8</v>
      </c>
      <c r="M591" s="5" t="s">
        <v>200</v>
      </c>
      <c r="N591" s="21" t="s">
        <v>37</v>
      </c>
      <c r="O591">
        <v>30</v>
      </c>
      <c r="P591" s="8">
        <f t="shared" si="30"/>
        <v>3</v>
      </c>
      <c r="Q591" s="9">
        <v>30</v>
      </c>
      <c r="R591" s="7" t="s">
        <v>201</v>
      </c>
      <c r="S591" s="21" t="s">
        <v>37</v>
      </c>
      <c r="T591" s="9">
        <v>30</v>
      </c>
      <c r="U591">
        <v>56.8</v>
      </c>
      <c r="V591" t="str">
        <f t="shared" si="31"/>
        <v/>
      </c>
    </row>
    <row r="592" spans="1:22">
      <c r="A592" s="56">
        <v>815</v>
      </c>
      <c r="B592" s="41" t="s">
        <v>186</v>
      </c>
      <c r="C592" s="41">
        <v>2008</v>
      </c>
      <c r="F592">
        <v>815</v>
      </c>
      <c r="G592" s="41" t="s">
        <v>199</v>
      </c>
      <c r="H592" s="41" t="s">
        <v>40</v>
      </c>
      <c r="I592" s="48">
        <v>158.19999999999999</v>
      </c>
      <c r="J592" s="48">
        <v>1.83</v>
      </c>
      <c r="K592" s="48">
        <v>1.74</v>
      </c>
      <c r="L592" s="48">
        <v>64.3</v>
      </c>
      <c r="M592" s="5" t="s">
        <v>200</v>
      </c>
      <c r="N592" s="21" t="s">
        <v>40</v>
      </c>
      <c r="O592">
        <v>30</v>
      </c>
      <c r="P592" s="8">
        <f t="shared" si="30"/>
        <v>3</v>
      </c>
      <c r="Q592" s="9">
        <v>30</v>
      </c>
      <c r="R592" s="7" t="s">
        <v>201</v>
      </c>
      <c r="S592" s="21" t="s">
        <v>40</v>
      </c>
      <c r="T592" s="9">
        <v>30</v>
      </c>
      <c r="U592">
        <v>64.3</v>
      </c>
      <c r="V592" t="str">
        <f t="shared" si="31"/>
        <v/>
      </c>
    </row>
    <row r="593" spans="1:22">
      <c r="A593" s="56">
        <v>817</v>
      </c>
      <c r="B593" s="41" t="s">
        <v>205</v>
      </c>
      <c r="C593" s="41">
        <v>2010</v>
      </c>
      <c r="F593">
        <v>817</v>
      </c>
      <c r="G593" s="41" t="s">
        <v>199</v>
      </c>
      <c r="H593" s="41" t="s">
        <v>41</v>
      </c>
      <c r="I593" s="48">
        <v>115.9</v>
      </c>
      <c r="J593" s="48">
        <v>1.78</v>
      </c>
      <c r="K593" s="48">
        <v>1.62</v>
      </c>
      <c r="L593" s="48">
        <v>10.3</v>
      </c>
      <c r="M593" s="5" t="s">
        <v>200</v>
      </c>
      <c r="N593" s="21" t="s">
        <v>41</v>
      </c>
      <c r="O593">
        <v>30</v>
      </c>
      <c r="P593" s="8">
        <f t="shared" si="30"/>
        <v>15</v>
      </c>
      <c r="Q593" s="9">
        <v>25</v>
      </c>
      <c r="R593" s="7" t="s">
        <v>201</v>
      </c>
      <c r="S593" s="21" t="s">
        <v>41</v>
      </c>
      <c r="T593" s="9">
        <v>25</v>
      </c>
      <c r="U593">
        <v>10.3</v>
      </c>
      <c r="V593" t="str">
        <f t="shared" si="31"/>
        <v/>
      </c>
    </row>
    <row r="594" spans="1:22">
      <c r="A594" s="56">
        <v>818</v>
      </c>
      <c r="B594" s="41" t="s">
        <v>205</v>
      </c>
      <c r="C594" s="41">
        <v>2010</v>
      </c>
      <c r="F594">
        <v>818</v>
      </c>
      <c r="G594" s="41" t="s">
        <v>199</v>
      </c>
      <c r="H594" s="41" t="s">
        <v>42</v>
      </c>
      <c r="I594" s="48">
        <v>727.9</v>
      </c>
      <c r="J594" s="48">
        <v>1.93</v>
      </c>
      <c r="K594" s="48">
        <v>2.15</v>
      </c>
      <c r="L594" s="48">
        <v>93.5</v>
      </c>
      <c r="M594" s="5" t="s">
        <v>200</v>
      </c>
      <c r="N594" s="21" t="s">
        <v>42</v>
      </c>
      <c r="O594">
        <v>30</v>
      </c>
      <c r="P594" s="8">
        <f t="shared" si="30"/>
        <v>2</v>
      </c>
      <c r="Q594" s="9">
        <v>25</v>
      </c>
      <c r="R594" s="7" t="s">
        <v>201</v>
      </c>
      <c r="S594" s="21" t="s">
        <v>42</v>
      </c>
      <c r="T594" s="9">
        <v>25</v>
      </c>
      <c r="U594">
        <v>93.5</v>
      </c>
      <c r="V594" t="str">
        <f t="shared" si="31"/>
        <v/>
      </c>
    </row>
    <row r="595" spans="1:22">
      <c r="A595" s="56">
        <v>819</v>
      </c>
      <c r="B595" s="41" t="s">
        <v>205</v>
      </c>
      <c r="C595" s="41">
        <v>2010</v>
      </c>
      <c r="F595">
        <v>819</v>
      </c>
      <c r="G595" s="41" t="s">
        <v>199</v>
      </c>
      <c r="H595" s="41" t="s">
        <v>44</v>
      </c>
      <c r="I595" s="48">
        <v>521.5</v>
      </c>
      <c r="J595" s="48">
        <v>1.83</v>
      </c>
      <c r="K595" s="48">
        <v>2.13</v>
      </c>
      <c r="L595" s="48">
        <v>50.8</v>
      </c>
      <c r="M595" s="5" t="s">
        <v>200</v>
      </c>
      <c r="N595" s="21" t="s">
        <v>44</v>
      </c>
      <c r="O595">
        <v>30</v>
      </c>
      <c r="P595" s="8">
        <f t="shared" si="30"/>
        <v>3</v>
      </c>
      <c r="Q595" s="9">
        <v>25</v>
      </c>
      <c r="R595" s="7" t="s">
        <v>201</v>
      </c>
      <c r="S595" s="21" t="s">
        <v>44</v>
      </c>
      <c r="T595" s="9">
        <v>25</v>
      </c>
      <c r="U595">
        <v>50.8</v>
      </c>
      <c r="V595" t="str">
        <f t="shared" si="31"/>
        <v/>
      </c>
    </row>
    <row r="596" spans="1:22">
      <c r="A596" s="56">
        <v>821</v>
      </c>
      <c r="B596" s="41" t="s">
        <v>205</v>
      </c>
      <c r="C596" s="41">
        <v>2010</v>
      </c>
      <c r="F596">
        <v>821</v>
      </c>
      <c r="G596" s="41" t="s">
        <v>199</v>
      </c>
      <c r="H596" s="41" t="s">
        <v>45</v>
      </c>
      <c r="I596" s="48">
        <v>216.5</v>
      </c>
      <c r="J596" s="48">
        <v>1.88</v>
      </c>
      <c r="K596" s="48">
        <v>1.9</v>
      </c>
      <c r="L596" s="48">
        <v>38.4</v>
      </c>
      <c r="M596" s="5" t="s">
        <v>200</v>
      </c>
      <c r="N596" s="21" t="s">
        <v>45</v>
      </c>
      <c r="O596">
        <v>30</v>
      </c>
      <c r="P596" s="8">
        <f t="shared" si="30"/>
        <v>4</v>
      </c>
      <c r="Q596" s="9">
        <v>25</v>
      </c>
      <c r="R596" s="7" t="s">
        <v>201</v>
      </c>
      <c r="S596" s="21" t="s">
        <v>45</v>
      </c>
      <c r="T596" s="9">
        <v>25</v>
      </c>
      <c r="U596">
        <v>38.4</v>
      </c>
      <c r="V596" t="str">
        <f t="shared" si="31"/>
        <v/>
      </c>
    </row>
    <row r="597" spans="1:22">
      <c r="A597" s="56">
        <v>822</v>
      </c>
      <c r="B597" s="41" t="s">
        <v>206</v>
      </c>
      <c r="C597" s="41">
        <v>2008</v>
      </c>
      <c r="F597">
        <v>822</v>
      </c>
      <c r="G597" s="41" t="s">
        <v>199</v>
      </c>
      <c r="H597" s="41" t="s">
        <v>46</v>
      </c>
      <c r="I597" s="48">
        <v>202.3</v>
      </c>
      <c r="J597" s="48">
        <v>1.79</v>
      </c>
      <c r="K597" s="48">
        <v>1.66</v>
      </c>
      <c r="L597" s="48">
        <v>53</v>
      </c>
      <c r="M597" s="5" t="s">
        <v>200</v>
      </c>
      <c r="N597" s="21" t="s">
        <v>46</v>
      </c>
      <c r="O597">
        <v>30</v>
      </c>
      <c r="P597" s="8">
        <f t="shared" si="30"/>
        <v>3</v>
      </c>
      <c r="Q597" s="9">
        <v>25</v>
      </c>
      <c r="R597" s="7" t="s">
        <v>201</v>
      </c>
      <c r="S597" s="21" t="s">
        <v>46</v>
      </c>
      <c r="T597" s="9">
        <v>25</v>
      </c>
      <c r="U597">
        <v>53</v>
      </c>
      <c r="V597" t="str">
        <f t="shared" si="31"/>
        <v/>
      </c>
    </row>
    <row r="598" spans="1:22">
      <c r="A598" s="56">
        <v>823</v>
      </c>
      <c r="B598" s="41" t="s">
        <v>206</v>
      </c>
      <c r="C598" s="41">
        <v>2008</v>
      </c>
      <c r="F598">
        <v>823</v>
      </c>
      <c r="G598" s="41" t="s">
        <v>199</v>
      </c>
      <c r="H598" s="41" t="s">
        <v>47</v>
      </c>
      <c r="I598" s="48">
        <v>334</v>
      </c>
      <c r="J598" s="48">
        <v>1.88</v>
      </c>
      <c r="K598" s="48">
        <v>2.04</v>
      </c>
      <c r="L598" s="48">
        <v>43.1</v>
      </c>
      <c r="M598" s="5" t="s">
        <v>200</v>
      </c>
      <c r="N598" s="21" t="s">
        <v>47</v>
      </c>
      <c r="O598">
        <v>30</v>
      </c>
      <c r="P598" s="8">
        <f t="shared" si="30"/>
        <v>4</v>
      </c>
      <c r="Q598" s="9">
        <v>25</v>
      </c>
      <c r="R598" s="7" t="s">
        <v>201</v>
      </c>
      <c r="S598" s="21" t="s">
        <v>47</v>
      </c>
      <c r="T598" s="9">
        <v>25</v>
      </c>
      <c r="U598">
        <v>43.1</v>
      </c>
      <c r="V598" t="str">
        <f t="shared" si="31"/>
        <v/>
      </c>
    </row>
    <row r="599" spans="1:22">
      <c r="A599" s="56">
        <v>824</v>
      </c>
      <c r="B599" s="41" t="s">
        <v>207</v>
      </c>
      <c r="C599" s="41">
        <v>2009</v>
      </c>
      <c r="F599">
        <v>824</v>
      </c>
      <c r="G599" s="41" t="s">
        <v>199</v>
      </c>
      <c r="H599" s="41" t="s">
        <v>48</v>
      </c>
      <c r="I599" s="48">
        <v>280.89999999999998</v>
      </c>
      <c r="J599" s="48">
        <v>1.88</v>
      </c>
      <c r="K599" s="48">
        <v>1.97</v>
      </c>
      <c r="L599" s="48">
        <v>47.3</v>
      </c>
      <c r="M599" s="5" t="s">
        <v>200</v>
      </c>
      <c r="N599" s="21" t="s">
        <v>48</v>
      </c>
      <c r="O599">
        <v>30</v>
      </c>
      <c r="P599" s="8">
        <f t="shared" si="30"/>
        <v>4</v>
      </c>
      <c r="Q599" s="9">
        <v>25</v>
      </c>
      <c r="R599" s="7" t="s">
        <v>201</v>
      </c>
      <c r="S599" s="21" t="s">
        <v>48</v>
      </c>
      <c r="T599" s="9">
        <v>25</v>
      </c>
      <c r="U599">
        <v>47.3</v>
      </c>
      <c r="V599" t="str">
        <f t="shared" si="31"/>
        <v/>
      </c>
    </row>
    <row r="600" spans="1:22">
      <c r="A600" s="56">
        <v>825</v>
      </c>
      <c r="B600" s="41" t="s">
        <v>207</v>
      </c>
      <c r="C600" s="41">
        <v>2009</v>
      </c>
      <c r="F600">
        <v>825</v>
      </c>
      <c r="G600" s="41" t="s">
        <v>199</v>
      </c>
      <c r="H600" s="41" t="s">
        <v>49</v>
      </c>
      <c r="I600" s="48">
        <v>148.1</v>
      </c>
      <c r="J600" s="48">
        <v>1.89</v>
      </c>
      <c r="K600" s="48">
        <v>1.82</v>
      </c>
      <c r="L600" s="48">
        <v>16.399999999999999</v>
      </c>
      <c r="M600" s="5" t="s">
        <v>200</v>
      </c>
      <c r="N600" s="21" t="s">
        <v>49</v>
      </c>
      <c r="O600">
        <v>30</v>
      </c>
      <c r="P600" s="8">
        <f t="shared" si="30"/>
        <v>10</v>
      </c>
      <c r="Q600" s="9">
        <v>25</v>
      </c>
      <c r="R600" s="7" t="s">
        <v>201</v>
      </c>
      <c r="S600" s="21" t="s">
        <v>49</v>
      </c>
      <c r="T600" s="9">
        <v>25</v>
      </c>
      <c r="U600">
        <v>16.399999999999999</v>
      </c>
      <c r="V600" t="str">
        <f t="shared" si="31"/>
        <v/>
      </c>
    </row>
    <row r="601" spans="1:22">
      <c r="A601" s="56">
        <v>826</v>
      </c>
      <c r="B601" s="41" t="s">
        <v>207</v>
      </c>
      <c r="C601" s="41">
        <v>2009</v>
      </c>
      <c r="F601">
        <v>826</v>
      </c>
      <c r="G601" s="41" t="s">
        <v>199</v>
      </c>
      <c r="H601" s="41" t="s">
        <v>50</v>
      </c>
      <c r="I601" s="48">
        <v>891.7</v>
      </c>
      <c r="J601" s="48">
        <v>1.89</v>
      </c>
      <c r="K601" s="48">
        <v>2.1</v>
      </c>
      <c r="L601" s="48">
        <v>141</v>
      </c>
      <c r="M601" s="5" t="s">
        <v>200</v>
      </c>
      <c r="N601" s="21" t="s">
        <v>50</v>
      </c>
      <c r="O601">
        <v>30</v>
      </c>
      <c r="P601" s="8">
        <f t="shared" si="30"/>
        <v>2</v>
      </c>
      <c r="Q601" s="9">
        <v>25</v>
      </c>
      <c r="R601" s="7" t="s">
        <v>201</v>
      </c>
      <c r="S601" s="21" t="s">
        <v>50</v>
      </c>
      <c r="T601" s="9">
        <v>25</v>
      </c>
      <c r="U601">
        <v>141</v>
      </c>
      <c r="V601" t="str">
        <f t="shared" si="31"/>
        <v/>
      </c>
    </row>
    <row r="602" spans="1:22">
      <c r="A602" s="56">
        <v>827</v>
      </c>
      <c r="B602" s="41" t="s">
        <v>207</v>
      </c>
      <c r="C602" s="41">
        <v>2009</v>
      </c>
      <c r="F602">
        <v>827</v>
      </c>
      <c r="G602" s="41" t="s">
        <v>199</v>
      </c>
      <c r="H602" s="41" t="s">
        <v>51</v>
      </c>
      <c r="I602" s="48">
        <v>190.6</v>
      </c>
      <c r="J602" s="48">
        <v>1.81</v>
      </c>
      <c r="K602" s="48">
        <v>1.9</v>
      </c>
      <c r="L602" s="48">
        <v>33.1</v>
      </c>
      <c r="M602" s="5" t="s">
        <v>200</v>
      </c>
      <c r="N602" s="21" t="s">
        <v>51</v>
      </c>
      <c r="O602">
        <v>30</v>
      </c>
      <c r="P602" s="8">
        <f t="shared" si="30"/>
        <v>5</v>
      </c>
      <c r="Q602" s="9">
        <v>25</v>
      </c>
      <c r="R602" s="7" t="s">
        <v>201</v>
      </c>
      <c r="S602" s="21" t="s">
        <v>51</v>
      </c>
      <c r="T602" s="9">
        <v>25</v>
      </c>
      <c r="U602">
        <v>33.1</v>
      </c>
      <c r="V602" t="str">
        <f t="shared" si="31"/>
        <v/>
      </c>
    </row>
    <row r="603" spans="1:22">
      <c r="A603" s="56">
        <v>828</v>
      </c>
      <c r="B603" s="41" t="s">
        <v>207</v>
      </c>
      <c r="C603" s="41">
        <v>2009</v>
      </c>
      <c r="F603">
        <v>828</v>
      </c>
      <c r="G603" s="41" t="s">
        <v>199</v>
      </c>
      <c r="H603" s="41" t="s">
        <v>52</v>
      </c>
      <c r="I603" s="48">
        <v>141.30000000000001</v>
      </c>
      <c r="J603" s="48">
        <v>1.79</v>
      </c>
      <c r="K603" s="48">
        <v>1.61</v>
      </c>
      <c r="L603" s="48">
        <v>29</v>
      </c>
      <c r="M603" s="5" t="s">
        <v>200</v>
      </c>
      <c r="N603" s="21" t="s">
        <v>52</v>
      </c>
      <c r="O603">
        <v>30</v>
      </c>
      <c r="P603" s="8">
        <f t="shared" si="30"/>
        <v>6</v>
      </c>
      <c r="Q603" s="9">
        <v>25</v>
      </c>
      <c r="R603" s="7" t="s">
        <v>201</v>
      </c>
      <c r="S603" s="21" t="s">
        <v>52</v>
      </c>
      <c r="T603" s="9">
        <v>25</v>
      </c>
      <c r="U603">
        <v>29</v>
      </c>
      <c r="V603" t="str">
        <f t="shared" si="31"/>
        <v/>
      </c>
    </row>
    <row r="604" spans="1:22">
      <c r="A604" s="56">
        <v>829</v>
      </c>
      <c r="B604" s="41" t="s">
        <v>207</v>
      </c>
      <c r="C604" s="41">
        <v>2009</v>
      </c>
      <c r="F604">
        <v>829</v>
      </c>
      <c r="G604" s="41" t="s">
        <v>199</v>
      </c>
      <c r="H604" s="41" t="s">
        <v>53</v>
      </c>
      <c r="I604" s="48">
        <v>235.6</v>
      </c>
      <c r="J604" s="48">
        <v>1.81</v>
      </c>
      <c r="K604" s="48">
        <v>1.77</v>
      </c>
      <c r="L604" s="48">
        <v>72.2</v>
      </c>
      <c r="M604" s="5" t="s">
        <v>200</v>
      </c>
      <c r="N604" s="21" t="s">
        <v>53</v>
      </c>
      <c r="O604">
        <v>30</v>
      </c>
      <c r="P604" s="8">
        <f t="shared" si="30"/>
        <v>3</v>
      </c>
      <c r="Q604" s="9">
        <v>25</v>
      </c>
      <c r="R604" s="7" t="s">
        <v>201</v>
      </c>
      <c r="S604" s="21" t="s">
        <v>53</v>
      </c>
      <c r="T604" s="9">
        <v>25</v>
      </c>
      <c r="U604">
        <v>72.2</v>
      </c>
      <c r="V604" t="str">
        <f t="shared" si="31"/>
        <v/>
      </c>
    </row>
    <row r="605" spans="1:22">
      <c r="A605" s="56">
        <v>830</v>
      </c>
      <c r="B605" s="41" t="s">
        <v>207</v>
      </c>
      <c r="C605" s="41">
        <v>2009</v>
      </c>
      <c r="F605">
        <v>830</v>
      </c>
      <c r="G605" s="41" t="s">
        <v>199</v>
      </c>
      <c r="H605" s="41" t="s">
        <v>54</v>
      </c>
      <c r="I605" s="48">
        <v>252.7</v>
      </c>
      <c r="J605" s="48">
        <v>1.9</v>
      </c>
      <c r="K605" s="48">
        <v>1.98</v>
      </c>
      <c r="L605" s="48">
        <v>29.1</v>
      </c>
      <c r="M605" s="5" t="s">
        <v>200</v>
      </c>
      <c r="N605" s="21" t="s">
        <v>54</v>
      </c>
      <c r="O605">
        <v>30</v>
      </c>
      <c r="P605" s="8">
        <f t="shared" si="30"/>
        <v>6</v>
      </c>
      <c r="Q605" s="9">
        <v>25</v>
      </c>
      <c r="R605" s="7" t="s">
        <v>201</v>
      </c>
      <c r="S605" s="21" t="s">
        <v>54</v>
      </c>
      <c r="T605" s="9">
        <v>25</v>
      </c>
      <c r="U605">
        <v>29.1</v>
      </c>
      <c r="V605" t="str">
        <f t="shared" si="31"/>
        <v/>
      </c>
    </row>
    <row r="606" spans="1:22">
      <c r="A606" s="56">
        <v>831</v>
      </c>
      <c r="B606" s="41" t="s">
        <v>207</v>
      </c>
      <c r="C606" s="41">
        <v>2009</v>
      </c>
      <c r="F606">
        <v>831</v>
      </c>
      <c r="G606" s="41" t="s">
        <v>199</v>
      </c>
      <c r="H606" s="41" t="s">
        <v>55</v>
      </c>
      <c r="I606" s="48">
        <v>256.2</v>
      </c>
      <c r="J606" s="48">
        <v>1.81</v>
      </c>
      <c r="K606" s="48">
        <v>1.88</v>
      </c>
      <c r="L606" s="48">
        <v>88.4</v>
      </c>
      <c r="M606" s="5" t="s">
        <v>200</v>
      </c>
      <c r="N606" s="21" t="s">
        <v>55</v>
      </c>
      <c r="O606">
        <v>30</v>
      </c>
      <c r="P606" s="8">
        <f t="shared" si="30"/>
        <v>2</v>
      </c>
      <c r="Q606" s="9">
        <v>25</v>
      </c>
      <c r="R606" s="7" t="s">
        <v>201</v>
      </c>
      <c r="S606" s="21" t="s">
        <v>55</v>
      </c>
      <c r="T606" s="9">
        <v>25</v>
      </c>
      <c r="U606">
        <v>88.4</v>
      </c>
      <c r="V606" t="str">
        <f t="shared" si="31"/>
        <v/>
      </c>
    </row>
    <row r="607" spans="1:22">
      <c r="A607" s="56">
        <v>832</v>
      </c>
      <c r="B607" s="41" t="s">
        <v>207</v>
      </c>
      <c r="C607" s="41">
        <v>2009</v>
      </c>
      <c r="F607">
        <v>832</v>
      </c>
      <c r="G607" s="41" t="s">
        <v>43</v>
      </c>
      <c r="H607" s="41" t="s">
        <v>109</v>
      </c>
      <c r="I607" s="48">
        <v>458</v>
      </c>
      <c r="J607" s="48">
        <v>1.89</v>
      </c>
      <c r="K607" s="48">
        <v>2.25</v>
      </c>
      <c r="L607" s="48">
        <v>16.600000000000001</v>
      </c>
      <c r="M607" s="5" t="s">
        <v>200</v>
      </c>
      <c r="N607" s="21" t="s">
        <v>56</v>
      </c>
      <c r="O607">
        <v>30</v>
      </c>
      <c r="P607" s="8">
        <f t="shared" si="30"/>
        <v>10</v>
      </c>
      <c r="Q607" s="9">
        <v>25</v>
      </c>
      <c r="R607" s="7" t="s">
        <v>201</v>
      </c>
      <c r="S607" s="21" t="s">
        <v>56</v>
      </c>
      <c r="T607" s="9">
        <v>25</v>
      </c>
      <c r="U607">
        <v>16.600000000000001</v>
      </c>
      <c r="V607" t="str">
        <f t="shared" si="31"/>
        <v/>
      </c>
    </row>
    <row r="608" spans="1:22">
      <c r="A608" s="56">
        <v>833</v>
      </c>
      <c r="B608" s="41" t="s">
        <v>207</v>
      </c>
      <c r="C608" s="41">
        <v>2009</v>
      </c>
      <c r="F608">
        <v>833</v>
      </c>
      <c r="G608" s="41" t="s">
        <v>199</v>
      </c>
      <c r="H608" s="41" t="s">
        <v>57</v>
      </c>
      <c r="I608" s="48">
        <v>172.7</v>
      </c>
      <c r="J608" s="48">
        <v>1.84</v>
      </c>
      <c r="K608" s="48">
        <v>1.8</v>
      </c>
      <c r="L608" s="48">
        <v>56.3</v>
      </c>
      <c r="M608" s="5" t="s">
        <v>200</v>
      </c>
      <c r="N608" s="21" t="s">
        <v>57</v>
      </c>
      <c r="O608">
        <v>30</v>
      </c>
      <c r="P608" s="8">
        <f t="shared" si="30"/>
        <v>3</v>
      </c>
      <c r="Q608" s="9">
        <v>25</v>
      </c>
      <c r="R608" s="7" t="s">
        <v>201</v>
      </c>
      <c r="S608" s="21" t="s">
        <v>57</v>
      </c>
      <c r="T608" s="9">
        <v>25</v>
      </c>
      <c r="U608">
        <v>56.3</v>
      </c>
      <c r="V608" t="str">
        <f t="shared" si="31"/>
        <v/>
      </c>
    </row>
    <row r="609" spans="1:23">
      <c r="A609" s="56">
        <v>835</v>
      </c>
      <c r="B609" s="41" t="s">
        <v>208</v>
      </c>
      <c r="C609" s="41">
        <v>2010</v>
      </c>
      <c r="F609" s="21">
        <v>835</v>
      </c>
      <c r="G609" s="41" t="s">
        <v>28</v>
      </c>
      <c r="H609" s="41" t="s">
        <v>50</v>
      </c>
      <c r="I609" s="48">
        <v>270.3</v>
      </c>
      <c r="J609" s="48">
        <v>1.88</v>
      </c>
      <c r="K609" s="48">
        <v>2.23</v>
      </c>
      <c r="L609" s="48">
        <v>56.3</v>
      </c>
      <c r="M609" s="5" t="s">
        <v>200</v>
      </c>
      <c r="N609" s="21" t="s">
        <v>58</v>
      </c>
      <c r="O609">
        <v>30</v>
      </c>
      <c r="P609" s="8">
        <f t="shared" si="30"/>
        <v>3</v>
      </c>
      <c r="Q609" s="9">
        <v>30</v>
      </c>
      <c r="R609" s="7" t="s">
        <v>201</v>
      </c>
      <c r="S609" s="21" t="s">
        <v>58</v>
      </c>
      <c r="T609" s="9">
        <v>30</v>
      </c>
      <c r="U609">
        <v>56.3</v>
      </c>
      <c r="V609" t="str">
        <f t="shared" si="31"/>
        <v/>
      </c>
    </row>
    <row r="610" spans="1:23">
      <c r="A610" s="56">
        <v>844</v>
      </c>
      <c r="B610" s="41" t="s">
        <v>209</v>
      </c>
      <c r="C610" s="41">
        <v>2010</v>
      </c>
      <c r="F610">
        <v>844</v>
      </c>
      <c r="G610" s="41" t="s">
        <v>199</v>
      </c>
      <c r="H610" s="41" t="s">
        <v>60</v>
      </c>
      <c r="I610" s="48">
        <v>679.1</v>
      </c>
      <c r="J610" s="48">
        <v>1.98</v>
      </c>
      <c r="K610" s="48">
        <v>2.09</v>
      </c>
      <c r="L610" s="48">
        <v>8.23</v>
      </c>
      <c r="M610" s="5" t="s">
        <v>200</v>
      </c>
      <c r="N610" s="21" t="s">
        <v>60</v>
      </c>
      <c r="O610">
        <v>30</v>
      </c>
      <c r="P610" s="8">
        <f t="shared" si="30"/>
        <v>19</v>
      </c>
      <c r="Q610" s="9">
        <v>25</v>
      </c>
      <c r="R610" s="7" t="s">
        <v>201</v>
      </c>
      <c r="S610" s="21" t="s">
        <v>60</v>
      </c>
      <c r="T610" s="9">
        <v>25</v>
      </c>
      <c r="U610">
        <v>8.23</v>
      </c>
      <c r="V610" t="str">
        <f t="shared" si="31"/>
        <v/>
      </c>
    </row>
    <row r="611" spans="1:23">
      <c r="A611" s="61"/>
      <c r="B611" s="46"/>
      <c r="C611" s="46"/>
      <c r="D611" s="46"/>
      <c r="E611" s="46"/>
      <c r="F611" s="30"/>
      <c r="G611" s="46"/>
      <c r="H611" s="46"/>
      <c r="I611" s="53"/>
      <c r="J611" s="53"/>
      <c r="K611" s="53"/>
      <c r="L611" s="54"/>
      <c r="M611" s="32"/>
      <c r="N611" s="33" t="s">
        <v>61</v>
      </c>
      <c r="O611" s="30"/>
      <c r="P611" s="34"/>
      <c r="Q611" s="35"/>
      <c r="R611" s="36"/>
      <c r="S611" s="33" t="s">
        <v>61</v>
      </c>
      <c r="T611" s="35"/>
      <c r="U611" s="31"/>
      <c r="V611" s="30" t="str">
        <f t="shared" si="31"/>
        <v/>
      </c>
      <c r="W611" s="30"/>
    </row>
    <row r="612" spans="1:23">
      <c r="A612" s="56">
        <v>849</v>
      </c>
      <c r="B612" s="41" t="s">
        <v>209</v>
      </c>
      <c r="C612" s="41">
        <v>2010</v>
      </c>
      <c r="F612">
        <v>849</v>
      </c>
      <c r="G612" s="41" t="s">
        <v>43</v>
      </c>
      <c r="H612" s="41" t="s">
        <v>112</v>
      </c>
      <c r="I612" s="48">
        <v>288</v>
      </c>
      <c r="J612" s="48">
        <v>1.93</v>
      </c>
      <c r="K612" s="48">
        <v>2.23</v>
      </c>
      <c r="L612" s="48">
        <v>3.37</v>
      </c>
      <c r="M612" s="5" t="s">
        <v>200</v>
      </c>
      <c r="N612" s="21" t="s">
        <v>62</v>
      </c>
      <c r="O612">
        <v>40</v>
      </c>
      <c r="P612" s="8">
        <f t="shared" ref="P612:P643" si="32">ROUNDUP(150/L612,0)</f>
        <v>45</v>
      </c>
      <c r="Q612" s="9">
        <v>35</v>
      </c>
      <c r="R612" s="7" t="s">
        <v>201</v>
      </c>
      <c r="S612" s="21" t="s">
        <v>62</v>
      </c>
      <c r="T612" s="9">
        <v>35</v>
      </c>
      <c r="U612">
        <v>3.37</v>
      </c>
      <c r="V612" t="str">
        <f t="shared" si="31"/>
        <v/>
      </c>
    </row>
    <row r="613" spans="1:23">
      <c r="A613" s="56">
        <v>850</v>
      </c>
      <c r="B613" s="41" t="s">
        <v>209</v>
      </c>
      <c r="C613" s="41">
        <v>2010</v>
      </c>
      <c r="F613">
        <v>850</v>
      </c>
      <c r="G613" s="41" t="s">
        <v>199</v>
      </c>
      <c r="H613" s="41" t="s">
        <v>63</v>
      </c>
      <c r="I613" s="48">
        <v>707.5</v>
      </c>
      <c r="J613" s="48">
        <v>1.95</v>
      </c>
      <c r="K613" s="48">
        <v>2.04</v>
      </c>
      <c r="L613" s="48">
        <v>59.9</v>
      </c>
      <c r="M613" s="5" t="s">
        <v>200</v>
      </c>
      <c r="N613" s="21" t="s">
        <v>63</v>
      </c>
      <c r="O613">
        <v>30</v>
      </c>
      <c r="P613" s="8">
        <f t="shared" si="32"/>
        <v>3</v>
      </c>
      <c r="Q613" s="9">
        <v>25</v>
      </c>
      <c r="R613" s="7" t="s">
        <v>201</v>
      </c>
      <c r="S613" s="21" t="s">
        <v>63</v>
      </c>
      <c r="T613" s="9">
        <v>25</v>
      </c>
      <c r="U613">
        <v>59.9</v>
      </c>
      <c r="V613" t="str">
        <f t="shared" si="31"/>
        <v/>
      </c>
    </row>
    <row r="614" spans="1:23">
      <c r="A614" s="56">
        <v>851</v>
      </c>
      <c r="B614" s="41" t="s">
        <v>209</v>
      </c>
      <c r="C614" s="41">
        <v>2010</v>
      </c>
      <c r="F614">
        <v>851</v>
      </c>
      <c r="G614" s="41" t="s">
        <v>199</v>
      </c>
      <c r="H614" s="41" t="s">
        <v>66</v>
      </c>
      <c r="I614" s="48">
        <v>144.6</v>
      </c>
      <c r="J614" s="48">
        <v>1.84</v>
      </c>
      <c r="K614" s="48">
        <v>1.61</v>
      </c>
      <c r="L614" s="48">
        <v>31.6</v>
      </c>
      <c r="M614" s="5" t="s">
        <v>200</v>
      </c>
      <c r="N614" s="21" t="s">
        <v>66</v>
      </c>
      <c r="O614">
        <v>30</v>
      </c>
      <c r="P614" s="8">
        <f t="shared" si="32"/>
        <v>5</v>
      </c>
      <c r="Q614" s="9">
        <v>25</v>
      </c>
      <c r="R614" s="7" t="s">
        <v>201</v>
      </c>
      <c r="S614" s="21" t="s">
        <v>66</v>
      </c>
      <c r="T614" s="9">
        <v>25</v>
      </c>
      <c r="U614">
        <v>31.6</v>
      </c>
      <c r="V614" t="str">
        <f t="shared" si="31"/>
        <v/>
      </c>
    </row>
    <row r="615" spans="1:23">
      <c r="A615" s="56">
        <v>852</v>
      </c>
      <c r="B615" s="41" t="s">
        <v>209</v>
      </c>
      <c r="C615" s="41">
        <v>2010</v>
      </c>
      <c r="F615">
        <v>852</v>
      </c>
      <c r="G615" s="41" t="s">
        <v>199</v>
      </c>
      <c r="H615" s="41" t="s">
        <v>68</v>
      </c>
      <c r="I615" s="48">
        <v>331.6</v>
      </c>
      <c r="J615" s="48">
        <v>1.84</v>
      </c>
      <c r="K615" s="48">
        <v>1.9</v>
      </c>
      <c r="L615" s="48">
        <v>35.6</v>
      </c>
      <c r="M615" s="5" t="s">
        <v>200</v>
      </c>
      <c r="N615" s="21" t="s">
        <v>68</v>
      </c>
      <c r="O615">
        <v>30</v>
      </c>
      <c r="P615" s="8">
        <f t="shared" si="32"/>
        <v>5</v>
      </c>
      <c r="Q615" s="9">
        <v>25</v>
      </c>
      <c r="R615" s="7" t="s">
        <v>201</v>
      </c>
      <c r="S615" s="21" t="s">
        <v>68</v>
      </c>
      <c r="T615" s="9">
        <v>25</v>
      </c>
      <c r="U615">
        <v>35.6</v>
      </c>
      <c r="V615" t="str">
        <f t="shared" si="31"/>
        <v/>
      </c>
    </row>
    <row r="616" spans="1:23">
      <c r="A616" s="56">
        <v>853</v>
      </c>
      <c r="B616" s="41" t="s">
        <v>209</v>
      </c>
      <c r="C616" s="41">
        <v>2010</v>
      </c>
      <c r="F616">
        <v>853</v>
      </c>
      <c r="G616" s="41" t="s">
        <v>199</v>
      </c>
      <c r="H616" s="41" t="s">
        <v>69</v>
      </c>
      <c r="I616" s="48">
        <v>145</v>
      </c>
      <c r="J616" s="48">
        <v>1.88</v>
      </c>
      <c r="K616" s="48">
        <v>1.6</v>
      </c>
      <c r="L616" s="48">
        <v>15.7</v>
      </c>
      <c r="M616" s="5" t="s">
        <v>200</v>
      </c>
      <c r="N616" s="21" t="s">
        <v>69</v>
      </c>
      <c r="O616">
        <v>30</v>
      </c>
      <c r="P616" s="8">
        <f t="shared" si="32"/>
        <v>10</v>
      </c>
      <c r="Q616" s="9">
        <v>25</v>
      </c>
      <c r="R616" s="7" t="s">
        <v>201</v>
      </c>
      <c r="S616" s="21" t="s">
        <v>69</v>
      </c>
      <c r="T616" s="9">
        <v>25</v>
      </c>
      <c r="U616">
        <v>15.7</v>
      </c>
      <c r="V616" t="str">
        <f t="shared" si="31"/>
        <v/>
      </c>
    </row>
    <row r="617" spans="1:23">
      <c r="A617" s="56">
        <v>854</v>
      </c>
      <c r="B617" s="41" t="s">
        <v>209</v>
      </c>
      <c r="C617" s="41">
        <v>2010</v>
      </c>
      <c r="F617">
        <v>854</v>
      </c>
      <c r="G617" s="41" t="s">
        <v>199</v>
      </c>
      <c r="H617" s="41" t="s">
        <v>71</v>
      </c>
      <c r="I617" s="48">
        <v>441.9</v>
      </c>
      <c r="J617" s="48">
        <v>1.87</v>
      </c>
      <c r="K617" s="48">
        <v>2.08</v>
      </c>
      <c r="L617" s="48">
        <v>77.8</v>
      </c>
      <c r="M617" s="5" t="s">
        <v>200</v>
      </c>
      <c r="N617" s="21" t="s">
        <v>71</v>
      </c>
      <c r="O617">
        <v>30</v>
      </c>
      <c r="P617" s="8">
        <f t="shared" si="32"/>
        <v>2</v>
      </c>
      <c r="Q617" s="9">
        <v>25</v>
      </c>
      <c r="R617" s="7" t="s">
        <v>201</v>
      </c>
      <c r="S617" s="21" t="s">
        <v>71</v>
      </c>
      <c r="T617" s="9">
        <v>25</v>
      </c>
      <c r="U617">
        <v>77.8</v>
      </c>
      <c r="V617" t="str">
        <f t="shared" si="31"/>
        <v/>
      </c>
    </row>
    <row r="618" spans="1:23">
      <c r="A618" s="56">
        <v>871</v>
      </c>
      <c r="B618" s="41" t="s">
        <v>209</v>
      </c>
      <c r="C618" s="41">
        <v>2010</v>
      </c>
      <c r="F618">
        <v>871</v>
      </c>
      <c r="G618" s="41" t="s">
        <v>199</v>
      </c>
      <c r="H618" s="41" t="s">
        <v>72</v>
      </c>
      <c r="I618" s="48">
        <v>511.4</v>
      </c>
      <c r="J618" s="48">
        <v>1.86</v>
      </c>
      <c r="K618" s="48">
        <v>2.09</v>
      </c>
      <c r="L618" s="48">
        <v>78.2</v>
      </c>
      <c r="M618" s="5" t="s">
        <v>200</v>
      </c>
      <c r="N618" s="21" t="s">
        <v>72</v>
      </c>
      <c r="O618">
        <v>30</v>
      </c>
      <c r="P618" s="8">
        <f t="shared" si="32"/>
        <v>2</v>
      </c>
      <c r="Q618" s="9">
        <v>25</v>
      </c>
      <c r="R618" s="7" t="s">
        <v>201</v>
      </c>
      <c r="S618" s="21" t="s">
        <v>72</v>
      </c>
      <c r="T618" s="9">
        <v>25</v>
      </c>
      <c r="U618">
        <v>78.2</v>
      </c>
      <c r="V618" t="str">
        <f t="shared" si="31"/>
        <v/>
      </c>
    </row>
    <row r="619" spans="1:23">
      <c r="A619" s="56">
        <v>872</v>
      </c>
      <c r="B619" s="41" t="s">
        <v>209</v>
      </c>
      <c r="C619" s="41">
        <v>2010</v>
      </c>
      <c r="F619">
        <v>872</v>
      </c>
      <c r="G619" s="41" t="s">
        <v>199</v>
      </c>
      <c r="H619" s="41" t="s">
        <v>74</v>
      </c>
      <c r="I619" s="48">
        <v>119</v>
      </c>
      <c r="J619" s="48">
        <v>1.9</v>
      </c>
      <c r="K619" s="48">
        <v>1.65</v>
      </c>
      <c r="L619" s="48">
        <v>16.100000000000001</v>
      </c>
      <c r="M619" s="5" t="s">
        <v>200</v>
      </c>
      <c r="N619" s="21" t="s">
        <v>74</v>
      </c>
      <c r="O619">
        <v>30</v>
      </c>
      <c r="P619" s="8">
        <f t="shared" si="32"/>
        <v>10</v>
      </c>
      <c r="Q619" s="9">
        <v>25</v>
      </c>
      <c r="R619" s="7" t="s">
        <v>201</v>
      </c>
      <c r="S619" s="21" t="s">
        <v>74</v>
      </c>
      <c r="T619" s="9">
        <v>25</v>
      </c>
      <c r="U619">
        <v>16.100000000000001</v>
      </c>
      <c r="V619" t="str">
        <f t="shared" si="31"/>
        <v/>
      </c>
    </row>
    <row r="620" spans="1:23">
      <c r="A620" s="56">
        <v>873</v>
      </c>
      <c r="B620" s="41" t="s">
        <v>210</v>
      </c>
      <c r="C620" s="41">
        <v>2009</v>
      </c>
      <c r="F620">
        <v>873</v>
      </c>
      <c r="G620" s="41" t="s">
        <v>43</v>
      </c>
      <c r="H620" s="41" t="s">
        <v>113</v>
      </c>
      <c r="I620" s="48">
        <v>309.89999999999998</v>
      </c>
      <c r="J620" s="48">
        <v>1.92</v>
      </c>
      <c r="K620" s="48">
        <v>2.31</v>
      </c>
      <c r="L620" s="48">
        <v>46</v>
      </c>
      <c r="M620" s="5" t="s">
        <v>200</v>
      </c>
      <c r="N620" s="21" t="s">
        <v>76</v>
      </c>
      <c r="O620">
        <v>30</v>
      </c>
      <c r="P620" s="8">
        <f t="shared" si="32"/>
        <v>4</v>
      </c>
      <c r="Q620" s="9">
        <v>25</v>
      </c>
      <c r="R620" s="7" t="s">
        <v>201</v>
      </c>
      <c r="S620" s="21" t="s">
        <v>76</v>
      </c>
      <c r="T620" s="9">
        <v>25</v>
      </c>
      <c r="U620">
        <v>46</v>
      </c>
      <c r="V620" t="str">
        <f t="shared" si="31"/>
        <v/>
      </c>
    </row>
    <row r="621" spans="1:23">
      <c r="A621" s="56">
        <v>874</v>
      </c>
      <c r="B621" s="41" t="s">
        <v>210</v>
      </c>
      <c r="C621" s="41">
        <v>2009</v>
      </c>
      <c r="F621">
        <v>874</v>
      </c>
      <c r="G621" s="41" t="s">
        <v>199</v>
      </c>
      <c r="H621" s="41" t="s">
        <v>77</v>
      </c>
      <c r="I621" s="48">
        <v>234.5</v>
      </c>
      <c r="J621" s="48">
        <v>1.89</v>
      </c>
      <c r="K621" s="48">
        <v>1.87</v>
      </c>
      <c r="L621" s="48">
        <v>33.6</v>
      </c>
      <c r="M621" s="5" t="s">
        <v>200</v>
      </c>
      <c r="N621" s="21" t="s">
        <v>77</v>
      </c>
      <c r="O621">
        <v>30</v>
      </c>
      <c r="P621" s="8">
        <f t="shared" si="32"/>
        <v>5</v>
      </c>
      <c r="Q621" s="9">
        <v>25</v>
      </c>
      <c r="R621" s="7" t="s">
        <v>201</v>
      </c>
      <c r="S621" s="21" t="s">
        <v>77</v>
      </c>
      <c r="T621" s="9">
        <v>25</v>
      </c>
      <c r="U621">
        <v>33.6</v>
      </c>
      <c r="V621" t="str">
        <f t="shared" si="31"/>
        <v/>
      </c>
    </row>
    <row r="622" spans="1:23">
      <c r="A622" s="56">
        <v>875</v>
      </c>
      <c r="B622" s="41" t="s">
        <v>210</v>
      </c>
      <c r="C622" s="41">
        <v>2009</v>
      </c>
      <c r="F622">
        <v>875</v>
      </c>
      <c r="G622" s="41" t="s">
        <v>199</v>
      </c>
      <c r="H622" s="41" t="s">
        <v>78</v>
      </c>
      <c r="I622" s="48">
        <v>293.60000000000002</v>
      </c>
      <c r="J622" s="48">
        <v>1.88</v>
      </c>
      <c r="K622" s="48">
        <v>1.96</v>
      </c>
      <c r="L622" s="48">
        <v>60</v>
      </c>
      <c r="M622" s="5" t="s">
        <v>200</v>
      </c>
      <c r="N622" s="21" t="s">
        <v>78</v>
      </c>
      <c r="O622">
        <v>30</v>
      </c>
      <c r="P622" s="8">
        <f t="shared" si="32"/>
        <v>3</v>
      </c>
      <c r="Q622" s="9">
        <v>25</v>
      </c>
      <c r="R622" s="7" t="s">
        <v>201</v>
      </c>
      <c r="S622" s="21" t="s">
        <v>78</v>
      </c>
      <c r="T622" s="9">
        <v>25</v>
      </c>
      <c r="U622">
        <v>60</v>
      </c>
      <c r="V622" t="str">
        <f t="shared" si="31"/>
        <v/>
      </c>
    </row>
    <row r="623" spans="1:23">
      <c r="A623" s="56">
        <v>876</v>
      </c>
      <c r="B623" s="41" t="s">
        <v>210</v>
      </c>
      <c r="C623" s="41">
        <v>2009</v>
      </c>
      <c r="F623">
        <v>876</v>
      </c>
      <c r="G623" s="41" t="s">
        <v>199</v>
      </c>
      <c r="H623" s="41" t="s">
        <v>79</v>
      </c>
      <c r="I623" s="48">
        <v>493.4</v>
      </c>
      <c r="J623" s="48">
        <v>1.84</v>
      </c>
      <c r="K623" s="48">
        <v>2.06</v>
      </c>
      <c r="L623" s="48">
        <v>58.4</v>
      </c>
      <c r="M623" s="5" t="s">
        <v>200</v>
      </c>
      <c r="N623" s="21" t="s">
        <v>79</v>
      </c>
      <c r="O623">
        <v>30</v>
      </c>
      <c r="P623" s="8">
        <f t="shared" si="32"/>
        <v>3</v>
      </c>
      <c r="Q623" s="9">
        <v>25</v>
      </c>
      <c r="R623" s="7" t="s">
        <v>201</v>
      </c>
      <c r="S623" s="21" t="s">
        <v>79</v>
      </c>
      <c r="T623" s="9">
        <v>25</v>
      </c>
      <c r="U623">
        <v>58.4</v>
      </c>
      <c r="V623" t="str">
        <f t="shared" si="31"/>
        <v/>
      </c>
    </row>
    <row r="624" spans="1:23">
      <c r="A624" s="56">
        <v>877</v>
      </c>
      <c r="B624" s="41" t="s">
        <v>210</v>
      </c>
      <c r="C624" s="41">
        <v>2009</v>
      </c>
      <c r="F624">
        <v>877</v>
      </c>
      <c r="G624" s="41" t="s">
        <v>199</v>
      </c>
      <c r="H624" s="41" t="s">
        <v>81</v>
      </c>
      <c r="I624" s="48">
        <v>284.60000000000002</v>
      </c>
      <c r="J624" s="48">
        <v>1.93</v>
      </c>
      <c r="K624" s="48">
        <v>2.0299999999999998</v>
      </c>
      <c r="L624" s="48">
        <v>20.100000000000001</v>
      </c>
      <c r="M624" s="5" t="s">
        <v>200</v>
      </c>
      <c r="N624" s="21" t="s">
        <v>81</v>
      </c>
      <c r="O624">
        <v>30</v>
      </c>
      <c r="P624" s="8">
        <f t="shared" si="32"/>
        <v>8</v>
      </c>
      <c r="Q624" s="9">
        <v>25</v>
      </c>
      <c r="R624" s="7" t="s">
        <v>201</v>
      </c>
      <c r="S624" s="21" t="s">
        <v>81</v>
      </c>
      <c r="T624" s="9">
        <v>25</v>
      </c>
      <c r="U624">
        <v>20.100000000000001</v>
      </c>
      <c r="V624" t="str">
        <f t="shared" si="31"/>
        <v/>
      </c>
    </row>
    <row r="625" spans="1:22">
      <c r="A625" s="56">
        <v>878</v>
      </c>
      <c r="B625" s="41" t="s">
        <v>210</v>
      </c>
      <c r="C625" s="41">
        <v>2009</v>
      </c>
      <c r="F625">
        <v>878</v>
      </c>
      <c r="G625" s="41" t="s">
        <v>43</v>
      </c>
      <c r="H625" s="41" t="s">
        <v>115</v>
      </c>
      <c r="I625" s="48">
        <v>222.6</v>
      </c>
      <c r="J625" s="48">
        <v>1.9</v>
      </c>
      <c r="K625" s="48">
        <v>2.08</v>
      </c>
      <c r="L625" s="48">
        <v>30.5</v>
      </c>
      <c r="M625" s="5" t="s">
        <v>200</v>
      </c>
      <c r="N625" s="21" t="s">
        <v>82</v>
      </c>
      <c r="O625">
        <v>30</v>
      </c>
      <c r="P625" s="8">
        <f t="shared" si="32"/>
        <v>5</v>
      </c>
      <c r="Q625" s="9">
        <v>25</v>
      </c>
      <c r="R625" s="7" t="s">
        <v>201</v>
      </c>
      <c r="S625" s="21" t="s">
        <v>82</v>
      </c>
      <c r="T625" s="9">
        <v>25</v>
      </c>
      <c r="U625">
        <v>30.5</v>
      </c>
      <c r="V625" t="str">
        <f t="shared" si="31"/>
        <v/>
      </c>
    </row>
    <row r="626" spans="1:22">
      <c r="A626" s="56">
        <v>879</v>
      </c>
      <c r="B626" s="41" t="s">
        <v>210</v>
      </c>
      <c r="C626" s="41">
        <v>2009</v>
      </c>
      <c r="F626">
        <v>879</v>
      </c>
      <c r="G626" s="41" t="s">
        <v>199</v>
      </c>
      <c r="H626" s="41" t="s">
        <v>39</v>
      </c>
      <c r="I626" s="48">
        <v>303.3</v>
      </c>
      <c r="J626" s="48">
        <v>1.89</v>
      </c>
      <c r="K626" s="48">
        <v>2.0099999999999998</v>
      </c>
      <c r="L626" s="48">
        <v>47.4</v>
      </c>
      <c r="M626" s="5" t="s">
        <v>200</v>
      </c>
      <c r="N626" s="21" t="s">
        <v>39</v>
      </c>
      <c r="O626">
        <v>30</v>
      </c>
      <c r="P626" s="8">
        <f t="shared" si="32"/>
        <v>4</v>
      </c>
      <c r="Q626" s="9">
        <v>25</v>
      </c>
      <c r="R626" s="7" t="s">
        <v>201</v>
      </c>
      <c r="S626" s="21" t="s">
        <v>39</v>
      </c>
      <c r="T626" s="9">
        <v>25</v>
      </c>
      <c r="U626">
        <v>47.4</v>
      </c>
      <c r="V626" t="str">
        <f t="shared" si="31"/>
        <v/>
      </c>
    </row>
    <row r="627" spans="1:22">
      <c r="A627" s="56">
        <v>880</v>
      </c>
      <c r="B627" s="41" t="s">
        <v>210</v>
      </c>
      <c r="C627" s="41">
        <v>2009</v>
      </c>
      <c r="F627">
        <v>880</v>
      </c>
      <c r="G627" s="41" t="s">
        <v>199</v>
      </c>
      <c r="H627" s="41" t="s">
        <v>83</v>
      </c>
      <c r="I627" s="48">
        <v>365.1</v>
      </c>
      <c r="J627" s="48">
        <v>1.82</v>
      </c>
      <c r="K627" s="48">
        <v>1.99</v>
      </c>
      <c r="L627" s="48">
        <v>40</v>
      </c>
      <c r="M627" s="5" t="s">
        <v>200</v>
      </c>
      <c r="N627" s="21" t="s">
        <v>83</v>
      </c>
      <c r="O627">
        <v>30</v>
      </c>
      <c r="P627" s="8">
        <f t="shared" si="32"/>
        <v>4</v>
      </c>
      <c r="Q627" s="9">
        <v>25</v>
      </c>
      <c r="R627" s="7" t="s">
        <v>201</v>
      </c>
      <c r="S627" s="21" t="s">
        <v>83</v>
      </c>
      <c r="T627" s="9">
        <v>25</v>
      </c>
      <c r="U627">
        <v>40</v>
      </c>
      <c r="V627" t="str">
        <f t="shared" si="31"/>
        <v/>
      </c>
    </row>
    <row r="628" spans="1:22">
      <c r="A628" s="56">
        <v>881</v>
      </c>
      <c r="B628" s="41" t="s">
        <v>211</v>
      </c>
      <c r="C628" s="41">
        <v>2006</v>
      </c>
      <c r="F628">
        <v>881</v>
      </c>
      <c r="G628" s="41" t="s">
        <v>199</v>
      </c>
      <c r="H628" s="41" t="s">
        <v>84</v>
      </c>
      <c r="I628" s="48">
        <v>707.7</v>
      </c>
      <c r="J628" s="48">
        <v>1.89</v>
      </c>
      <c r="K628" s="48">
        <v>1.94</v>
      </c>
      <c r="L628" s="48">
        <v>53.2</v>
      </c>
      <c r="M628" s="5" t="s">
        <v>200</v>
      </c>
      <c r="N628" s="21" t="s">
        <v>84</v>
      </c>
      <c r="O628">
        <v>30</v>
      </c>
      <c r="P628" s="8">
        <f t="shared" si="32"/>
        <v>3</v>
      </c>
      <c r="Q628" s="9">
        <v>25</v>
      </c>
      <c r="R628" s="7" t="s">
        <v>201</v>
      </c>
      <c r="S628" s="21" t="s">
        <v>84</v>
      </c>
      <c r="T628" s="9">
        <v>25</v>
      </c>
      <c r="U628">
        <v>53.2</v>
      </c>
      <c r="V628" t="str">
        <f t="shared" si="31"/>
        <v/>
      </c>
    </row>
    <row r="629" spans="1:22">
      <c r="A629" s="56">
        <v>882</v>
      </c>
      <c r="B629" s="41" t="s">
        <v>211</v>
      </c>
      <c r="C629" s="41">
        <v>2006</v>
      </c>
      <c r="F629">
        <v>882</v>
      </c>
      <c r="G629" s="41" t="s">
        <v>199</v>
      </c>
      <c r="H629" s="41" t="s">
        <v>85</v>
      </c>
      <c r="I629" s="48">
        <v>2141.1999999999998</v>
      </c>
      <c r="J629" s="48">
        <v>1.9</v>
      </c>
      <c r="K629" s="48">
        <v>2.27</v>
      </c>
      <c r="L629" s="48">
        <v>101.2</v>
      </c>
      <c r="M629" s="5" t="s">
        <v>200</v>
      </c>
      <c r="N629" s="21" t="s">
        <v>85</v>
      </c>
      <c r="O629">
        <v>30</v>
      </c>
      <c r="P629" s="8">
        <f t="shared" si="32"/>
        <v>2</v>
      </c>
      <c r="Q629" s="9">
        <v>25</v>
      </c>
      <c r="R629" s="7" t="s">
        <v>201</v>
      </c>
      <c r="S629" s="21" t="s">
        <v>85</v>
      </c>
      <c r="T629" s="9">
        <v>25</v>
      </c>
      <c r="U629">
        <v>101.2</v>
      </c>
      <c r="V629" t="str">
        <f t="shared" si="31"/>
        <v/>
      </c>
    </row>
    <row r="630" spans="1:22">
      <c r="A630" s="56">
        <v>883</v>
      </c>
      <c r="B630" s="41" t="s">
        <v>211</v>
      </c>
      <c r="C630" s="41">
        <v>2006</v>
      </c>
      <c r="F630">
        <v>883</v>
      </c>
      <c r="G630" s="41" t="s">
        <v>199</v>
      </c>
      <c r="H630" s="41" t="s">
        <v>86</v>
      </c>
      <c r="I630" s="48">
        <v>1817.9</v>
      </c>
      <c r="J630" s="48">
        <v>1.92</v>
      </c>
      <c r="K630" s="48">
        <v>2.27</v>
      </c>
      <c r="L630" s="48">
        <v>143</v>
      </c>
      <c r="M630" s="5" t="s">
        <v>200</v>
      </c>
      <c r="N630" s="21" t="s">
        <v>86</v>
      </c>
      <c r="O630">
        <v>30</v>
      </c>
      <c r="P630" s="8">
        <f t="shared" si="32"/>
        <v>2</v>
      </c>
      <c r="Q630" s="9">
        <v>25</v>
      </c>
      <c r="R630" s="7" t="s">
        <v>201</v>
      </c>
      <c r="S630" s="21" t="s">
        <v>86</v>
      </c>
      <c r="T630" s="9">
        <v>25</v>
      </c>
      <c r="U630">
        <v>143</v>
      </c>
      <c r="V630" t="str">
        <f t="shared" ref="V630:V646" si="33">IF(Q630&lt;0,"!!!","")</f>
        <v/>
      </c>
    </row>
    <row r="631" spans="1:22">
      <c r="A631" s="56">
        <v>884</v>
      </c>
      <c r="B631" s="41" t="s">
        <v>211</v>
      </c>
      <c r="C631" s="41">
        <v>2006</v>
      </c>
      <c r="F631">
        <v>884</v>
      </c>
      <c r="G631" s="41" t="s">
        <v>199</v>
      </c>
      <c r="H631" s="41" t="s">
        <v>59</v>
      </c>
      <c r="I631" s="48">
        <v>305.3</v>
      </c>
      <c r="J631" s="48">
        <v>1.78</v>
      </c>
      <c r="K631" s="48">
        <v>1.87</v>
      </c>
      <c r="L631" s="48">
        <v>50.7</v>
      </c>
      <c r="M631" s="5" t="s">
        <v>200</v>
      </c>
      <c r="N631" s="21" t="s">
        <v>59</v>
      </c>
      <c r="O631">
        <v>30</v>
      </c>
      <c r="P631" s="8">
        <f t="shared" si="32"/>
        <v>3</v>
      </c>
      <c r="Q631" s="9">
        <v>25</v>
      </c>
      <c r="R631" s="7" t="s">
        <v>201</v>
      </c>
      <c r="S631" s="21" t="s">
        <v>59</v>
      </c>
      <c r="T631" s="9">
        <v>25</v>
      </c>
      <c r="U631">
        <v>50.7</v>
      </c>
      <c r="V631" t="str">
        <f t="shared" si="33"/>
        <v/>
      </c>
    </row>
    <row r="632" spans="1:22">
      <c r="A632" s="56">
        <v>885</v>
      </c>
      <c r="B632" s="41" t="s">
        <v>211</v>
      </c>
      <c r="C632" s="41">
        <v>2006</v>
      </c>
      <c r="F632">
        <v>885</v>
      </c>
      <c r="G632" s="41" t="s">
        <v>199</v>
      </c>
      <c r="H632" s="41" t="s">
        <v>67</v>
      </c>
      <c r="I632" s="48">
        <v>806.8</v>
      </c>
      <c r="J632" s="48">
        <v>1.89</v>
      </c>
      <c r="K632" s="48">
        <v>1.96</v>
      </c>
      <c r="L632" s="48">
        <v>87</v>
      </c>
      <c r="M632" s="5" t="s">
        <v>200</v>
      </c>
      <c r="N632" s="21" t="s">
        <v>67</v>
      </c>
      <c r="O632">
        <v>30</v>
      </c>
      <c r="P632" s="8">
        <f t="shared" si="32"/>
        <v>2</v>
      </c>
      <c r="Q632" s="9">
        <v>25</v>
      </c>
      <c r="R632" s="7" t="s">
        <v>201</v>
      </c>
      <c r="S632" s="21" t="s">
        <v>67</v>
      </c>
      <c r="T632" s="9">
        <v>25</v>
      </c>
      <c r="U632">
        <v>87</v>
      </c>
      <c r="V632" t="str">
        <f t="shared" si="33"/>
        <v/>
      </c>
    </row>
    <row r="633" spans="1:22">
      <c r="A633" s="56">
        <v>886</v>
      </c>
      <c r="B633" s="41" t="s">
        <v>211</v>
      </c>
      <c r="C633" s="41">
        <v>2006</v>
      </c>
      <c r="F633">
        <v>886</v>
      </c>
      <c r="G633" s="41" t="s">
        <v>43</v>
      </c>
      <c r="H633" s="41" t="s">
        <v>116</v>
      </c>
      <c r="I633" s="48">
        <v>1166.4000000000001</v>
      </c>
      <c r="J633" s="48">
        <v>1.94</v>
      </c>
      <c r="K633" s="48">
        <v>2.27</v>
      </c>
      <c r="L633" s="48">
        <v>36</v>
      </c>
      <c r="M633" s="5" t="s">
        <v>200</v>
      </c>
      <c r="N633" s="21" t="s">
        <v>70</v>
      </c>
      <c r="O633">
        <v>30</v>
      </c>
      <c r="P633" s="8">
        <f t="shared" si="32"/>
        <v>5</v>
      </c>
      <c r="Q633" s="9">
        <v>25</v>
      </c>
      <c r="R633" s="7" t="s">
        <v>201</v>
      </c>
      <c r="S633" s="21" t="s">
        <v>70</v>
      </c>
      <c r="T633" s="9">
        <v>25</v>
      </c>
      <c r="U633">
        <v>36</v>
      </c>
      <c r="V633" t="str">
        <f t="shared" si="33"/>
        <v/>
      </c>
    </row>
    <row r="634" spans="1:22">
      <c r="A634" s="56">
        <v>887</v>
      </c>
      <c r="B634" s="41" t="s">
        <v>211</v>
      </c>
      <c r="C634" s="41">
        <v>2006</v>
      </c>
      <c r="F634">
        <v>887</v>
      </c>
      <c r="G634" s="41" t="s">
        <v>199</v>
      </c>
      <c r="H634" s="41" t="s">
        <v>73</v>
      </c>
      <c r="I634" s="48">
        <v>1625.2</v>
      </c>
      <c r="J634" s="48">
        <v>1.92</v>
      </c>
      <c r="K634" s="48">
        <v>2.14</v>
      </c>
      <c r="L634" s="48">
        <v>119</v>
      </c>
      <c r="M634" s="5" t="s">
        <v>200</v>
      </c>
      <c r="N634" s="21" t="s">
        <v>73</v>
      </c>
      <c r="O634">
        <v>30</v>
      </c>
      <c r="P634" s="8">
        <f t="shared" si="32"/>
        <v>2</v>
      </c>
      <c r="Q634" s="9">
        <v>25</v>
      </c>
      <c r="R634" s="7" t="s">
        <v>201</v>
      </c>
      <c r="S634" s="21" t="s">
        <v>73</v>
      </c>
      <c r="T634" s="9">
        <v>25</v>
      </c>
      <c r="U634">
        <v>119</v>
      </c>
      <c r="V634" t="str">
        <f t="shared" si="33"/>
        <v/>
      </c>
    </row>
    <row r="635" spans="1:22">
      <c r="A635" s="56">
        <v>888</v>
      </c>
      <c r="B635" s="41" t="s">
        <v>211</v>
      </c>
      <c r="C635" s="41">
        <v>2006</v>
      </c>
      <c r="F635">
        <v>888</v>
      </c>
      <c r="G635" s="41" t="s">
        <v>199</v>
      </c>
      <c r="H635" s="41" t="s">
        <v>80</v>
      </c>
      <c r="I635" s="48">
        <v>984.9</v>
      </c>
      <c r="J635" s="48">
        <v>1.93</v>
      </c>
      <c r="K635" s="48">
        <v>2.09</v>
      </c>
      <c r="L635" s="48">
        <v>107</v>
      </c>
      <c r="M635" s="5" t="s">
        <v>200</v>
      </c>
      <c r="N635" s="21" t="s">
        <v>80</v>
      </c>
      <c r="O635">
        <v>30</v>
      </c>
      <c r="P635" s="8">
        <f t="shared" si="32"/>
        <v>2</v>
      </c>
      <c r="Q635" s="9">
        <v>25</v>
      </c>
      <c r="R635" s="7" t="s">
        <v>201</v>
      </c>
      <c r="S635" s="21" t="s">
        <v>80</v>
      </c>
      <c r="T635" s="9">
        <v>25</v>
      </c>
      <c r="U635">
        <v>107</v>
      </c>
      <c r="V635" t="str">
        <f t="shared" si="33"/>
        <v/>
      </c>
    </row>
    <row r="636" spans="1:22">
      <c r="A636" s="56">
        <v>889</v>
      </c>
      <c r="B636" s="41" t="s">
        <v>211</v>
      </c>
      <c r="C636" s="41">
        <v>2006</v>
      </c>
      <c r="F636">
        <v>889</v>
      </c>
      <c r="G636" s="41" t="s">
        <v>199</v>
      </c>
      <c r="H636" s="41" t="s">
        <v>87</v>
      </c>
      <c r="I636" s="48">
        <v>185.3</v>
      </c>
      <c r="J636" s="48">
        <v>1.78</v>
      </c>
      <c r="K636" s="48">
        <v>1.62</v>
      </c>
      <c r="L636" s="48">
        <v>53.2</v>
      </c>
      <c r="M636" s="5" t="s">
        <v>200</v>
      </c>
      <c r="N636" s="21" t="s">
        <v>87</v>
      </c>
      <c r="O636">
        <v>30</v>
      </c>
      <c r="P636" s="8">
        <f t="shared" si="32"/>
        <v>3</v>
      </c>
      <c r="Q636" s="9">
        <v>25</v>
      </c>
      <c r="R636" s="7" t="s">
        <v>201</v>
      </c>
      <c r="S636" s="21" t="s">
        <v>87</v>
      </c>
      <c r="T636" s="9">
        <v>25</v>
      </c>
      <c r="U636">
        <v>53.2</v>
      </c>
      <c r="V636" t="str">
        <f t="shared" si="33"/>
        <v/>
      </c>
    </row>
    <row r="637" spans="1:22">
      <c r="A637" s="56">
        <v>890</v>
      </c>
      <c r="B637" s="41" t="s">
        <v>211</v>
      </c>
      <c r="C637" s="41">
        <v>2006</v>
      </c>
      <c r="F637">
        <v>890</v>
      </c>
      <c r="G637" s="41" t="s">
        <v>199</v>
      </c>
      <c r="H637" s="41" t="s">
        <v>88</v>
      </c>
      <c r="I637" s="48">
        <v>126.1</v>
      </c>
      <c r="J637" s="48">
        <v>1.85</v>
      </c>
      <c r="K637" s="48">
        <v>1.69</v>
      </c>
      <c r="L637" s="48">
        <v>20.399999999999999</v>
      </c>
      <c r="M637" s="5" t="s">
        <v>200</v>
      </c>
      <c r="N637" s="21" t="s">
        <v>88</v>
      </c>
      <c r="O637">
        <v>30</v>
      </c>
      <c r="P637" s="8">
        <f t="shared" si="32"/>
        <v>8</v>
      </c>
      <c r="Q637" s="9">
        <v>25</v>
      </c>
      <c r="R637" s="7" t="s">
        <v>201</v>
      </c>
      <c r="S637" s="21" t="s">
        <v>88</v>
      </c>
      <c r="T637" s="9">
        <v>25</v>
      </c>
      <c r="U637">
        <v>20.399999999999999</v>
      </c>
      <c r="V637" t="str">
        <f t="shared" si="33"/>
        <v/>
      </c>
    </row>
    <row r="638" spans="1:22">
      <c r="A638" s="56">
        <v>943</v>
      </c>
      <c r="B638" s="41" t="s">
        <v>172</v>
      </c>
      <c r="C638" s="41">
        <v>2010</v>
      </c>
      <c r="F638">
        <v>943</v>
      </c>
      <c r="G638" s="41" t="s">
        <v>199</v>
      </c>
      <c r="H638" s="41" t="s">
        <v>89</v>
      </c>
      <c r="I638" s="48">
        <v>214.8</v>
      </c>
      <c r="J638" s="48">
        <v>1.89</v>
      </c>
      <c r="K638" s="48">
        <v>1.89</v>
      </c>
      <c r="L638" s="48">
        <v>22.9</v>
      </c>
      <c r="M638" s="5" t="s">
        <v>200</v>
      </c>
      <c r="N638" s="21" t="s">
        <v>89</v>
      </c>
      <c r="O638">
        <v>30</v>
      </c>
      <c r="P638" s="8">
        <f t="shared" si="32"/>
        <v>7</v>
      </c>
      <c r="Q638" s="9">
        <v>25</v>
      </c>
      <c r="R638" s="7" t="s">
        <v>201</v>
      </c>
      <c r="S638" s="21" t="s">
        <v>89</v>
      </c>
      <c r="T638" s="9">
        <v>25</v>
      </c>
      <c r="U638">
        <v>22.9</v>
      </c>
      <c r="V638" t="str">
        <f t="shared" si="33"/>
        <v/>
      </c>
    </row>
    <row r="639" spans="1:22">
      <c r="A639" s="56">
        <v>944</v>
      </c>
      <c r="B639" s="41" t="s">
        <v>172</v>
      </c>
      <c r="C639" s="41">
        <v>2010</v>
      </c>
      <c r="F639">
        <v>944</v>
      </c>
      <c r="G639" s="41" t="s">
        <v>199</v>
      </c>
      <c r="H639" s="41" t="s">
        <v>90</v>
      </c>
      <c r="I639" s="48">
        <v>430.8</v>
      </c>
      <c r="J639" s="48">
        <v>1.85</v>
      </c>
      <c r="K639" s="48">
        <v>2.0699999999999998</v>
      </c>
      <c r="L639" s="48">
        <v>59.3</v>
      </c>
      <c r="M639" s="5" t="s">
        <v>200</v>
      </c>
      <c r="N639" s="21" t="s">
        <v>90</v>
      </c>
      <c r="O639">
        <v>30</v>
      </c>
      <c r="P639" s="8">
        <f t="shared" si="32"/>
        <v>3</v>
      </c>
      <c r="Q639" s="9">
        <v>25</v>
      </c>
      <c r="R639" s="7" t="s">
        <v>201</v>
      </c>
      <c r="S639" s="21" t="s">
        <v>90</v>
      </c>
      <c r="T639" s="9">
        <v>25</v>
      </c>
      <c r="U639">
        <v>59.3</v>
      </c>
      <c r="V639" t="str">
        <f t="shared" si="33"/>
        <v/>
      </c>
    </row>
    <row r="640" spans="1:22">
      <c r="A640" s="56">
        <v>893</v>
      </c>
      <c r="B640" s="41" t="s">
        <v>212</v>
      </c>
      <c r="C640" s="41">
        <v>2010</v>
      </c>
      <c r="F640">
        <v>893</v>
      </c>
      <c r="G640" s="41" t="s">
        <v>199</v>
      </c>
      <c r="H640" s="41" t="s">
        <v>91</v>
      </c>
      <c r="I640" s="48">
        <v>1508.5</v>
      </c>
      <c r="J640" s="48">
        <v>1.92</v>
      </c>
      <c r="K640" s="48">
        <v>2.2200000000000002</v>
      </c>
      <c r="L640" s="48">
        <v>68.099999999999994</v>
      </c>
      <c r="M640" s="5" t="s">
        <v>200</v>
      </c>
      <c r="N640" s="21" t="s">
        <v>91</v>
      </c>
      <c r="O640">
        <v>30</v>
      </c>
      <c r="P640" s="8">
        <f t="shared" si="32"/>
        <v>3</v>
      </c>
      <c r="Q640" s="9">
        <v>25</v>
      </c>
      <c r="R640" s="7" t="s">
        <v>201</v>
      </c>
      <c r="S640" s="21" t="s">
        <v>91</v>
      </c>
      <c r="T640" s="9">
        <v>25</v>
      </c>
      <c r="U640">
        <v>68.099999999999994</v>
      </c>
      <c r="V640" t="str">
        <f t="shared" si="33"/>
        <v/>
      </c>
    </row>
    <row r="641" spans="1:23">
      <c r="A641" s="56">
        <v>894</v>
      </c>
      <c r="B641" s="41" t="s">
        <v>212</v>
      </c>
      <c r="C641" s="41">
        <v>2010</v>
      </c>
      <c r="F641">
        <v>894</v>
      </c>
      <c r="G641" s="41" t="s">
        <v>199</v>
      </c>
      <c r="H641" s="41" t="s">
        <v>92</v>
      </c>
      <c r="I641" s="48">
        <v>180.1</v>
      </c>
      <c r="J641" s="48">
        <v>1.83</v>
      </c>
      <c r="K641" s="48">
        <v>1.66</v>
      </c>
      <c r="L641" s="48">
        <v>13.5</v>
      </c>
      <c r="M641" s="5" t="s">
        <v>200</v>
      </c>
      <c r="N641" s="21" t="s">
        <v>92</v>
      </c>
      <c r="O641">
        <v>30</v>
      </c>
      <c r="P641" s="8">
        <f t="shared" si="32"/>
        <v>12</v>
      </c>
      <c r="Q641" s="9">
        <v>25</v>
      </c>
      <c r="R641" s="7" t="s">
        <v>201</v>
      </c>
      <c r="S641" s="21" t="s">
        <v>92</v>
      </c>
      <c r="T641" s="9">
        <v>25</v>
      </c>
      <c r="U641">
        <v>13.5</v>
      </c>
      <c r="V641" t="str">
        <f t="shared" si="33"/>
        <v/>
      </c>
    </row>
    <row r="642" spans="1:23">
      <c r="A642" s="56">
        <v>895</v>
      </c>
      <c r="B642" s="41" t="s">
        <v>212</v>
      </c>
      <c r="C642" s="41">
        <v>2010</v>
      </c>
      <c r="F642">
        <v>895</v>
      </c>
      <c r="G642" s="41" t="s">
        <v>199</v>
      </c>
      <c r="H642" s="41" t="s">
        <v>93</v>
      </c>
      <c r="I642" s="48">
        <v>161.69999999999999</v>
      </c>
      <c r="J642" s="48">
        <v>1.83</v>
      </c>
      <c r="K642" s="48">
        <v>1.71</v>
      </c>
      <c r="L642" s="48">
        <v>15</v>
      </c>
      <c r="M642" s="5" t="s">
        <v>200</v>
      </c>
      <c r="N642" s="21" t="s">
        <v>93</v>
      </c>
      <c r="O642">
        <v>30</v>
      </c>
      <c r="P642" s="8">
        <f t="shared" si="32"/>
        <v>10</v>
      </c>
      <c r="Q642" s="9">
        <v>25</v>
      </c>
      <c r="R642" s="7" t="s">
        <v>201</v>
      </c>
      <c r="S642" s="21" t="s">
        <v>93</v>
      </c>
      <c r="T642" s="9">
        <v>25</v>
      </c>
      <c r="U642">
        <v>15</v>
      </c>
      <c r="V642" t="str">
        <f t="shared" si="33"/>
        <v/>
      </c>
    </row>
    <row r="643" spans="1:23">
      <c r="A643" s="56">
        <v>896</v>
      </c>
      <c r="B643" s="41" t="s">
        <v>212</v>
      </c>
      <c r="C643" s="41">
        <v>2010</v>
      </c>
      <c r="F643">
        <v>896</v>
      </c>
      <c r="G643" s="41" t="s">
        <v>199</v>
      </c>
      <c r="H643" s="41" t="s">
        <v>94</v>
      </c>
      <c r="I643" s="48">
        <v>199.5</v>
      </c>
      <c r="J643" s="48">
        <v>1.89</v>
      </c>
      <c r="K643" s="48">
        <v>1.83</v>
      </c>
      <c r="L643" s="48">
        <v>17.2</v>
      </c>
      <c r="M643" s="5" t="s">
        <v>200</v>
      </c>
      <c r="N643" s="21" t="s">
        <v>94</v>
      </c>
      <c r="O643">
        <v>30</v>
      </c>
      <c r="P643" s="8">
        <f t="shared" si="32"/>
        <v>9</v>
      </c>
      <c r="Q643" s="9">
        <v>25</v>
      </c>
      <c r="R643" s="7" t="s">
        <v>201</v>
      </c>
      <c r="S643" s="21" t="s">
        <v>94</v>
      </c>
      <c r="T643" s="9">
        <v>25</v>
      </c>
      <c r="U643">
        <v>17.2</v>
      </c>
      <c r="V643" t="str">
        <f t="shared" si="33"/>
        <v/>
      </c>
    </row>
    <row r="644" spans="1:23">
      <c r="A644" s="56">
        <v>897</v>
      </c>
      <c r="B644" s="41" t="s">
        <v>212</v>
      </c>
      <c r="C644" s="41">
        <v>2010</v>
      </c>
      <c r="F644">
        <v>897</v>
      </c>
      <c r="G644" s="41" t="s">
        <v>199</v>
      </c>
      <c r="H644" s="41" t="s">
        <v>97</v>
      </c>
      <c r="I644" s="48">
        <v>351.1</v>
      </c>
      <c r="J644" s="48">
        <v>1.9</v>
      </c>
      <c r="K644" s="48">
        <v>2.08</v>
      </c>
      <c r="L644" s="48">
        <v>50</v>
      </c>
      <c r="M644" s="5" t="s">
        <v>200</v>
      </c>
      <c r="N644" s="21" t="s">
        <v>97</v>
      </c>
      <c r="O644">
        <v>30</v>
      </c>
      <c r="P644" s="8">
        <f t="shared" ref="P644:P672" si="34">ROUNDUP(150/L644,0)</f>
        <v>3</v>
      </c>
      <c r="Q644" s="9">
        <v>25</v>
      </c>
      <c r="R644" s="7" t="s">
        <v>201</v>
      </c>
      <c r="S644" s="21" t="s">
        <v>97</v>
      </c>
      <c r="T644" s="9">
        <v>25</v>
      </c>
      <c r="U644">
        <v>50</v>
      </c>
      <c r="V644" t="str">
        <f t="shared" si="33"/>
        <v/>
      </c>
    </row>
    <row r="645" spans="1:23">
      <c r="A645" s="56">
        <v>898</v>
      </c>
      <c r="B645" s="41" t="s">
        <v>212</v>
      </c>
      <c r="C645" s="41">
        <v>2010</v>
      </c>
      <c r="F645">
        <v>898</v>
      </c>
      <c r="G645" s="41" t="s">
        <v>199</v>
      </c>
      <c r="H645" s="41" t="s">
        <v>98</v>
      </c>
      <c r="I645" s="48">
        <v>147.6</v>
      </c>
      <c r="J645" s="48">
        <v>1.79</v>
      </c>
      <c r="K645" s="48">
        <v>1.61</v>
      </c>
      <c r="L645" s="48">
        <v>50.3</v>
      </c>
      <c r="M645" s="5" t="s">
        <v>200</v>
      </c>
      <c r="N645" s="21" t="s">
        <v>98</v>
      </c>
      <c r="O645">
        <v>30</v>
      </c>
      <c r="P645" s="8">
        <f t="shared" si="34"/>
        <v>3</v>
      </c>
      <c r="Q645" s="9">
        <v>25</v>
      </c>
      <c r="R645" s="7" t="s">
        <v>201</v>
      </c>
      <c r="S645" s="21" t="s">
        <v>98</v>
      </c>
      <c r="T645" s="9">
        <v>25</v>
      </c>
      <c r="U645">
        <v>50.3</v>
      </c>
      <c r="V645" t="str">
        <f t="shared" si="33"/>
        <v/>
      </c>
    </row>
    <row r="646" spans="1:23">
      <c r="A646" s="56">
        <v>899</v>
      </c>
      <c r="B646" s="41" t="s">
        <v>212</v>
      </c>
      <c r="C646" s="41">
        <v>2010</v>
      </c>
      <c r="F646">
        <v>899</v>
      </c>
      <c r="G646" s="41" t="s">
        <v>199</v>
      </c>
      <c r="H646" s="41" t="s">
        <v>99</v>
      </c>
      <c r="I646" s="48">
        <v>131.4</v>
      </c>
      <c r="J646" s="48">
        <v>1.87</v>
      </c>
      <c r="K646" s="48">
        <v>1.64</v>
      </c>
      <c r="L646" s="48">
        <v>11.4</v>
      </c>
      <c r="M646" s="5" t="s">
        <v>200</v>
      </c>
      <c r="N646" s="21" t="s">
        <v>99</v>
      </c>
      <c r="O646">
        <v>30</v>
      </c>
      <c r="P646" s="8">
        <f t="shared" si="34"/>
        <v>14</v>
      </c>
      <c r="Q646" s="9">
        <v>25</v>
      </c>
      <c r="R646" s="7" t="s">
        <v>201</v>
      </c>
      <c r="S646" s="21" t="s">
        <v>99</v>
      </c>
      <c r="T646" s="9">
        <v>25</v>
      </c>
      <c r="U646">
        <v>11.4</v>
      </c>
      <c r="V646" t="str">
        <f t="shared" si="33"/>
        <v/>
      </c>
    </row>
    <row r="647" spans="1:23">
      <c r="A647" s="58">
        <v>900</v>
      </c>
      <c r="B647" s="43" t="s">
        <v>212</v>
      </c>
      <c r="C647" s="43">
        <v>2010</v>
      </c>
      <c r="D647" s="43"/>
      <c r="E647" s="43"/>
      <c r="F647" s="16">
        <v>900</v>
      </c>
      <c r="G647" s="43" t="s">
        <v>43</v>
      </c>
      <c r="H647" s="43" t="s">
        <v>119</v>
      </c>
      <c r="I647" s="50">
        <v>248.4</v>
      </c>
      <c r="J647" s="50">
        <v>1.9</v>
      </c>
      <c r="K647" s="50">
        <v>2.11</v>
      </c>
      <c r="L647" s="50">
        <v>3.66</v>
      </c>
      <c r="M647" s="17" t="s">
        <v>200</v>
      </c>
      <c r="N647" s="21" t="s">
        <v>100</v>
      </c>
      <c r="O647" s="16">
        <v>30</v>
      </c>
      <c r="P647" s="18">
        <f t="shared" si="34"/>
        <v>41</v>
      </c>
      <c r="Q647" s="19">
        <v>25</v>
      </c>
      <c r="R647" s="37" t="s">
        <v>201</v>
      </c>
      <c r="S647" s="21" t="s">
        <v>100</v>
      </c>
      <c r="T647" s="19">
        <v>25</v>
      </c>
      <c r="U647" s="16">
        <v>3.66</v>
      </c>
      <c r="V647" s="16" t="s">
        <v>102</v>
      </c>
      <c r="W647" s="16"/>
    </row>
    <row r="648" spans="1:23">
      <c r="A648" s="56">
        <v>901</v>
      </c>
      <c r="B648" s="41" t="s">
        <v>212</v>
      </c>
      <c r="C648" s="41">
        <v>2010</v>
      </c>
      <c r="F648">
        <v>901</v>
      </c>
      <c r="G648" s="41" t="s">
        <v>199</v>
      </c>
      <c r="H648" s="41" t="s">
        <v>101</v>
      </c>
      <c r="I648" s="48">
        <v>140.5</v>
      </c>
      <c r="J648" s="48">
        <v>1.8</v>
      </c>
      <c r="K648" s="48">
        <v>1.64</v>
      </c>
      <c r="L648" s="48">
        <v>56.1</v>
      </c>
      <c r="M648" s="5" t="s">
        <v>200</v>
      </c>
      <c r="N648" s="21" t="s">
        <v>101</v>
      </c>
      <c r="O648">
        <v>30</v>
      </c>
      <c r="P648" s="8">
        <f t="shared" si="34"/>
        <v>3</v>
      </c>
      <c r="Q648" s="9">
        <v>25</v>
      </c>
      <c r="R648" s="7" t="s">
        <v>201</v>
      </c>
      <c r="S648" s="21" t="s">
        <v>101</v>
      </c>
      <c r="T648" s="9">
        <v>25</v>
      </c>
      <c r="U648">
        <v>56.1</v>
      </c>
      <c r="V648" t="str">
        <f t="shared" ref="V648:V672" si="35">IF(Q648&lt;0,"!!!","")</f>
        <v/>
      </c>
    </row>
    <row r="649" spans="1:23">
      <c r="A649" s="56">
        <v>902</v>
      </c>
      <c r="B649" s="41" t="s">
        <v>212</v>
      </c>
      <c r="C649" s="41">
        <v>2010</v>
      </c>
      <c r="F649">
        <v>902</v>
      </c>
      <c r="G649" s="41" t="s">
        <v>199</v>
      </c>
      <c r="H649" s="41" t="s">
        <v>103</v>
      </c>
      <c r="I649" s="48">
        <v>1533.4</v>
      </c>
      <c r="J649" s="48">
        <v>1.93</v>
      </c>
      <c r="K649" s="48">
        <v>2.21</v>
      </c>
      <c r="L649" s="48">
        <v>90.9</v>
      </c>
      <c r="M649" s="5" t="s">
        <v>200</v>
      </c>
      <c r="N649" s="21" t="s">
        <v>103</v>
      </c>
      <c r="O649">
        <v>30</v>
      </c>
      <c r="P649" s="8">
        <f t="shared" si="34"/>
        <v>2</v>
      </c>
      <c r="Q649" s="9">
        <v>25</v>
      </c>
      <c r="R649" s="7" t="s">
        <v>201</v>
      </c>
      <c r="S649" s="21" t="s">
        <v>103</v>
      </c>
      <c r="T649" s="9">
        <v>25</v>
      </c>
      <c r="U649">
        <v>90.9</v>
      </c>
      <c r="V649" t="str">
        <f t="shared" si="35"/>
        <v/>
      </c>
    </row>
    <row r="650" spans="1:23">
      <c r="A650" s="56">
        <v>921</v>
      </c>
      <c r="B650" s="41" t="s">
        <v>213</v>
      </c>
      <c r="C650" s="41">
        <v>2010</v>
      </c>
      <c r="F650">
        <v>921</v>
      </c>
      <c r="G650" s="41" t="s">
        <v>199</v>
      </c>
      <c r="H650" s="41" t="s">
        <v>104</v>
      </c>
      <c r="I650" s="48">
        <v>186.7</v>
      </c>
      <c r="J650" s="48">
        <v>1.89</v>
      </c>
      <c r="K650" s="48">
        <v>1.79</v>
      </c>
      <c r="L650" s="48">
        <v>19.899999999999999</v>
      </c>
      <c r="M650" s="5" t="s">
        <v>200</v>
      </c>
      <c r="N650" s="21" t="s">
        <v>104</v>
      </c>
      <c r="O650">
        <v>30</v>
      </c>
      <c r="P650" s="8">
        <f t="shared" si="34"/>
        <v>8</v>
      </c>
      <c r="Q650" s="9">
        <v>25</v>
      </c>
      <c r="R650" s="7" t="s">
        <v>201</v>
      </c>
      <c r="S650" s="21" t="s">
        <v>104</v>
      </c>
      <c r="T650" s="9">
        <v>25</v>
      </c>
      <c r="U650">
        <v>19.899999999999999</v>
      </c>
      <c r="V650" t="str">
        <f t="shared" si="35"/>
        <v/>
      </c>
    </row>
    <row r="651" spans="1:23">
      <c r="A651" s="56">
        <v>913</v>
      </c>
      <c r="B651" s="41" t="s">
        <v>213</v>
      </c>
      <c r="C651" s="41">
        <v>2010</v>
      </c>
      <c r="F651">
        <v>913</v>
      </c>
      <c r="G651" s="41" t="s">
        <v>199</v>
      </c>
      <c r="H651" s="41" t="s">
        <v>105</v>
      </c>
      <c r="I651" s="48">
        <v>785.1</v>
      </c>
      <c r="J651" s="48">
        <v>1.88</v>
      </c>
      <c r="K651" s="48">
        <v>1.95</v>
      </c>
      <c r="L651" s="48">
        <v>95.2</v>
      </c>
      <c r="M651" s="5" t="s">
        <v>200</v>
      </c>
      <c r="N651" s="21" t="s">
        <v>105</v>
      </c>
      <c r="O651">
        <v>30</v>
      </c>
      <c r="P651" s="8">
        <f t="shared" si="34"/>
        <v>2</v>
      </c>
      <c r="Q651" s="9">
        <v>25</v>
      </c>
      <c r="R651" s="7" t="s">
        <v>201</v>
      </c>
      <c r="S651" s="21" t="s">
        <v>105</v>
      </c>
      <c r="T651" s="9">
        <v>25</v>
      </c>
      <c r="U651">
        <v>95.2</v>
      </c>
      <c r="V651" t="str">
        <f t="shared" si="35"/>
        <v/>
      </c>
    </row>
    <row r="652" spans="1:23">
      <c r="A652" s="56">
        <v>914</v>
      </c>
      <c r="B652" s="41" t="s">
        <v>213</v>
      </c>
      <c r="C652" s="41">
        <v>2010</v>
      </c>
      <c r="F652">
        <v>914</v>
      </c>
      <c r="G652" s="41" t="s">
        <v>199</v>
      </c>
      <c r="H652" s="41" t="s">
        <v>106</v>
      </c>
      <c r="I652" s="48">
        <v>404.2</v>
      </c>
      <c r="J652" s="48">
        <v>1.81</v>
      </c>
      <c r="K652" s="48">
        <v>1.96</v>
      </c>
      <c r="L652" s="48">
        <v>45.3</v>
      </c>
      <c r="M652" s="5" t="s">
        <v>200</v>
      </c>
      <c r="N652" s="21" t="s">
        <v>106</v>
      </c>
      <c r="O652">
        <v>30</v>
      </c>
      <c r="P652" s="8">
        <f t="shared" si="34"/>
        <v>4</v>
      </c>
      <c r="Q652" s="9">
        <v>25</v>
      </c>
      <c r="R652" s="7" t="s">
        <v>201</v>
      </c>
      <c r="S652" s="21" t="s">
        <v>106</v>
      </c>
      <c r="T652" s="9">
        <v>25</v>
      </c>
      <c r="U652">
        <v>45.3</v>
      </c>
      <c r="V652" t="str">
        <f t="shared" si="35"/>
        <v/>
      </c>
    </row>
    <row r="653" spans="1:23">
      <c r="A653" s="56">
        <v>916</v>
      </c>
      <c r="B653" s="41" t="s">
        <v>213</v>
      </c>
      <c r="C653" s="41">
        <v>2010</v>
      </c>
      <c r="F653">
        <v>916</v>
      </c>
      <c r="G653" s="41" t="s">
        <v>199</v>
      </c>
      <c r="H653" s="41" t="s">
        <v>107</v>
      </c>
      <c r="I653" s="48">
        <v>200.2</v>
      </c>
      <c r="J653" s="48">
        <v>1.81</v>
      </c>
      <c r="K653" s="48">
        <v>1.72</v>
      </c>
      <c r="L653" s="48">
        <v>32.299999999999997</v>
      </c>
      <c r="M653" s="5" t="s">
        <v>200</v>
      </c>
      <c r="N653" s="21" t="s">
        <v>107</v>
      </c>
      <c r="O653">
        <v>30</v>
      </c>
      <c r="P653" s="8">
        <f t="shared" si="34"/>
        <v>5</v>
      </c>
      <c r="Q653" s="9">
        <v>25</v>
      </c>
      <c r="R653" s="7" t="s">
        <v>201</v>
      </c>
      <c r="S653" s="21" t="s">
        <v>107</v>
      </c>
      <c r="T653" s="9">
        <v>25</v>
      </c>
      <c r="U653">
        <v>32.299999999999997</v>
      </c>
      <c r="V653" t="str">
        <f t="shared" si="35"/>
        <v/>
      </c>
    </row>
    <row r="654" spans="1:23">
      <c r="A654" s="56">
        <v>917</v>
      </c>
      <c r="B654" s="41" t="s">
        <v>213</v>
      </c>
      <c r="C654" s="41">
        <v>2010</v>
      </c>
      <c r="F654">
        <v>917</v>
      </c>
      <c r="G654" s="41" t="s">
        <v>199</v>
      </c>
      <c r="H654" s="41" t="s">
        <v>108</v>
      </c>
      <c r="I654" s="48">
        <v>658.8</v>
      </c>
      <c r="J654" s="48">
        <v>1.92</v>
      </c>
      <c r="K654" s="48">
        <v>1.83</v>
      </c>
      <c r="L654" s="48">
        <v>78.3</v>
      </c>
      <c r="M654" s="5" t="s">
        <v>200</v>
      </c>
      <c r="N654" s="21" t="s">
        <v>108</v>
      </c>
      <c r="O654">
        <v>30</v>
      </c>
      <c r="P654" s="8">
        <f t="shared" si="34"/>
        <v>2</v>
      </c>
      <c r="Q654" s="9">
        <v>25</v>
      </c>
      <c r="R654" s="7" t="s">
        <v>201</v>
      </c>
      <c r="S654" s="21" t="s">
        <v>108</v>
      </c>
      <c r="T654" s="9">
        <v>25</v>
      </c>
      <c r="U654">
        <v>78.3</v>
      </c>
      <c r="V654" t="str">
        <f t="shared" si="35"/>
        <v/>
      </c>
    </row>
    <row r="655" spans="1:23">
      <c r="A655" s="56">
        <v>918</v>
      </c>
      <c r="B655" s="41" t="s">
        <v>213</v>
      </c>
      <c r="C655" s="41">
        <v>2010</v>
      </c>
      <c r="F655">
        <v>918</v>
      </c>
      <c r="G655" s="41" t="s">
        <v>43</v>
      </c>
      <c r="H655" s="41" t="s">
        <v>120</v>
      </c>
      <c r="I655" s="48">
        <v>476.2</v>
      </c>
      <c r="J655" s="48">
        <v>1.86</v>
      </c>
      <c r="K655" s="48">
        <v>2.2400000000000002</v>
      </c>
      <c r="L655" s="48">
        <v>150</v>
      </c>
      <c r="M655" s="5" t="s">
        <v>200</v>
      </c>
      <c r="N655" s="21" t="s">
        <v>109</v>
      </c>
      <c r="O655">
        <v>30</v>
      </c>
      <c r="P655" s="8">
        <f t="shared" si="34"/>
        <v>1</v>
      </c>
      <c r="Q655" s="9">
        <v>25</v>
      </c>
      <c r="R655" s="7" t="s">
        <v>201</v>
      </c>
      <c r="S655" s="21" t="s">
        <v>109</v>
      </c>
      <c r="T655" s="9">
        <v>25</v>
      </c>
      <c r="U655">
        <v>150</v>
      </c>
      <c r="V655" t="str">
        <f t="shared" si="35"/>
        <v/>
      </c>
    </row>
    <row r="656" spans="1:23">
      <c r="A656" s="56">
        <v>919</v>
      </c>
      <c r="B656" s="41" t="s">
        <v>213</v>
      </c>
      <c r="C656" s="41">
        <v>2010</v>
      </c>
      <c r="F656" s="21">
        <v>919</v>
      </c>
      <c r="G656" s="41" t="s">
        <v>28</v>
      </c>
      <c r="H656" s="41" t="s">
        <v>58</v>
      </c>
      <c r="I656" s="48">
        <v>61.2</v>
      </c>
      <c r="J656" s="48">
        <v>1.83</v>
      </c>
      <c r="K656" s="48">
        <v>2</v>
      </c>
      <c r="L656" s="48">
        <v>20.3</v>
      </c>
      <c r="M656" s="5" t="s">
        <v>200</v>
      </c>
      <c r="N656" s="21" t="s">
        <v>110</v>
      </c>
      <c r="O656">
        <v>30</v>
      </c>
      <c r="P656" s="8">
        <f t="shared" si="34"/>
        <v>8</v>
      </c>
      <c r="Q656" s="9">
        <v>30</v>
      </c>
      <c r="R656" s="7" t="s">
        <v>201</v>
      </c>
      <c r="S656" s="21" t="s">
        <v>110</v>
      </c>
      <c r="T656" s="9">
        <v>30</v>
      </c>
      <c r="U656">
        <v>20.3</v>
      </c>
      <c r="V656" t="str">
        <f t="shared" si="35"/>
        <v/>
      </c>
    </row>
    <row r="657" spans="1:22">
      <c r="A657" s="56">
        <v>920</v>
      </c>
      <c r="B657" s="41" t="s">
        <v>213</v>
      </c>
      <c r="C657" s="41">
        <v>2010</v>
      </c>
      <c r="F657">
        <v>920</v>
      </c>
      <c r="G657" s="41" t="s">
        <v>199</v>
      </c>
      <c r="H657" s="41" t="s">
        <v>111</v>
      </c>
      <c r="I657" s="48">
        <v>256.60000000000002</v>
      </c>
      <c r="J657" s="48">
        <v>1.86</v>
      </c>
      <c r="K657" s="48">
        <v>1.75</v>
      </c>
      <c r="L657" s="48">
        <v>34.9</v>
      </c>
      <c r="M657" s="5" t="s">
        <v>200</v>
      </c>
      <c r="N657" s="21" t="s">
        <v>111</v>
      </c>
      <c r="O657">
        <v>30</v>
      </c>
      <c r="P657" s="8">
        <f t="shared" si="34"/>
        <v>5</v>
      </c>
      <c r="Q657" s="9">
        <v>25</v>
      </c>
      <c r="R657" s="7" t="s">
        <v>201</v>
      </c>
      <c r="S657" s="21" t="s">
        <v>111</v>
      </c>
      <c r="T657" s="9">
        <v>25</v>
      </c>
      <c r="U657">
        <v>34.9</v>
      </c>
      <c r="V657" t="str">
        <f t="shared" si="35"/>
        <v/>
      </c>
    </row>
    <row r="658" spans="1:22">
      <c r="A658" s="56">
        <v>931</v>
      </c>
      <c r="B658" s="41" t="s">
        <v>213</v>
      </c>
      <c r="C658" s="41">
        <v>2010</v>
      </c>
      <c r="F658">
        <v>931</v>
      </c>
      <c r="G658" s="41" t="s">
        <v>199</v>
      </c>
      <c r="H658" s="41" t="s">
        <v>112</v>
      </c>
      <c r="I658" s="48">
        <v>811.5</v>
      </c>
      <c r="J658" s="48">
        <v>1.93</v>
      </c>
      <c r="K658" s="48">
        <v>1.94</v>
      </c>
      <c r="L658" s="48">
        <v>75.5</v>
      </c>
      <c r="M658" s="5" t="s">
        <v>200</v>
      </c>
      <c r="N658" s="21" t="s">
        <v>112</v>
      </c>
      <c r="O658">
        <v>30</v>
      </c>
      <c r="P658" s="8">
        <f t="shared" si="34"/>
        <v>2</v>
      </c>
      <c r="Q658" s="9">
        <v>25</v>
      </c>
      <c r="R658" s="7" t="s">
        <v>201</v>
      </c>
      <c r="S658" s="21" t="s">
        <v>112</v>
      </c>
      <c r="T658" s="9">
        <v>25</v>
      </c>
      <c r="U658">
        <v>75.5</v>
      </c>
      <c r="V658" t="str">
        <f t="shared" si="35"/>
        <v/>
      </c>
    </row>
    <row r="659" spans="1:22">
      <c r="A659" s="56">
        <v>932</v>
      </c>
      <c r="B659" s="41" t="s">
        <v>213</v>
      </c>
      <c r="C659" s="41">
        <v>2010</v>
      </c>
      <c r="F659">
        <v>932</v>
      </c>
      <c r="G659" s="41" t="s">
        <v>199</v>
      </c>
      <c r="H659" s="41" t="s">
        <v>113</v>
      </c>
      <c r="I659" s="48">
        <v>445.3</v>
      </c>
      <c r="J659" s="48">
        <v>1.85</v>
      </c>
      <c r="K659" s="48">
        <v>2.0699999999999998</v>
      </c>
      <c r="L659" s="48">
        <v>129</v>
      </c>
      <c r="M659" s="5" t="s">
        <v>200</v>
      </c>
      <c r="N659" s="21" t="s">
        <v>113</v>
      </c>
      <c r="O659">
        <v>30</v>
      </c>
      <c r="P659" s="8">
        <f t="shared" si="34"/>
        <v>2</v>
      </c>
      <c r="Q659" s="9">
        <v>25</v>
      </c>
      <c r="R659" s="7" t="s">
        <v>201</v>
      </c>
      <c r="S659" s="21" t="s">
        <v>113</v>
      </c>
      <c r="T659" s="9">
        <v>25</v>
      </c>
      <c r="U659">
        <v>129</v>
      </c>
      <c r="V659" t="str">
        <f t="shared" si="35"/>
        <v/>
      </c>
    </row>
    <row r="660" spans="1:22">
      <c r="A660" s="56">
        <v>933</v>
      </c>
      <c r="B660" s="41" t="s">
        <v>172</v>
      </c>
      <c r="C660" s="41">
        <v>2010</v>
      </c>
      <c r="F660">
        <v>933</v>
      </c>
      <c r="G660" s="41" t="s">
        <v>199</v>
      </c>
      <c r="H660" s="41" t="s">
        <v>115</v>
      </c>
      <c r="I660" s="48">
        <v>403</v>
      </c>
      <c r="J660" s="48">
        <v>1.84</v>
      </c>
      <c r="K660" s="48">
        <v>2.02</v>
      </c>
      <c r="L660" s="48">
        <v>103</v>
      </c>
      <c r="M660" s="5" t="s">
        <v>200</v>
      </c>
      <c r="N660" s="21" t="s">
        <v>115</v>
      </c>
      <c r="O660">
        <v>30</v>
      </c>
      <c r="P660" s="8">
        <f t="shared" si="34"/>
        <v>2</v>
      </c>
      <c r="Q660" s="9">
        <v>25</v>
      </c>
      <c r="R660" s="7" t="s">
        <v>201</v>
      </c>
      <c r="S660" s="21" t="s">
        <v>115</v>
      </c>
      <c r="T660" s="9">
        <v>25</v>
      </c>
      <c r="U660">
        <v>103</v>
      </c>
      <c r="V660" t="str">
        <f t="shared" si="35"/>
        <v/>
      </c>
    </row>
    <row r="661" spans="1:22">
      <c r="A661" s="56">
        <v>934</v>
      </c>
      <c r="B661" s="41" t="s">
        <v>172</v>
      </c>
      <c r="C661" s="41">
        <v>2010</v>
      </c>
      <c r="F661">
        <v>934</v>
      </c>
      <c r="G661" s="41" t="s">
        <v>199</v>
      </c>
      <c r="H661" s="41" t="s">
        <v>116</v>
      </c>
      <c r="I661" s="48">
        <v>197.6</v>
      </c>
      <c r="J661" s="48">
        <v>1.87</v>
      </c>
      <c r="K661" s="48">
        <v>1.74</v>
      </c>
      <c r="L661" s="48">
        <v>36.5</v>
      </c>
      <c r="M661" s="5" t="s">
        <v>200</v>
      </c>
      <c r="N661" s="21" t="s">
        <v>116</v>
      </c>
      <c r="O661">
        <v>30</v>
      </c>
      <c r="P661" s="8">
        <f t="shared" si="34"/>
        <v>5</v>
      </c>
      <c r="Q661" s="9">
        <v>25</v>
      </c>
      <c r="R661" s="7" t="s">
        <v>201</v>
      </c>
      <c r="S661" s="21" t="s">
        <v>116</v>
      </c>
      <c r="T661" s="9">
        <v>25</v>
      </c>
      <c r="U661">
        <v>36.5</v>
      </c>
      <c r="V661" t="str">
        <f t="shared" si="35"/>
        <v/>
      </c>
    </row>
    <row r="662" spans="1:22">
      <c r="A662" s="56">
        <v>936</v>
      </c>
      <c r="B662" s="41" t="s">
        <v>172</v>
      </c>
      <c r="C662" s="41">
        <v>2010</v>
      </c>
      <c r="F662">
        <v>936</v>
      </c>
      <c r="G662" s="41" t="s">
        <v>199</v>
      </c>
      <c r="H662" s="41" t="s">
        <v>119</v>
      </c>
      <c r="I662" s="48">
        <v>318.7</v>
      </c>
      <c r="J662" s="48">
        <v>1.81</v>
      </c>
      <c r="K662" s="48">
        <v>1.87</v>
      </c>
      <c r="L662" s="48">
        <v>84.9</v>
      </c>
      <c r="M662" s="5" t="s">
        <v>200</v>
      </c>
      <c r="N662" s="21" t="s">
        <v>119</v>
      </c>
      <c r="O662">
        <v>30</v>
      </c>
      <c r="P662" s="8">
        <f t="shared" si="34"/>
        <v>2</v>
      </c>
      <c r="Q662" s="9">
        <v>25</v>
      </c>
      <c r="R662" s="7" t="s">
        <v>201</v>
      </c>
      <c r="S662" s="21" t="s">
        <v>119</v>
      </c>
      <c r="T662" s="9">
        <v>25</v>
      </c>
      <c r="U662">
        <v>84.9</v>
      </c>
      <c r="V662" t="str">
        <f t="shared" si="35"/>
        <v/>
      </c>
    </row>
    <row r="663" spans="1:22">
      <c r="A663" s="56">
        <v>937</v>
      </c>
      <c r="B663" s="41" t="s">
        <v>172</v>
      </c>
      <c r="C663" s="41">
        <v>2010</v>
      </c>
      <c r="F663">
        <v>937</v>
      </c>
      <c r="G663" s="41" t="s">
        <v>199</v>
      </c>
      <c r="H663" s="41" t="s">
        <v>120</v>
      </c>
      <c r="I663" s="48">
        <v>186.9</v>
      </c>
      <c r="J663" s="48">
        <v>1.9</v>
      </c>
      <c r="K663" s="48">
        <v>1.72</v>
      </c>
      <c r="L663" s="48">
        <v>29.7</v>
      </c>
      <c r="M663" s="5" t="s">
        <v>200</v>
      </c>
      <c r="N663" s="21" t="s">
        <v>120</v>
      </c>
      <c r="O663">
        <v>30</v>
      </c>
      <c r="P663" s="8">
        <f t="shared" si="34"/>
        <v>6</v>
      </c>
      <c r="Q663" s="9">
        <v>25</v>
      </c>
      <c r="R663" s="7" t="s">
        <v>201</v>
      </c>
      <c r="S663" s="21" t="s">
        <v>120</v>
      </c>
      <c r="T663" s="9">
        <v>25</v>
      </c>
      <c r="U663">
        <v>29.7</v>
      </c>
      <c r="V663" t="str">
        <f t="shared" si="35"/>
        <v/>
      </c>
    </row>
    <row r="664" spans="1:22">
      <c r="A664" s="56">
        <v>939</v>
      </c>
      <c r="B664" s="41" t="s">
        <v>172</v>
      </c>
      <c r="C664" s="41">
        <v>2010</v>
      </c>
      <c r="F664">
        <v>939</v>
      </c>
      <c r="G664" s="41" t="s">
        <v>43</v>
      </c>
      <c r="H664" s="41" t="s">
        <v>122</v>
      </c>
      <c r="I664" s="48">
        <v>172.4</v>
      </c>
      <c r="J664" s="48">
        <v>1.88</v>
      </c>
      <c r="K664" s="48">
        <v>1.93</v>
      </c>
      <c r="L664" s="48">
        <v>17.8</v>
      </c>
      <c r="M664" s="5" t="s">
        <v>200</v>
      </c>
      <c r="N664" s="21" t="s">
        <v>121</v>
      </c>
      <c r="O664">
        <v>30</v>
      </c>
      <c r="P664" s="8">
        <f t="shared" si="34"/>
        <v>9</v>
      </c>
      <c r="Q664" s="9">
        <v>25</v>
      </c>
      <c r="R664" s="7" t="s">
        <v>201</v>
      </c>
      <c r="S664" s="21" t="s">
        <v>121</v>
      </c>
      <c r="T664" s="9">
        <v>25</v>
      </c>
      <c r="U664">
        <v>17.8</v>
      </c>
      <c r="V664" t="str">
        <f t="shared" si="35"/>
        <v/>
      </c>
    </row>
    <row r="665" spans="1:22">
      <c r="A665" s="56">
        <v>940</v>
      </c>
      <c r="B665" s="41" t="s">
        <v>172</v>
      </c>
      <c r="C665" s="41">
        <v>2010</v>
      </c>
      <c r="F665">
        <v>940</v>
      </c>
      <c r="G665" s="41" t="s">
        <v>199</v>
      </c>
      <c r="H665" s="41" t="s">
        <v>122</v>
      </c>
      <c r="I665" s="48">
        <v>152.30000000000001</v>
      </c>
      <c r="J665" s="48">
        <v>1.85</v>
      </c>
      <c r="K665" s="48">
        <v>1.63</v>
      </c>
      <c r="L665" s="48">
        <v>11</v>
      </c>
      <c r="M665" s="5" t="s">
        <v>200</v>
      </c>
      <c r="N665" s="21" t="s">
        <v>122</v>
      </c>
      <c r="O665">
        <v>30</v>
      </c>
      <c r="P665" s="8">
        <f t="shared" si="34"/>
        <v>14</v>
      </c>
      <c r="Q665" s="9">
        <v>25</v>
      </c>
      <c r="R665" s="7" t="s">
        <v>201</v>
      </c>
      <c r="S665" s="21" t="s">
        <v>122</v>
      </c>
      <c r="T665" s="9">
        <v>25</v>
      </c>
      <c r="U665">
        <v>11</v>
      </c>
      <c r="V665" t="str">
        <f t="shared" si="35"/>
        <v/>
      </c>
    </row>
    <row r="666" spans="1:22">
      <c r="A666" s="56">
        <v>31</v>
      </c>
      <c r="B666" s="41" t="s">
        <v>15</v>
      </c>
      <c r="C666" s="41">
        <v>2014</v>
      </c>
      <c r="D666" s="41" t="s">
        <v>16</v>
      </c>
      <c r="F666">
        <v>31</v>
      </c>
      <c r="G666" s="41" t="s">
        <v>38</v>
      </c>
      <c r="H666" s="41" t="s">
        <v>86</v>
      </c>
      <c r="I666" s="48">
        <v>21.3</v>
      </c>
      <c r="J666" s="48">
        <v>1.74</v>
      </c>
      <c r="K666" s="48">
        <v>1.6</v>
      </c>
      <c r="L666" s="48">
        <v>4.3</v>
      </c>
      <c r="M666" s="5" t="s">
        <v>200</v>
      </c>
      <c r="N666" s="21" t="s">
        <v>123</v>
      </c>
      <c r="O666">
        <v>40</v>
      </c>
      <c r="P666" s="8">
        <f t="shared" si="34"/>
        <v>35</v>
      </c>
      <c r="Q666" s="9">
        <v>40</v>
      </c>
      <c r="R666" s="7" t="s">
        <v>201</v>
      </c>
      <c r="S666" s="21" t="s">
        <v>123</v>
      </c>
      <c r="T666" s="9">
        <v>40</v>
      </c>
      <c r="U666">
        <v>4.3</v>
      </c>
      <c r="V666" t="str">
        <f t="shared" si="35"/>
        <v/>
      </c>
    </row>
    <row r="667" spans="1:22">
      <c r="A667" s="56">
        <v>170</v>
      </c>
      <c r="B667" s="41" t="s">
        <v>137</v>
      </c>
      <c r="C667" s="41">
        <v>2015</v>
      </c>
      <c r="D667" s="41" t="s">
        <v>138</v>
      </c>
      <c r="F667">
        <v>170</v>
      </c>
      <c r="G667" s="41" t="s">
        <v>38</v>
      </c>
      <c r="H667" s="41" t="s">
        <v>106</v>
      </c>
      <c r="I667" s="48">
        <v>268.89999999999998</v>
      </c>
      <c r="J667" s="48">
        <v>1.84</v>
      </c>
      <c r="K667" s="48">
        <v>2.19</v>
      </c>
      <c r="L667" s="48">
        <v>106</v>
      </c>
      <c r="M667" s="5" t="s">
        <v>200</v>
      </c>
      <c r="N667" s="21" t="s">
        <v>124</v>
      </c>
      <c r="O667">
        <v>40</v>
      </c>
      <c r="P667" s="8">
        <f t="shared" si="34"/>
        <v>2</v>
      </c>
      <c r="Q667" s="9">
        <v>40</v>
      </c>
      <c r="R667" s="7" t="s">
        <v>201</v>
      </c>
      <c r="S667" s="21" t="s">
        <v>124</v>
      </c>
      <c r="T667" s="9">
        <v>40</v>
      </c>
      <c r="U667">
        <v>106</v>
      </c>
      <c r="V667" t="str">
        <f t="shared" si="35"/>
        <v/>
      </c>
    </row>
    <row r="668" spans="1:22">
      <c r="A668" s="56">
        <v>179</v>
      </c>
      <c r="B668" s="41" t="s">
        <v>137</v>
      </c>
      <c r="C668" s="41">
        <v>2016</v>
      </c>
      <c r="D668" s="41" t="s">
        <v>138</v>
      </c>
      <c r="F668">
        <v>179</v>
      </c>
      <c r="G668" s="41" t="s">
        <v>38</v>
      </c>
      <c r="H668" s="41" t="s">
        <v>110</v>
      </c>
      <c r="I668" s="48">
        <v>237.8</v>
      </c>
      <c r="J668" s="48">
        <v>1.87</v>
      </c>
      <c r="K668" s="48">
        <v>2.14</v>
      </c>
      <c r="L668" s="48">
        <v>72.7</v>
      </c>
      <c r="M668" s="5" t="s">
        <v>200</v>
      </c>
      <c r="N668" s="21" t="s">
        <v>125</v>
      </c>
      <c r="O668">
        <v>40</v>
      </c>
      <c r="P668" s="8">
        <f t="shared" si="34"/>
        <v>3</v>
      </c>
      <c r="Q668" s="9">
        <v>40</v>
      </c>
      <c r="R668" s="7" t="s">
        <v>201</v>
      </c>
      <c r="S668" s="21" t="s">
        <v>125</v>
      </c>
      <c r="T668" s="9">
        <v>40</v>
      </c>
      <c r="U668">
        <v>72.7</v>
      </c>
      <c r="V668" t="str">
        <f t="shared" si="35"/>
        <v/>
      </c>
    </row>
    <row r="669" spans="1:22">
      <c r="A669" s="56">
        <v>270</v>
      </c>
      <c r="B669" s="41" t="s">
        <v>146</v>
      </c>
      <c r="C669" s="41">
        <v>2014</v>
      </c>
      <c r="D669" s="41" t="s">
        <v>147</v>
      </c>
      <c r="F669">
        <v>270</v>
      </c>
      <c r="G669" s="41" t="s">
        <v>38</v>
      </c>
      <c r="H669" s="41" t="s">
        <v>125</v>
      </c>
      <c r="I669" s="48">
        <v>318.10000000000002</v>
      </c>
      <c r="J669" s="48">
        <v>1.89</v>
      </c>
      <c r="K669" s="48">
        <v>2.17</v>
      </c>
      <c r="L669" s="48">
        <v>88.7</v>
      </c>
      <c r="M669" s="5" t="s">
        <v>200</v>
      </c>
      <c r="N669" s="21" t="s">
        <v>126</v>
      </c>
      <c r="O669">
        <v>40</v>
      </c>
      <c r="P669" s="8">
        <f t="shared" si="34"/>
        <v>2</v>
      </c>
      <c r="Q669" s="9">
        <v>40</v>
      </c>
      <c r="R669" s="7" t="s">
        <v>201</v>
      </c>
      <c r="S669" s="21" t="s">
        <v>126</v>
      </c>
      <c r="T669" s="9">
        <v>40</v>
      </c>
      <c r="U669">
        <v>88.7</v>
      </c>
      <c r="V669" t="str">
        <f t="shared" si="35"/>
        <v/>
      </c>
    </row>
    <row r="670" spans="1:22">
      <c r="A670" s="56">
        <v>303</v>
      </c>
      <c r="B670" s="41" t="s">
        <v>148</v>
      </c>
      <c r="C670" s="45">
        <v>2003</v>
      </c>
      <c r="D670" s="41" t="s">
        <v>149</v>
      </c>
      <c r="F670">
        <v>303</v>
      </c>
      <c r="G670" s="41" t="s">
        <v>38</v>
      </c>
      <c r="H670" s="41" t="s">
        <v>126</v>
      </c>
      <c r="I670" s="48">
        <v>24.1</v>
      </c>
      <c r="J670" s="48">
        <v>1.71</v>
      </c>
      <c r="K670" s="48">
        <v>1.6</v>
      </c>
      <c r="L670" s="48">
        <v>15.6</v>
      </c>
      <c r="M670" s="5" t="s">
        <v>200</v>
      </c>
      <c r="N670" s="21" t="s">
        <v>127</v>
      </c>
      <c r="O670">
        <v>40</v>
      </c>
      <c r="P670" s="8">
        <f t="shared" si="34"/>
        <v>10</v>
      </c>
      <c r="Q670" s="9">
        <v>40</v>
      </c>
      <c r="R670" s="7" t="s">
        <v>201</v>
      </c>
      <c r="S670" s="21" t="s">
        <v>127</v>
      </c>
      <c r="T670" s="9">
        <v>40</v>
      </c>
      <c r="U670">
        <v>15.6</v>
      </c>
      <c r="V670" t="str">
        <f t="shared" si="35"/>
        <v/>
      </c>
    </row>
    <row r="671" spans="1:22">
      <c r="A671" s="56">
        <v>342</v>
      </c>
      <c r="B671" s="41" t="s">
        <v>155</v>
      </c>
      <c r="C671" s="41">
        <v>2011</v>
      </c>
      <c r="D671" s="41" t="s">
        <v>156</v>
      </c>
      <c r="F671">
        <v>342</v>
      </c>
      <c r="G671" s="41" t="s">
        <v>114</v>
      </c>
      <c r="H671" s="41" t="s">
        <v>35</v>
      </c>
      <c r="I671" s="48">
        <v>122.5</v>
      </c>
      <c r="J671" s="48">
        <v>1.92</v>
      </c>
      <c r="K671" s="48">
        <v>2.14</v>
      </c>
      <c r="L671" s="48">
        <v>19.399999999999999</v>
      </c>
      <c r="M671" s="5" t="s">
        <v>200</v>
      </c>
      <c r="N671" s="21" t="s">
        <v>128</v>
      </c>
      <c r="O671">
        <v>40</v>
      </c>
      <c r="P671" s="8">
        <f t="shared" si="34"/>
        <v>8</v>
      </c>
      <c r="Q671" s="9">
        <v>40</v>
      </c>
      <c r="R671" s="7" t="s">
        <v>201</v>
      </c>
      <c r="S671" s="21" t="s">
        <v>128</v>
      </c>
      <c r="T671" s="9">
        <v>40</v>
      </c>
      <c r="U671">
        <v>19.399999999999999</v>
      </c>
      <c r="V671" t="str">
        <f t="shared" si="35"/>
        <v/>
      </c>
    </row>
    <row r="672" spans="1:22">
      <c r="A672" s="56">
        <v>348</v>
      </c>
      <c r="B672" s="41" t="s">
        <v>155</v>
      </c>
      <c r="C672" s="41">
        <v>2011</v>
      </c>
      <c r="D672" s="41" t="s">
        <v>156</v>
      </c>
      <c r="F672">
        <v>348</v>
      </c>
      <c r="G672" s="41" t="s">
        <v>114</v>
      </c>
      <c r="H672" s="41" t="s">
        <v>37</v>
      </c>
      <c r="I672" s="48">
        <v>46.5</v>
      </c>
      <c r="J672" s="48">
        <v>1.89</v>
      </c>
      <c r="K672" s="48">
        <v>1.98</v>
      </c>
      <c r="L672" s="48">
        <v>9.8800000000000008</v>
      </c>
      <c r="M672" s="5" t="s">
        <v>200</v>
      </c>
      <c r="N672" s="21" t="s">
        <v>129</v>
      </c>
      <c r="O672">
        <v>40</v>
      </c>
      <c r="P672" s="8">
        <f t="shared" si="34"/>
        <v>16</v>
      </c>
      <c r="Q672" s="9">
        <v>40</v>
      </c>
      <c r="R672" s="7" t="s">
        <v>201</v>
      </c>
      <c r="S672" s="21" t="s">
        <v>129</v>
      </c>
      <c r="T672" s="9">
        <v>40</v>
      </c>
      <c r="U672">
        <v>9.8800000000000008</v>
      </c>
      <c r="V672" t="str">
        <f t="shared" si="35"/>
        <v/>
      </c>
    </row>
    <row r="673" spans="14:20">
      <c r="N673" s="21" t="s">
        <v>130</v>
      </c>
      <c r="P673" s="8"/>
      <c r="Q673" s="9"/>
      <c r="R673" s="7" t="s">
        <v>201</v>
      </c>
      <c r="S673" s="21" t="s">
        <v>130</v>
      </c>
      <c r="T673" s="9"/>
    </row>
  </sheetData>
  <conditionalFormatting sqref="L2:L1048576 U2:U1048576">
    <cfRule type="cellIs" dxfId="0" priority="1" stopIfTrue="1" operator="greaterThan">
      <formula>150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defaultRowHeight="15"/>
  <cols>
    <col min="1" max="4" width="9.44140625" customWidth="1"/>
  </cols>
  <sheetData>
    <row r="1" spans="1:4">
      <c r="A1" s="38" t="s">
        <v>214</v>
      </c>
      <c r="B1" t="s">
        <v>215</v>
      </c>
      <c r="C1" t="s">
        <v>216</v>
      </c>
    </row>
    <row r="2" spans="1:4">
      <c r="A2">
        <v>1</v>
      </c>
      <c r="B2">
        <v>0.57599999999999996</v>
      </c>
      <c r="C2">
        <v>6.0000000000000001E-3</v>
      </c>
    </row>
    <row r="3" spans="1:4">
      <c r="A3">
        <v>2</v>
      </c>
      <c r="B3">
        <v>0.59399999999999997</v>
      </c>
      <c r="C3">
        <v>6.0000000000000001E-3</v>
      </c>
    </row>
    <row r="4" spans="1:4">
      <c r="A4">
        <v>7</v>
      </c>
      <c r="B4">
        <v>0.61199999999999999</v>
      </c>
      <c r="C4">
        <v>6.0000000000000001E-3</v>
      </c>
    </row>
    <row r="5" spans="1:4">
      <c r="A5">
        <v>4</v>
      </c>
      <c r="B5">
        <v>0.61199999999999999</v>
      </c>
      <c r="C5">
        <v>6.0000000000000001E-3</v>
      </c>
    </row>
    <row r="6" spans="1:4">
      <c r="A6">
        <v>5</v>
      </c>
      <c r="B6">
        <v>0.50600000000000001</v>
      </c>
      <c r="C6">
        <v>5.0000000000000001E-3</v>
      </c>
    </row>
    <row r="7" spans="1:4">
      <c r="A7">
        <v>6</v>
      </c>
      <c r="B7">
        <v>0.54</v>
      </c>
      <c r="C7">
        <v>5.0000000000000001E-3</v>
      </c>
    </row>
    <row r="8" spans="1:4">
      <c r="A8">
        <v>8</v>
      </c>
      <c r="B8">
        <v>0.48299999999999998</v>
      </c>
      <c r="C8">
        <v>5.0000000000000001E-3</v>
      </c>
      <c r="D8" t="s">
        <v>217</v>
      </c>
    </row>
    <row r="9" spans="1:4">
      <c r="A9" t="s">
        <v>218</v>
      </c>
      <c r="B9">
        <v>7.1999999999999995E-2</v>
      </c>
      <c r="C9">
        <v>6.0000000000000001E-3</v>
      </c>
    </row>
    <row r="10" spans="1:4">
      <c r="B10" s="39">
        <f>SUM(B2:B9)</f>
        <v>3.9950000000000006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Submitted NovaSeq_ID_List_2020</vt:lpstr>
      <vt:lpstr>Lane Coverage 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Moxley</dc:creator>
  <cp:lastModifiedBy>Dylan Moxley</cp:lastModifiedBy>
  <cp:revision>16</cp:revision>
  <dcterms:created xsi:type="dcterms:W3CDTF">2020-11-27T16:16:49Z</dcterms:created>
  <dcterms:modified xsi:type="dcterms:W3CDTF">2021-04-29T18:10:22Z</dcterms:modified>
</cp:coreProperties>
</file>