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_Resurrection/Roseta/"/>
    </mc:Choice>
  </mc:AlternateContent>
  <xr:revisionPtr revIDLastSave="0" documentId="13_ncr:1_{9434D95C-11D8-6F43-B6F2-0FF44B30EE49}" xr6:coauthVersionLast="45" xr6:coauthVersionMax="45" xr10:uidLastSave="{00000000-0000-0000-0000-000000000000}"/>
  <bookViews>
    <workbookView xWindow="0" yWindow="460" windowWidth="28800" windowHeight="17440" xr2:uid="{1C7FFBE0-94F5-B840-A910-1A73467688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1" l="1"/>
  <c r="D73" i="1" l="1"/>
  <c r="E73" i="1"/>
  <c r="E72" i="1"/>
  <c r="D72" i="1"/>
  <c r="C72" i="1"/>
  <c r="H40" i="1" l="1"/>
  <c r="G40" i="1"/>
  <c r="H33" i="1"/>
  <c r="G33" i="1"/>
  <c r="H23" i="1"/>
  <c r="G23" i="1"/>
  <c r="H19" i="1"/>
  <c r="G19" i="1"/>
</calcChain>
</file>

<file path=xl/sharedStrings.xml><?xml version="1.0" encoding="utf-8"?>
<sst xmlns="http://schemas.openxmlformats.org/spreadsheetml/2006/main" count="155" uniqueCount="77">
  <si>
    <t>Lat</t>
  </si>
  <si>
    <t>Long</t>
  </si>
  <si>
    <t>Baseline</t>
  </si>
  <si>
    <t>Timeseries</t>
  </si>
  <si>
    <t>Sweetwater River</t>
  </si>
  <si>
    <t>West Fork Mojave River</t>
  </si>
  <si>
    <t>Redwood Creek</t>
  </si>
  <si>
    <t>North Fork Middle Fork Tule</t>
  </si>
  <si>
    <t>Mill Creek</t>
  </si>
  <si>
    <t>Rock Creek</t>
  </si>
  <si>
    <t>O'Neil Creek</t>
  </si>
  <si>
    <t>Deep Creek</t>
  </si>
  <si>
    <t>Little Jameson Creek</t>
  </si>
  <si>
    <t>Oregon Creek</t>
  </si>
  <si>
    <t>Wawona</t>
  </si>
  <si>
    <t>Deer Creek</t>
  </si>
  <si>
    <t>Baseline/Timesieries</t>
  </si>
  <si>
    <t>Arroyo Sequit</t>
  </si>
  <si>
    <t>Baker Creek</t>
  </si>
  <si>
    <t>Bear Creek Random Outcross</t>
  </si>
  <si>
    <t>Buck Meadows</t>
  </si>
  <si>
    <t>Camp Creek 2 Random Outcross</t>
  </si>
  <si>
    <t>Carberry Creek Random Outcross</t>
  </si>
  <si>
    <t>Carlon</t>
  </si>
  <si>
    <t>Chariot Canyon</t>
  </si>
  <si>
    <t>Cherokee Creek</t>
  </si>
  <si>
    <t>Coast Fork Willamette Random Outcross</t>
  </si>
  <si>
    <t>Cottonwood Creek</t>
  </si>
  <si>
    <t>Cow Creek - Oregon</t>
  </si>
  <si>
    <t>Creek to Rubicon (M.F.) Random Outcross</t>
  </si>
  <si>
    <t>Deer Flat Creek, Mitchel Canyon (Mt Diablo SP)</t>
  </si>
  <si>
    <t>Duncan Creek (American MF) Random Outcross</t>
  </si>
  <si>
    <t>Fiddle Creek</t>
  </si>
  <si>
    <t>Fivemile Creek @ confluence with SF Stanislaus</t>
  </si>
  <si>
    <t>Hauser Creek</t>
  </si>
  <si>
    <t>Honey Creek, North Fork Umpqua</t>
  </si>
  <si>
    <t>Kitchen Creek</t>
  </si>
  <si>
    <t>Klamath 1 (Aikens Creek)</t>
  </si>
  <si>
    <t>Little North Fork Middle Fork Feather</t>
  </si>
  <si>
    <t>Manzana Creek</t>
  </si>
  <si>
    <t>Middle Fork</t>
  </si>
  <si>
    <t>Narrows Co. Park, North Fork Umpqua</t>
  </si>
  <si>
    <t>NF Stanislaus @ Sourgrass Rec Area</t>
  </si>
  <si>
    <t>Nicasio Creek Random Outcross</t>
  </si>
  <si>
    <t>North Feather (Chip's Creek) Random Outcross</t>
  </si>
  <si>
    <t>North Fork (seep)</t>
  </si>
  <si>
    <t>Paradise Creek - Bulk for seed dormancy</t>
  </si>
  <si>
    <t>Rainbow Pool Random Outcross</t>
  </si>
  <si>
    <t>Saginaw Creek</t>
  </si>
  <si>
    <t>Salmon River 2 (Nordheimer Creek) Random Outcross</t>
  </si>
  <si>
    <t>Shasta Costa Creek</t>
  </si>
  <si>
    <t>Slate Creek</t>
  </si>
  <si>
    <t>Smith River Random Outcross</t>
  </si>
  <si>
    <t>South Fork (at Fox Creek, Angelo Coast Range Reserve) Random Outcross</t>
  </si>
  <si>
    <t>Susan Creek</t>
  </si>
  <si>
    <t>Tenaya Creek - Yosemite</t>
  </si>
  <si>
    <t>Trib to W Fork Mojave River</t>
  </si>
  <si>
    <t>Trinity</t>
  </si>
  <si>
    <t>Unknown Creek (seep feeding Chiquito Creek) Random Outcross</t>
  </si>
  <si>
    <t>Whitewater Canyon</t>
  </si>
  <si>
    <t>Wrights Road (S.F.) Random Outcross</t>
  </si>
  <si>
    <t>Yakima, WA</t>
  </si>
  <si>
    <t>North Fork Silver Creek</t>
  </si>
  <si>
    <t>Crane Creek</t>
  </si>
  <si>
    <t>Site_Name</t>
  </si>
  <si>
    <t>Samples</t>
  </si>
  <si>
    <t>14</t>
  </si>
  <si>
    <t>15</t>
  </si>
  <si>
    <t>4</t>
  </si>
  <si>
    <t>5</t>
  </si>
  <si>
    <t>6</t>
  </si>
  <si>
    <t>7</t>
  </si>
  <si>
    <t>9</t>
  </si>
  <si>
    <t>10</t>
  </si>
  <si>
    <t>Keep 10</t>
  </si>
  <si>
    <t>Keep 8</t>
  </si>
  <si>
    <t>Keep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</si>
</sst>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sz val="12"/>
      <color rgb="FFFF0000"/>
      <name val="Verdana"/>
      <family val="2"/>
    </font>
    <font>
      <sz val="12"/>
      <color rgb="FF0070C0"/>
      <name val="Verdana"/>
      <family val="2"/>
    </font>
    <font>
      <sz val="12"/>
      <color rgb="FF00B0F0"/>
      <name val="Verdana"/>
      <family val="2"/>
    </font>
    <font>
      <sz val="12"/>
      <color theme="4"/>
      <name val="Verdana"/>
      <family val="2"/>
    </font>
    <font>
      <i/>
      <sz val="12"/>
      <name val="Verdana"/>
      <family val="2"/>
    </font>
    <font>
      <b/>
      <sz val="12"/>
      <color theme="1"/>
      <name val="Verdana"/>
      <family val="2"/>
    </font>
    <font>
      <b/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49" fontId="1" fillId="0" borderId="0" xfId="0" applyNumberFormat="1" applyFont="1" applyFill="1" applyAlignment="1"/>
    <xf numFmtId="164" fontId="1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/>
    <xf numFmtId="0" fontId="4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9" fontId="1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right"/>
    </xf>
    <xf numFmtId="0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6" fillId="0" borderId="0" xfId="0" applyNumberFormat="1" applyFont="1" applyFill="1" applyAlignment="1"/>
    <xf numFmtId="0" fontId="6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right" vertical="center"/>
    </xf>
    <xf numFmtId="0" fontId="9" fillId="0" borderId="0" xfId="0" applyFont="1" applyAlignment="1">
      <alignment horizontal="right"/>
    </xf>
    <xf numFmtId="0" fontId="10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224E-A98A-094C-AC52-9362F548207D}">
  <dimension ref="A1:I74"/>
  <sheetViews>
    <sheetView tabSelected="1" topLeftCell="A62" zoomScale="170" zoomScaleNormal="170" workbookViewId="0">
      <selection activeCell="C72" sqref="C72"/>
    </sheetView>
  </sheetViews>
  <sheetFormatPr baseColWidth="10" defaultRowHeight="16" x14ac:dyDescent="0.2"/>
  <cols>
    <col min="1" max="1" width="49" style="3" customWidth="1"/>
    <col min="2" max="3" width="20.33203125" style="19" customWidth="1"/>
    <col min="4" max="5" width="20.33203125" style="19" hidden="1" customWidth="1"/>
    <col min="6" max="6" width="21.5" style="10" bestFit="1" customWidth="1"/>
    <col min="7" max="7" width="15.83203125" style="10" bestFit="1" customWidth="1"/>
    <col min="8" max="8" width="16.83203125" style="10" bestFit="1" customWidth="1"/>
    <col min="9" max="16384" width="10.83203125" style="3"/>
  </cols>
  <sheetData>
    <row r="1" spans="1:9" x14ac:dyDescent="0.2">
      <c r="A1" s="3" t="s">
        <v>64</v>
      </c>
      <c r="B1" s="19" t="s">
        <v>65</v>
      </c>
      <c r="C1" s="19" t="s">
        <v>74</v>
      </c>
      <c r="D1" s="19" t="s">
        <v>75</v>
      </c>
      <c r="E1" s="19" t="s">
        <v>76</v>
      </c>
      <c r="F1" s="10" t="s">
        <v>16</v>
      </c>
      <c r="G1" s="10" t="s">
        <v>0</v>
      </c>
      <c r="H1" s="10" t="s">
        <v>1</v>
      </c>
    </row>
    <row r="2" spans="1:9" x14ac:dyDescent="0.2">
      <c r="A2" s="1" t="s">
        <v>4</v>
      </c>
      <c r="B2" s="18"/>
      <c r="C2" s="18"/>
      <c r="D2" s="18"/>
      <c r="E2" s="18"/>
      <c r="F2" s="10" t="s">
        <v>3</v>
      </c>
      <c r="G2" s="2">
        <v>32.899279999999997</v>
      </c>
      <c r="H2" s="2">
        <v>-116.5849</v>
      </c>
    </row>
    <row r="3" spans="1:9" x14ac:dyDescent="0.2">
      <c r="A3" s="1" t="s">
        <v>5</v>
      </c>
      <c r="B3" s="18"/>
      <c r="C3" s="18"/>
      <c r="D3" s="18"/>
      <c r="E3" s="18"/>
      <c r="F3" s="10" t="s">
        <v>3</v>
      </c>
      <c r="G3" s="1">
        <v>34.28425</v>
      </c>
      <c r="H3" s="1">
        <v>-117.37539</v>
      </c>
    </row>
    <row r="4" spans="1:9" x14ac:dyDescent="0.2">
      <c r="A4" s="1" t="s">
        <v>6</v>
      </c>
      <c r="B4" s="18"/>
      <c r="C4" s="18"/>
      <c r="D4" s="18"/>
      <c r="E4" s="18"/>
      <c r="F4" s="10" t="s">
        <v>3</v>
      </c>
      <c r="G4" s="1">
        <v>36.690959999999997</v>
      </c>
      <c r="H4" s="1">
        <v>-118.90961</v>
      </c>
    </row>
    <row r="5" spans="1:9" x14ac:dyDescent="0.2">
      <c r="A5" s="1" t="s">
        <v>7</v>
      </c>
      <c r="B5" s="18"/>
      <c r="C5" s="18"/>
      <c r="D5" s="18"/>
      <c r="E5" s="18"/>
      <c r="F5" s="10" t="s">
        <v>3</v>
      </c>
      <c r="G5" s="1">
        <v>36.200809999999997</v>
      </c>
      <c r="H5" s="1">
        <v>-118.65092</v>
      </c>
    </row>
    <row r="6" spans="1:9" x14ac:dyDescent="0.2">
      <c r="A6" s="1" t="s">
        <v>8</v>
      </c>
      <c r="B6" s="18"/>
      <c r="C6" s="18"/>
      <c r="D6" s="18"/>
      <c r="E6" s="18"/>
      <c r="F6" s="10" t="s">
        <v>3</v>
      </c>
      <c r="G6" s="1">
        <v>34.07808</v>
      </c>
      <c r="H6" s="1">
        <v>-116.87558</v>
      </c>
    </row>
    <row r="7" spans="1:9" x14ac:dyDescent="0.2">
      <c r="A7" s="4" t="s">
        <v>9</v>
      </c>
      <c r="B7" s="20"/>
      <c r="C7" s="20"/>
      <c r="D7" s="20"/>
      <c r="E7" s="20"/>
      <c r="F7" s="10" t="s">
        <v>3</v>
      </c>
      <c r="G7" s="1">
        <v>43.37876</v>
      </c>
      <c r="H7" s="1">
        <v>-122.95207000000001</v>
      </c>
    </row>
    <row r="8" spans="1:9" x14ac:dyDescent="0.2">
      <c r="A8" s="1" t="s">
        <v>10</v>
      </c>
      <c r="B8" s="18"/>
      <c r="C8" s="18"/>
      <c r="D8" s="18"/>
      <c r="E8" s="18"/>
      <c r="F8" s="10" t="s">
        <v>3</v>
      </c>
      <c r="G8" s="1">
        <v>41.80979</v>
      </c>
      <c r="H8" s="1">
        <v>-123.11887</v>
      </c>
    </row>
    <row r="9" spans="1:9" x14ac:dyDescent="0.2">
      <c r="A9" s="2" t="s">
        <v>11</v>
      </c>
      <c r="B9" s="21"/>
      <c r="C9" s="21"/>
      <c r="D9" s="21"/>
      <c r="E9" s="21"/>
      <c r="F9" s="10" t="s">
        <v>3</v>
      </c>
      <c r="G9" s="1">
        <v>41.665460000000003</v>
      </c>
      <c r="H9" s="1">
        <v>-123.11341</v>
      </c>
    </row>
    <row r="10" spans="1:9" x14ac:dyDescent="0.2">
      <c r="A10" s="1" t="s">
        <v>12</v>
      </c>
      <c r="B10" s="18"/>
      <c r="C10" s="18"/>
      <c r="D10" s="18"/>
      <c r="E10" s="18"/>
      <c r="F10" s="10" t="s">
        <v>3</v>
      </c>
      <c r="G10" s="1">
        <v>39.742980000000003</v>
      </c>
      <c r="H10" s="1">
        <v>-120.70401</v>
      </c>
    </row>
    <row r="11" spans="1:9" x14ac:dyDescent="0.2">
      <c r="A11" s="2" t="s">
        <v>13</v>
      </c>
      <c r="B11" s="21"/>
      <c r="C11" s="21"/>
      <c r="D11" s="21"/>
      <c r="E11" s="21"/>
      <c r="F11" s="10" t="s">
        <v>3</v>
      </c>
      <c r="G11" s="1">
        <v>39.394419999999997</v>
      </c>
      <c r="H11" s="1">
        <v>-121.08302</v>
      </c>
    </row>
    <row r="12" spans="1:9" x14ac:dyDescent="0.2">
      <c r="A12" s="2" t="s">
        <v>14</v>
      </c>
      <c r="B12" s="21"/>
      <c r="C12" s="21"/>
      <c r="D12" s="21"/>
      <c r="E12" s="21"/>
      <c r="F12" s="10" t="s">
        <v>3</v>
      </c>
      <c r="G12" s="1">
        <v>37.539000000000001</v>
      </c>
      <c r="H12" s="1">
        <v>-119.654</v>
      </c>
    </row>
    <row r="13" spans="1:9" x14ac:dyDescent="0.2">
      <c r="A13" s="12" t="s">
        <v>15</v>
      </c>
      <c r="B13" s="22"/>
      <c r="C13" s="22"/>
      <c r="D13" s="22"/>
      <c r="E13" s="22"/>
      <c r="F13" s="13" t="s">
        <v>3</v>
      </c>
      <c r="G13" s="14">
        <v>42.27411</v>
      </c>
      <c r="H13" s="14">
        <v>-123.63617000000001</v>
      </c>
    </row>
    <row r="14" spans="1:9" x14ac:dyDescent="0.2">
      <c r="A14" s="3" t="s">
        <v>17</v>
      </c>
      <c r="B14" s="19">
        <v>5</v>
      </c>
      <c r="F14" s="10" t="s">
        <v>2</v>
      </c>
      <c r="G14" s="10">
        <v>34.065109999999997</v>
      </c>
      <c r="H14" s="10">
        <v>-118.93279</v>
      </c>
      <c r="I14" s="19">
        <v>5</v>
      </c>
    </row>
    <row r="15" spans="1:9" x14ac:dyDescent="0.2">
      <c r="A15" s="5" t="s">
        <v>18</v>
      </c>
      <c r="B15" s="18">
        <v>6</v>
      </c>
      <c r="C15" s="18"/>
      <c r="D15" s="18"/>
      <c r="E15" s="18">
        <v>1</v>
      </c>
      <c r="F15" s="11" t="s">
        <v>2</v>
      </c>
      <c r="G15" s="1">
        <v>37.157609999999998</v>
      </c>
      <c r="H15" s="1">
        <v>-118.3334</v>
      </c>
      <c r="I15" s="18">
        <v>6</v>
      </c>
    </row>
    <row r="16" spans="1:9" x14ac:dyDescent="0.2">
      <c r="A16" s="6" t="s">
        <v>19</v>
      </c>
      <c r="B16" s="21">
        <v>5</v>
      </c>
      <c r="C16" s="21"/>
      <c r="D16" s="21"/>
      <c r="E16" s="21"/>
      <c r="F16" s="11" t="s">
        <v>2</v>
      </c>
      <c r="G16" s="1">
        <v>40.43141</v>
      </c>
      <c r="H16" s="1">
        <v>-123.98378</v>
      </c>
      <c r="I16" s="21">
        <v>5</v>
      </c>
    </row>
    <row r="17" spans="1:9" x14ac:dyDescent="0.2">
      <c r="A17" s="6" t="s">
        <v>20</v>
      </c>
      <c r="B17" s="21">
        <v>2</v>
      </c>
      <c r="C17" s="21"/>
      <c r="D17" s="21"/>
      <c r="E17" s="21"/>
      <c r="F17" s="11" t="s">
        <v>2</v>
      </c>
      <c r="G17" s="1">
        <v>37.776899999999998</v>
      </c>
      <c r="H17" s="1">
        <v>-120.063</v>
      </c>
      <c r="I17" s="21">
        <v>2</v>
      </c>
    </row>
    <row r="18" spans="1:9" x14ac:dyDescent="0.2">
      <c r="A18" s="6" t="s">
        <v>21</v>
      </c>
      <c r="B18" s="21">
        <v>11</v>
      </c>
      <c r="C18" s="21">
        <v>1</v>
      </c>
      <c r="D18" s="21">
        <v>3</v>
      </c>
      <c r="E18" s="21">
        <v>6</v>
      </c>
      <c r="F18" s="11" t="s">
        <v>2</v>
      </c>
      <c r="G18" s="1">
        <v>38.679879999999997</v>
      </c>
      <c r="H18" s="1">
        <v>-120.41679000000001</v>
      </c>
      <c r="I18" s="21">
        <v>11</v>
      </c>
    </row>
    <row r="19" spans="1:9" x14ac:dyDescent="0.2">
      <c r="A19" s="6" t="s">
        <v>22</v>
      </c>
      <c r="B19" s="21">
        <v>7</v>
      </c>
      <c r="C19" s="21"/>
      <c r="D19" s="21"/>
      <c r="E19" s="21">
        <v>2</v>
      </c>
      <c r="F19" s="11" t="s">
        <v>2</v>
      </c>
      <c r="G19" s="1">
        <f t="shared" ref="G19" si="0">42+(3.23/60)</f>
        <v>42.05383333333333</v>
      </c>
      <c r="H19" s="1">
        <f t="shared" ref="H19" si="1">-(123+(9.774/60))</f>
        <v>-123.16289999999999</v>
      </c>
      <c r="I19" s="21">
        <v>7</v>
      </c>
    </row>
    <row r="20" spans="1:9" x14ac:dyDescent="0.2">
      <c r="A20" s="5" t="s">
        <v>23</v>
      </c>
      <c r="B20" s="18">
        <v>1</v>
      </c>
      <c r="C20" s="18"/>
      <c r="D20" s="18"/>
      <c r="E20" s="18"/>
      <c r="F20" s="11" t="s">
        <v>2</v>
      </c>
      <c r="G20" s="1">
        <v>37.8100666666667</v>
      </c>
      <c r="H20" s="1">
        <v>-119.85680000000001</v>
      </c>
      <c r="I20" s="18">
        <v>1</v>
      </c>
    </row>
    <row r="21" spans="1:9" x14ac:dyDescent="0.2">
      <c r="A21" s="5" t="s">
        <v>24</v>
      </c>
      <c r="B21" s="18">
        <v>7</v>
      </c>
      <c r="C21" s="18"/>
      <c r="D21" s="18"/>
      <c r="E21" s="18">
        <v>2</v>
      </c>
      <c r="F21" s="11" t="s">
        <v>2</v>
      </c>
      <c r="G21" s="1">
        <v>33.035960000000003</v>
      </c>
      <c r="H21" s="1">
        <v>-116.53623</v>
      </c>
      <c r="I21" s="18">
        <v>7</v>
      </c>
    </row>
    <row r="22" spans="1:9" x14ac:dyDescent="0.2">
      <c r="A22" s="5" t="s">
        <v>25</v>
      </c>
      <c r="B22" s="18">
        <v>11</v>
      </c>
      <c r="C22" s="18">
        <v>1</v>
      </c>
      <c r="D22" s="18">
        <v>3</v>
      </c>
      <c r="E22" s="18">
        <v>6</v>
      </c>
      <c r="F22" s="11" t="s">
        <v>2</v>
      </c>
      <c r="G22" s="1">
        <v>39.553840000000001</v>
      </c>
      <c r="H22" s="1">
        <v>-120.98784999999999</v>
      </c>
      <c r="I22" s="18">
        <v>11</v>
      </c>
    </row>
    <row r="23" spans="1:9" x14ac:dyDescent="0.2">
      <c r="A23" s="6" t="s">
        <v>26</v>
      </c>
      <c r="B23" s="21">
        <v>18</v>
      </c>
      <c r="C23" s="21">
        <v>8</v>
      </c>
      <c r="D23" s="21">
        <v>10</v>
      </c>
      <c r="E23" s="31">
        <v>13</v>
      </c>
      <c r="F23" s="11" t="s">
        <v>2</v>
      </c>
      <c r="G23" s="1">
        <f t="shared" ref="G23" si="2">43+(39.6/60)</f>
        <v>43.66</v>
      </c>
      <c r="H23" s="1">
        <f t="shared" ref="H23" si="3">-(123+(4.798/60))</f>
        <v>-123.07996666666666</v>
      </c>
      <c r="I23" s="21">
        <v>18</v>
      </c>
    </row>
    <row r="24" spans="1:9" x14ac:dyDescent="0.2">
      <c r="A24" s="5" t="s">
        <v>27</v>
      </c>
      <c r="B24" s="18">
        <v>1</v>
      </c>
      <c r="C24" s="18"/>
      <c r="D24" s="18"/>
      <c r="E24" s="18"/>
      <c r="F24" s="11" t="s">
        <v>2</v>
      </c>
      <c r="G24" s="1">
        <v>32.801220000000001</v>
      </c>
      <c r="H24" s="1">
        <v>-116.50194</v>
      </c>
      <c r="I24" s="18">
        <v>1</v>
      </c>
    </row>
    <row r="25" spans="1:9" x14ac:dyDescent="0.2">
      <c r="A25" s="1" t="s">
        <v>28</v>
      </c>
      <c r="B25" s="18">
        <v>1</v>
      </c>
      <c r="C25" s="18"/>
      <c r="D25" s="18"/>
      <c r="E25" s="18"/>
      <c r="F25" s="11" t="s">
        <v>2</v>
      </c>
      <c r="G25" s="1">
        <v>42.92653</v>
      </c>
      <c r="H25" s="1">
        <v>-123.48479</v>
      </c>
      <c r="I25" s="18">
        <v>1</v>
      </c>
    </row>
    <row r="26" spans="1:9" x14ac:dyDescent="0.2">
      <c r="A26" s="7" t="s">
        <v>29</v>
      </c>
      <c r="B26" s="23" t="s">
        <v>66</v>
      </c>
      <c r="C26" s="23" t="s">
        <v>68</v>
      </c>
      <c r="D26" s="23" t="s">
        <v>70</v>
      </c>
      <c r="E26" s="23" t="s">
        <v>72</v>
      </c>
      <c r="F26" s="11" t="s">
        <v>2</v>
      </c>
      <c r="G26" s="1">
        <v>38.928809999999999</v>
      </c>
      <c r="H26" s="1">
        <v>-120.49947</v>
      </c>
      <c r="I26" s="23" t="s">
        <v>66</v>
      </c>
    </row>
    <row r="27" spans="1:9" x14ac:dyDescent="0.2">
      <c r="A27" s="33" t="s">
        <v>11</v>
      </c>
      <c r="B27" s="18"/>
      <c r="C27" s="18"/>
      <c r="D27" s="18"/>
      <c r="E27" s="18"/>
      <c r="F27" s="11" t="s">
        <v>2</v>
      </c>
      <c r="G27" s="1">
        <v>41.665460000000003</v>
      </c>
      <c r="H27" s="1">
        <v>-123.11341</v>
      </c>
      <c r="I27" s="18">
        <v>0</v>
      </c>
    </row>
    <row r="28" spans="1:9" x14ac:dyDescent="0.2">
      <c r="A28" s="5" t="s">
        <v>30</v>
      </c>
      <c r="B28" s="18">
        <v>2</v>
      </c>
      <c r="C28" s="18"/>
      <c r="D28" s="18"/>
      <c r="E28" s="18"/>
      <c r="F28" s="11" t="s">
        <v>2</v>
      </c>
      <c r="G28" s="1">
        <v>37.89761</v>
      </c>
      <c r="H28" s="1">
        <v>-121.94553000000001</v>
      </c>
      <c r="I28" s="18">
        <v>2</v>
      </c>
    </row>
    <row r="29" spans="1:9" x14ac:dyDescent="0.2">
      <c r="A29" s="7" t="s">
        <v>31</v>
      </c>
      <c r="B29" s="23" t="s">
        <v>67</v>
      </c>
      <c r="C29" s="23" t="s">
        <v>69</v>
      </c>
      <c r="D29" s="23" t="s">
        <v>71</v>
      </c>
      <c r="E29" s="23" t="s">
        <v>73</v>
      </c>
      <c r="F29" s="11" t="s">
        <v>2</v>
      </c>
      <c r="G29" s="1">
        <v>39.122050000000002</v>
      </c>
      <c r="H29" s="1">
        <v>-120.49242</v>
      </c>
      <c r="I29" s="23" t="s">
        <v>67</v>
      </c>
    </row>
    <row r="30" spans="1:9" x14ac:dyDescent="0.2">
      <c r="A30" s="5" t="s">
        <v>32</v>
      </c>
      <c r="B30" s="18">
        <v>2</v>
      </c>
      <c r="C30" s="18"/>
      <c r="D30" s="18"/>
      <c r="E30" s="18"/>
      <c r="F30" s="11" t="s">
        <v>2</v>
      </c>
      <c r="G30" s="1">
        <v>39.520400000000002</v>
      </c>
      <c r="H30" s="1">
        <v>-120.99815</v>
      </c>
      <c r="I30" s="18">
        <v>2</v>
      </c>
    </row>
    <row r="31" spans="1:9" x14ac:dyDescent="0.2">
      <c r="A31" s="5" t="s">
        <v>33</v>
      </c>
      <c r="B31" s="18">
        <v>1</v>
      </c>
      <c r="C31" s="18"/>
      <c r="D31" s="18"/>
      <c r="E31" s="18"/>
      <c r="F31" s="11" t="s">
        <v>2</v>
      </c>
      <c r="G31" s="1">
        <v>38.066380000000002</v>
      </c>
      <c r="H31" s="1">
        <v>-120.35368</v>
      </c>
      <c r="I31" s="18">
        <v>1</v>
      </c>
    </row>
    <row r="32" spans="1:9" x14ac:dyDescent="0.2">
      <c r="A32" s="5" t="s">
        <v>34</v>
      </c>
      <c r="B32" s="18">
        <v>20</v>
      </c>
      <c r="C32" s="18">
        <v>10</v>
      </c>
      <c r="D32" s="18">
        <v>12</v>
      </c>
      <c r="E32" s="18">
        <v>15</v>
      </c>
      <c r="F32" s="11" t="s">
        <v>2</v>
      </c>
      <c r="G32" s="1">
        <v>32.65822</v>
      </c>
      <c r="H32" s="1">
        <v>-116.53234999999999</v>
      </c>
      <c r="I32" s="18">
        <v>20</v>
      </c>
    </row>
    <row r="33" spans="1:9" x14ac:dyDescent="0.2">
      <c r="A33" s="1" t="s">
        <v>35</v>
      </c>
      <c r="B33" s="18">
        <v>3</v>
      </c>
      <c r="C33" s="18"/>
      <c r="D33" s="18"/>
      <c r="E33" s="18"/>
      <c r="F33" s="11" t="s">
        <v>2</v>
      </c>
      <c r="G33" s="1">
        <f>43+(18.349/60)</f>
        <v>43.305816666666665</v>
      </c>
      <c r="H33" s="1">
        <f>-(122+(57.303/60))</f>
        <v>-122.95505</v>
      </c>
      <c r="I33" s="18">
        <v>3</v>
      </c>
    </row>
    <row r="34" spans="1:9" x14ac:dyDescent="0.2">
      <c r="A34" s="6" t="s">
        <v>36</v>
      </c>
      <c r="B34" s="21">
        <v>21</v>
      </c>
      <c r="C34" s="21">
        <v>11</v>
      </c>
      <c r="D34" s="21">
        <v>13</v>
      </c>
      <c r="E34" s="21">
        <v>16</v>
      </c>
      <c r="F34" s="11" t="s">
        <v>2</v>
      </c>
      <c r="G34" s="1">
        <v>32.75206</v>
      </c>
      <c r="H34" s="1">
        <v>-116.45220999999999</v>
      </c>
      <c r="I34" s="21">
        <v>21</v>
      </c>
    </row>
    <row r="35" spans="1:9" x14ac:dyDescent="0.2">
      <c r="A35" s="5" t="s">
        <v>37</v>
      </c>
      <c r="B35" s="18">
        <v>0</v>
      </c>
      <c r="C35" s="18"/>
      <c r="D35" s="18"/>
      <c r="E35" s="18"/>
      <c r="F35" s="11" t="s">
        <v>2</v>
      </c>
      <c r="G35" s="1">
        <v>41.228470000000002</v>
      </c>
      <c r="H35" s="1">
        <v>-123.65159</v>
      </c>
      <c r="I35" s="18">
        <v>0</v>
      </c>
    </row>
    <row r="36" spans="1:9" x14ac:dyDescent="0.2">
      <c r="A36" s="5" t="s">
        <v>38</v>
      </c>
      <c r="B36" s="18">
        <v>5</v>
      </c>
      <c r="C36" s="18"/>
      <c r="D36" s="18"/>
      <c r="E36" s="18"/>
      <c r="F36" s="11" t="s">
        <v>2</v>
      </c>
      <c r="G36" s="1">
        <v>39.712090000000003</v>
      </c>
      <c r="H36" s="1">
        <v>-121.27485</v>
      </c>
      <c r="I36" s="18">
        <v>5</v>
      </c>
    </row>
    <row r="37" spans="1:9" x14ac:dyDescent="0.2">
      <c r="A37" s="5" t="s">
        <v>39</v>
      </c>
      <c r="B37" s="18">
        <v>2</v>
      </c>
      <c r="C37" s="18"/>
      <c r="D37" s="18"/>
      <c r="E37" s="18"/>
      <c r="F37" s="11" t="s">
        <v>2</v>
      </c>
      <c r="G37" s="1">
        <v>34.771709999999999</v>
      </c>
      <c r="H37" s="1">
        <v>-119.94363</v>
      </c>
      <c r="I37" s="18">
        <v>2</v>
      </c>
    </row>
    <row r="38" spans="1:9" x14ac:dyDescent="0.2">
      <c r="A38" s="5" t="s">
        <v>40</v>
      </c>
      <c r="B38" s="18">
        <v>0</v>
      </c>
      <c r="C38" s="18"/>
      <c r="D38" s="18"/>
      <c r="E38" s="18"/>
      <c r="F38" s="11" t="s">
        <v>2</v>
      </c>
      <c r="G38" s="1">
        <v>38.566949999999999</v>
      </c>
      <c r="H38" s="1">
        <v>-120.44067</v>
      </c>
      <c r="I38" s="18">
        <v>0</v>
      </c>
    </row>
    <row r="39" spans="1:9" x14ac:dyDescent="0.2">
      <c r="A39" s="16" t="s">
        <v>8</v>
      </c>
      <c r="B39" s="17">
        <v>20</v>
      </c>
      <c r="C39" s="17">
        <v>17</v>
      </c>
      <c r="D39" s="17">
        <v>20</v>
      </c>
      <c r="E39" s="17">
        <v>20</v>
      </c>
      <c r="F39" s="11" t="s">
        <v>2</v>
      </c>
      <c r="G39" s="1">
        <v>34.07808</v>
      </c>
      <c r="H39" s="1">
        <v>-116.87558</v>
      </c>
      <c r="I39" s="17">
        <v>20</v>
      </c>
    </row>
    <row r="40" spans="1:9" x14ac:dyDescent="0.2">
      <c r="A40" s="1" t="s">
        <v>41</v>
      </c>
      <c r="B40" s="18">
        <v>3</v>
      </c>
      <c r="C40" s="18"/>
      <c r="D40" s="18"/>
      <c r="E40" s="18"/>
      <c r="F40" s="11" t="s">
        <v>2</v>
      </c>
      <c r="G40" s="8">
        <f>43+(19.689/60)</f>
        <v>43.328150000000001</v>
      </c>
      <c r="H40" s="8">
        <f>-(123+(0.925/60))</f>
        <v>-123.01541666666667</v>
      </c>
      <c r="I40" s="18">
        <v>3</v>
      </c>
    </row>
    <row r="41" spans="1:9" x14ac:dyDescent="0.2">
      <c r="A41" s="5" t="s">
        <v>42</v>
      </c>
      <c r="B41" s="18">
        <v>13</v>
      </c>
      <c r="C41" s="18">
        <v>3</v>
      </c>
      <c r="D41" s="18">
        <v>5</v>
      </c>
      <c r="E41" s="18">
        <v>8</v>
      </c>
      <c r="F41" s="11" t="s">
        <v>2</v>
      </c>
      <c r="G41" s="1">
        <v>38.3872</v>
      </c>
      <c r="H41" s="1">
        <v>-120.21048999999999</v>
      </c>
      <c r="I41" s="18">
        <v>13</v>
      </c>
    </row>
    <row r="42" spans="1:9" x14ac:dyDescent="0.2">
      <c r="A42" s="6" t="s">
        <v>43</v>
      </c>
      <c r="B42" s="21">
        <v>7</v>
      </c>
      <c r="C42" s="21"/>
      <c r="D42" s="21"/>
      <c r="E42" s="21">
        <v>2</v>
      </c>
      <c r="F42" s="11" t="s">
        <v>2</v>
      </c>
      <c r="G42" s="1">
        <v>38.069499999999998</v>
      </c>
      <c r="H42" s="1">
        <v>-122.76317</v>
      </c>
      <c r="I42" s="21">
        <v>7</v>
      </c>
    </row>
    <row r="43" spans="1:9" x14ac:dyDescent="0.2">
      <c r="A43" s="5" t="s">
        <v>44</v>
      </c>
      <c r="B43" s="18">
        <v>12</v>
      </c>
      <c r="C43" s="18">
        <v>2</v>
      </c>
      <c r="D43" s="18">
        <v>4</v>
      </c>
      <c r="E43" s="18">
        <v>7</v>
      </c>
      <c r="F43" s="11" t="s">
        <v>2</v>
      </c>
      <c r="G43" s="1">
        <v>39.99982</v>
      </c>
      <c r="H43" s="1">
        <v>-121.26988</v>
      </c>
      <c r="I43" s="18">
        <v>12</v>
      </c>
    </row>
    <row r="44" spans="1:9" x14ac:dyDescent="0.2">
      <c r="A44" s="5" t="s">
        <v>45</v>
      </c>
      <c r="B44" s="18">
        <v>4</v>
      </c>
      <c r="C44" s="18"/>
      <c r="D44" s="18"/>
      <c r="E44" s="18"/>
      <c r="F44" s="11" t="s">
        <v>2</v>
      </c>
      <c r="G44" s="1">
        <v>36.521050000000002</v>
      </c>
      <c r="H44" s="1">
        <v>-118.89359</v>
      </c>
      <c r="I44" s="18">
        <v>4</v>
      </c>
    </row>
    <row r="45" spans="1:9" x14ac:dyDescent="0.2">
      <c r="A45" s="15" t="s">
        <v>7</v>
      </c>
      <c r="B45" s="30">
        <v>6</v>
      </c>
      <c r="C45" s="17">
        <v>1</v>
      </c>
      <c r="D45" s="17"/>
      <c r="E45" s="17"/>
      <c r="F45" s="11" t="s">
        <v>2</v>
      </c>
      <c r="G45" s="1">
        <v>36.200809999999997</v>
      </c>
      <c r="H45" s="1">
        <v>-118.65092</v>
      </c>
      <c r="I45" s="17">
        <v>6</v>
      </c>
    </row>
    <row r="46" spans="1:9" x14ac:dyDescent="0.2">
      <c r="A46" s="16" t="s">
        <v>10</v>
      </c>
      <c r="B46" s="17">
        <v>9</v>
      </c>
      <c r="C46" s="17">
        <v>8</v>
      </c>
      <c r="D46" s="17">
        <v>9</v>
      </c>
      <c r="E46" s="17">
        <v>9</v>
      </c>
      <c r="F46" s="11" t="s">
        <v>2</v>
      </c>
      <c r="G46" s="1">
        <v>41.80979</v>
      </c>
      <c r="H46" s="1">
        <v>-123.11887</v>
      </c>
      <c r="I46" s="17">
        <v>9</v>
      </c>
    </row>
    <row r="47" spans="1:9" x14ac:dyDescent="0.2">
      <c r="A47" s="16" t="s">
        <v>13</v>
      </c>
      <c r="B47" s="17">
        <v>20</v>
      </c>
      <c r="C47" s="17">
        <v>18</v>
      </c>
      <c r="D47" s="17">
        <v>20</v>
      </c>
      <c r="E47" s="17">
        <v>20</v>
      </c>
      <c r="F47" s="11"/>
      <c r="G47" s="1"/>
      <c r="H47" s="1"/>
      <c r="I47" s="17">
        <v>20</v>
      </c>
    </row>
    <row r="48" spans="1:9" x14ac:dyDescent="0.2">
      <c r="A48" s="1" t="s">
        <v>46</v>
      </c>
      <c r="B48" s="18">
        <v>5</v>
      </c>
      <c r="C48" s="18"/>
      <c r="D48" s="18"/>
      <c r="E48" s="18"/>
      <c r="F48" s="11" t="s">
        <v>2</v>
      </c>
      <c r="G48" s="1">
        <v>36.517760000000003</v>
      </c>
      <c r="H48" s="1">
        <v>-118.75877</v>
      </c>
      <c r="I48" s="18">
        <v>5</v>
      </c>
    </row>
    <row r="49" spans="1:9" x14ac:dyDescent="0.2">
      <c r="A49" s="6" t="s">
        <v>47</v>
      </c>
      <c r="B49" s="21">
        <v>4</v>
      </c>
      <c r="C49" s="21"/>
      <c r="D49" s="21"/>
      <c r="E49" s="21"/>
      <c r="F49" s="11" t="s">
        <v>2</v>
      </c>
      <c r="G49" s="1">
        <v>37.818800000000003</v>
      </c>
      <c r="H49" s="1">
        <v>-120.007433333333</v>
      </c>
      <c r="I49" s="21">
        <v>4</v>
      </c>
    </row>
    <row r="50" spans="1:9" x14ac:dyDescent="0.2">
      <c r="A50" s="9" t="s">
        <v>6</v>
      </c>
      <c r="B50" s="24">
        <v>5</v>
      </c>
      <c r="C50" s="25"/>
      <c r="D50" s="25"/>
      <c r="E50" s="25"/>
      <c r="F50" s="11" t="s">
        <v>2</v>
      </c>
      <c r="G50" s="1">
        <v>36.690959999999997</v>
      </c>
      <c r="H50" s="1">
        <v>-118.90961</v>
      </c>
      <c r="I50" s="25">
        <v>5</v>
      </c>
    </row>
    <row r="51" spans="1:9" x14ac:dyDescent="0.2">
      <c r="A51" s="16" t="s">
        <v>9</v>
      </c>
      <c r="B51" s="17">
        <v>10</v>
      </c>
      <c r="C51" s="17">
        <v>9</v>
      </c>
      <c r="D51" s="17">
        <v>10</v>
      </c>
      <c r="E51" s="17">
        <v>10</v>
      </c>
      <c r="F51" s="11" t="s">
        <v>2</v>
      </c>
      <c r="G51" s="1">
        <v>43.37876</v>
      </c>
      <c r="H51" s="1">
        <v>-122.95207000000001</v>
      </c>
      <c r="I51" s="17">
        <v>10</v>
      </c>
    </row>
    <row r="52" spans="1:9" x14ac:dyDescent="0.2">
      <c r="A52" s="5" t="s">
        <v>48</v>
      </c>
      <c r="B52" s="18">
        <v>0</v>
      </c>
      <c r="C52" s="18"/>
      <c r="F52" s="11" t="s">
        <v>2</v>
      </c>
      <c r="G52" s="1">
        <v>37.203299999999999</v>
      </c>
      <c r="H52" s="1">
        <v>-119.41370000000001</v>
      </c>
      <c r="I52" s="18">
        <v>0</v>
      </c>
    </row>
    <row r="53" spans="1:9" x14ac:dyDescent="0.2">
      <c r="A53" s="5" t="s">
        <v>49</v>
      </c>
      <c r="B53" s="18">
        <v>8</v>
      </c>
      <c r="C53" s="18"/>
      <c r="D53" s="18"/>
      <c r="E53" s="18">
        <v>3</v>
      </c>
      <c r="F53" s="11" t="s">
        <v>2</v>
      </c>
      <c r="G53" s="1">
        <v>41.296900000000001</v>
      </c>
      <c r="H53" s="1">
        <v>-123.36033999999999</v>
      </c>
      <c r="I53" s="18">
        <v>8</v>
      </c>
    </row>
    <row r="54" spans="1:9" x14ac:dyDescent="0.2">
      <c r="A54" s="9" t="s">
        <v>50</v>
      </c>
      <c r="B54" s="24">
        <v>3</v>
      </c>
      <c r="C54" s="24"/>
      <c r="D54" s="24"/>
      <c r="E54" s="24"/>
      <c r="F54" s="11" t="s">
        <v>2</v>
      </c>
      <c r="G54" s="1">
        <v>42.572809999999997</v>
      </c>
      <c r="H54" s="1">
        <v>-124.04742</v>
      </c>
      <c r="I54" s="24">
        <v>3</v>
      </c>
    </row>
    <row r="55" spans="1:9" x14ac:dyDescent="0.2">
      <c r="A55" s="5" t="s">
        <v>51</v>
      </c>
      <c r="B55" s="18">
        <v>4</v>
      </c>
      <c r="C55" s="18"/>
      <c r="D55" s="18"/>
      <c r="E55" s="18"/>
      <c r="F55" s="11" t="s">
        <v>2</v>
      </c>
      <c r="G55" s="1">
        <v>41.250239999999998</v>
      </c>
      <c r="H55" s="1">
        <v>-123.64343</v>
      </c>
      <c r="I55" s="18">
        <v>4</v>
      </c>
    </row>
    <row r="56" spans="1:9" x14ac:dyDescent="0.2">
      <c r="A56" s="6" t="s">
        <v>52</v>
      </c>
      <c r="B56" s="21">
        <v>5</v>
      </c>
      <c r="C56" s="21"/>
      <c r="D56" s="21"/>
      <c r="E56" s="21"/>
      <c r="F56" s="11" t="s">
        <v>2</v>
      </c>
      <c r="G56" s="1">
        <v>41.87876</v>
      </c>
      <c r="H56" s="1">
        <v>-123.82774000000001</v>
      </c>
      <c r="I56" s="21">
        <v>5</v>
      </c>
    </row>
    <row r="57" spans="1:9" x14ac:dyDescent="0.2">
      <c r="A57" s="5" t="s">
        <v>53</v>
      </c>
      <c r="B57" s="18">
        <v>4</v>
      </c>
      <c r="C57" s="18"/>
      <c r="D57" s="18"/>
      <c r="E57" s="18"/>
      <c r="F57" s="11" t="s">
        <v>2</v>
      </c>
      <c r="G57" s="1">
        <v>39.740009999999998</v>
      </c>
      <c r="H57" s="1">
        <v>-123.63227999999999</v>
      </c>
      <c r="I57" s="18">
        <v>4</v>
      </c>
    </row>
    <row r="58" spans="1:9" x14ac:dyDescent="0.2">
      <c r="A58" s="5" t="s">
        <v>54</v>
      </c>
      <c r="B58" s="18">
        <v>1</v>
      </c>
      <c r="C58" s="18"/>
      <c r="D58" s="18"/>
      <c r="E58" s="18"/>
      <c r="F58" s="11" t="s">
        <v>2</v>
      </c>
      <c r="G58" s="1">
        <v>43.413699999999999</v>
      </c>
      <c r="H58" s="1">
        <v>-122.78043</v>
      </c>
      <c r="I58" s="18">
        <v>1</v>
      </c>
    </row>
    <row r="59" spans="1:9" x14ac:dyDescent="0.2">
      <c r="A59" s="16" t="s">
        <v>4</v>
      </c>
      <c r="B59" s="17">
        <v>9</v>
      </c>
      <c r="C59" s="17">
        <v>7</v>
      </c>
      <c r="D59" s="17">
        <v>9</v>
      </c>
      <c r="E59" s="17">
        <v>9</v>
      </c>
      <c r="F59" s="11" t="s">
        <v>2</v>
      </c>
      <c r="G59" s="1">
        <v>32.89913</v>
      </c>
      <c r="H59" s="1">
        <v>-116.58647000000001</v>
      </c>
      <c r="I59" s="17">
        <v>9</v>
      </c>
    </row>
    <row r="60" spans="1:9" x14ac:dyDescent="0.2">
      <c r="A60" s="1" t="s">
        <v>55</v>
      </c>
      <c r="B60" s="18">
        <v>4</v>
      </c>
      <c r="C60" s="18"/>
      <c r="D60" s="18"/>
      <c r="E60" s="18"/>
      <c r="F60" s="11" t="s">
        <v>2</v>
      </c>
      <c r="G60" s="1">
        <v>37.743000000000002</v>
      </c>
      <c r="H60" s="1">
        <v>-119.562</v>
      </c>
      <c r="I60" s="18">
        <v>4</v>
      </c>
    </row>
    <row r="61" spans="1:9" x14ac:dyDescent="0.2">
      <c r="A61" s="5" t="s">
        <v>56</v>
      </c>
      <c r="B61" s="18">
        <v>4</v>
      </c>
      <c r="C61" s="18"/>
      <c r="D61" s="18"/>
      <c r="E61" s="18"/>
      <c r="F61" s="11" t="s">
        <v>2</v>
      </c>
      <c r="G61" s="1">
        <v>34.284970000000001</v>
      </c>
      <c r="H61" s="1">
        <v>-117.37862</v>
      </c>
      <c r="I61" s="18">
        <v>4</v>
      </c>
    </row>
    <row r="62" spans="1:9" x14ac:dyDescent="0.2">
      <c r="A62" s="5" t="s">
        <v>57</v>
      </c>
      <c r="B62" s="18">
        <v>2</v>
      </c>
      <c r="C62" s="18"/>
      <c r="D62" s="18"/>
      <c r="E62" s="18"/>
      <c r="F62" s="11" t="s">
        <v>2</v>
      </c>
      <c r="G62" s="1">
        <v>40.658270000000002</v>
      </c>
      <c r="H62" s="1">
        <v>-122.91334000000001</v>
      </c>
      <c r="I62" s="18">
        <v>2</v>
      </c>
    </row>
    <row r="63" spans="1:9" x14ac:dyDescent="0.2">
      <c r="A63" s="5" t="s">
        <v>58</v>
      </c>
      <c r="B63" s="18">
        <v>10</v>
      </c>
      <c r="C63" s="18"/>
      <c r="D63" s="18">
        <v>2</v>
      </c>
      <c r="E63" s="18">
        <v>5</v>
      </c>
      <c r="F63" s="11" t="s">
        <v>2</v>
      </c>
      <c r="G63" s="1">
        <v>37.359200000000001</v>
      </c>
      <c r="H63" s="1">
        <v>-119.34498000000001</v>
      </c>
      <c r="I63" s="18">
        <v>10</v>
      </c>
    </row>
    <row r="64" spans="1:9" x14ac:dyDescent="0.2">
      <c r="A64" s="26" t="s">
        <v>5</v>
      </c>
      <c r="B64" s="27">
        <v>1</v>
      </c>
      <c r="C64" s="27">
        <v>0</v>
      </c>
      <c r="D64" s="27">
        <v>1</v>
      </c>
      <c r="E64" s="27"/>
      <c r="F64" s="11" t="s">
        <v>2</v>
      </c>
      <c r="G64" s="1">
        <v>34.28425</v>
      </c>
      <c r="H64" s="1">
        <v>-117.37539</v>
      </c>
      <c r="I64" s="27">
        <v>1</v>
      </c>
    </row>
    <row r="65" spans="1:9" x14ac:dyDescent="0.2">
      <c r="A65" s="1" t="s">
        <v>59</v>
      </c>
      <c r="B65" s="18">
        <v>26</v>
      </c>
      <c r="C65" s="18">
        <v>16</v>
      </c>
      <c r="D65" s="18">
        <v>18</v>
      </c>
      <c r="E65" s="18">
        <v>21</v>
      </c>
      <c r="F65" s="11" t="s">
        <v>2</v>
      </c>
      <c r="G65" s="1">
        <v>33.993290000000002</v>
      </c>
      <c r="H65" s="1">
        <v>-116.66267000000001</v>
      </c>
      <c r="I65" s="18">
        <v>26</v>
      </c>
    </row>
    <row r="66" spans="1:9" x14ac:dyDescent="0.2">
      <c r="A66" s="5" t="s">
        <v>60</v>
      </c>
      <c r="B66" s="18">
        <v>8</v>
      </c>
      <c r="C66" s="18"/>
      <c r="D66" s="18"/>
      <c r="E66" s="18">
        <v>3</v>
      </c>
      <c r="F66" s="11" t="s">
        <v>2</v>
      </c>
      <c r="G66" s="1">
        <v>38.785400000000003</v>
      </c>
      <c r="H66" s="1">
        <v>-120.21366</v>
      </c>
      <c r="I66" s="18">
        <v>8</v>
      </c>
    </row>
    <row r="67" spans="1:9" x14ac:dyDescent="0.2">
      <c r="A67" s="28" t="s">
        <v>61</v>
      </c>
      <c r="B67" s="29">
        <v>12</v>
      </c>
      <c r="C67" s="29">
        <v>2</v>
      </c>
      <c r="D67" s="29">
        <v>4</v>
      </c>
      <c r="E67" s="29">
        <v>7</v>
      </c>
      <c r="F67" s="11" t="s">
        <v>2</v>
      </c>
      <c r="G67" s="1">
        <v>46.727339999999998</v>
      </c>
      <c r="H67" s="1">
        <v>-120.82678</v>
      </c>
      <c r="I67" s="29">
        <v>12</v>
      </c>
    </row>
    <row r="68" spans="1:9" x14ac:dyDescent="0.2">
      <c r="A68" s="6" t="s">
        <v>62</v>
      </c>
      <c r="B68" s="21">
        <v>19</v>
      </c>
      <c r="C68" s="21">
        <v>9</v>
      </c>
      <c r="D68" s="21">
        <v>11</v>
      </c>
      <c r="E68" s="21">
        <v>14</v>
      </c>
      <c r="F68" s="11" t="s">
        <v>2</v>
      </c>
      <c r="G68" s="2">
        <v>42.535290000000003</v>
      </c>
      <c r="H68" s="2">
        <v>-123.73016</v>
      </c>
      <c r="I68" s="21">
        <v>19</v>
      </c>
    </row>
    <row r="69" spans="1:9" x14ac:dyDescent="0.2">
      <c r="A69" s="6" t="s">
        <v>63</v>
      </c>
      <c r="B69" s="21">
        <v>17</v>
      </c>
      <c r="C69" s="21">
        <v>7</v>
      </c>
      <c r="D69" s="21">
        <v>9</v>
      </c>
      <c r="E69" s="21">
        <v>12</v>
      </c>
      <c r="F69" s="11" t="s">
        <v>2</v>
      </c>
      <c r="G69" s="2">
        <v>37.703769999999999</v>
      </c>
      <c r="H69" s="2">
        <v>-119.75363</v>
      </c>
      <c r="I69" s="21">
        <v>17</v>
      </c>
    </row>
    <row r="70" spans="1:9" x14ac:dyDescent="0.2">
      <c r="A70" s="6" t="s">
        <v>27</v>
      </c>
      <c r="B70" s="21">
        <v>16</v>
      </c>
      <c r="C70" s="21">
        <v>6</v>
      </c>
      <c r="D70" s="21">
        <v>8</v>
      </c>
      <c r="E70" s="21">
        <v>11</v>
      </c>
      <c r="F70" s="11" t="s">
        <v>2</v>
      </c>
      <c r="G70" s="2">
        <v>32.608310000000003</v>
      </c>
      <c r="H70" s="2">
        <v>-116.70098</v>
      </c>
      <c r="I70" s="21">
        <v>16</v>
      </c>
    </row>
    <row r="72" spans="1:9" x14ac:dyDescent="0.2">
      <c r="C72" s="19">
        <f>SUM(C14:C70)</f>
        <v>136</v>
      </c>
      <c r="D72" s="19">
        <f>SUM(D14:D70)</f>
        <v>171</v>
      </c>
      <c r="E72" s="19">
        <f>SUM(E14:E70)</f>
        <v>222</v>
      </c>
    </row>
    <row r="73" spans="1:9" x14ac:dyDescent="0.2">
      <c r="C73" s="19">
        <f>813-C72</f>
        <v>677</v>
      </c>
      <c r="D73" s="19">
        <f t="shared" ref="D73:E73" si="4">813-D72</f>
        <v>642</v>
      </c>
      <c r="E73" s="19">
        <f t="shared" si="4"/>
        <v>591</v>
      </c>
    </row>
    <row r="74" spans="1:9" x14ac:dyDescent="0.2">
      <c r="C74" s="32">
        <v>660</v>
      </c>
      <c r="D74" s="32">
        <v>630</v>
      </c>
      <c r="E74" s="32">
        <v>575</v>
      </c>
    </row>
  </sheetData>
  <conditionalFormatting sqref="I14:I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ignoredErrors>
    <ignoredError sqref="I26 I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2018-06-26T17:13:48Z</dcterms:created>
  <dcterms:modified xsi:type="dcterms:W3CDTF">2020-06-10T21:51:28Z</dcterms:modified>
</cp:coreProperties>
</file>