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231"/>
  <workbookPr dateCompatibility="0" defaultThemeVersion="166925"/>
  <mc:AlternateContent xmlns:mc="http://schemas.openxmlformats.org/markup-compatibility/2006">
    <mc:Choice Requires="x15">
      <x15ac:absPath xmlns:x15ac="http://schemas.microsoft.com/office/spreadsheetml/2010/11/ac" url="D:\_pycharm_project\my_docs\database\spisim_com_analysis\ieee_com_converter\mellitz_3ck_adhoc_02_120821_COM3p40\config_sheets_3p0\"/>
    </mc:Choice>
  </mc:AlternateContent>
  <xr:revisionPtr revIDLastSave="0" documentId="13_ncr:9_{FE5B0063-13E3-4B9A-8307-DA209378B072}" xr6:coauthVersionLast="47" xr6:coauthVersionMax="47" xr10:uidLastSave="{00000000-0000-0000-0000-000000000000}"/>
  <bookViews>
    <workbookView xWindow="22944" yWindow="0" windowWidth="23232" windowHeight="25296" tabRatio="702" xr2:uid="{00000000-000D-0000-FFFF-FFFF00000000}"/>
  </bookViews>
  <sheets>
    <sheet name="COM_Settings" sheetId="1" r:id="rId1"/>
    <sheet name="keywords_30-Nov-2021" sheetId="11" r:id="rId2"/>
    <sheet name="COM Keywords PMD" sheetId="8" r:id="rId3"/>
    <sheet name="COM other keywords" sheetId="9" r:id="rId4"/>
    <sheet name="COM output variables" sheetId="4" r:id="rId5"/>
    <sheet name="OP" sheetId="5" r:id="rId6"/>
    <sheet name="param" sheetId="6" r:id="rId7"/>
    <sheet name="scratchpad" sheetId="7" r:id="rId8"/>
  </sheets>
  <definedNames>
    <definedName name="_xlnm._FilterDatabase" localSheetId="3" hidden="1">'COM other keywords'!$A$1:$C$43</definedName>
    <definedName name="_xlnm._FilterDatabase" localSheetId="4" hidden="1">'COM output variables'!$A$1:$B$78</definedName>
    <definedName name="_xlnm._FilterDatabase" localSheetId="5" hidden="1">OP!$A$1:$B$65</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73" i="11" l="1"/>
  <c r="G35" i="1" l="1"/>
  <c r="B44" i="8" l="1"/>
  <c r="B18" i="7" l="1"/>
  <c r="B3" i="1" l="1"/>
  <c r="B37" i="1"/>
  <c r="K27" i="1" l="1"/>
  <c r="K28" i="1"/>
  <c r="K29" i="1" s="1"/>
  <c r="B40" i="1"/>
  <c r="B36" i="1"/>
  <c r="B38" i="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Richard Mellitz</author>
  </authors>
  <commentList>
    <comment ref="F2" authorId="0" shapeId="1025" xr:uid="{00000000-0006-0000-0000-000001000000}">
      <text>
        <r>
          <rPr>
            <sz val="9"/>
            <color indexed="81"/>
            <rFont val="Tahoma"/>
            <family val="2"/>
          </rPr>
          <t xml:space="preserve">Mellitz, Richard:
</t>
        </r>
      </text>
      <mc:AlternateContent xmlns:mc="http://schemas.openxmlformats.org/markup-compatibility/2006">
        <mc:Choice Requires="v"/>
        <mc:Fallback>
          <commentPr locked="0" defaultSize="0" autoFill="0" autoLine="0" lockText="0">
            <anchor>
              <from>
                <xdr:col>5</xdr:col>
                <xdr:colOff>259080</xdr:colOff>
                <xdr:row>0</xdr:row>
                <xdr:rowOff>137160</xdr:rowOff>
              </from>
              <to>
                <xdr:col>6</xdr:col>
                <xdr:colOff>182880</xdr:colOff>
                <xdr:row>4</xdr:row>
                <xdr:rowOff>144780</xdr:rowOff>
              </to>
            </anchor>
          </commentPr>
        </mc:Fallback>
      </mc:AlternateContent>
    </comment>
    <comment ref="A3" authorId="0" shapeId="1026" xr:uid="{00000000-0006-0000-0000-000002000000}">
      <text>
        <r>
          <rPr>
            <sz val="9"/>
            <color indexed="81"/>
            <rFont val="Tahoma"/>
            <family val="2"/>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137160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family val="2"/>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259080</xdr:colOff>
                <xdr:row>2</xdr:row>
                <xdr:rowOff>137160</xdr:rowOff>
              </from>
              <to>
                <xdr:col>6</xdr:col>
                <xdr:colOff>182880</xdr:colOff>
                <xdr:row>6</xdr:row>
                <xdr:rowOff>144780</xdr:rowOff>
              </to>
            </anchor>
          </commentPr>
        </mc:Fallback>
      </mc:AlternateContent>
    </comment>
    <comment ref="F5" authorId="0" shapeId="1028" xr:uid="{00000000-0006-0000-0000-000004000000}">
      <text>
        <r>
          <rPr>
            <sz val="9"/>
            <color indexed="81"/>
            <rFont val="Tahoma"/>
            <family val="2"/>
          </rPr>
          <t>Mellitz, Richard:
Directory where results are written</t>
        </r>
      </text>
      <mc:AlternateContent xmlns:mc="http://schemas.openxmlformats.org/markup-compatibility/2006">
        <mc:Choice Requires="v"/>
        <mc:Fallback>
          <commentPr locked="0" defaultSize="0" autoFill="0" autoLine="0" lockText="0">
            <anchor>
              <from>
                <xdr:col>5</xdr:col>
                <xdr:colOff>259080</xdr:colOff>
                <xdr:row>3</xdr:row>
                <xdr:rowOff>137160</xdr:rowOff>
              </from>
              <to>
                <xdr:col>6</xdr:col>
                <xdr:colOff>182880</xdr:colOff>
                <xdr:row>7</xdr:row>
                <xdr:rowOff>144780</xdr:rowOff>
              </to>
            </anchor>
          </commentPr>
        </mc:Fallback>
      </mc:AlternateContent>
    </comment>
    <comment ref="F7" authorId="0" shapeId="1029" xr:uid="{00000000-0006-0000-0000-000005000000}">
      <text>
        <r>
          <rPr>
            <sz val="9"/>
            <color indexed="81"/>
            <rFont val="Tahoma"/>
            <family val="2"/>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259080</xdr:colOff>
                <xdr:row>5</xdr:row>
                <xdr:rowOff>137160</xdr:rowOff>
              </from>
              <to>
                <xdr:col>6</xdr:col>
                <xdr:colOff>182880</xdr:colOff>
                <xdr:row>9</xdr:row>
                <xdr:rowOff>144780</xdr:rowOff>
              </to>
            </anchor>
          </commentPr>
        </mc:Fallback>
      </mc:AlternateContent>
    </comment>
    <comment ref="A9" authorId="0" shapeId="1030" xr:uid="{00000000-0006-0000-0000-000006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137160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family val="2"/>
          </rPr>
          <t>Richard Mellitz:
bar chart  = 0
bath tub=1</t>
        </r>
      </text>
      <mc:AlternateContent xmlns:mc="http://schemas.openxmlformats.org/markup-compatibility/2006">
        <mc:Choice Requires="v"/>
        <mc:Fallback>
          <commentPr locked="0" defaultSize="0" autoFill="0" autoLine="0" lockText="0">
            <anchor>
              <from>
                <xdr:col>5</xdr:col>
                <xdr:colOff>259080</xdr:colOff>
                <xdr:row>7</xdr:row>
                <xdr:rowOff>137160</xdr:rowOff>
              </from>
              <to>
                <xdr:col>6</xdr:col>
                <xdr:colOff>182880</xdr:colOff>
                <xdr:row>11</xdr:row>
                <xdr:rowOff>144780</xdr:rowOff>
              </to>
            </anchor>
          </commentPr>
        </mc:Fallback>
      </mc:AlternateContent>
    </comment>
    <comment ref="A10" authorId="0" shapeId="1032" xr:uid="{00000000-0006-0000-0000-000008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137160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137160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137160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137160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family val="2"/>
          </rPr>
          <t>Richard Mellitz:
Target Detector Error Ratio</t>
        </r>
      </text>
      <mc:AlternateContent xmlns:mc="http://schemas.openxmlformats.org/markup-compatibility/2006">
        <mc:Choice Requires="v"/>
        <mc:Fallback>
          <commentPr locked="0" defaultSize="0" autoFill="0" autoLine="0" lockText="0">
            <anchor>
              <from>
                <xdr:col>5</xdr:col>
                <xdr:colOff>259080</xdr:colOff>
                <xdr:row>11</xdr:row>
                <xdr:rowOff>137160</xdr:rowOff>
              </from>
              <to>
                <xdr:col>6</xdr:col>
                <xdr:colOff>182880</xdr:colOff>
                <xdr:row>15</xdr:row>
                <xdr:rowOff>144780</xdr:rowOff>
              </to>
            </anchor>
          </commentPr>
        </mc:Fallback>
      </mc:AlternateContent>
    </comment>
    <comment ref="A14" authorId="0" shapeId="1037" xr:uid="{00000000-0006-0000-0000-00000D000000}">
      <text>
        <r>
          <rPr>
            <sz val="9"/>
            <color indexed="81"/>
            <rFont val="Tahoma"/>
            <family val="2"/>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137160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family val="2"/>
          </rPr>
          <t>Richard Mellitz:
forces gaussian tx risetime</t>
        </r>
      </text>
      <mc:AlternateContent xmlns:mc="http://schemas.openxmlformats.org/markup-compatibility/2006">
        <mc:Choice Requires="v"/>
        <mc:Fallback>
          <commentPr locked="0" defaultSize="0" autoFill="0" autoLine="0" lockText="0">
            <anchor>
              <from>
                <xdr:col>5</xdr:col>
                <xdr:colOff>259080</xdr:colOff>
                <xdr:row>13</xdr:row>
                <xdr:rowOff>137160</xdr:rowOff>
              </from>
              <to>
                <xdr:col>6</xdr:col>
                <xdr:colOff>182880</xdr:colOff>
                <xdr:row>17</xdr:row>
                <xdr:rowOff>160020</xdr:rowOff>
              </to>
            </anchor>
          </commentPr>
        </mc:Fallback>
      </mc:AlternateContent>
    </comment>
    <comment ref="F16" authorId="0" shapeId="1039" xr:uid="{00000000-0006-0000-0000-00000F000000}">
      <text>
        <r>
          <rPr>
            <sz val="9"/>
            <color indexed="81"/>
            <rFont val="Tahoma"/>
            <family val="2"/>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259080</xdr:colOff>
                <xdr:row>14</xdr:row>
                <xdr:rowOff>137160</xdr:rowOff>
              </from>
              <to>
                <xdr:col>6</xdr:col>
                <xdr:colOff>182880</xdr:colOff>
                <xdr:row>18</xdr:row>
                <xdr:rowOff>160020</xdr:rowOff>
              </to>
            </anchor>
          </commentPr>
        </mc:Fallback>
      </mc:AlternateContent>
    </comment>
    <comment ref="A17" authorId="0" shapeId="1040" xr:uid="{00000000-0006-0000-0000-000010000000}">
      <text>
        <r>
          <rPr>
            <sz val="9"/>
            <color indexed="81"/>
            <rFont val="Tahoma"/>
            <family val="2"/>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family val="2"/>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137160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family val="2"/>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137160</xdr:rowOff>
              </from>
              <to>
                <xdr:col>1</xdr:col>
                <xdr:colOff>1341120</xdr:colOff>
                <xdr:row>21</xdr:row>
                <xdr:rowOff>144780</xdr:rowOff>
              </to>
            </anchor>
          </commentPr>
        </mc:Fallback>
      </mc:AlternateContent>
    </comment>
    <comment ref="A20" authorId="1" shapeId="1043" xr:uid="{00000000-0006-0000-0000-000013000000}">
      <text>
        <r>
          <rPr>
            <b/>
            <sz val="9"/>
            <color indexed="81"/>
            <rFont val="Tahoma"/>
            <family val="2"/>
          </rPr>
          <t>Richard Mellitz:</t>
        </r>
        <r>
          <rPr>
            <sz val="9"/>
            <color indexed="81"/>
            <rFont val="Tahoma"/>
            <family val="2"/>
          </rPr>
          <t xml:space="preserve">
equivalent to 15 mv AC RMS at TP0</t>
        </r>
      </text>
      <mc:AlternateContent xmlns:mc="http://schemas.openxmlformats.org/markup-compatibility/2006">
        <mc:Choice Requires="v"/>
        <mc:Fallback>
          <commentPr defaultSize="0" autoFill="0" autoLine="0">
            <anchor>
              <from>
                <xdr:col>1</xdr:col>
                <xdr:colOff>83820</xdr:colOff>
                <xdr:row>18</xdr:row>
                <xdr:rowOff>137160</xdr:rowOff>
              </from>
              <to>
                <xdr:col>1</xdr:col>
                <xdr:colOff>1341120</xdr:colOff>
                <xdr:row>22</xdr:row>
                <xdr:rowOff>144780</xdr:rowOff>
              </to>
            </anchor>
          </commentPr>
        </mc:Fallback>
      </mc:AlternateContent>
    </comment>
    <comment ref="A21" authorId="0" shapeId="1044" xr:uid="{00000000-0006-0000-0000-000014000000}">
      <text>
        <r>
          <rPr>
            <sz val="9"/>
            <color indexed="81"/>
            <rFont val="Tahoma"/>
            <family val="2"/>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137160</xdr:rowOff>
              </from>
              <to>
                <xdr:col>1</xdr:col>
                <xdr:colOff>1341120</xdr:colOff>
                <xdr:row>23</xdr:row>
                <xdr:rowOff>144780</xdr:rowOff>
              </to>
            </anchor>
          </commentPr>
        </mc:Fallback>
      </mc:AlternateContent>
    </comment>
    <comment ref="A22" authorId="0" shapeId="1045" xr:uid="{00000000-0006-0000-0000-000015000000}">
      <text>
        <r>
          <rPr>
            <sz val="9"/>
            <color indexed="81"/>
            <rFont val="Tahoma"/>
            <family val="2"/>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137160</xdr:rowOff>
              </from>
              <to>
                <xdr:col>1</xdr:col>
                <xdr:colOff>1341120</xdr:colOff>
                <xdr:row>24</xdr:row>
                <xdr:rowOff>144780</xdr:rowOff>
              </to>
            </anchor>
          </commentPr>
        </mc:Fallback>
      </mc:AlternateContent>
    </comment>
    <comment ref="F22" authorId="0" shapeId="1046" xr:uid="{00000000-0006-0000-0000-000016000000}">
      <text>
        <r>
          <rPr>
            <sz val="9"/>
            <color indexed="81"/>
            <rFont val="Tahoma"/>
            <family val="2"/>
          </rPr>
          <t>Richard Mellitz:
invokes pulse TDR</t>
        </r>
      </text>
      <mc:AlternateContent xmlns:mc="http://schemas.openxmlformats.org/markup-compatibility/2006">
        <mc:Choice Requires="v"/>
        <mc:Fallback>
          <commentPr locked="0" defaultSize="0" autoFill="0" autoLine="0" lockText="0">
            <anchor>
              <from>
                <xdr:col>5</xdr:col>
                <xdr:colOff>259080</xdr:colOff>
                <xdr:row>20</xdr:row>
                <xdr:rowOff>137160</xdr:rowOff>
              </from>
              <to>
                <xdr:col>6</xdr:col>
                <xdr:colOff>182880</xdr:colOff>
                <xdr:row>24</xdr:row>
                <xdr:rowOff>144780</xdr:rowOff>
              </to>
            </anchor>
          </commentPr>
        </mc:Fallback>
      </mc:AlternateContent>
    </comment>
    <comment ref="A24" authorId="0" shapeId="1047" xr:uid="{00000000-0006-0000-0000-000017000000}">
      <text>
        <r>
          <rPr>
            <sz val="9"/>
            <color indexed="81"/>
            <rFont val="Tahoma"/>
            <family val="2"/>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137160</xdr:rowOff>
              </from>
              <to>
                <xdr:col>1</xdr:col>
                <xdr:colOff>1341120</xdr:colOff>
                <xdr:row>26</xdr:row>
                <xdr:rowOff>144780</xdr:rowOff>
              </to>
            </anchor>
          </commentPr>
        </mc:Fallback>
      </mc:AlternateContent>
    </comment>
    <comment ref="A25" authorId="0" shapeId="1048" xr:uid="{00000000-0006-0000-0000-000018000000}">
      <text>
        <r>
          <rPr>
            <sz val="9"/>
            <color indexed="81"/>
            <rFont val="Tahoma"/>
            <family val="2"/>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137160</xdr:rowOff>
              </from>
              <to>
                <xdr:col>1</xdr:col>
                <xdr:colOff>1341120</xdr:colOff>
                <xdr:row>27</xdr:row>
                <xdr:rowOff>144780</xdr:rowOff>
              </to>
            </anchor>
          </commentPr>
        </mc:Fallback>
      </mc:AlternateContent>
    </comment>
    <comment ref="A26" authorId="0" shapeId="1049" xr:uid="{00000000-0006-0000-0000-000019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137160</xdr:rowOff>
              </from>
              <to>
                <xdr:col>1</xdr:col>
                <xdr:colOff>1341120</xdr:colOff>
                <xdr:row>28</xdr:row>
                <xdr:rowOff>144780</xdr:rowOff>
              </to>
            </anchor>
          </commentPr>
        </mc:Fallback>
      </mc:AlternateContent>
    </comment>
    <comment ref="A28" authorId="0" shapeId="1050" xr:uid="{00000000-0006-0000-0000-00001A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137160</xdr:rowOff>
              </from>
              <to>
                <xdr:col>1</xdr:col>
                <xdr:colOff>1341120</xdr:colOff>
                <xdr:row>30</xdr:row>
                <xdr:rowOff>144780</xdr:rowOff>
              </to>
            </anchor>
          </commentPr>
        </mc:Fallback>
      </mc:AlternateContent>
    </comment>
    <comment ref="F28" authorId="0" shapeId="1051" xr:uid="{00000000-0006-0000-0000-00001B000000}">
      <text>
        <r>
          <rPr>
            <sz val="9"/>
            <color indexed="81"/>
            <rFont val="Tahoma"/>
            <family val="2"/>
          </rPr>
          <t xml:space="preserve">Richard Mellitz:
twice fixture delay can be determine with TDR
</t>
        </r>
      </text>
      <mc:AlternateContent xmlns:mc="http://schemas.openxmlformats.org/markup-compatibility/2006">
        <mc:Choice Requires="v"/>
        <mc:Fallback>
          <commentPr locked="0" defaultSize="0" autoFill="0" autoLine="0" lockText="0">
            <anchor>
              <from>
                <xdr:col>5</xdr:col>
                <xdr:colOff>259080</xdr:colOff>
                <xdr:row>26</xdr:row>
                <xdr:rowOff>137160</xdr:rowOff>
              </from>
              <to>
                <xdr:col>6</xdr:col>
                <xdr:colOff>182880</xdr:colOff>
                <xdr:row>30</xdr:row>
                <xdr:rowOff>144780</xdr:rowOff>
              </to>
            </anchor>
          </commentPr>
        </mc:Fallback>
      </mc:AlternateContent>
    </comment>
    <comment ref="A29" authorId="0" shapeId="1052" xr:uid="{00000000-0006-0000-0000-00001C000000}">
      <text>
        <r>
          <rPr>
            <sz val="9"/>
            <color indexed="81"/>
            <rFont val="Tahoma"/>
            <family val="2"/>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137160</xdr:rowOff>
              </from>
              <to>
                <xdr:col>1</xdr:col>
                <xdr:colOff>1341120</xdr:colOff>
                <xdr:row>31</xdr:row>
                <xdr:rowOff>144780</xdr:rowOff>
              </to>
            </anchor>
          </commentPr>
        </mc:Fallback>
      </mc:AlternateContent>
    </comment>
    <comment ref="A30" authorId="0" shapeId="1053" xr:uid="{00000000-0006-0000-0000-00001D000000}">
      <text>
        <r>
          <rPr>
            <sz val="9"/>
            <color indexed="81"/>
            <rFont val="Tahoma"/>
            <family val="2"/>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137160</xdr:rowOff>
              </from>
              <to>
                <xdr:col>1</xdr:col>
                <xdr:colOff>1341120</xdr:colOff>
                <xdr:row>32</xdr:row>
                <xdr:rowOff>144780</xdr:rowOff>
              </to>
            </anchor>
          </commentPr>
        </mc:Fallback>
      </mc:AlternateContent>
    </comment>
    <comment ref="A31" authorId="0" shapeId="1054" xr:uid="{00000000-0006-0000-0000-00001E000000}">
      <text>
        <r>
          <rPr>
            <sz val="9"/>
            <color indexed="81"/>
            <rFont val="Tahoma"/>
            <family val="2"/>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137160</xdr:rowOff>
              </from>
              <to>
                <xdr:col>1</xdr:col>
                <xdr:colOff>1341120</xdr:colOff>
                <xdr:row>33</xdr:row>
                <xdr:rowOff>144780</xdr:rowOff>
              </to>
            </anchor>
          </commentPr>
        </mc:Fallback>
      </mc:AlternateContent>
    </comment>
    <comment ref="A32" authorId="0" shapeId="1055" xr:uid="{00000000-0006-0000-0000-00001F000000}">
      <text>
        <r>
          <rPr>
            <sz val="9"/>
            <color indexed="81"/>
            <rFont val="Tahoma"/>
            <family val="2"/>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137160</xdr:rowOff>
              </from>
              <to>
                <xdr:col>1</xdr:col>
                <xdr:colOff>1341120</xdr:colOff>
                <xdr:row>34</xdr:row>
                <xdr:rowOff>144780</xdr:rowOff>
              </to>
            </anchor>
          </commentPr>
        </mc:Fallback>
      </mc:AlternateContent>
    </comment>
    <comment ref="A33" authorId="0" shapeId="1056" xr:uid="{00000000-0006-0000-0000-000020000000}">
      <text>
        <r>
          <rPr>
            <sz val="9"/>
            <color indexed="81"/>
            <rFont val="Tahoma"/>
            <family val="2"/>
          </rPr>
          <t>DFE  minimum magnitude limit, first coefficient
(ignored if Nb=0)
 same as -bmin when not present</t>
        </r>
      </text>
      <mc:AlternateContent xmlns:mc="http://schemas.openxmlformats.org/markup-compatibility/2006">
        <mc:Choice Requires="v"/>
        <mc:Fallback>
          <commentPr locked="0" defaultSize="0" autoFill="0" autoLine="0" lockText="0">
            <anchor>
              <from>
                <xdr:col>1</xdr:col>
                <xdr:colOff>83820</xdr:colOff>
                <xdr:row>31</xdr:row>
                <xdr:rowOff>137160</xdr:rowOff>
              </from>
              <to>
                <xdr:col>1</xdr:col>
                <xdr:colOff>1341120</xdr:colOff>
                <xdr:row>35</xdr:row>
                <xdr:rowOff>137160</xdr:rowOff>
              </to>
            </anchor>
          </commentPr>
        </mc:Fallback>
      </mc:AlternateContent>
    </comment>
    <comment ref="F33" authorId="0" shapeId="1057" xr:uid="{00000000-0006-0000-0000-000021000000}">
      <text>
        <r>
          <rPr>
            <sz val="9"/>
            <color indexed="81"/>
            <rFont val="Tahoma"/>
            <family val="2"/>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259080</xdr:colOff>
                <xdr:row>31</xdr:row>
                <xdr:rowOff>137160</xdr:rowOff>
              </from>
              <to>
                <xdr:col>6</xdr:col>
                <xdr:colOff>182880</xdr:colOff>
                <xdr:row>35</xdr:row>
                <xdr:rowOff>137160</xdr:rowOff>
              </to>
            </anchor>
          </commentPr>
        </mc:Fallback>
      </mc:AlternateContent>
    </comment>
    <comment ref="A34" authorId="0" shapeId="1058" xr:uid="{00000000-0006-0000-0000-000022000000}">
      <text>
        <r>
          <rPr>
            <sz val="9"/>
            <color indexed="81"/>
            <rFont val="Tahoma"/>
            <family val="2"/>
          </rPr>
          <t>Richard Mellitz:
DFE miminum magnitude limit, second coefficient and on (ignored if Nb&lt;2)
 same as -bmin when not present</t>
        </r>
      </text>
      <mc:AlternateContent xmlns:mc="http://schemas.openxmlformats.org/markup-compatibility/2006">
        <mc:Choice Requires="v"/>
        <mc:Fallback>
          <commentPr locked="0" defaultSize="0" autoFill="0" autoLine="0" lockText="0">
            <anchor>
              <from>
                <xdr:col>1</xdr:col>
                <xdr:colOff>83820</xdr:colOff>
                <xdr:row>32</xdr:row>
                <xdr:rowOff>137160</xdr:rowOff>
              </from>
              <to>
                <xdr:col>1</xdr:col>
                <xdr:colOff>1341120</xdr:colOff>
                <xdr:row>36</xdr:row>
                <xdr:rowOff>137160</xdr:rowOff>
              </to>
            </anchor>
          </commentPr>
        </mc:Fallback>
      </mc:AlternateContent>
    </comment>
    <comment ref="F34" authorId="0" shapeId="1059" xr:uid="{00000000-0006-0000-0000-000023000000}">
      <text>
        <r>
          <rPr>
            <sz val="9"/>
            <color indexed="81"/>
            <rFont val="Tahoma"/>
            <family val="2"/>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259080</xdr:colOff>
                <xdr:row>32</xdr:row>
                <xdr:rowOff>137160</xdr:rowOff>
              </from>
              <to>
                <xdr:col>6</xdr:col>
                <xdr:colOff>182880</xdr:colOff>
                <xdr:row>36</xdr:row>
                <xdr:rowOff>137160</xdr:rowOff>
              </to>
            </anchor>
          </commentPr>
        </mc:Fallback>
      </mc:AlternateContent>
    </comment>
    <comment ref="A35" authorId="0" shapeId="1060" xr:uid="{00000000-0006-0000-0000-000024000000}">
      <text>
        <r>
          <rPr>
            <sz val="9"/>
            <color indexed="81"/>
            <rFont val="Tahoma"/>
            <family val="2"/>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33</xdr:row>
                <xdr:rowOff>137160</xdr:rowOff>
              </from>
              <to>
                <xdr:col>1</xdr:col>
                <xdr:colOff>1341120</xdr:colOff>
                <xdr:row>37</xdr:row>
                <xdr:rowOff>137160</xdr:rowOff>
              </to>
            </anchor>
          </commentPr>
        </mc:Fallback>
      </mc:AlternateContent>
    </comment>
    <comment ref="F35" authorId="0" shapeId="1061" xr:uid="{00000000-0006-0000-0000-000025000000}">
      <text>
        <r>
          <rPr>
            <sz val="9"/>
            <color indexed="81"/>
            <rFont val="Tahoma"/>
            <family val="2"/>
          </rPr>
          <t>Adee Ran:
One-sided noise spectral density</t>
        </r>
      </text>
      <mc:AlternateContent xmlns:mc="http://schemas.openxmlformats.org/markup-compatibility/2006">
        <mc:Choice Requires="v"/>
        <mc:Fallback>
          <commentPr locked="0" defaultSize="0" autoFill="0" autoLine="0" lockText="0">
            <anchor>
              <from>
                <xdr:col>5</xdr:col>
                <xdr:colOff>259080</xdr:colOff>
                <xdr:row>33</xdr:row>
                <xdr:rowOff>121920</xdr:rowOff>
              </from>
              <to>
                <xdr:col>6</xdr:col>
                <xdr:colOff>182880</xdr:colOff>
                <xdr:row>37</xdr:row>
                <xdr:rowOff>121920</xdr:rowOff>
              </to>
            </anchor>
          </commentPr>
        </mc:Fallback>
      </mc:AlternateContent>
    </comment>
    <comment ref="A36" authorId="0" shapeId="1062" xr:uid="{00000000-0006-0000-0000-000026000000}">
      <text>
        <r>
          <rPr>
            <sz val="9"/>
            <color indexed="81"/>
            <rFont val="Tahoma"/>
            <family val="2"/>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121920</xdr:rowOff>
              </from>
              <to>
                <xdr:col>1</xdr:col>
                <xdr:colOff>1341120</xdr:colOff>
                <xdr:row>38</xdr:row>
                <xdr:rowOff>121920</xdr:rowOff>
              </to>
            </anchor>
          </commentPr>
        </mc:Fallback>
      </mc:AlternateContent>
    </comment>
    <comment ref="F36" authorId="0" shapeId="1063" xr:uid="{00000000-0006-0000-0000-000027000000}">
      <text>
        <r>
          <rPr>
            <sz val="9"/>
            <color indexed="81"/>
            <rFont val="Tahoma"/>
            <family val="2"/>
          </rPr>
          <t>Adee Ran:
Transmitter signal-to-noise ratio</t>
        </r>
      </text>
      <mc:AlternateContent xmlns:mc="http://schemas.openxmlformats.org/markup-compatibility/2006">
        <mc:Choice Requires="v"/>
        <mc:Fallback>
          <commentPr locked="0" defaultSize="0" autoFill="0" autoLine="0" lockText="0">
            <anchor>
              <from>
                <xdr:col>5</xdr:col>
                <xdr:colOff>259080</xdr:colOff>
                <xdr:row>34</xdr:row>
                <xdr:rowOff>144780</xdr:rowOff>
              </from>
              <to>
                <xdr:col>6</xdr:col>
                <xdr:colOff>182880</xdr:colOff>
                <xdr:row>38</xdr:row>
                <xdr:rowOff>144780</xdr:rowOff>
              </to>
            </anchor>
          </commentPr>
        </mc:Fallback>
      </mc:AlternateContent>
    </comment>
    <comment ref="J36" authorId="0" shapeId="1064" xr:uid="{00000000-0006-0000-0000-000028000000}">
      <text>
        <r>
          <rPr>
            <sz val="9"/>
            <color indexed="81"/>
            <rFont val="Tahoma"/>
            <family val="2"/>
          </rPr>
          <t>Richard Mellitz:
noise source iteration step for Rx calibraion</t>
        </r>
      </text>
      <mc:AlternateContent xmlns:mc="http://schemas.openxmlformats.org/markup-compatibility/2006">
        <mc:Choice Requires="v"/>
        <mc:Fallback>
          <commentPr locked="0" defaultSize="0" autoFill="0" autoLine="0" lockText="0">
            <anchor>
              <from>
                <xdr:col>7</xdr:col>
                <xdr:colOff>784860</xdr:colOff>
                <xdr:row>34</xdr:row>
                <xdr:rowOff>137160</xdr:rowOff>
              </from>
              <to>
                <xdr:col>9</xdr:col>
                <xdr:colOff>1082040</xdr:colOff>
                <xdr:row>38</xdr:row>
                <xdr:rowOff>121920</xdr:rowOff>
              </to>
            </anchor>
          </commentPr>
        </mc:Fallback>
      </mc:AlternateContent>
    </comment>
    <comment ref="A37" authorId="0" shapeId="1065" xr:uid="{00000000-0006-0000-0000-000029000000}">
      <text>
        <r>
          <rPr>
            <sz val="9"/>
            <color indexed="81"/>
            <rFont val="Tahoma"/>
            <family val="2"/>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35</xdr:row>
                <xdr:rowOff>144780</xdr:rowOff>
              </from>
              <to>
                <xdr:col>1</xdr:col>
                <xdr:colOff>1341120</xdr:colOff>
                <xdr:row>39</xdr:row>
                <xdr:rowOff>160020</xdr:rowOff>
              </to>
            </anchor>
          </commentPr>
        </mc:Fallback>
      </mc:AlternateContent>
    </comment>
    <comment ref="F37" authorId="0" shapeId="1066" xr:uid="{00000000-0006-0000-0000-00002A000000}">
      <text>
        <r>
          <rPr>
            <sz val="9"/>
            <color indexed="81"/>
            <rFont val="Tahoma"/>
            <family val="2"/>
          </rPr>
          <t>Adee Ran:
Level separation mismatch ratio</t>
        </r>
      </text>
      <mc:AlternateContent xmlns:mc="http://schemas.openxmlformats.org/markup-compatibility/2006">
        <mc:Choice Requires="v"/>
        <mc:Fallback>
          <commentPr locked="0" defaultSize="0" autoFill="0" autoLine="0" lockText="0">
            <anchor>
              <from>
                <xdr:col>5</xdr:col>
                <xdr:colOff>259080</xdr:colOff>
                <xdr:row>35</xdr:row>
                <xdr:rowOff>137160</xdr:rowOff>
              </from>
              <to>
                <xdr:col>6</xdr:col>
                <xdr:colOff>182880</xdr:colOff>
                <xdr:row>39</xdr:row>
                <xdr:rowOff>144780</xdr:rowOff>
              </to>
            </anchor>
          </commentPr>
        </mc:Fallback>
      </mc:AlternateContent>
    </comment>
    <comment ref="A38" authorId="0" shapeId="1067" xr:uid="{00000000-0006-0000-0000-00002B000000}">
      <text>
        <r>
          <rPr>
            <sz val="9"/>
            <color indexed="81"/>
            <rFont val="Tahoma"/>
            <family val="2"/>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36</xdr:row>
                <xdr:rowOff>137160</xdr:rowOff>
              </from>
              <to>
                <xdr:col>1</xdr:col>
                <xdr:colOff>1341120</xdr:colOff>
                <xdr:row>40</xdr:row>
                <xdr:rowOff>144780</xdr:rowOff>
              </to>
            </anchor>
          </commentPr>
        </mc:Fallback>
      </mc:AlternateContent>
    </comment>
    <comment ref="A41" authorId="0" shapeId="1068" xr:uid="{00000000-0006-0000-0000-00002C000000}">
      <text>
        <r>
          <rPr>
            <sz val="9"/>
            <color indexed="81"/>
            <rFont val="Tahoma"/>
            <family val="2"/>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39</xdr:row>
                <xdr:rowOff>137160</xdr:rowOff>
              </from>
              <to>
                <xdr:col>1</xdr:col>
                <xdr:colOff>1341120</xdr:colOff>
                <xdr:row>43</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family val="2"/>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family val="2"/>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family val="2"/>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family val="2"/>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family val="2"/>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family val="2"/>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<sst xmlns="http://purl.oclc.org/ooxml/spreadsheetml/main" count="1778" uniqueCount="1123">
  <si>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</si>
  <si>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</si>
  <si>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</si>
  <si>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</si>
  <si>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</si>
  <si>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</si>
  <si>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</si>
  <si>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</si>
  <si>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</si>
  <si>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</si>
  <si>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</si>
  <si>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</si>
  <si>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</si>
  <si>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</si>
  <si>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</si>
  <si>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</si>
  <si>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</si>
  <si>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</si>
  <si>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</si>
  <si>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</si>
  <si>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</si>
  <si>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.\results\100GEL_KR_{date}\</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</si>
  <si>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</si>
  <si>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</si>
  <si>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</si>
  <si>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</si>
  <si>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</si>
  <si>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</si>
  <si>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</si>
  <si>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</si>
  <si>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</si>
  <si>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</si>
  <si>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</si>
  <si>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</si>
  <si>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</si>
  <si>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</si>
  <si>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</si>
  <si>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</si>
  <si>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</si>
  <si>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</si>
  <si>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KR_eval_</t>
  </si>
  <si>
    <t>z_p select</t>
  </si>
  <si>
    <t xml:space="preserve">[ 1 2 ] </t>
  </si>
  <si>
    <t>[test cases to run]</t>
  </si>
  <si>
    <t>COM_CONTRIBUTION</t>
  </si>
  <si>
    <t xml:space="preserve">logical </t>
  </si>
  <si>
    <t>board_tl_gamma0_a1_a2</t>
  </si>
  <si>
    <t>[0 3.8206e-04  9.5909e-05]</t>
  </si>
  <si>
    <t>z_p (TX)</t>
  </si>
  <si>
    <t>[12 31;  1.8 1.8]</t>
  </si>
  <si>
    <t>mm</t>
  </si>
  <si>
    <t>[test cases]</t>
  </si>
  <si>
    <t>Operational</t>
  </si>
  <si>
    <t>board_tl_tau</t>
  </si>
  <si>
    <t>z_p (NEXT)</t>
  </si>
  <si>
    <t>[12 29;  1.8 1.8]</t>
  </si>
  <si>
    <t>COM Pass threshold</t>
  </si>
  <si>
    <t>dB</t>
  </si>
  <si>
    <t>board_Z_c</t>
  </si>
  <si>
    <t>z_p (FEXT)</t>
  </si>
  <si>
    <t>ERL Pass threshold</t>
  </si>
  <si>
    <t>z_bp (TX)</t>
  </si>
  <si>
    <t>109.5 corresponds to 28.75 db tp0-tp5</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</si>
  <si>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</si>
  <si>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</si>
  <si>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</si>
  <si>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</si>
  <si>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</si>
  <si>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</si>
  <si>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</si>
  <si>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</si>
  <si>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</si>
  <si>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</si>
  <si>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</si>
  <si>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</si>
  <si>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</si>
  <si>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</si>
  <si>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</si>
  <si>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</si>
  <si>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</si>
  <si>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</si>
  <si>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</si>
  <si>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</si>
  <si>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</si>
  <si>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</si>
  <si>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</si>
  <si>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</si>
  <si>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</si>
  <si>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</si>
  <si>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</si>
  <si>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</si>
  <si>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</si>
  <si>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</si>
  <si>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</si>
  <si>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</si>
  <si>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</si>
  <si>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</si>
  <si>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</si>
  <si>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</si>
  <si>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</si>
  <si>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</si>
  <si>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</si>
  <si>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</si>
  <si>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</si>
  <si>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</si>
  <si>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</si>
  <si>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</si>
  <si>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</si>
  <si>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</si>
  <si>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</si>
  <si>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</si>
  <si>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</si>
  <si>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</si>
  <si>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 xml:space="preserve">[-0.34:0.02:0] </t>
  </si>
  <si>
    <t>[min:step:max]</t>
  </si>
  <si>
    <t>rho_x</t>
  </si>
  <si>
    <t>N_tail_start</t>
  </si>
  <si>
    <t>(UI) start of tail taps limit</t>
  </si>
  <si>
    <t>c(-2)</t>
  </si>
  <si>
    <t xml:space="preserve">[0:0.02:0.12] </t>
  </si>
  <si>
    <t>fixture delay time</t>
  </si>
  <si>
    <t>[ port1 port2 ]</t>
  </si>
  <si>
    <t>c(-3)</t>
  </si>
  <si>
    <t xml:space="preserve">[-0.06:0.02: 0] </t>
  </si>
  <si>
    <t>TDR_W_TXPKG</t>
  </si>
  <si>
    <t>f_v</t>
  </si>
  <si>
    <t>*Fb</t>
  </si>
  <si>
    <t>c(1)</t>
  </si>
  <si>
    <t xml:space="preserve">[-0.2:0.05:0] </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</si>
  <si>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</si>
  <si>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</si>
  <si>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</si>
  <si>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</si>
  <si>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</si>
  <si>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</si>
  <si>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</si>
  <si>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</si>
  <si>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</si>
  <si>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</si>
  <si>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</si>
  <si>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</si>
  <si>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</si>
  <si>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</si>
  <si>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</si>
  <si>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</si>
  <si>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</si>
  <si>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</si>
  <si>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</si>
  <si>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[-20:1:0]</t>
  </si>
  <si>
    <t>A_DD</t>
  </si>
  <si>
    <t>f_z</t>
  </si>
  <si>
    <t>eta_0</t>
  </si>
  <si>
    <t>V^2/GHz</t>
  </si>
  <si>
    <t>f_p1</t>
  </si>
  <si>
    <t>SNR_TX</t>
  </si>
  <si>
    <t>f_p2</t>
  </si>
  <si>
    <t>R_LM</t>
  </si>
  <si>
    <t>g_DC_HP</t>
  </si>
  <si>
    <t>[-6:1:0]</t>
  </si>
  <si>
    <t>f_HP_PZ</t>
  </si>
  <si>
    <t>amplitude in volts of next signal for ICN computation</t>
  </si>
  <si>
    <t>amplitude in volts of fext signal for ICN computation</t>
  </si>
  <si>
    <t>use for ICN and FOM_ILD</t>
  </si>
  <si>
    <t>ICN parameters (v2.73)</t>
  </si>
  <si>
    <t xml:space="preserve">Step size in volts to increment for the loop looking for 3 dB COM </t>
  </si>
  <si>
    <t>if set to 1, a Rx calibration of a test channel and noise channel is performed with an output of the BBN noise required at the BBN source</t>
  </si>
  <si>
    <t>Compensation for a number of Ui assoicated with the DFE</t>
  </si>
  <si>
    <t>compute ERL with the the first Tx package specified</t>
  </si>
  <si>
    <t>TDR delay for fixture in seconds to be elimiated from the ERL computation</t>
  </si>
  <si>
    <t>for Gloss keep as 0.618</t>
  </si>
  <si>
    <t>for Grr. Keep as 0</t>
  </si>
  <si>
    <t>numbor of UI displayed for TDR/ERL consideration</t>
  </si>
  <si>
    <t>TDR Gaussain 20% to 80% edge rate in ns</t>
  </si>
  <si>
    <t xml:space="preserve">Disables COM compuation. </t>
  </si>
  <si>
    <t>Enable ERL , requires TDR enabled</t>
  </si>
  <si>
    <t>Enable TDR</t>
  </si>
  <si>
    <t xml:space="preserve"> 0 1 2 or 3 groups floating taps</t>
  </si>
  <si>
    <t>see of this ffe reduction improves SNR</t>
  </si>
  <si>
    <t>ffe_backoff</t>
  </si>
  <si>
    <t>max normalized  tap value for all other taps</t>
  </si>
  <si>
    <t>ffe_tapn_max</t>
  </si>
  <si>
    <t>max normalized post cursor1 tap value</t>
  </si>
  <si>
    <t>ffe_post_tap1_max</t>
  </si>
  <si>
    <t>max normalized pre cursor1 tap value</t>
  </si>
  <si>
    <t>ffe_pre_tap1_max</t>
  </si>
  <si>
    <t>ffe main cursor min. The vector force makes ffe0 1</t>
  </si>
  <si>
    <t>ffe_main_cursor_min</t>
  </si>
  <si>
    <t>step size for FFE taps</t>
  </si>
  <si>
    <t>ffe_tap_step_size</t>
  </si>
  <si>
    <t>Rf ffe post cursor tap length, 0 disables</t>
  </si>
  <si>
    <t>ffe_post_tap_len</t>
  </si>
  <si>
    <t>Rf ffe pre cursor tap length, 0 disables</t>
  </si>
  <si>
    <t>ffe_pre_tap_len</t>
  </si>
  <si>
    <t>Normaly used for CA testing. A PCB transmission line is added to each port of the channel.</t>
  </si>
  <si>
    <t>only used if "Include PCB" is 1 and is capacitance added to TP0 and TP5</t>
  </si>
  <si>
    <t>only used if "Include PCB" is 1 and is capacitance added to TP1 and TP4</t>
  </si>
  <si>
    <t>Rx Board trace length in mm</t>
  </si>
  <si>
    <t>Fext Tx Board trace length in mm</t>
  </si>
  <si>
    <t>Next Tx Board trace length in mm</t>
  </si>
  <si>
    <t>Tx Board trace length in mm</t>
  </si>
  <si>
    <t>Package model characteristic impedance</t>
  </si>
  <si>
    <t>Represents propagation ns per mm length</t>
  </si>
  <si>
    <t>Fitted parameters for board trace model per unit length. First element is in 1/mm and affects DC loss of package model . Second element is in ns1/2/mm and affects loss proportional to sqrt(f). Third element is in ns/mm and affects loss proportional to f.</t>
  </si>
  <si>
    <t>Represents propagation delay per unit length, for reflection effects</t>
  </si>
  <si>
    <t>Fitting parameters for package model per unit length. First element is in 1/mm and affects DC loss of package model . Second element is in ns1/2/mm and affects loss proportional to sqrt(f). Third element is in ns/mm and affects loss proportional to f.</t>
  </si>
  <si>
    <t>The package trace lengths in mm are specified with z_p (TX), z_p (NEXT), z_p (FEXT), and z_p (RX). The package loads are specifed with C_d, C_p, R_0, and R_d.</t>
  </si>
  <si>
    <t>Below are parameters which represent model fit transmission line parameters</t>
  </si>
  <si>
    <t>Target detector error ratio</t>
  </si>
  <si>
    <t>Ratio of level separation mismatch. Relevant for PAM-4 only.</t>
  </si>
  <si>
    <t>transmitter SNR noise (RMS)</t>
  </si>
  <si>
    <t>One-sided noise spectral density</t>
  </si>
  <si>
    <t>Normalized peak dual-Dirac noise, this is half of the total bound uncorrelated jitter (BUJ) in UI</t>
  </si>
  <si>
    <t>voltage sensitivey RMS Gaussian noise</t>
  </si>
  <si>
    <t>DFE lower magnitude limit, second coefficient and on (ignored if Nb&lt;2)  OPTIONAL</t>
  </si>
  <si>
    <t>DFE lower magnitude limit, first coefficient(ignored if Nb=0) OPTIONAL</t>
  </si>
  <si>
    <t>DFE magnitude limit, second coefficient and on (ignored if Nb&lt;2)</t>
  </si>
  <si>
    <t>DFE magnitude limit, first coefficient(ignored if Nb=0)</t>
  </si>
  <si>
    <t>Decision feedback equalizer (DFE) length</t>
  </si>
  <si>
    <t xml:space="preserve">samples per UI </t>
  </si>
  <si>
    <t>number of symbols levels (PAM-4 is 4, NRZ is 2)</t>
  </si>
  <si>
    <t>Transmitter differential peak output voltage for Near-end aggressor</t>
  </si>
  <si>
    <t>Transmitter differential peak output voltage for Far-end aggressor</t>
  </si>
  <si>
    <t>Victim differential peak output voltage (half of peak to peak)</t>
  </si>
  <si>
    <t>GDC_Min</t>
  </si>
  <si>
    <t>pole-zero location</t>
  </si>
  <si>
    <t>Sweepable AC-DC gain</t>
  </si>
  <si>
    <t>Continuous time filter second pole frequency. Can be either a single value or a vector of the same length as g_DC.</t>
  </si>
  <si>
    <t>Continuous time filter first pole frequency. Can be either a single value or a vector of the same length as g_DC.</t>
  </si>
  <si>
    <t>Continuous time filter zero frequency. Can be either a single value or a vector of the same length as g_DC.</t>
  </si>
  <si>
    <t>Continuous time filter DC gain settings or range as specified in clause 93A</t>
  </si>
  <si>
    <t>TX equalizer pre cursor tap 4 individual settings or range. If not present ignored</t>
  </si>
  <si>
    <t>c(-4)</t>
  </si>
  <si>
    <t>TX equalizer pre cursor tap 3 individual settings or range. If not present ignored</t>
  </si>
  <si>
    <t>TX equalizer pre cursor tap -2 individual settings or range .If not present ignored</t>
  </si>
  <si>
    <t>TX equalizer pre cursor tap -1 individual settings or range .If not present ignored</t>
  </si>
  <si>
    <t xml:space="preserve">[-0.3:0.02:0] </t>
  </si>
  <si>
    <t xml:space="preserve">TX equalizer post cursor individual settings or range </t>
  </si>
  <si>
    <t>TX equalizer cursor minimum value (actual value is calculated as 1-c(-1)-c(1), skipped if smaller than the minimum)</t>
  </si>
  <si>
    <t>Receiver 3 dB bandwidth for the 4th order Bessel-Thomson filter</t>
  </si>
  <si>
    <t>Device package model, Single-ended termination resistance</t>
  </si>
  <si>
    <t xml:space="preserve">reference single-ended impedance </t>
  </si>
  <si>
    <t>Single-ended package-to-board capacitance (BGA ball)</t>
  </si>
  <si>
    <t>List of victim reciever package trace lengths in mm, one per case</t>
  </si>
  <si>
    <t>List of FEXT aggressor transmitter package trace lengths in mm, one per case</t>
  </si>
  <si>
    <t>List of NEXT aggressor transmitter package trace lengths in mm, one per case</t>
  </si>
  <si>
    <t>List of victim transmitter package trace lengths in mm, one per case</t>
  </si>
  <si>
    <t>z_p test cases to run with correspond to respecive  z_p (TX),z_p (NEXT),z_p (FEXT),z_p (RX) values</t>
  </si>
  <si>
    <t>t coil emulation - die bump capacitance</t>
  </si>
  <si>
    <t>t coil emulation - SE series inductance</t>
  </si>
  <si>
    <t>Device package model, Single-ended device capacitance (die pad)</t>
  </si>
  <si>
    <t>minimum required frequency step size s parameters</t>
  </si>
  <si>
    <t>minimum required frequency start for s parameters</t>
  </si>
  <si>
    <t>Baud (Signaling) rate</t>
  </si>
  <si>
    <t>example</t>
  </si>
  <si>
    <t xml:space="preserve">write config sheet as mat file </t>
  </si>
  <si>
    <t>SAVE_CONFIG2MAT</t>
  </si>
  <si>
    <t>C2C, C2M, C2Mcom</t>
  </si>
  <si>
    <t>C2C</t>
  </si>
  <si>
    <t>PMD_type</t>
  </si>
  <si>
    <t>save FIR and PR in mat file</t>
  </si>
  <si>
    <t>SAVE_TD</t>
  </si>
  <si>
    <t>for TDR and ERL. If 1 apply Tukey window between fr and fb</t>
  </si>
  <si>
    <t>Tukey_Window</t>
  </si>
  <si>
    <t>CL93, CL120d, CL120e</t>
  </si>
  <si>
    <t>CL120d</t>
  </si>
  <si>
    <t>CTLE_type</t>
  </si>
  <si>
    <t>EH_max</t>
  </si>
  <si>
    <t>pass fail EH min in mV</t>
  </si>
  <si>
    <t>EH_min</t>
  </si>
  <si>
    <t>C2C. C2M,  C2Mcom for reporting  pass fail C2C=COM, C2M=EH, C2Mcom=COM&amp;EH</t>
  </si>
  <si>
    <t>C2M</t>
  </si>
  <si>
    <t>PHY_type</t>
  </si>
  <si>
    <t>if 1, adds the Tx only pacakge to the channel for testing ERL for a host.</t>
  </si>
  <si>
    <t>if set 0 reflection at tp5 are omitted from COM</t>
  </si>
  <si>
    <t>kappa2</t>
  </si>
  <si>
    <t>if set 0 reflection at tp0 are omitted from COM</t>
  </si>
  <si>
    <t>kappa1</t>
  </si>
  <si>
    <t>heuristic local search, if zero full grid is used</t>
  </si>
  <si>
    <t>BREAD_CRUMBS</t>
  </si>
  <si>
    <t xml:space="preserve">truncation of pulse response times As </t>
  </si>
  <si>
    <t>Impulse response truncation threshold</t>
  </si>
  <si>
    <t>text added to name of report files</t>
  </si>
  <si>
    <t>[in1 in2 out1 out2]</t>
  </si>
  <si>
    <t>if set to 1 save the figures in the results directory</t>
  </si>
  <si>
    <t>result directory. If {date} is used the data in added as text to results directory name</t>
  </si>
  <si>
    <t>used for older version .3bj RIT</t>
  </si>
  <si>
    <t>volts</t>
  </si>
  <si>
    <t>PDF bin size</t>
  </si>
  <si>
    <t>if set to 1 use the value of "PDF bin size"</t>
  </si>
  <si>
    <t>Force PDF bin size</t>
  </si>
  <si>
    <t>Normally set to 0 which is for displaying bathtub curves. If set to 1 bar graphs used instead</t>
  </si>
  <si>
    <t>The frequency of a co-located pole zero pair for CTLE2</t>
  </si>
  <si>
    <t>DC gain of the Hi pass or CTLE 2 filter</t>
  </si>
  <si>
    <t>[-7:1:0]</t>
  </si>
  <si>
    <t>Tolerance parameter for causality, Hard enforcement, 1e-3, Soft enforcement,  1e-2</t>
  </si>
  <si>
    <t>Enforce Causality REL_TOL</t>
  </si>
  <si>
    <t>Tolerance parameter for causality, Hard enforcement, 0.05, Soft enforcement, .02</t>
  </si>
  <si>
    <t>Enforce Causality pulse start tolerance</t>
  </si>
  <si>
    <t>Tolerance parameter for causality, Hard enforcement, 1e-4,Soft enforcement, 1e-3</t>
  </si>
  <si>
    <t>Enforce Causality DIFF_TOL</t>
  </si>
  <si>
    <t xml:space="preserve">When set to 1 causality is enforced for the FD to TD conversion. If set to zero a IFFT using extrapolated low and high frequency data is used to convert to time domain. Look at the SBR in figure 100. If a small amount of precursor exists set to 1. </t>
  </si>
  <si>
    <t>Enforce Causality</t>
  </si>
  <si>
    <t>When set to 0 the display window are suppressed. Set to 1 may be useful when running in a batch.</t>
  </si>
  <si>
    <t>When set to 1 a figure containing IL, RL, PST, ILD, and ICR is displayed. 0 suppresses this.</t>
  </si>
  <si>
    <t>Display frequency domain</t>
  </si>
  <si>
    <t>When set to 0 a limited set of results are reported. When set to 1 a fuller set of results are reported. This extra parameters can be useful for diagnosing contributions and other aspects of channel design. In addition a mat file is written to the  result</t>
  </si>
  <si>
    <t xml:space="preserve">When set to 1 a CSV report is created in the results directory. The name contains the name of the thru file and case number. 0 suppressed this . </t>
  </si>
  <si>
    <t>the pass fail threshold for ERL in dB</t>
  </si>
  <si>
    <t>the pass fail threshold for COM in dB</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</si>
  <si>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</si>
  <si>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</si>
  <si>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</si>
  <si>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</si>
  <si>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</si>
  <si>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</si>
  <si>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</si>
  <si>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</si>
  <si>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</si>
  <si>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</si>
  <si>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</si>
  <si>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</si>
  <si>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</si>
  <si>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</si>
  <si>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</si>
  <si>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</si>
  <si>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</si>
  <si>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</si>
  <si>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</si>
  <si>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</si>
  <si>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</si>
  <si>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</si>
  <si>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</si>
  <si>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</si>
  <si>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</si>
  <si>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</si>
  <si>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</si>
  <si>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</si>
  <si>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</si>
  <si>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</si>
  <si>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</si>
  <si>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</si>
  <si>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</si>
  <si>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</si>
  <si>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</si>
  <si>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</si>
  <si>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</si>
  <si>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</si>
  <si>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</si>
  <si>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</si>
  <si>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</si>
  <si>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</si>
  <si>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</si>
  <si>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</si>
  <si>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</si>
  <si>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</si>
  <si>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</si>
  <si>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</si>
  <si>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</si>
  <si>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</si>
  <si>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</si>
  <si>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</si>
  <si>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</si>
  <si>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</si>
  <si>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</si>
  <si>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</si>
  <si>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</si>
  <si>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</si>
  <si>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</si>
  <si>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</si>
  <si>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</si>
  <si>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</si>
  <si>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</si>
  <si>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</si>
  <si>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</si>
  <si>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</si>
  <si>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</si>
  <si>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</si>
  <si>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</si>
  <si>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</si>
  <si>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</si>
  <si>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</si>
  <si>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</si>
  <si>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</si>
  <si>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</si>
  <si>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</si>
  <si>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</si>
  <si>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</si>
  <si>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</si>
  <si>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</si>
  <si>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</si>
  <si>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</si>
  <si>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</si>
  <si>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</si>
  <si>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</si>
  <si>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</si>
  <si>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</si>
  <si>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</si>
  <si>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</si>
  <si>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</si>
  <si>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</si>
  <si>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</si>
  <si>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</si>
  <si>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</si>
  <si>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</si>
  <si>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</si>
  <si>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use_simple_EP_model</t>
  </si>
  <si>
    <t>USE_ETA0_PSD</t>
  </si>
  <si>
    <t>transmitter_transition_time</t>
  </si>
  <si>
    <t>TDR_duration</t>
  </si>
  <si>
    <t>T_r_meas_point</t>
  </si>
  <si>
    <t>T_r_filter_type</t>
  </si>
  <si>
    <t>T_k</t>
  </si>
  <si>
    <t>sigma_bn_STEP</t>
  </si>
  <si>
    <t>SHOW_BRD</t>
  </si>
  <si>
    <t>SAVE_FIGURE_to_CSV</t>
  </si>
  <si>
    <t>SAVE_CMD_STR</t>
  </si>
  <si>
    <t xml:space="preserve"> 'KR_eval_'</t>
  </si>
  <si>
    <t>RL_norm_test</t>
  </si>
  <si>
    <t xml:space="preserve"> '.\results\100GEL_KR_22-Apr-2020\'</t>
  </si>
  <si>
    <t>PTDR</t>
  </si>
  <si>
    <t xml:space="preserve"> [1 2]</t>
  </si>
  <si>
    <t>pkg_len_select</t>
  </si>
  <si>
    <t xml:space="preserve"> ''</t>
  </si>
  <si>
    <t>PHY</t>
  </si>
  <si>
    <t>nburst</t>
  </si>
  <si>
    <t>LIMIT_JITTER_CONTRIB_TO_DFE_SPAN</t>
  </si>
  <si>
    <t xml:space="preserve"> 'extrap_cubic_to_dc_linear_to_inf'</t>
  </si>
  <si>
    <t>interp_sparam_phase</t>
  </si>
  <si>
    <t xml:space="preserve"> 'linear_trend_to_DC'</t>
  </si>
  <si>
    <t>interp_sparam_mag</t>
  </si>
  <si>
    <t>include_pcb</t>
  </si>
  <si>
    <t>INCLUDE_FILTER</t>
  </si>
  <si>
    <t>INCLUDE_CTLE</t>
  </si>
  <si>
    <t>inc_reflect_board</t>
  </si>
  <si>
    <t>INC_PACKAGE</t>
  </si>
  <si>
    <t>impulse_response_truncation_threshold</t>
  </si>
  <si>
    <t>IDEAL_TX_TERM</t>
  </si>
  <si>
    <t>IDEAL_RX_TERM</t>
  </si>
  <si>
    <t>GET_FD</t>
  </si>
  <si>
    <t>FT_COOP</t>
  </si>
  <si>
    <t>force_pdf_bin_size</t>
  </si>
  <si>
    <t>force_BBN_Q_factor</t>
  </si>
  <si>
    <t>FIXTURE_CALIBRATION</t>
  </si>
  <si>
    <t>EXTERNAL</t>
  </si>
  <si>
    <t>exit_if_deployed</t>
  </si>
  <si>
    <t>EXE_MODE</t>
  </si>
  <si>
    <t>EW</t>
  </si>
  <si>
    <t>ENFORCE_CAUSALITY</t>
  </si>
  <si>
    <t>EC_REL_TOL</t>
  </si>
  <si>
    <t>EC_PULSE_TOL</t>
  </si>
  <si>
    <t>EC_DIFF_TOL</t>
  </si>
  <si>
    <t>DEBUG</t>
  </si>
  <si>
    <t>COM_EP_margin</t>
  </si>
  <si>
    <t>COM_CONTRIBUTION_CURVES</t>
  </si>
  <si>
    <t xml:space="preserve"> 'MM'</t>
  </si>
  <si>
    <t>CDR</t>
  </si>
  <si>
    <t>Butterworth</t>
  </si>
  <si>
    <t>BinSize</t>
  </si>
  <si>
    <t>BesselThompson</t>
  </si>
  <si>
    <t>BBN_Q_factor</t>
  </si>
  <si>
    <t>Example</t>
  </si>
  <si>
    <t>OP</t>
  </si>
  <si>
    <t>current_ffegain</t>
  </si>
  <si>
    <t xml:space="preserve"> [1×40 double]</t>
  </si>
  <si>
    <t>use_bmin</t>
  </si>
  <si>
    <t>use_bmax</t>
  </si>
  <si>
    <t>RL_sel</t>
  </si>
  <si>
    <t>Rx_rd_sel</t>
  </si>
  <si>
    <t>Tx_rd_sel</t>
  </si>
  <si>
    <t xml:space="preserve"> [1×1 struct]</t>
  </si>
  <si>
    <t>FLAG</t>
  </si>
  <si>
    <t>package_testcase_i</t>
  </si>
  <si>
    <t xml:space="preserve"> [2×4 double]</t>
  </si>
  <si>
    <t>Pkg_Zc</t>
  </si>
  <si>
    <t xml:space="preserve"> [29 1.8000 0 0]</t>
  </si>
  <si>
    <t xml:space="preserve"> [31 1.8000 0 0]</t>
  </si>
  <si>
    <t xml:space="preserve"> 'KR_eval_ --Cable_BKP_28dB_0p995m_more_isi_thru1'</t>
  </si>
  <si>
    <t>base</t>
  </si>
  <si>
    <t>sigma_X</t>
  </si>
  <si>
    <t>sample_dt</t>
  </si>
  <si>
    <t>ui</t>
  </si>
  <si>
    <t>num_s4p_files</t>
  </si>
  <si>
    <t>num_fext</t>
  </si>
  <si>
    <t>num_next</t>
  </si>
  <si>
    <t>LOCAL_SEARCH</t>
  </si>
  <si>
    <t>Gx</t>
  </si>
  <si>
    <t>Grr</t>
  </si>
  <si>
    <t>Grr_limit</t>
  </si>
  <si>
    <t xml:space="preserve"> [0 0]</t>
  </si>
  <si>
    <t>tfx</t>
  </si>
  <si>
    <t>fb_BT_cutoff</t>
  </si>
  <si>
    <t>delta_IL</t>
  </si>
  <si>
    <t xml:space="preserve"> [1 3 2 4]</t>
  </si>
  <si>
    <t>snpPortsOrder</t>
  </si>
  <si>
    <t>z_bp_rx</t>
  </si>
  <si>
    <t>z_bp_fext</t>
  </si>
  <si>
    <t>z_bp_next</t>
  </si>
  <si>
    <t>z_bp_tx</t>
  </si>
  <si>
    <t xml:space="preserve"> [100 100]</t>
  </si>
  <si>
    <t>brd_Z_c</t>
  </si>
  <si>
    <t>brd_tau</t>
  </si>
  <si>
    <t xml:space="preserve"> [0 3.8206e-04 9.5909e-05]</t>
  </si>
  <si>
    <t>brd_gamma0_a1_a2</t>
  </si>
  <si>
    <t>z_p_rx_casesx</t>
  </si>
  <si>
    <t>z_p_tx_casesx</t>
  </si>
  <si>
    <t>z_p_next_casesx</t>
  </si>
  <si>
    <t>z_p_fext_casesx</t>
  </si>
  <si>
    <t>pkg_tau</t>
  </si>
  <si>
    <t xml:space="preserve"> [0 9.9090e-04 2.7720e-04]</t>
  </si>
  <si>
    <t>pkg_gamma0_a1_a2</t>
  </si>
  <si>
    <t>z_p_rx_cases</t>
  </si>
  <si>
    <t>z_p_fext_cases</t>
  </si>
  <si>
    <t>z_p_next_cases</t>
  </si>
  <si>
    <t xml:space="preserve"> [1.9000e-14 1.9000e-14]</t>
  </si>
  <si>
    <t xml:space="preserve"> [2.9000e-14 2.9000e-14]</t>
  </si>
  <si>
    <t>flex</t>
  </si>
  <si>
    <t>z_p_tx_cases</t>
  </si>
  <si>
    <t>Z0</t>
  </si>
  <si>
    <t>Z_t</t>
  </si>
  <si>
    <t xml:space="preserve"> [50 50]</t>
  </si>
  <si>
    <t xml:space="preserve"> [3.0000e-14 3.0000e-14]</t>
  </si>
  <si>
    <t xml:space="preserve"> [1.2000e-10 1.2000e-10]</t>
  </si>
  <si>
    <t xml:space="preserve"> [1.2000e-13 1.2000e-13]</t>
  </si>
  <si>
    <t xml:space="preserve"> [8.7000e-14 8.7000e-14]</t>
  </si>
  <si>
    <t>C_pkg_board</t>
  </si>
  <si>
    <t xml:space="preserve"> [1×12 double]</t>
  </si>
  <si>
    <t>bmin</t>
  </si>
  <si>
    <t>bmax</t>
  </si>
  <si>
    <t>samples_per_ui</t>
  </si>
  <si>
    <t xml:space="preserve"> [33 33]</t>
  </si>
  <si>
    <t>SNDR</t>
  </si>
  <si>
    <t>ERL_pass_threshold</t>
  </si>
  <si>
    <t>pass_threshold</t>
  </si>
  <si>
    <t>specBER</t>
  </si>
  <si>
    <t>a_icn_next</t>
  </si>
  <si>
    <t>a_icn_fext</t>
  </si>
  <si>
    <t xml:space="preserve"> [0.6080 0.6080]</t>
  </si>
  <si>
    <t>a_next</t>
  </si>
  <si>
    <t xml:space="preserve"> [0.4150 0.4150]</t>
  </si>
  <si>
    <t>a_fext</t>
  </si>
  <si>
    <t>a_thru</t>
  </si>
  <si>
    <t>cursor_gain</t>
  </si>
  <si>
    <t xml:space="preserve"> [1×21 double]</t>
  </si>
  <si>
    <t>CTLE_fz</t>
  </si>
  <si>
    <t>CTLE_fp2</t>
  </si>
  <si>
    <t>CTLE_fp1</t>
  </si>
  <si>
    <t>ctle_gdc_values</t>
  </si>
  <si>
    <t xml:space="preserve"> 'CL120d'</t>
  </si>
  <si>
    <t xml:space="preserve"> []</t>
  </si>
  <si>
    <t>Max_VEO</t>
  </si>
  <si>
    <t>Min_VEO</t>
  </si>
  <si>
    <t xml:space="preserve"> 'C2C'</t>
  </si>
  <si>
    <t>f_HP_P</t>
  </si>
  <si>
    <t>f_HP_Z</t>
  </si>
  <si>
    <t xml:space="preserve"> [1×7 double]</t>
  </si>
  <si>
    <t>f_HP</t>
  </si>
  <si>
    <t xml:space="preserve"> [-6 -5 -4 -3 -2 -1 0]</t>
  </si>
  <si>
    <t>g_DC_HP_values</t>
  </si>
  <si>
    <t>RxFFE_stepz</t>
  </si>
  <si>
    <t>RxFFE_cpx</t>
  </si>
  <si>
    <t>RxFFE_cmx</t>
  </si>
  <si>
    <t>dfe_delta</t>
  </si>
  <si>
    <t>N_bmax</t>
  </si>
  <si>
    <t>N_v</t>
  </si>
  <si>
    <t>ndfe</t>
  </si>
  <si>
    <t xml:space="preserve"> [-0.2000 -0.1500 -0.1000 -0.0500 0]</t>
  </si>
  <si>
    <t>tx_ffe_cp1_values</t>
  </si>
  <si>
    <t xml:space="preserve"> [1×18 double]</t>
  </si>
  <si>
    <t>tx_ffe_cm1_values</t>
  </si>
  <si>
    <t xml:space="preserve"> [0 0.0200 0.0400 0.0600 0.0800 0.1000 0.1200]</t>
  </si>
  <si>
    <t>tx_ffe_cm2_values</t>
  </si>
  <si>
    <t xml:space="preserve"> [-0.0600 -0.0400 -0.0200 0]</t>
  </si>
  <si>
    <t>tx_ffe_cm3_values</t>
  </si>
  <si>
    <t>tx_ffe_cm4_values</t>
  </si>
  <si>
    <t>tx_ffe_c0_min</t>
  </si>
  <si>
    <t>max_freq_step</t>
  </si>
  <si>
    <t>max_start_freq</t>
  </si>
  <si>
    <t>f2</t>
  </si>
  <si>
    <t>fb</t>
  </si>
  <si>
    <t xml:space="preserve"> [100 120 100]</t>
  </si>
  <si>
    <t>az</t>
  </si>
  <si>
    <t xml:space="preserve"> [20 30 550]</t>
  </si>
  <si>
    <t>alen</t>
  </si>
  <si>
    <t xml:space="preserve"> [4.0000e-13 4.0000e-13]</t>
  </si>
  <si>
    <t>c</t>
  </si>
  <si>
    <t>param</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</si>
  <si>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</si>
  <si>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</si>
  <si>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</si>
  <si>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</si>
  <si>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</si>
  <si>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</si>
  <si>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</si>
  <si>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</si>
  <si>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</si>
  <si>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</si>
  <si>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</si>
  <si>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</si>
  <si>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</si>
  <si>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</si>
  <si>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</si>
  <si>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</si>
  <si>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</si>
  <si>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</si>
  <si>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</si>
  <si>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</si>
  <si>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</si>
  <si>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</si>
  <si>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</si>
  <si>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</si>
  <si>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</si>
  <si>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</si>
  <si>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</si>
  <si>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</si>
  <si>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</si>
  <si>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</si>
  <si>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</si>
  <si>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</si>
  <si>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</si>
  <si>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</si>
  <si>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</si>
  <si>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</si>
  <si>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</si>
  <si>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</si>
  <si>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</si>
  <si>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</si>
  <si>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</si>
  <si>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</si>
  <si>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</si>
  <si>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</si>
  <si>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</si>
  <si>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</si>
  <si>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</si>
  <si>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max acdc gain,  ususally a negative number i.e. a min  OPTIONAL and defaults to 0 i.e. ignore</t>
  </si>
  <si>
    <t>G_Qual</t>
  </si>
  <si>
    <t>[-2 -9 ;-2 -12; -4 -12;-6 -13]</t>
  </si>
  <si>
    <t xml:space="preserve"> dB ranges of G_DC which correspond to g_DC_HP (g_DC2)</t>
  </si>
  <si>
    <t>G2_Qual</t>
  </si>
  <si>
    <t>[ 0  -1  -2 -3  ]</t>
  </si>
  <si>
    <t>limit values of  g_DC_HP  (g_DC2) which corresponds to ranges of  G_DC in G_QUAL</t>
  </si>
  <si>
    <t>(ns) transmitter transition time at COM source point (CSP)</t>
  </si>
  <si>
    <t>db</t>
  </si>
  <si>
    <t>VEC Pass threshold</t>
  </si>
  <si>
    <t>(V) step size for Rx BBN loops</t>
  </si>
  <si>
    <t>set to 1 for Rx testing</t>
  </si>
  <si>
    <t xml:space="preserve">if not zero (default( it will be the crest factor used for sigma_G </t>
  </si>
  <si>
    <t>Noise_Crest_Factor</t>
  </si>
  <si>
    <t>if set to 1 enable the reporting of an Eye width estimate</t>
  </si>
  <si>
    <t>pass fail EH max in mV (do not use)</t>
  </si>
  <si>
    <t>the output contains a structure with param, OP, chdata</t>
  </si>
  <si>
    <t>for rx testing only. Qfactor for  added noise</t>
  </si>
  <si>
    <t>BBN Q factor</t>
  </si>
  <si>
    <t>notes</t>
  </si>
  <si>
    <t xml:space="preserve">Keyword </t>
  </si>
  <si>
    <t>[0.05 -0.03*ones(1,10)]</t>
  </si>
  <si>
    <t>[ 0 0 ]</t>
  </si>
  <si>
    <t>AC_CM_RMS</t>
  </si>
  <si>
    <t>ICN &amp; FOM_ILD parameters</t>
  </si>
  <si>
    <t>PLOT_CM</t>
  </si>
  <si>
    <t>new</t>
  </si>
  <si>
    <t>[ 0.0235 0.0256]</t>
  </si>
  <si>
    <t>BBN AC CM source before series Tx resistor. Can be different for each pacakge length  [ .03 .050 ]</t>
  </si>
  <si>
    <t>ACCM_MAX_Freq</t>
  </si>
  <si>
    <t>maximum AC CM integration freq in Hz</t>
  </si>
  <si>
    <t>T_O</t>
  </si>
  <si>
    <t>+/- mUI window for C2M histogram</t>
  </si>
  <si>
    <t>T_h</t>
  </si>
  <si>
    <t>same as T_O</t>
  </si>
  <si>
    <t>samples_for_C2M</t>
  </si>
  <si>
    <t>samples per UI for C2M histogram</t>
  </si>
  <si>
    <t>EH_min_test</t>
  </si>
  <si>
    <t>invoke using EH in FOM optimization and is 10x slower</t>
  </si>
  <si>
    <t>Min_VEO_Test</t>
  </si>
  <si>
    <t>same as Min_VEO_Test</t>
  </si>
  <si>
    <t>maximum VEC</t>
  </si>
  <si>
    <t>mimium eye height</t>
  </si>
  <si>
    <t>fext transmitter filter frequency in fb</t>
  </si>
  <si>
    <t>victim transmitter filter frequency in fb</t>
  </si>
  <si>
    <t>frequency in GHz for intergration compuation of ICN or FOM_Ild in GHz</t>
  </si>
  <si>
    <t>f_1</t>
  </si>
  <si>
    <t>start frequency for ICN and ILD calculations in GHz</t>
  </si>
  <si>
    <t xml:space="preserve">[-0.2:0.02:0] </t>
  </si>
  <si>
    <t>[0.3 0.2*ones(1,5) 0.1*ones(1,5)]</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</si>
  <si>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</si>
  <si>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</si>
  <si>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</si>
  <si>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</si>
  <si>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</si>
  <si>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</si>
  <si>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</si>
  <si>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</si>
  <si>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</si>
  <si>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</si>
  <si>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</si>
  <si>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</si>
  <si>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</si>
  <si>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</si>
  <si>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</si>
  <si>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</si>
  <si>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</si>
  <si>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</si>
  <si>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</si>
  <si>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</si>
  <si>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</si>
  <si>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</si>
  <si>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</si>
  <si>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</si>
  <si>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</si>
  <si>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</si>
  <si>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</si>
  <si>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</si>
  <si>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</si>
  <si>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</si>
  <si>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</si>
  <si>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</si>
  <si>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</si>
  <si>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</si>
  <si>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</si>
  <si>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</si>
  <si>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</si>
  <si>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</si>
  <si>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</si>
  <si>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</si>
  <si>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</si>
  <si>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</si>
  <si>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</si>
  <si>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</si>
  <si>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</si>
  <si>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</si>
  <si>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</si>
  <si>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</si>
  <si>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</si>
  <si>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</si>
  <si>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</si>
  <si>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</si>
  <si>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</si>
  <si>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</si>
  <si>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</si>
  <si>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</si>
  <si>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</si>
  <si>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</si>
  <si>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</si>
  <si>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</si>
  <si>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</si>
  <si>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</si>
  <si>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</si>
  <si>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</si>
  <si>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.\results\100GEL_C2M_host_{date}\</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</si>
  <si>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</si>
  <si>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</si>
  <si>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</si>
  <si>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</si>
  <si>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</si>
  <si>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</si>
  <si>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</si>
  <si>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</si>
  <si>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</si>
  <si>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</si>
  <si>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</si>
  <si>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</si>
  <si>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</si>
  <si>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</si>
  <si>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</si>
  <si>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</si>
  <si>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</si>
  <si>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</si>
  <si>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</si>
  <si>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</si>
  <si>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</si>
  <si>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</si>
  <si>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</si>
  <si>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</si>
  <si>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</si>
  <si>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</si>
  <si>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</si>
  <si>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</si>
  <si>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</si>
  <si>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</si>
  <si>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</si>
  <si>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</si>
  <si>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</si>
  <si>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</si>
  <si>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</si>
  <si>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</si>
  <si>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</si>
  <si>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</si>
  <si>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</si>
  <si>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</si>
  <si>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</si>
  <si>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</si>
  <si>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</si>
  <si>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</si>
  <si>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</si>
  <si>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</si>
  <si>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</si>
  <si>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</si>
  <si>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</si>
  <si>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</si>
  <si>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</si>
  <si>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</si>
  <si>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</si>
  <si>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</si>
  <si>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</si>
  <si>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</si>
  <si>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</si>
  <si>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</si>
  <si>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</si>
  <si>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</si>
  <si>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</si>
  <si>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</si>
  <si>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</si>
  <si>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</si>
  <si>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</si>
  <si>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</si>
  <si>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</si>
  <si>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</si>
  <si>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</si>
  <si>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</si>
  <si>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</si>
  <si>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</si>
  <si>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</si>
  <si>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</si>
  <si>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0 0 0 0 </t>
  </si>
  <si>
    <t xml:space="preserve">param.z_p_rx_cases </t>
  </si>
  <si>
    <t xml:space="preserve">15 1.8 30 1.8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</si>
  <si>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</si>
  <si>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</si>
  <si>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</si>
  <si>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</si>
  <si>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</si>
  <si>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</si>
  <si>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</si>
  <si>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</si>
  <si>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</si>
  <si>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</si>
  <si>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</si>
  <si>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</si>
  <si>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</si>
  <si>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0.00012 0 </t>
  </si>
  <si>
    <t xml:space="preserve">param.C_diepad </t>
  </si>
  <si>
    <t xml:space="preserve">8.7e-05 0 </t>
  </si>
  <si>
    <t xml:space="preserve">param.C_pkg_board </t>
  </si>
  <si>
    <t>param.g2qual</t>
  </si>
  <si>
    <t>param.gqual</t>
  </si>
  <si>
    <t xml:space="preserve">    param.bmin(2:param.ndfe) </t>
  </si>
  <si>
    <t xml:space="preserve">    param.bmax(2:param.ndfe) </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</si>
  <si>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</si>
  <si>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</si>
  <si>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</si>
  <si>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</si>
  <si>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</si>
  <si>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</si>
  <si>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</si>
  <si>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</si>
  <si>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</si>
  <si>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</si>
  <si>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</si>
  <si>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</si>
  <si>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</si>
  <si>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</si>
  <si>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</si>
  <si>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</si>
  <si>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</si>
  <si>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</si>
  <si>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</si>
  <si>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</si>
  <si>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</si>
  <si>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</si>
  <si>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</si>
  <si>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</si>
  <si>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</si>
  <si>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</si>
  <si>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</si>
  <si>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-13 -12 -11 -10 -9 -8 -7 -6 -5 -4 -3 -2 -1 0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</si>
  <si>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</si>
  <si>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</si>
  <si>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</si>
  <si>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</si>
  <si>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</si>
  <si>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</si>
  <si>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</si>
  <si>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</si>
  <si>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</si>
  <si>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</si>
  <si>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</si>
  <si>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</si>
  <si>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</si>
  <si>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</si>
  <si>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</si>
  <si>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</si>
  <si>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</si>
  <si>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</si>
  <si>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</si>
  <si>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</si>
  <si>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</si>
  <si>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</si>
  <si>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</si>
  <si>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</si>
  <si>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</si>
  <si>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</si>
  <si>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</si>
  <si>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</si>
  <si>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</si>
  <si>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param.tx_ffe_cp1_values </t>
  </si>
  <si>
    <t xml:space="preserve">param.tx_ffe_cm1_values </t>
  </si>
  <si>
    <t xml:space="preserve">param.tx_ffe_cm2_values </t>
  </si>
  <si>
    <t xml:space="preserve">param.tx_ffe_cm3_values </t>
  </si>
  <si>
    <t xml:space="preserve">param.tx_ffe_cm4_values </t>
  </si>
  <si>
    <t xml:space="preserve">param.tx_ffe_c0_min </t>
  </si>
  <si>
    <t xml:space="preserve">param.max_freq_step </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</si>
  <si>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</si>
  <si>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</si>
  <si>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</si>
  <si>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</si>
  <si>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</si>
  <si>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</si>
  <si>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</si>
  <si>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</si>
  <si>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</si>
  <si>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</si>
  <si>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</si>
  <si>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</si>
  <si>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</si>
  <si>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</si>
  <si>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</si>
  <si>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</si>
  <si>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</si>
  <si>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</si>
  <si>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</si>
  <si>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</si>
  <si>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</si>
  <si>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</si>
  <si>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TX equalizer pre cursor tap -4 individual settings or range. If not present ignored</t>
  </si>
  <si>
    <t xml:space="preserve"> TX equalizer pre cursor tap -3 individual settings or range. If not present ignored</t>
  </si>
  <si>
    <t xml:space="preserve"> TX equalizer pre cursor tap -2 individual settings or range. If not present ignored</t>
  </si>
  <si>
    <t xml:space="preserve"> TX equalizer pre cursor tap -1 individual settings or range. If not present ignored</t>
  </si>
  <si>
    <t xml:space="preserve"> TX equalizer post cursor tap 1  individual settings or range. If not present ignored</t>
  </si>
  <si>
    <t xml:space="preserve">param.tx_ffe_cp2_values </t>
  </si>
  <si>
    <t xml:space="preserve"> TX equalizer post cursor tap 2  individual settings or range. If not present ignored</t>
  </si>
  <si>
    <t xml:space="preserve">param.tx_ffe_cp3_values </t>
  </si>
  <si>
    <t xml:space="preserve"> TX equalizer post cursor tap 3  individual settings or range. If not present ignored</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</si>
  <si>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</si>
  <si>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</si>
  <si>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</si>
  <si>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</si>
  <si>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</si>
  <si>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</si>
  <si>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</si>
  <si>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</si>
  <si>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</si>
  <si>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</si>
  <si>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</si>
  <si>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</si>
  <si>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</si>
  <si>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</si>
  <si>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main cursor miminum</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</si>
  <si>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</si>
  <si>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</si>
  <si>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</si>
  <si>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</si>
  <si>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</si>
  <si>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</si>
  <si>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</si>
  <si>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</si>
  <si>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</si>
  <si>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</si>
  <si>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</si>
  <si>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</si>
  <si>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Sets the CTLE type default is poles and zeros (i.e. not a list of poles as in 120e)</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</si>
  <si>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</si>
  <si>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</si>
  <si>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</si>
  <si>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</si>
  <si>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</si>
  <si>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</si>
  <si>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</si>
  <si>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</si>
  <si>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</si>
  <si>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</si>
  <si>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</si>
  <si>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</si>
  <si>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</si>
  <si>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</si>
  <si>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</si>
  <si>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</si>
  <si>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</si>
  <si>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</si>
  <si>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</si>
  <si>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</si>
  <si>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</si>
  <si>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</si>
  <si>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</si>
  <si>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</si>
  <si>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</si>
  <si>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</si>
  <si>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DFE magnitude limit, second coefficient and on (ignored if Nb&lt;2). Can be a regualar expression</t>
  </si>
  <si>
    <t xml:space="preserve"> DFE negative magnitude limit, if not specified it defaults to -b_max(2..N_b)</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</si>
  <si>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</si>
  <si>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</si>
  <si>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</si>
  <si>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</si>
  <si>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</si>
  <si>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</si>
  <si>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</si>
  <si>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</si>
  <si>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single sided source termination reference resistance for TDR and ERL</t>
  </si>
  <si>
    <t xml:space="preserve">  Gaussian shaped transition time for TDR source in ns</t>
  </si>
  <si>
    <t xml:space="preserve"> </t>
  </si>
  <si>
    <t xml:space="preserve"> List of victim transmitter package trace lengths in mm, one per case</t>
  </si>
  <si>
    <t xml:space="preserve"> If Include PCB is set to 1, near device single ended capacitance C0  in nF is added</t>
  </si>
  <si>
    <t xml:space="preserve"> if Include PCB is set to 1, connector side single ended capacitance C1 in nF is added</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</si>
  <si>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</si>
  <si>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</si>
  <si>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</si>
  <si>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</si>
  <si>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</si>
  <si>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</si>
  <si>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</si>
  <si>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</si>
  <si>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</si>
  <si>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</si>
  <si>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</si>
  <si>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</si>
  <si>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</si>
  <si>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</si>
  <si>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</si>
  <si>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</si>
  <si>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</si>
  <si>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</si>
  <si>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</si>
  <si>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</si>
  <si>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</si>
  <si>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</si>
  <si>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</si>
  <si>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</si>
  <si>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</si>
  <si>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</si>
  <si>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</si>
  <si>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</si>
  <si>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</si>
  <si>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</si>
  <si>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Units are mUI. Histogram for VEC and VEO are computed over T_s +/- T_O.</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</si>
  <si>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</si>
  <si>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</si>
  <si>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</si>
  <si>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</si>
  <si>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</si>
  <si>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</si>
  <si>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</si>
  <si>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</si>
  <si>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</si>
  <si>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</si>
  <si>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</si>
  <si>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</si>
  <si>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</si>
  <si>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</si>
  <si>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</si>
  <si>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</si>
  <si>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set lower for faster computation time but less accuracy.</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</si>
  <si>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</si>
  <si>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</si>
  <si>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</si>
  <si>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</si>
  <si>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</si>
  <si>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</si>
  <si>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</si>
  <si>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</si>
  <si>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</si>
  <si>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</si>
  <si>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</si>
  <si>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</si>
  <si>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</si>
  <si>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</si>
  <si>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</si>
  <si>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</si>
  <si>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</si>
  <si>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</si>
  <si>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</si>
  <si>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</si>
  <si>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</si>
  <si>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</si>
  <si>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</si>
  <si>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</si>
  <si>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</si>
  <si>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</si>
  <si>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</si>
  <si>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</si>
  <si>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</si>
  <si>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</si>
  <si>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Do not use: Obsolete.</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</si>
  <si>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</si>
  <si>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</si>
  <si>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</si>
  <si>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</si>
  <si>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</si>
  <si>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</si>
  <si>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</si>
  <si>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</si>
  <si>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</si>
  <si>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</si>
  <si>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</si>
  <si>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</si>
  <si>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</si>
  <si>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</si>
  <si>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</si>
  <si>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</si>
  <si>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This string is appended to the begining of results files</t>
  </si>
  <si>
    <t xml:space="preserve"> 12/21 from Yuchun Lu to accomdate 'Mod-MM', Defautt is 'MM'</t>
  </si>
  <si>
    <t xml:space="preserve">OP.Optimize_loop_speed_up </t>
  </si>
  <si>
    <t>Optimize_loop_speed_up</t>
  </si>
  <si>
    <t xml:space="preserve"> If set to 0 (or default) normal looping, If set to 1 loop speedup by slightly reducing PD Fbin and FIR_threshold for optimize looping only</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</si>
  <si>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</si>
  <si>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</si>
  <si>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</si>
  <si>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</si>
  <si>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</si>
  <si>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</si>
  <si>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</si>
  <si>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</si>
  <si>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</si>
  <si>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</si>
  <si>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</si>
  <si>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 xml:space="preserve"> Save csv file of COM parameter (OP) and keywords. Not implemented.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</si>
</sst>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5"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family val="2"/>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
      <b/>
      <sz val="9"/>
      <color indexed="81"/>
      <name val="Tahoma"/>
      <family val="2"/>
    </font>
  </fonts>
  <fills count="11">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
      <patternFill patternType="solid">
        <fgColor rgb="FFFFFF00"/>
        <bgColor indexed="64"/>
      </patternFill>
    </fill>
  </fills>
  <borders count="14">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s>
  <cellStyleXfs count="15">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2" fillId="0" borderId="0"/>
    <xf numFmtId="0" fontId="1" fillId="0" borderId="0"/>
  </cellStyleXfs>
  <cellXfs count="106">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11" fontId="0" fillId="0" borderId="2" xfId="0" applyNumberFormat="1" applyBorder="1" applyAlignment="1">
      <alignment horizontal="center" vertical="center"/>
    </xf>
    <xf numFmtId="0" fontId="21" fillId="3" borderId="5" xfId="7" applyAlignment="1">
      <alignment horizontal="centerContinuous" vertical="center"/>
    </xf>
    <xf numFmtId="0" fontId="11" fillId="0" borderId="1" xfId="0" applyFont="1" applyBorder="1" applyAlignment="1">
      <alignment horizontal="center" vertical="center"/>
    </xf>
    <xf numFmtId="0" fontId="12" fillId="3" borderId="5" xfId="7" applyFont="1" applyAlignment="1">
      <alignment horizontal="centerContinuous" vertical="center"/>
    </xf>
    <xf numFmtId="0" fontId="7" fillId="0" borderId="0" xfId="0" applyFont="1" applyAlignment="1">
      <alignment horizontal="center" vertical="center"/>
    </xf>
    <xf numFmtId="0" fontId="11" fillId="0" borderId="0" xfId="0" applyFont="1" applyAlignment="1">
      <alignment horizontal="center" vertical="center"/>
    </xf>
    <xf numFmtId="0" fontId="7" fillId="0" borderId="2" xfId="0" applyFont="1" applyBorder="1" applyAlignment="1">
      <alignment horizontal="center" vertical="center"/>
    </xf>
    <xf numFmtId="0" fontId="11" fillId="0" borderId="3" xfId="0" applyFont="1" applyBorder="1" applyAlignment="1">
      <alignment horizontal="center" vertical="center"/>
    </xf>
    <xf numFmtId="0" fontId="7" fillId="0" borderId="3" xfId="0" applyFont="1" applyBorder="1" applyAlignment="1">
      <alignment horizontal="center" vertical="center"/>
    </xf>
    <xf numFmtId="0" fontId="11" fillId="0" borderId="2" xfId="0" applyFont="1" applyBorder="1" applyAlignment="1">
      <alignment horizontal="center" vertical="center"/>
    </xf>
    <xf numFmtId="0" fontId="11" fillId="0" borderId="0" xfId="0" applyFont="1" applyAlignment="1">
      <alignment horizontal="left" vertical="center"/>
    </xf>
    <xf numFmtId="0" fontId="11" fillId="0" borderId="1" xfId="0" applyFont="1" applyBorder="1" applyAlignment="1">
      <alignment horizontal="center"/>
    </xf>
    <xf numFmtId="11" fontId="11" fillId="0" borderId="2" xfId="0" applyNumberFormat="1" applyFont="1" applyBorder="1" applyAlignment="1">
      <alignment horizontal="center" vertical="center"/>
    </xf>
    <xf numFmtId="11" fontId="11" fillId="0" borderId="0" xfId="0" applyNumberFormat="1" applyFont="1" applyAlignment="1">
      <alignment horizontal="center" vertical="center"/>
    </xf>
    <xf numFmtId="11" fontId="11" fillId="0" borderId="1" xfId="0" applyNumberFormat="1" applyFont="1" applyBorder="1" applyAlignment="1">
      <alignment horizontal="center" vertical="center"/>
    </xf>
    <xf numFmtId="0" fontId="11" fillId="0" borderId="0" xfId="0" quotePrefix="1" applyFont="1" applyAlignment="1">
      <alignment horizontal="center" vertical="center"/>
    </xf>
    <xf numFmtId="0" fontId="11" fillId="0" borderId="0" xfId="0" applyFont="1" applyAlignment="1">
      <alignment horizontal="center"/>
    </xf>
    <xf numFmtId="0" fontId="9" fillId="0" borderId="1" xfId="0" applyFont="1" applyBorder="1" applyAlignment="1">
      <alignment horizontal="center" vertical="center"/>
    </xf>
    <xf numFmtId="11" fontId="9" fillId="0" borderId="1" xfId="0" applyNumberFormat="1" applyFont="1" applyBorder="1" applyAlignment="1">
      <alignment horizontal="center" vertical="center"/>
    </xf>
    <xf numFmtId="0" fontId="9" fillId="0" borderId="0" xfId="0" applyFont="1" applyAlignment="1">
      <alignment vertical="center"/>
    </xf>
    <xf numFmtId="11" fontId="11" fillId="0" borderId="0" xfId="0" quotePrefix="1" applyNumberFormat="1" applyFont="1" applyAlignment="1">
      <alignment horizontal="center" vertical="center"/>
    </xf>
    <xf numFmtId="2" fontId="11" fillId="0" borderId="0" xfId="0" applyNumberFormat="1" applyFont="1" applyAlignment="1">
      <alignment horizontal="left"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9" fillId="0" borderId="0" xfId="0" applyFont="1" applyAlignment="1">
      <alignment horizontal="left" vertical="center"/>
    </xf>
    <xf numFmtId="0" fontId="21" fillId="3" borderId="5" xfId="8" applyAlignment="1">
      <alignment horizontal="centerContinuous" vertical="center"/>
    </xf>
    <xf numFmtId="0" fontId="15" fillId="0" borderId="1" xfId="5" applyBorder="1" applyAlignment="1">
      <alignment horizontal="center" vertical="center"/>
    </xf>
    <xf numFmtId="166" fontId="15" fillId="0" borderId="1" xfId="5" applyNumberFormat="1" applyBorder="1" applyAlignment="1">
      <alignment horizontal="center" vertical="center"/>
    </xf>
    <xf numFmtId="0" fontId="0" fillId="0" borderId="1" xfId="5" applyFont="1" applyBorder="1" applyAlignment="1">
      <alignment horizontal="center" vertical="center"/>
    </xf>
    <xf numFmtId="0" fontId="9" fillId="0" borderId="1" xfId="0" quotePrefix="1" applyFont="1" applyBorder="1" applyAlignment="1">
      <alignment horizontal="left" vertical="center"/>
    </xf>
    <xf numFmtId="0" fontId="18" fillId="0" borderId="0" xfId="3" applyFill="1" applyAlignment="1">
      <alignment horizontal="left" vertical="center"/>
    </xf>
    <xf numFmtId="0" fontId="14" fillId="0" borderId="1" xfId="5" applyFont="1" applyBorder="1" applyAlignment="1">
      <alignment horizontal="center" vertical="center"/>
    </xf>
    <xf numFmtId="166" fontId="14" fillId="0" borderId="1" xfId="5" applyNumberFormat="1" applyFont="1" applyBorder="1" applyAlignment="1">
      <alignment horizontal="center" vertical="center"/>
    </xf>
    <xf numFmtId="0" fontId="9" fillId="0" borderId="2" xfId="0" applyFont="1" applyBorder="1" applyAlignment="1">
      <alignment horizontal="center" vertical="center"/>
    </xf>
    <xf numFmtId="0" fontId="13" fillId="0" borderId="2" xfId="0" applyFont="1" applyBorder="1" applyAlignment="1">
      <alignment horizontal="center" vertical="center"/>
    </xf>
    <xf numFmtId="0" fontId="9" fillId="0" borderId="1" xfId="0" applyFont="1" applyBorder="1" applyAlignment="1">
      <alignment horizontal="center"/>
    </xf>
    <xf numFmtId="165" fontId="8" fillId="0" borderId="1" xfId="0" applyNumberFormat="1" applyFont="1" applyBorder="1" applyAlignment="1">
      <alignment horizontal="center" vertical="center"/>
    </xf>
    <xf numFmtId="0" fontId="8" fillId="0" borderId="2" xfId="0" applyFont="1" applyBorder="1" applyAlignment="1">
      <alignment horizontal="center" vertical="center"/>
    </xf>
    <xf numFmtId="0" fontId="5" fillId="0" borderId="0" xfId="9"/>
    <xf numFmtId="0" fontId="5" fillId="0" borderId="0" xfId="9" applyAlignment="1">
      <alignment horizontal="left" wrapText="1"/>
    </xf>
    <xf numFmtId="0" fontId="5" fillId="0" borderId="0" xfId="9" applyAlignment="1">
      <alignment horizontal="left"/>
    </xf>
    <xf numFmtId="0" fontId="16" fillId="4" borderId="4" xfId="1"/>
    <xf numFmtId="0" fontId="16" fillId="4" borderId="4" xfId="1" applyAlignment="1">
      <alignment horizontal="left" wrapText="1"/>
    </xf>
    <xf numFmtId="0" fontId="16" fillId="4" borderId="4" xfId="1" applyAlignment="1">
      <alignment horizontal="left"/>
    </xf>
    <xf numFmtId="0" fontId="9" fillId="0" borderId="6" xfId="9" applyFont="1" applyBorder="1" applyAlignment="1">
      <alignment horizontal="left" vertical="center"/>
    </xf>
    <xf numFmtId="0" fontId="9" fillId="0" borderId="1" xfId="9" applyFont="1" applyBorder="1" applyAlignment="1">
      <alignment horizontal="left" vertical="center"/>
    </xf>
    <xf numFmtId="0" fontId="8" fillId="0" borderId="2" xfId="9" applyFont="1" applyBorder="1" applyAlignment="1">
      <alignment horizontal="left" vertical="center"/>
    </xf>
    <xf numFmtId="0" fontId="7" fillId="0" borderId="1" xfId="9" applyFont="1" applyBorder="1" applyAlignment="1">
      <alignment horizontal="left" vertical="center"/>
    </xf>
    <xf numFmtId="11" fontId="16" fillId="4" borderId="4" xfId="1" applyNumberFormat="1" applyAlignment="1">
      <alignment horizontal="left"/>
    </xf>
    <xf numFmtId="0" fontId="16" fillId="4" borderId="4" xfId="1" applyAlignment="1">
      <alignment wrapText="1"/>
    </xf>
    <xf numFmtId="0" fontId="9" fillId="0" borderId="1" xfId="0" applyFont="1" applyBorder="1" applyAlignment="1">
      <alignment horizontal="left" vertical="center"/>
    </xf>
    <xf numFmtId="0" fontId="17" fillId="2" borderId="0" xfId="2" applyAlignment="1">
      <alignment horizontal="left"/>
    </xf>
    <xf numFmtId="0" fontId="19" fillId="5" borderId="0" xfId="4" applyAlignment="1">
      <alignment horizontal="left"/>
    </xf>
    <xf numFmtId="11" fontId="5" fillId="0" borderId="0" xfId="9" applyNumberFormat="1" applyAlignment="1">
      <alignment horizontal="left"/>
    </xf>
    <xf numFmtId="0" fontId="21" fillId="3" borderId="5" xfId="8" applyAlignment="1">
      <alignment horizontal="left"/>
    </xf>
    <xf numFmtId="0" fontId="21" fillId="3" borderId="5" xfId="8"/>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18" fillId="5" borderId="1" xfId="3" applyBorder="1" applyAlignment="1">
      <alignment horizontal="center" vertical="center"/>
    </xf>
    <xf numFmtId="0" fontId="6" fillId="0" borderId="2" xfId="0" applyFont="1"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horizontal="center" vertical="center"/>
    </xf>
    <xf numFmtId="0" fontId="6" fillId="0" borderId="3" xfId="0" applyFont="1" applyBorder="1" applyAlignment="1">
      <alignment horizontal="center" vertical="center"/>
    </xf>
    <xf numFmtId="0" fontId="0" fillId="7" borderId="1" xfId="0" applyFill="1" applyBorder="1" applyAlignment="1">
      <alignment horizontal="center" vertical="center"/>
    </xf>
    <xf numFmtId="0" fontId="0" fillId="0" borderId="1" xfId="0" applyBorder="1" applyAlignment="1">
      <alignment horizont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11" fontId="0" fillId="0" borderId="1" xfId="0" applyNumberFormat="1" applyBorder="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Border="1" applyAlignment="1">
      <alignment horizontal="center" vertical="center"/>
    </xf>
    <xf numFmtId="0" fontId="9" fillId="0" borderId="13" xfId="0" applyFont="1" applyBorder="1" applyAlignment="1">
      <alignment horizontal="center" vertical="center"/>
    </xf>
    <xf numFmtId="0" fontId="0" fillId="0" borderId="6" xfId="0" applyBorder="1" applyAlignment="1">
      <alignment horizontal="center" vertical="center"/>
    </xf>
    <xf numFmtId="0" fontId="0" fillId="0" borderId="1" xfId="0" applyBorder="1"/>
    <xf numFmtId="0" fontId="0" fillId="0" borderId="0" xfId="0" applyAlignment="1">
      <alignment horizontal="left"/>
    </xf>
    <xf numFmtId="0" fontId="5" fillId="0" borderId="1" xfId="9" applyBorder="1" applyAlignment="1">
      <alignment horizontal="left" wrapText="1"/>
    </xf>
    <xf numFmtId="0" fontId="5" fillId="0" borderId="1" xfId="9" applyBorder="1" applyAlignment="1">
      <alignment horizontal="left"/>
    </xf>
    <xf numFmtId="0" fontId="4" fillId="0" borderId="0" xfId="9" applyFont="1"/>
    <xf numFmtId="0" fontId="9" fillId="10" borderId="2" xfId="0" applyFont="1" applyFill="1" applyBorder="1" applyAlignment="1">
      <alignment horizontal="center" vertical="center"/>
    </xf>
    <xf numFmtId="0" fontId="9" fillId="10" borderId="0" xfId="0" applyFont="1" applyFill="1" applyAlignment="1">
      <alignment horizontal="center" vertical="center"/>
    </xf>
    <xf numFmtId="0" fontId="19" fillId="5" borderId="1" xfId="4" applyBorder="1" applyAlignment="1">
      <alignment horizontal="left" vertical="center"/>
    </xf>
    <xf numFmtId="0" fontId="19" fillId="5" borderId="1" xfId="4" applyBorder="1" applyAlignment="1">
      <alignment horizontal="center" vertical="center"/>
    </xf>
    <xf numFmtId="0" fontId="3" fillId="0" borderId="0" xfId="9" applyFont="1" applyAlignment="1">
      <alignment horizontal="left" wrapText="1"/>
    </xf>
    <xf numFmtId="0" fontId="3" fillId="0" borderId="0" xfId="9" applyFont="1"/>
    <xf numFmtId="0" fontId="19" fillId="5" borderId="0" xfId="4"/>
    <xf numFmtId="0" fontId="19" fillId="5" borderId="0" xfId="4" applyAlignment="1">
      <alignment horizontal="left" wrapText="1"/>
    </xf>
    <xf numFmtId="0" fontId="1" fillId="0" borderId="0" xfId="14"/>
    <xf numFmtId="11" fontId="1" fillId="0" borderId="0" xfId="14" applyNumberFormat="1"/>
  </cellXfs>
  <cellStyles count="15">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3" xr:uid="{00000000-0005-0000-0000-00000B000000}"/>
    <cellStyle name="Normal 6" xfId="14" xr:uid="{00000000-0005-0000-0000-00000C000000}"/>
    <cellStyle name="Output" xfId="7" builtinId="21"/>
    <cellStyle name="Output 2" xfId="8" xr:uid="{00000000-0005-0000-0000-00000E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ustomXml" Target="../customXml/item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5" Type="http://purl.oclc.org/ooxml/officeDocument/relationships/customXml" Target="../customXml/item3.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 Id="rId14" Type="http://purl.oclc.org/ooxml/officeDocument/relationships/customXml" Target="../customXml/item2.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259080</xdr:colOff>
          <xdr:row>0</xdr:row>
          <xdr:rowOff>137160</xdr:rowOff>
        </xdr:from>
        <xdr:to>
          <xdr:col>6</xdr:col>
          <xdr:colOff>182880</xdr:colOff>
          <xdr:row>4</xdr:row>
          <xdr:rowOff>144780</xdr:rowOff>
        </xdr:to>
        <xdr:sp macro="" textlink="" fLocksText="0">
          <xdr:nvSpPr>
            <xdr:cNvPr id="1025" name="Comment 1" hidden="1">
              <a:extLst>
                <a:ext uri="{FF2B5EF4-FFF2-40B4-BE49-F238E27FC236}">
                  <a16:creationId xmlns:a16="http://schemas.microsoft.com/office/drawing/2014/main" id="{8E638DE1-E501-0E17-A776-802A69D4ACC4}"/>
                </a:ext>
              </a:extLst>
            </xdr:cNvPr>
            <xdr:cNvSpPr txBox="1">
              <a:spLocks noChangeArrowheads="1"/>
            </xdr:cNvSpPr>
          </xdr:nvSpPr>
          <xdr:spPr bwMode="auto">
            <a:xfrm>
              <a:off x="5905500" y="1371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Mellitz, Richard:</a:t>
              </a:r>
            </a:p>
            <a:p>
              <a:pPr algn="l" rtl="0">
                <a:defRPr sz="1000"/>
              </a:pPr>
              <a:endParaRPr lang="en-SE"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137160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BD3434BE-E4BC-B135-507B-5AD8F498187D}"/>
                </a:ext>
              </a:extLst>
            </xdr:cNvPr>
            <xdr:cNvSpPr txBox="1">
              <a:spLocks noChangeArrowheads="1"/>
            </xdr:cNvSpPr>
          </xdr:nvSpPr>
          <xdr:spPr bwMode="auto">
            <a:xfrm>
              <a:off x="1257300" y="320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 Mellitz:</a:t>
              </a:r>
            </a:p>
            <a:p>
              <a:pPr algn="l" rtl="0">
                <a:defRPr sz="1000"/>
              </a:pPr>
              <a:r>
                <a:rPr lang="en-SE"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xdr:row>
          <xdr:rowOff>137160</xdr:rowOff>
        </xdr:from>
        <xdr:to>
          <xdr:col>6</xdr:col>
          <xdr:colOff>182880</xdr:colOff>
          <xdr:row>6</xdr:row>
          <xdr:rowOff>144780</xdr:rowOff>
        </xdr:to>
        <xdr:sp macro="" textlink="" fLocksText="0">
          <xdr:nvSpPr>
            <xdr:cNvPr id="1027" name="Comment 3" hidden="1">
              <a:extLst>
                <a:ext uri="{FF2B5EF4-FFF2-40B4-BE49-F238E27FC236}">
                  <a16:creationId xmlns:a16="http://schemas.microsoft.com/office/drawing/2014/main" id="{64ED8B49-B067-E00D-217E-683E30909E4F}"/>
                </a:ext>
              </a:extLst>
            </xdr:cNvPr>
            <xdr:cNvSpPr txBox="1">
              <a:spLocks noChangeArrowheads="1"/>
            </xdr:cNvSpPr>
          </xdr:nvSpPr>
          <xdr:spPr bwMode="auto">
            <a:xfrm>
              <a:off x="5905500" y="5029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Mellitz, Richard:</a:t>
              </a:r>
            </a:p>
            <a:p>
              <a:pPr algn="l" rtl="0">
                <a:defRPr sz="1000"/>
              </a:pPr>
              <a:r>
                <a:rPr lang="en-SE"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xdr:row>
          <xdr:rowOff>137160</xdr:rowOff>
        </xdr:from>
        <xdr:to>
          <xdr:col>6</xdr:col>
          <xdr:colOff>182880</xdr:colOff>
          <xdr:row>7</xdr:row>
          <xdr:rowOff>144780</xdr:rowOff>
        </xdr:to>
        <xdr:sp macro="" textlink="" fLocksText="0">
          <xdr:nvSpPr>
            <xdr:cNvPr id="1028" name="Comment 4" hidden="1">
              <a:extLst>
                <a:ext uri="{FF2B5EF4-FFF2-40B4-BE49-F238E27FC236}">
                  <a16:creationId xmlns:a16="http://schemas.microsoft.com/office/drawing/2014/main" id="{1C38425F-4A42-BE24-F174-1B903A3DBE24}"/>
                </a:ext>
              </a:extLst>
            </xdr:cNvPr>
            <xdr:cNvSpPr txBox="1">
              <a:spLocks noChangeArrowheads="1"/>
            </xdr:cNvSpPr>
          </xdr:nvSpPr>
          <xdr:spPr bwMode="auto">
            <a:xfrm>
              <a:off x="5905500" y="685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Mellitz, Richard:</a:t>
              </a:r>
            </a:p>
            <a:p>
              <a:pPr algn="l" rtl="0">
                <a:defRPr sz="1000"/>
              </a:pPr>
              <a:r>
                <a:rPr lang="en-SE"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5</xdr:row>
          <xdr:rowOff>137160</xdr:rowOff>
        </xdr:from>
        <xdr:to>
          <xdr:col>6</xdr:col>
          <xdr:colOff>182880</xdr:colOff>
          <xdr:row>9</xdr:row>
          <xdr:rowOff>144780</xdr:rowOff>
        </xdr:to>
        <xdr:sp macro="" textlink="" fLocksText="0">
          <xdr:nvSpPr>
            <xdr:cNvPr id="1029" name="Comment 5" hidden="1">
              <a:extLst>
                <a:ext uri="{FF2B5EF4-FFF2-40B4-BE49-F238E27FC236}">
                  <a16:creationId xmlns:a16="http://schemas.microsoft.com/office/drawing/2014/main" id="{D0B3591E-7AC6-3405-8157-AA5A87F58B76}"/>
                </a:ext>
              </a:extLst>
            </xdr:cNvPr>
            <xdr:cNvSpPr txBox="1">
              <a:spLocks noChangeArrowheads="1"/>
            </xdr:cNvSpPr>
          </xdr:nvSpPr>
          <xdr:spPr bwMode="auto">
            <a:xfrm>
              <a:off x="5905500" y="10515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Young, Kenneth:</a:t>
              </a:r>
            </a:p>
            <a:p>
              <a:pPr algn="l" rtl="0">
                <a:defRPr sz="1000"/>
              </a:pPr>
              <a:r>
                <a:rPr lang="en-SE" sz="900" b="0" i="0" u="none" strike="noStrike" baseline="0%">
                  <a:solidFill>
                    <a:srgbClr val="000000"/>
                  </a:solidFill>
                  <a:latin typeface="Tahoma"/>
                  <a:ea typeface="Tahoma"/>
                  <a:cs typeface="Tahoma"/>
                </a:rPr>
                <a:t>This is the [TX|RX] port order of the sNp file.</a:t>
              </a:r>
            </a:p>
            <a:p>
              <a:pPr algn="l" rtl="0">
                <a:defRPr sz="1000"/>
              </a:pPr>
              <a:endParaRPr lang="en-SE" sz="900" b="0" i="0" u="none" strike="noStrike" baseline="0%">
                <a:solidFill>
                  <a:srgbClr val="000000"/>
                </a:solidFill>
                <a:latin typeface="Tahoma"/>
                <a:ea typeface="Tahoma"/>
                <a:cs typeface="Tahoma"/>
              </a:endParaRPr>
            </a:p>
            <a:p>
              <a:pPr algn="l" rtl="0">
                <a:defRPr sz="1000"/>
              </a:pPr>
              <a:r>
                <a:rPr lang="en-SE" sz="900" b="0" i="0" u="none" strike="noStrike" baseline="0%">
                  <a:solidFill>
                    <a:srgbClr val="000000"/>
                  </a:solidFill>
                  <a:latin typeface="Tahoma"/>
                  <a:ea typeface="Tahoma"/>
                  <a:cs typeface="Tahoma"/>
                </a:rPr>
                <a:t>CURRENTLY THIS LINE HAS TO BE ENTERED MANUALLY</a:t>
              </a:r>
            </a:p>
            <a:p>
              <a:pPr algn="l" rtl="0">
                <a:defRPr sz="1000"/>
              </a:pPr>
              <a:endParaRPr lang="en-SE" sz="900" b="0" i="0" u="none" strike="noStrike" baseline="0%">
                <a:solidFill>
                  <a:srgbClr val="000000"/>
                </a:solidFill>
                <a:latin typeface="Tahoma"/>
                <a:ea typeface="Tahoma"/>
                <a:cs typeface="Tahoma"/>
              </a:endParaRPr>
            </a:p>
            <a:p>
              <a:pPr algn="l" rtl="0">
                <a:defRPr sz="1000"/>
              </a:pPr>
              <a:r>
                <a:rPr lang="en-SE" sz="900" b="0" i="0" u="none" strike="noStrike" baseline="0%">
                  <a:solidFill>
                    <a:srgbClr val="000000"/>
                  </a:solidFill>
                  <a:latin typeface="Tahoma"/>
                  <a:ea typeface="Tahoma"/>
                  <a:cs typeface="Tahoma"/>
                </a:rPr>
                <a:t>s4p example: [1 2 3 4] or [1 3 2 4]</a:t>
              </a:r>
            </a:p>
            <a:p>
              <a:pPr algn="l" rtl="0">
                <a:defRPr sz="1000"/>
              </a:pPr>
              <a:r>
                <a:rPr lang="en-SE" sz="900" b="0" i="0" u="none" strike="noStrike" baseline="0%">
                  <a:solidFill>
                    <a:srgbClr val="000000"/>
                  </a:solidFill>
                  <a:latin typeface="Tahoma"/>
                  <a:ea typeface="Tahoma"/>
                  <a:cs typeface="Tahoma"/>
                </a:rPr>
                <a:t>                      TX | RX       TX | RX</a:t>
              </a:r>
            </a:p>
            <a:p>
              <a:pPr algn="l" rtl="0">
                <a:defRPr sz="1000"/>
              </a:pPr>
              <a:endParaRPr lang="en-SE" sz="900" b="0" i="0" u="none" strike="noStrike" baseline="0%">
                <a:solidFill>
                  <a:srgbClr val="000000"/>
                </a:solidFill>
                <a:latin typeface="Tahoma"/>
                <a:ea typeface="Tahoma"/>
                <a:cs typeface="Tahoma"/>
              </a:endParaRPr>
            </a:p>
            <a:p>
              <a:pPr algn="l" rtl="0">
                <a:defRPr sz="1000"/>
              </a:pPr>
              <a:r>
                <a:rPr lang="en-SE"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SE"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137160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E99B0BE6-B5C7-7457-8D93-F90DDB7E04E9}"/>
                </a:ext>
              </a:extLst>
            </xdr:cNvPr>
            <xdr:cNvSpPr txBox="1">
              <a:spLocks noChangeArrowheads="1"/>
            </xdr:cNvSpPr>
          </xdr:nvSpPr>
          <xdr:spPr bwMode="auto">
            <a:xfrm>
              <a:off x="1257300" y="14173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7</xdr:row>
          <xdr:rowOff>137160</xdr:rowOff>
        </xdr:from>
        <xdr:to>
          <xdr:col>6</xdr:col>
          <xdr:colOff>182880</xdr:colOff>
          <xdr:row>11</xdr:row>
          <xdr:rowOff>144780</xdr:rowOff>
        </xdr:to>
        <xdr:sp macro="" textlink="" fLocksText="0">
          <xdr:nvSpPr>
            <xdr:cNvPr id="1031" name="Comment 7" hidden="1">
              <a:extLst>
                <a:ext uri="{FF2B5EF4-FFF2-40B4-BE49-F238E27FC236}">
                  <a16:creationId xmlns:a16="http://schemas.microsoft.com/office/drawing/2014/main" id="{358FDB14-FF5D-4DCA-2871-0F3CC52300E5}"/>
                </a:ext>
              </a:extLst>
            </xdr:cNvPr>
            <xdr:cNvSpPr txBox="1">
              <a:spLocks noChangeArrowheads="1"/>
            </xdr:cNvSpPr>
          </xdr:nvSpPr>
          <xdr:spPr bwMode="auto">
            <a:xfrm>
              <a:off x="5905500" y="14173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bar chart  = 0</a:t>
              </a:r>
            </a:p>
            <a:p>
              <a:pPr algn="l" rtl="0">
                <a:defRPr sz="1000"/>
              </a:pPr>
              <a:r>
                <a:rPr lang="en-SE"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137160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9DFD3C6F-459A-5ED4-3597-7BF043D2DA3D}"/>
                </a:ext>
              </a:extLst>
            </xdr:cNvPr>
            <xdr:cNvSpPr txBox="1">
              <a:spLocks noChangeArrowheads="1"/>
            </xdr:cNvSpPr>
          </xdr:nvSpPr>
          <xdr:spPr bwMode="auto">
            <a:xfrm>
              <a:off x="1257300" y="1600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137160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FF445B0A-B05A-6085-DC36-C2711094BA68}"/>
                </a:ext>
              </a:extLst>
            </xdr:cNvPr>
            <xdr:cNvSpPr txBox="1">
              <a:spLocks noChangeArrowheads="1"/>
            </xdr:cNvSpPr>
          </xdr:nvSpPr>
          <xdr:spPr bwMode="auto">
            <a:xfrm>
              <a:off x="1257300" y="1783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137160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B4E9705F-823F-58A7-C56B-5936A6EFFE9D}"/>
                </a:ext>
              </a:extLst>
            </xdr:cNvPr>
            <xdr:cNvSpPr txBox="1">
              <a:spLocks noChangeArrowheads="1"/>
            </xdr:cNvSpPr>
          </xdr:nvSpPr>
          <xdr:spPr bwMode="auto">
            <a:xfrm>
              <a:off x="1257300" y="1965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137160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930436CA-8CCB-90FB-6C6F-B0518CA83EF5}"/>
                </a:ext>
              </a:extLst>
            </xdr:cNvPr>
            <xdr:cNvSpPr txBox="1">
              <a:spLocks noChangeArrowheads="1"/>
            </xdr:cNvSpPr>
          </xdr:nvSpPr>
          <xdr:spPr bwMode="auto">
            <a:xfrm>
              <a:off x="1257300" y="214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11</xdr:row>
          <xdr:rowOff>137160</xdr:rowOff>
        </xdr:from>
        <xdr:to>
          <xdr:col>6</xdr:col>
          <xdr:colOff>182880</xdr:colOff>
          <xdr:row>15</xdr:row>
          <xdr:rowOff>144780</xdr:rowOff>
        </xdr:to>
        <xdr:sp macro="" textlink="" fLocksText="0">
          <xdr:nvSpPr>
            <xdr:cNvPr id="1036" name="Comment 12" hidden="1">
              <a:extLst>
                <a:ext uri="{FF2B5EF4-FFF2-40B4-BE49-F238E27FC236}">
                  <a16:creationId xmlns:a16="http://schemas.microsoft.com/office/drawing/2014/main" id="{0F218F93-E427-6DA6-D7B0-99338345A46A}"/>
                </a:ext>
              </a:extLst>
            </xdr:cNvPr>
            <xdr:cNvSpPr txBox="1">
              <a:spLocks noChangeArrowheads="1"/>
            </xdr:cNvSpPr>
          </xdr:nvSpPr>
          <xdr:spPr bwMode="auto">
            <a:xfrm>
              <a:off x="5905500" y="21488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137160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32E3B71C-FDF0-8EFA-C899-B35F02A66851}"/>
                </a:ext>
              </a:extLst>
            </xdr:cNvPr>
            <xdr:cNvSpPr txBox="1">
              <a:spLocks noChangeArrowheads="1"/>
            </xdr:cNvSpPr>
          </xdr:nvSpPr>
          <xdr:spPr bwMode="auto">
            <a:xfrm>
              <a:off x="1257300" y="23317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13</xdr:row>
          <xdr:rowOff>137160</xdr:rowOff>
        </xdr:from>
        <xdr:to>
          <xdr:col>6</xdr:col>
          <xdr:colOff>182880</xdr:colOff>
          <xdr:row>17</xdr:row>
          <xdr:rowOff>160020</xdr:rowOff>
        </xdr:to>
        <xdr:sp macro="" textlink="" fLocksText="0">
          <xdr:nvSpPr>
            <xdr:cNvPr id="1038" name="Comment 14" hidden="1">
              <a:extLst>
                <a:ext uri="{FF2B5EF4-FFF2-40B4-BE49-F238E27FC236}">
                  <a16:creationId xmlns:a16="http://schemas.microsoft.com/office/drawing/2014/main" id="{4B0DA749-FE71-A01D-18D8-55F5D4A7B1B3}"/>
                </a:ext>
              </a:extLst>
            </xdr:cNvPr>
            <xdr:cNvSpPr txBox="1">
              <a:spLocks noChangeArrowheads="1"/>
            </xdr:cNvSpPr>
          </xdr:nvSpPr>
          <xdr:spPr bwMode="auto">
            <a:xfrm>
              <a:off x="5905500" y="25146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14</xdr:row>
          <xdr:rowOff>137160</xdr:rowOff>
        </xdr:from>
        <xdr:to>
          <xdr:col>6</xdr:col>
          <xdr:colOff>182880</xdr:colOff>
          <xdr:row>18</xdr:row>
          <xdr:rowOff>160020</xdr:rowOff>
        </xdr:to>
        <xdr:sp macro="" textlink="" fLocksText="0">
          <xdr:nvSpPr>
            <xdr:cNvPr id="1039" name="Comment 15" hidden="1">
              <a:extLst>
                <a:ext uri="{FF2B5EF4-FFF2-40B4-BE49-F238E27FC236}">
                  <a16:creationId xmlns:a16="http://schemas.microsoft.com/office/drawing/2014/main" id="{C80F8A6A-FC64-BD45-C974-EC5C9FE744CA}"/>
                </a:ext>
              </a:extLst>
            </xdr:cNvPr>
            <xdr:cNvSpPr txBox="1">
              <a:spLocks noChangeArrowheads="1"/>
            </xdr:cNvSpPr>
          </xdr:nvSpPr>
          <xdr:spPr bwMode="auto">
            <a:xfrm>
              <a:off x="5905500" y="26974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57288F37-CD9C-C1E7-EFB9-7B5340C7A023}"/>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137160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3D64433D-B3C7-0413-2D37-CE90CA8EE1B4}"/>
                </a:ext>
              </a:extLst>
            </xdr:cNvPr>
            <xdr:cNvSpPr txBox="1">
              <a:spLocks noChangeArrowheads="1"/>
            </xdr:cNvSpPr>
          </xdr:nvSpPr>
          <xdr:spPr bwMode="auto">
            <a:xfrm>
              <a:off x="1257300" y="30480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137160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17ED4579-3770-5545-3F5F-DD4EFA2DFE5E}"/>
                </a:ext>
              </a:extLst>
            </xdr:cNvPr>
            <xdr:cNvSpPr txBox="1">
              <a:spLocks noChangeArrowheads="1"/>
            </xdr:cNvSpPr>
          </xdr:nvSpPr>
          <xdr:spPr bwMode="auto">
            <a:xfrm>
              <a:off x="1257300" y="32308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18</xdr:row>
          <xdr:rowOff>137160</xdr:rowOff>
        </xdr:from>
        <xdr:to>
          <xdr:col>1</xdr:col>
          <xdr:colOff>1341120</xdr:colOff>
          <xdr:row>22</xdr:row>
          <xdr:rowOff>144780</xdr:rowOff>
        </xdr:to>
        <xdr:sp macro="" textlink="">
          <xdr:nvSpPr>
            <xdr:cNvPr id="1043" name="Comment 44" hidden="1">
              <a:extLst>
                <a:ext uri="{FF2B5EF4-FFF2-40B4-BE49-F238E27FC236}">
                  <a16:creationId xmlns:a16="http://schemas.microsoft.com/office/drawing/2014/main" id="{940E9D0A-7F63-1ECB-FA58-CBC00CF949DB}"/>
                </a:ext>
              </a:extLst>
            </xdr:cNvPr>
            <xdr:cNvSpPr txBox="1">
              <a:spLocks noChangeArrowheads="1"/>
            </xdr:cNvSpPr>
          </xdr:nvSpPr>
          <xdr:spPr bwMode="auto">
            <a:xfrm>
              <a:off x="1257300" y="34137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45720" tIns="27432" rIns="0" bIns="0" anchor="t" upright="1"/>
            <a:lstStyle/>
            <a:p>
              <a:pPr algn="l" rtl="0">
                <a:defRPr sz="1000"/>
              </a:pPr>
              <a:r>
                <a:rPr lang="en-SE" sz="900" b="1" i="0" u="none" strike="noStrike" baseline="0%">
                  <a:solidFill>
                    <a:srgbClr val="000000"/>
                  </a:solidFill>
                  <a:latin typeface="Tahoma"/>
                  <a:ea typeface="Tahoma"/>
                  <a:cs typeface="Tahoma"/>
                </a:rPr>
                <a:t>Richard Mellitz:</a:t>
              </a:r>
              <a:endParaRPr lang="en-SE" sz="900" b="0" i="0" u="none" strike="noStrike" baseline="0%">
                <a:solidFill>
                  <a:srgbClr val="000000"/>
                </a:solidFill>
                <a:latin typeface="Tahoma"/>
                <a:ea typeface="Tahoma"/>
                <a:cs typeface="Tahoma"/>
              </a:endParaRPr>
            </a:p>
            <a:p>
              <a:pPr algn="l" rtl="0">
                <a:defRPr sz="1000"/>
              </a:pPr>
              <a:r>
                <a:rPr lang="en-SE" sz="900" b="0" i="0" u="none" strike="noStrike" baseline="0%">
                  <a:solidFill>
                    <a:srgbClr val="000000"/>
                  </a:solidFill>
                  <a:latin typeface="Tahoma"/>
                  <a:ea typeface="Tahoma"/>
                  <a:cs typeface="Tahoma"/>
                </a:rPr>
                <a:t>equivalent to 15 mv AC RMS at TP0</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137160</xdr:rowOff>
        </xdr:from>
        <xdr:to>
          <xdr:col>1</xdr:col>
          <xdr:colOff>1341120</xdr:colOff>
          <xdr:row>23</xdr:row>
          <xdr:rowOff>144780</xdr:rowOff>
        </xdr:to>
        <xdr:sp macro="" textlink="" fLocksText="0">
          <xdr:nvSpPr>
            <xdr:cNvPr id="1044" name="Comment 19" hidden="1">
              <a:extLst>
                <a:ext uri="{FF2B5EF4-FFF2-40B4-BE49-F238E27FC236}">
                  <a16:creationId xmlns:a16="http://schemas.microsoft.com/office/drawing/2014/main" id="{DA5C6C59-68F8-03D6-06DE-490E2FB683AC}"/>
                </a:ext>
              </a:extLst>
            </xdr:cNvPr>
            <xdr:cNvSpPr txBox="1">
              <a:spLocks noChangeArrowheads="1"/>
            </xdr:cNvSpPr>
          </xdr:nvSpPr>
          <xdr:spPr bwMode="auto">
            <a:xfrm>
              <a:off x="1257300" y="35966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137160</xdr:rowOff>
        </xdr:from>
        <xdr:to>
          <xdr:col>1</xdr:col>
          <xdr:colOff>1341120</xdr:colOff>
          <xdr:row>24</xdr:row>
          <xdr:rowOff>144780</xdr:rowOff>
        </xdr:to>
        <xdr:sp macro="" textlink="" fLocksText="0">
          <xdr:nvSpPr>
            <xdr:cNvPr id="1045" name="Comment 21" hidden="1">
              <a:extLst>
                <a:ext uri="{FF2B5EF4-FFF2-40B4-BE49-F238E27FC236}">
                  <a16:creationId xmlns:a16="http://schemas.microsoft.com/office/drawing/2014/main" id="{43484124-5A96-7C50-2F92-2CB72D70469A}"/>
                </a:ext>
              </a:extLst>
            </xdr:cNvPr>
            <xdr:cNvSpPr txBox="1">
              <a:spLocks noChangeArrowheads="1"/>
            </xdr:cNvSpPr>
          </xdr:nvSpPr>
          <xdr:spPr bwMode="auto">
            <a:xfrm>
              <a:off x="1257300" y="37795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20</xdr:row>
          <xdr:rowOff>137160</xdr:rowOff>
        </xdr:from>
        <xdr:to>
          <xdr:col>6</xdr:col>
          <xdr:colOff>182880</xdr:colOff>
          <xdr:row>24</xdr:row>
          <xdr:rowOff>144780</xdr:rowOff>
        </xdr:to>
        <xdr:sp macro="" textlink="" fLocksText="0">
          <xdr:nvSpPr>
            <xdr:cNvPr id="1046" name="Comment 20" hidden="1">
              <a:extLst>
                <a:ext uri="{FF2B5EF4-FFF2-40B4-BE49-F238E27FC236}">
                  <a16:creationId xmlns:a16="http://schemas.microsoft.com/office/drawing/2014/main" id="{79852DD8-C69D-387D-3868-B5971EAB1516}"/>
                </a:ext>
              </a:extLst>
            </xdr:cNvPr>
            <xdr:cNvSpPr txBox="1">
              <a:spLocks noChangeArrowheads="1"/>
            </xdr:cNvSpPr>
          </xdr:nvSpPr>
          <xdr:spPr bwMode="auto">
            <a:xfrm>
              <a:off x="5905500" y="37795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invokes pulse TDR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137160</xdr:rowOff>
        </xdr:from>
        <xdr:to>
          <xdr:col>1</xdr:col>
          <xdr:colOff>1341120</xdr:colOff>
          <xdr:row>26</xdr:row>
          <xdr:rowOff>144780</xdr:rowOff>
        </xdr:to>
        <xdr:sp macro="" textlink="" fLocksText="0">
          <xdr:nvSpPr>
            <xdr:cNvPr id="1047" name="Comment 22" hidden="1">
              <a:extLst>
                <a:ext uri="{FF2B5EF4-FFF2-40B4-BE49-F238E27FC236}">
                  <a16:creationId xmlns:a16="http://schemas.microsoft.com/office/drawing/2014/main" id="{14BDFB49-E7E7-7CA7-E4C1-0361927D6B22}"/>
                </a:ext>
              </a:extLst>
            </xdr:cNvPr>
            <xdr:cNvSpPr txBox="1">
              <a:spLocks noChangeArrowheads="1"/>
            </xdr:cNvSpPr>
          </xdr:nvSpPr>
          <xdr:spPr bwMode="auto">
            <a:xfrm>
              <a:off x="1257300" y="41452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 Mellitz:</a:t>
              </a:r>
            </a:p>
            <a:p>
              <a:pPr algn="l" rtl="0">
                <a:defRPr sz="1000"/>
              </a:pPr>
              <a:r>
                <a:rPr lang="en-SE"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137160</xdr:rowOff>
        </xdr:from>
        <xdr:to>
          <xdr:col>1</xdr:col>
          <xdr:colOff>1341120</xdr:colOff>
          <xdr:row>27</xdr:row>
          <xdr:rowOff>144780</xdr:rowOff>
        </xdr:to>
        <xdr:sp macro="" textlink="" fLocksText="0">
          <xdr:nvSpPr>
            <xdr:cNvPr id="1048" name="Comment 23" hidden="1">
              <a:extLst>
                <a:ext uri="{FF2B5EF4-FFF2-40B4-BE49-F238E27FC236}">
                  <a16:creationId xmlns:a16="http://schemas.microsoft.com/office/drawing/2014/main" id="{66C20BD6-6E9D-29A2-F71C-C1BC431C0782}"/>
                </a:ext>
              </a:extLst>
            </xdr:cNvPr>
            <xdr:cNvSpPr txBox="1">
              <a:spLocks noChangeArrowheads="1"/>
            </xdr:cNvSpPr>
          </xdr:nvSpPr>
          <xdr:spPr bwMode="auto">
            <a:xfrm>
              <a:off x="1257300" y="43281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137160</xdr:rowOff>
        </xdr:from>
        <xdr:to>
          <xdr:col>1</xdr:col>
          <xdr:colOff>1341120</xdr:colOff>
          <xdr:row>28</xdr:row>
          <xdr:rowOff>144780</xdr:rowOff>
        </xdr:to>
        <xdr:sp macro="" textlink="" fLocksText="0">
          <xdr:nvSpPr>
            <xdr:cNvPr id="1049" name="Comment 24" hidden="1">
              <a:extLst>
                <a:ext uri="{FF2B5EF4-FFF2-40B4-BE49-F238E27FC236}">
                  <a16:creationId xmlns:a16="http://schemas.microsoft.com/office/drawing/2014/main" id="{AF28A843-8578-2B55-AF70-EA54FD63A976}"/>
                </a:ext>
              </a:extLst>
            </xdr:cNvPr>
            <xdr:cNvSpPr txBox="1">
              <a:spLocks noChangeArrowheads="1"/>
            </xdr:cNvSpPr>
          </xdr:nvSpPr>
          <xdr:spPr bwMode="auto">
            <a:xfrm>
              <a:off x="1257300" y="4511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137160</xdr:rowOff>
        </xdr:from>
        <xdr:to>
          <xdr:col>1</xdr:col>
          <xdr:colOff>1341120</xdr:colOff>
          <xdr:row>30</xdr:row>
          <xdr:rowOff>144780</xdr:rowOff>
        </xdr:to>
        <xdr:sp macro="" textlink="" fLocksText="0">
          <xdr:nvSpPr>
            <xdr:cNvPr id="1050" name="Comment 26" hidden="1">
              <a:extLst>
                <a:ext uri="{FF2B5EF4-FFF2-40B4-BE49-F238E27FC236}">
                  <a16:creationId xmlns:a16="http://schemas.microsoft.com/office/drawing/2014/main" id="{4B1473ED-C2BB-76B0-1573-353873F0DB1E}"/>
                </a:ext>
              </a:extLst>
            </xdr:cNvPr>
            <xdr:cNvSpPr txBox="1">
              <a:spLocks noChangeArrowheads="1"/>
            </xdr:cNvSpPr>
          </xdr:nvSpPr>
          <xdr:spPr bwMode="auto">
            <a:xfrm>
              <a:off x="1257300" y="48768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26</xdr:row>
          <xdr:rowOff>137160</xdr:rowOff>
        </xdr:from>
        <xdr:to>
          <xdr:col>6</xdr:col>
          <xdr:colOff>182880</xdr:colOff>
          <xdr:row>30</xdr:row>
          <xdr:rowOff>144780</xdr:rowOff>
        </xdr:to>
        <xdr:sp macro="" textlink="" fLocksText="0">
          <xdr:nvSpPr>
            <xdr:cNvPr id="1051" name="Comment 25" hidden="1">
              <a:extLst>
                <a:ext uri="{FF2B5EF4-FFF2-40B4-BE49-F238E27FC236}">
                  <a16:creationId xmlns:a16="http://schemas.microsoft.com/office/drawing/2014/main" id="{3B4FB6C2-FE92-1BEC-108B-268083BB1DA8}"/>
                </a:ext>
              </a:extLst>
            </xdr:cNvPr>
            <xdr:cNvSpPr txBox="1">
              <a:spLocks noChangeArrowheads="1"/>
            </xdr:cNvSpPr>
          </xdr:nvSpPr>
          <xdr:spPr bwMode="auto">
            <a:xfrm>
              <a:off x="5905500" y="4876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twice fixture delay can be determine with TDR</a:t>
              </a:r>
            </a:p>
            <a:p>
              <a:pPr algn="l" rtl="0">
                <a:defRPr sz="1000"/>
              </a:pPr>
              <a:endParaRPr lang="en-SE"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137160</xdr:rowOff>
        </xdr:from>
        <xdr:to>
          <xdr:col>1</xdr:col>
          <xdr:colOff>1341120</xdr:colOff>
          <xdr:row>31</xdr:row>
          <xdr:rowOff>144780</xdr:rowOff>
        </xdr:to>
        <xdr:sp macro="" textlink="" fLocksText="0">
          <xdr:nvSpPr>
            <xdr:cNvPr id="1052" name="Comment 27" hidden="1">
              <a:extLst>
                <a:ext uri="{FF2B5EF4-FFF2-40B4-BE49-F238E27FC236}">
                  <a16:creationId xmlns:a16="http://schemas.microsoft.com/office/drawing/2014/main" id="{B94E917D-B6BB-F1A4-A26E-0BFEE8F448BB}"/>
                </a:ext>
              </a:extLst>
            </xdr:cNvPr>
            <xdr:cNvSpPr txBox="1">
              <a:spLocks noChangeArrowheads="1"/>
            </xdr:cNvSpPr>
          </xdr:nvSpPr>
          <xdr:spPr bwMode="auto">
            <a:xfrm>
              <a:off x="1257300" y="50596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137160</xdr:rowOff>
        </xdr:from>
        <xdr:to>
          <xdr:col>1</xdr:col>
          <xdr:colOff>1341120</xdr:colOff>
          <xdr:row>32</xdr:row>
          <xdr:rowOff>144780</xdr:rowOff>
        </xdr:to>
        <xdr:sp macro="" textlink="" fLocksText="0">
          <xdr:nvSpPr>
            <xdr:cNvPr id="1053" name="Comment 28" hidden="1">
              <a:extLst>
                <a:ext uri="{FF2B5EF4-FFF2-40B4-BE49-F238E27FC236}">
                  <a16:creationId xmlns:a16="http://schemas.microsoft.com/office/drawing/2014/main" id="{0888A048-EF68-0D53-B159-CFEC31AE0AE2}"/>
                </a:ext>
              </a:extLst>
            </xdr:cNvPr>
            <xdr:cNvSpPr txBox="1">
              <a:spLocks noChangeArrowheads="1"/>
            </xdr:cNvSpPr>
          </xdr:nvSpPr>
          <xdr:spPr bwMode="auto">
            <a:xfrm>
              <a:off x="1257300" y="52425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Decision feedback equalizer (DFE) length</a:t>
              </a:r>
            </a:p>
            <a:p>
              <a:pPr algn="l" rtl="0">
                <a:defRPr sz="1000"/>
              </a:pPr>
              <a:endParaRPr lang="en-SE"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137160</xdr:rowOff>
        </xdr:from>
        <xdr:to>
          <xdr:col>1</xdr:col>
          <xdr:colOff>1341120</xdr:colOff>
          <xdr:row>33</xdr:row>
          <xdr:rowOff>144780</xdr:rowOff>
        </xdr:to>
        <xdr:sp macro="" textlink="" fLocksText="0">
          <xdr:nvSpPr>
            <xdr:cNvPr id="1054" name="Comment 29" hidden="1">
              <a:extLst>
                <a:ext uri="{FF2B5EF4-FFF2-40B4-BE49-F238E27FC236}">
                  <a16:creationId xmlns:a16="http://schemas.microsoft.com/office/drawing/2014/main" id="{20F06770-5D8D-3F16-FD95-AA9307D13F4D}"/>
                </a:ext>
              </a:extLst>
            </xdr:cNvPr>
            <xdr:cNvSpPr txBox="1">
              <a:spLocks noChangeArrowheads="1"/>
            </xdr:cNvSpPr>
          </xdr:nvSpPr>
          <xdr:spPr bwMode="auto">
            <a:xfrm>
              <a:off x="1257300" y="54254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DFE magnitude limit, first coefficient</a:t>
              </a:r>
            </a:p>
            <a:p>
              <a:pPr algn="l" rtl="0">
                <a:defRPr sz="1000"/>
              </a:pPr>
              <a:r>
                <a:rPr lang="en-SE"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137160</xdr:rowOff>
        </xdr:from>
        <xdr:to>
          <xdr:col>1</xdr:col>
          <xdr:colOff>1341120</xdr:colOff>
          <xdr:row>34</xdr:row>
          <xdr:rowOff>144780</xdr:rowOff>
        </xdr:to>
        <xdr:sp macro="" textlink="" fLocksText="0">
          <xdr:nvSpPr>
            <xdr:cNvPr id="1055" name="Comment 30" hidden="1">
              <a:extLst>
                <a:ext uri="{FF2B5EF4-FFF2-40B4-BE49-F238E27FC236}">
                  <a16:creationId xmlns:a16="http://schemas.microsoft.com/office/drawing/2014/main" id="{89314111-3024-A85E-FD38-FAFEB82BD0BB}"/>
                </a:ext>
              </a:extLst>
            </xdr:cNvPr>
            <xdr:cNvSpPr txBox="1">
              <a:spLocks noChangeArrowheads="1"/>
            </xdr:cNvSpPr>
          </xdr:nvSpPr>
          <xdr:spPr bwMode="auto">
            <a:xfrm>
              <a:off x="1257300" y="56083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DFE magnitude limit, second coefficient and on (ignored if Nb&lt;2)</a:t>
              </a:r>
            </a:p>
            <a:p>
              <a:pPr algn="l" rtl="0">
                <a:defRPr sz="1000"/>
              </a:pPr>
              <a:r>
                <a:rPr lang="en-SE"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137160</xdr:rowOff>
        </xdr:from>
        <xdr:to>
          <xdr:col>1</xdr:col>
          <xdr:colOff>1341120</xdr:colOff>
          <xdr:row>35</xdr:row>
          <xdr:rowOff>137160</xdr:rowOff>
        </xdr:to>
        <xdr:sp macro="" textlink="" fLocksText="0">
          <xdr:nvSpPr>
            <xdr:cNvPr id="1056" name="Comment 32" hidden="1">
              <a:extLst>
                <a:ext uri="{FF2B5EF4-FFF2-40B4-BE49-F238E27FC236}">
                  <a16:creationId xmlns:a16="http://schemas.microsoft.com/office/drawing/2014/main" id="{EE97169B-54A5-C87B-B274-A2B96870A5FA}"/>
                </a:ext>
              </a:extLst>
            </xdr:cNvPr>
            <xdr:cNvSpPr txBox="1">
              <a:spLocks noChangeArrowheads="1"/>
            </xdr:cNvSpPr>
          </xdr:nvSpPr>
          <xdr:spPr bwMode="auto">
            <a:xfrm>
              <a:off x="1257300" y="5791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DFE  minimum magnitude limit, first coefficient</a:t>
              </a:r>
            </a:p>
            <a:p>
              <a:pPr algn="l" rtl="0">
                <a:defRPr sz="1000"/>
              </a:pPr>
              <a:r>
                <a:rPr lang="en-SE" sz="900" b="0" i="0" u="none" strike="noStrike" baseline="0%">
                  <a:solidFill>
                    <a:srgbClr val="000000"/>
                  </a:solidFill>
                  <a:latin typeface="Tahoma"/>
                  <a:ea typeface="Tahoma"/>
                  <a:cs typeface="Tahoma"/>
                </a:rPr>
                <a:t>(ignored if Nb=0)</a:t>
              </a:r>
            </a:p>
            <a:p>
              <a:pPr algn="l" rtl="0">
                <a:defRPr sz="1000"/>
              </a:pPr>
              <a:r>
                <a:rPr lang="en-SE"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31</xdr:row>
          <xdr:rowOff>137160</xdr:rowOff>
        </xdr:from>
        <xdr:to>
          <xdr:col>6</xdr:col>
          <xdr:colOff>182880</xdr:colOff>
          <xdr:row>35</xdr:row>
          <xdr:rowOff>137160</xdr:rowOff>
        </xdr:to>
        <xdr:sp macro="" textlink="" fLocksText="0">
          <xdr:nvSpPr>
            <xdr:cNvPr id="1057" name="Comment 34" hidden="1">
              <a:extLst>
                <a:ext uri="{FF2B5EF4-FFF2-40B4-BE49-F238E27FC236}">
                  <a16:creationId xmlns:a16="http://schemas.microsoft.com/office/drawing/2014/main" id="{4F2E8DDE-8189-7301-3FC9-C646908CF8F5}"/>
                </a:ext>
              </a:extLst>
            </xdr:cNvPr>
            <xdr:cNvSpPr txBox="1">
              <a:spLocks noChangeArrowheads="1"/>
            </xdr:cNvSpPr>
          </xdr:nvSpPr>
          <xdr:spPr bwMode="auto">
            <a:xfrm>
              <a:off x="5905500" y="57912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137160</xdr:rowOff>
        </xdr:from>
        <xdr:to>
          <xdr:col>1</xdr:col>
          <xdr:colOff>1341120</xdr:colOff>
          <xdr:row>36</xdr:row>
          <xdr:rowOff>137160</xdr:rowOff>
        </xdr:to>
        <xdr:sp macro="" textlink="" fLocksText="0">
          <xdr:nvSpPr>
            <xdr:cNvPr id="1058" name="Comment 33" hidden="1">
              <a:extLst>
                <a:ext uri="{FF2B5EF4-FFF2-40B4-BE49-F238E27FC236}">
                  <a16:creationId xmlns:a16="http://schemas.microsoft.com/office/drawing/2014/main" id="{328DAB8F-23F4-07B5-78A2-73E449F4AEE9}"/>
                </a:ext>
              </a:extLst>
            </xdr:cNvPr>
            <xdr:cNvSpPr txBox="1">
              <a:spLocks noChangeArrowheads="1"/>
            </xdr:cNvSpPr>
          </xdr:nvSpPr>
          <xdr:spPr bwMode="auto">
            <a:xfrm>
              <a:off x="1257300" y="5974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DFE miminum magnitude limit, second coefficient and on (ignored if Nb&lt;2)</a:t>
              </a:r>
            </a:p>
            <a:p>
              <a:pPr algn="l" rtl="0">
                <a:defRPr sz="1000"/>
              </a:pPr>
              <a:r>
                <a:rPr lang="en-SE"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32</xdr:row>
          <xdr:rowOff>137160</xdr:rowOff>
        </xdr:from>
        <xdr:to>
          <xdr:col>6</xdr:col>
          <xdr:colOff>182880</xdr:colOff>
          <xdr:row>36</xdr:row>
          <xdr:rowOff>137160</xdr:rowOff>
        </xdr:to>
        <xdr:sp macro="" textlink="" fLocksText="0">
          <xdr:nvSpPr>
            <xdr:cNvPr id="1059" name="Comment 36" hidden="1">
              <a:extLst>
                <a:ext uri="{FF2B5EF4-FFF2-40B4-BE49-F238E27FC236}">
                  <a16:creationId xmlns:a16="http://schemas.microsoft.com/office/drawing/2014/main" id="{59584A6C-08CE-1991-B1F2-CC803C496A78}"/>
                </a:ext>
              </a:extLst>
            </xdr:cNvPr>
            <xdr:cNvSpPr txBox="1">
              <a:spLocks noChangeArrowheads="1"/>
            </xdr:cNvSpPr>
          </xdr:nvSpPr>
          <xdr:spPr bwMode="auto">
            <a:xfrm>
              <a:off x="5905500" y="59740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137160</xdr:rowOff>
        </xdr:from>
        <xdr:to>
          <xdr:col>1</xdr:col>
          <xdr:colOff>1341120</xdr:colOff>
          <xdr:row>37</xdr:row>
          <xdr:rowOff>137160</xdr:rowOff>
        </xdr:to>
        <xdr:sp macro="" textlink="" fLocksText="0">
          <xdr:nvSpPr>
            <xdr:cNvPr id="1060" name="Comment 35" hidden="1">
              <a:extLst>
                <a:ext uri="{FF2B5EF4-FFF2-40B4-BE49-F238E27FC236}">
                  <a16:creationId xmlns:a16="http://schemas.microsoft.com/office/drawing/2014/main" id="{E5F1F63F-8659-A124-D6C6-EE1941481D2B}"/>
                </a:ext>
              </a:extLst>
            </xdr:cNvPr>
            <xdr:cNvSpPr txBox="1">
              <a:spLocks noChangeArrowheads="1"/>
            </xdr:cNvSpPr>
          </xdr:nvSpPr>
          <xdr:spPr bwMode="auto">
            <a:xfrm>
              <a:off x="1257300" y="6156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33</xdr:row>
          <xdr:rowOff>121920</xdr:rowOff>
        </xdr:from>
        <xdr:to>
          <xdr:col>6</xdr:col>
          <xdr:colOff>182880</xdr:colOff>
          <xdr:row>37</xdr:row>
          <xdr:rowOff>121920</xdr:rowOff>
        </xdr:to>
        <xdr:sp macro="" textlink="" fLocksText="0">
          <xdr:nvSpPr>
            <xdr:cNvPr id="1061" name="Comment 38" hidden="1">
              <a:extLst>
                <a:ext uri="{FF2B5EF4-FFF2-40B4-BE49-F238E27FC236}">
                  <a16:creationId xmlns:a16="http://schemas.microsoft.com/office/drawing/2014/main" id="{283718BA-9CEE-A2B1-3B3E-EC4033CBCC0A}"/>
                </a:ext>
              </a:extLst>
            </xdr:cNvPr>
            <xdr:cNvSpPr txBox="1">
              <a:spLocks noChangeArrowheads="1"/>
            </xdr:cNvSpPr>
          </xdr:nvSpPr>
          <xdr:spPr bwMode="auto">
            <a:xfrm>
              <a:off x="5905500" y="61417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121920</xdr:rowOff>
        </xdr:from>
        <xdr:to>
          <xdr:col>1</xdr:col>
          <xdr:colOff>1341120</xdr:colOff>
          <xdr:row>38</xdr:row>
          <xdr:rowOff>121920</xdr:rowOff>
        </xdr:to>
        <xdr:sp macro="" textlink="" fLocksText="0">
          <xdr:nvSpPr>
            <xdr:cNvPr id="1062" name="Comment 37" hidden="1">
              <a:extLst>
                <a:ext uri="{FF2B5EF4-FFF2-40B4-BE49-F238E27FC236}">
                  <a16:creationId xmlns:a16="http://schemas.microsoft.com/office/drawing/2014/main" id="{3C9AFB12-19AC-E8AB-0A9B-8C34C4CA1C25}"/>
                </a:ext>
              </a:extLst>
            </xdr:cNvPr>
            <xdr:cNvSpPr txBox="1">
              <a:spLocks noChangeArrowheads="1"/>
            </xdr:cNvSpPr>
          </xdr:nvSpPr>
          <xdr:spPr bwMode="auto">
            <a:xfrm>
              <a:off x="1257300" y="63169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34</xdr:row>
          <xdr:rowOff>144780</xdr:rowOff>
        </xdr:from>
        <xdr:to>
          <xdr:col>6</xdr:col>
          <xdr:colOff>182880</xdr:colOff>
          <xdr:row>38</xdr:row>
          <xdr:rowOff>144780</xdr:rowOff>
        </xdr:to>
        <xdr:sp macro="" textlink="" fLocksText="0">
          <xdr:nvSpPr>
            <xdr:cNvPr id="1063" name="Comment 40" hidden="1">
              <a:extLst>
                <a:ext uri="{FF2B5EF4-FFF2-40B4-BE49-F238E27FC236}">
                  <a16:creationId xmlns:a16="http://schemas.microsoft.com/office/drawing/2014/main" id="{C126521C-CF82-D58D-BF42-0D257DAFA3CA}"/>
                </a:ext>
              </a:extLst>
            </xdr:cNvPr>
            <xdr:cNvSpPr txBox="1">
              <a:spLocks noChangeArrowheads="1"/>
            </xdr:cNvSpPr>
          </xdr:nvSpPr>
          <xdr:spPr bwMode="auto">
            <a:xfrm>
              <a:off x="5905500" y="633984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784860</xdr:colOff>
          <xdr:row>34</xdr:row>
          <xdr:rowOff>137160</xdr:rowOff>
        </xdr:from>
        <xdr:to>
          <xdr:col>9</xdr:col>
          <xdr:colOff>1082040</xdr:colOff>
          <xdr:row>38</xdr:row>
          <xdr:rowOff>121920</xdr:rowOff>
        </xdr:to>
        <xdr:sp macro="" textlink="" fLocksText="0">
          <xdr:nvSpPr>
            <xdr:cNvPr id="1064" name="Comment 31" hidden="1">
              <a:extLst>
                <a:ext uri="{FF2B5EF4-FFF2-40B4-BE49-F238E27FC236}">
                  <a16:creationId xmlns:a16="http://schemas.microsoft.com/office/drawing/2014/main" id="{3506EFAF-941D-49C3-D1C1-772A73337122}"/>
                </a:ext>
              </a:extLst>
            </xdr:cNvPr>
            <xdr:cNvSpPr txBox="1">
              <a:spLocks noChangeArrowheads="1"/>
            </xdr:cNvSpPr>
          </xdr:nvSpPr>
          <xdr:spPr bwMode="auto">
            <a:xfrm>
              <a:off x="9563100" y="6332220"/>
              <a:ext cx="120396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35</xdr:row>
          <xdr:rowOff>144780</xdr:rowOff>
        </xdr:from>
        <xdr:to>
          <xdr:col>1</xdr:col>
          <xdr:colOff>1341120</xdr:colOff>
          <xdr:row>39</xdr:row>
          <xdr:rowOff>160020</xdr:rowOff>
        </xdr:to>
        <xdr:sp macro="" textlink="" fLocksText="0">
          <xdr:nvSpPr>
            <xdr:cNvPr id="1065" name="Comment 39" hidden="1">
              <a:extLst>
                <a:ext uri="{FF2B5EF4-FFF2-40B4-BE49-F238E27FC236}">
                  <a16:creationId xmlns:a16="http://schemas.microsoft.com/office/drawing/2014/main" id="{CD9B3635-F2DB-F99D-2041-52E0646D682F}"/>
                </a:ext>
              </a:extLst>
            </xdr:cNvPr>
            <xdr:cNvSpPr txBox="1">
              <a:spLocks noChangeArrowheads="1"/>
            </xdr:cNvSpPr>
          </xdr:nvSpPr>
          <xdr:spPr bwMode="auto">
            <a:xfrm>
              <a:off x="1257300" y="65379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35</xdr:row>
          <xdr:rowOff>137160</xdr:rowOff>
        </xdr:from>
        <xdr:to>
          <xdr:col>6</xdr:col>
          <xdr:colOff>182880</xdr:colOff>
          <xdr:row>39</xdr:row>
          <xdr:rowOff>144780</xdr:rowOff>
        </xdr:to>
        <xdr:sp macro="" textlink="" fLocksText="0">
          <xdr:nvSpPr>
            <xdr:cNvPr id="1066" name="Comment 42" hidden="1">
              <a:extLst>
                <a:ext uri="{FF2B5EF4-FFF2-40B4-BE49-F238E27FC236}">
                  <a16:creationId xmlns:a16="http://schemas.microsoft.com/office/drawing/2014/main" id="{B8E94817-5B2F-B53C-129E-A39651E2873A}"/>
                </a:ext>
              </a:extLst>
            </xdr:cNvPr>
            <xdr:cNvSpPr txBox="1">
              <a:spLocks noChangeArrowheads="1"/>
            </xdr:cNvSpPr>
          </xdr:nvSpPr>
          <xdr:spPr bwMode="auto">
            <a:xfrm>
              <a:off x="5905500" y="65303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36</xdr:row>
          <xdr:rowOff>137160</xdr:rowOff>
        </xdr:from>
        <xdr:to>
          <xdr:col>1</xdr:col>
          <xdr:colOff>1341120</xdr:colOff>
          <xdr:row>40</xdr:row>
          <xdr:rowOff>144780</xdr:rowOff>
        </xdr:to>
        <xdr:sp macro="" textlink="" fLocksText="0">
          <xdr:nvSpPr>
            <xdr:cNvPr id="1067" name="Comment 41" hidden="1">
              <a:extLst>
                <a:ext uri="{FF2B5EF4-FFF2-40B4-BE49-F238E27FC236}">
                  <a16:creationId xmlns:a16="http://schemas.microsoft.com/office/drawing/2014/main" id="{A8982A05-206F-0E01-E5F8-B7E03B42616A}"/>
                </a:ext>
              </a:extLst>
            </xdr:cNvPr>
            <xdr:cNvSpPr txBox="1">
              <a:spLocks noChangeArrowheads="1"/>
            </xdr:cNvSpPr>
          </xdr:nvSpPr>
          <xdr:spPr bwMode="auto">
            <a:xfrm>
              <a:off x="1257300" y="67132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39</xdr:row>
          <xdr:rowOff>137160</xdr:rowOff>
        </xdr:from>
        <xdr:to>
          <xdr:col>1</xdr:col>
          <xdr:colOff>1341120</xdr:colOff>
          <xdr:row>43</xdr:row>
          <xdr:rowOff>144780</xdr:rowOff>
        </xdr:to>
        <xdr:sp macro="" textlink="" fLocksText="0">
          <xdr:nvSpPr>
            <xdr:cNvPr id="1068" name="Comment 43" hidden="1">
              <a:extLst>
                <a:ext uri="{FF2B5EF4-FFF2-40B4-BE49-F238E27FC236}">
                  <a16:creationId xmlns:a16="http://schemas.microsoft.com/office/drawing/2014/main" id="{9B4EC84C-5A10-73AD-2DA5-70D627E25DC6}"/>
                </a:ext>
              </a:extLst>
            </xdr:cNvPr>
            <xdr:cNvSpPr txBox="1">
              <a:spLocks noChangeArrowheads="1"/>
            </xdr:cNvSpPr>
          </xdr:nvSpPr>
          <xdr:spPr bwMode="auto">
            <a:xfrm>
              <a:off x="1257300" y="72618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B224B8D6-D434-9E11-1D5B-91D57B4AC10B}"/>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 Mellitz:</a:t>
              </a:r>
            </a:p>
            <a:p>
              <a:pPr algn="l" rtl="0">
                <a:defRPr sz="1000"/>
              </a:pPr>
              <a:r>
                <a:rPr lang="en-SE"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D321C121-366D-32FF-5429-8E0930A9FDDF}"/>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0AA1AC99-6591-8893-239C-DD15282E4FCD}"/>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98A868E8-8ECC-1595-FD39-A1215E50E3EB}"/>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B055BB98-89BC-BFA7-ED5C-A17C78083032}"/>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AE98CA70-DA43-F512-1753-104C317F8BAB}"/>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DD4B044B-E6BD-2E62-A879-164E47849667}"/>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6E2B0677-F2E3-E028-521F-CEE4F1DEBB42}"/>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9B12D497-E1FF-EA81-F1D8-E286EA28540E}"/>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 Mellitz:</a:t>
              </a:r>
            </a:p>
            <a:p>
              <a:pPr algn="l" rtl="0">
                <a:defRPr sz="1000"/>
              </a:pPr>
              <a:r>
                <a:rPr lang="en-SE" sz="900" b="0" i="0" u="none" strike="noStrike" baseline="0%">
                  <a:solidFill>
                    <a:srgbClr val="000000"/>
                  </a:solidFill>
                  <a:latin typeface="Tahoma"/>
                  <a:ea typeface="Tahoma"/>
                  <a:cs typeface="Tahoma"/>
                </a:rPr>
                <a:t>0 no pkg</a:t>
              </a:r>
            </a:p>
            <a:p>
              <a:pPr algn="l" rtl="0">
                <a:defRPr sz="1000"/>
              </a:pPr>
              <a:r>
                <a:rPr lang="en-SE"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6134C80E-F8B6-A33A-9A7D-8492964DC56D}"/>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09C7E2F7-DEE6-AB83-1C4C-C608ABEFF798}"/>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AF95259D-AF29-3530-B304-0947D4FF65DF}"/>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09CABEFD-D114-ED6B-3104-BAD0ADC26293}"/>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F691E450-5C93-5CF0-2222-2023B1DDC94C}"/>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11B4709B-0F09-EDD2-5759-7CDA8478FFC4}"/>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DFFC29BA-FFC9-027D-292B-7AB653E70947}"/>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0 means ERL compited as pre .3cd release</a:t>
              </a:r>
            </a:p>
            <a:p>
              <a:pPr algn="l" rtl="0">
                <a:defRPr sz="1000"/>
              </a:pPr>
              <a:r>
                <a:rPr lang="en-SE" sz="900" b="0" i="0" u="none" strike="noStrike" baseline="0%">
                  <a:solidFill>
                    <a:srgbClr val="000000"/>
                  </a:solidFill>
                  <a:latin typeface="Tahoma"/>
                  <a:ea typeface="Tahoma"/>
                  <a:cs typeface="Tahoma"/>
                </a:rPr>
                <a:t>1 (default) means ERL compitedas in .3cd release</a:t>
              </a:r>
            </a:p>
            <a:p>
              <a:pPr algn="l" rtl="0">
                <a:defRPr sz="1000"/>
              </a:pPr>
              <a:r>
                <a:rPr lang="en-SE"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1AA0A728-C669-514C-047F-E39F1939FDCD}"/>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DFE magnitude limit, first coefficient</a:t>
              </a:r>
            </a:p>
            <a:p>
              <a:pPr algn="l" rtl="0">
                <a:defRPr sz="1000"/>
              </a:pPr>
              <a:r>
                <a:rPr lang="en-SE"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1550D6A6-785A-79CD-01AA-0FD44C49A353}"/>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D089E023-2E1A-5F20-D606-995F9444D0FF}"/>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C0F30D7E-DBC2-4ACA-02D8-D5EB50D6EEAC}"/>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Richard Mellitz:</a:t>
              </a:r>
            </a:p>
            <a:p>
              <a:pPr algn="l" rtl="0">
                <a:defRPr sz="1000"/>
              </a:pPr>
              <a:r>
                <a:rPr lang="en-SE"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55D3F18E-ED87-0AE5-9C8B-2D2DBC439248}"/>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949C295F-19D4-1C51-8288-A7AB1318794D}"/>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B378175A-2E3B-8859-DDE9-EAA35183BBE5}"/>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4239830A-B652-7E72-75D0-CE8E95018E9E}"/>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7F8E68E8-05A9-5F97-5380-BC8E40A19CE0}"/>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SE" sz="900" b="0" i="0" u="none" strike="noStrike" baseline="0%">
                  <a:solidFill>
                    <a:srgbClr val="000000"/>
                  </a:solidFill>
                  <a:latin typeface="Tahoma"/>
                  <a:ea typeface="Tahoma"/>
                  <a:cs typeface="Tahoma"/>
                </a:rPr>
                <a:t>Adee Ran:</a:t>
              </a:r>
            </a:p>
            <a:p>
              <a:pPr algn="l" rtl="0">
                <a:defRPr sz="1000"/>
              </a:pPr>
              <a:r>
                <a:rPr lang="en-SE"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3.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workbookViewId="0">
      <selection activeCell="F2" sqref="F2"/>
    </sheetView>
  </sheetViews>
  <sheetFormatPr defaultColWidth="8.88671875" defaultRowHeight="14.4" x14ac:dyDescent="0.3"/>
  <cols>
    <col min="1" max="1" width="17.109375" style="8" customWidth="1"/>
    <col min="2" max="2" width="28.109375" style="8" customWidth="1"/>
    <col min="3" max="3" width="7.33203125" style="8" customWidth="1"/>
    <col min="4" max="4" width="15.6640625" style="8" customWidth="1"/>
    <col min="5" max="5" width="14.109375" style="8" customWidth="1"/>
    <col min="6" max="6" width="18.88671875" style="8" customWidth="1"/>
    <col min="7" max="7" width="26.777343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12" t="s">
        <v>9</v>
      </c>
      <c r="B3" s="12">
        <f>26.5625*2</f>
        <v>53.125</v>
      </c>
      <c r="C3" s="12" t="s">
        <v>10</v>
      </c>
      <c r="D3" s="12"/>
      <c r="F3" s="5" t="s">
        <v>11</v>
      </c>
      <c r="G3" s="5">
        <v>1</v>
      </c>
      <c r="H3" s="5" t="s">
        <v>8</v>
      </c>
      <c r="J3" s="12" t="s">
        <v>12</v>
      </c>
      <c r="K3" s="12" t="s">
        <v>13</v>
      </c>
      <c r="L3" s="20"/>
    </row>
    <row r="4" spans="1:31" x14ac:dyDescent="0.3">
      <c r="A4" s="12" t="s">
        <v>14</v>
      </c>
      <c r="B4" s="12">
        <v>0.05</v>
      </c>
      <c r="C4" s="12" t="s">
        <v>15</v>
      </c>
      <c r="D4" s="12"/>
      <c r="F4" s="10" t="s">
        <v>16</v>
      </c>
      <c r="G4" s="10">
        <v>1</v>
      </c>
      <c r="H4" s="10" t="s">
        <v>8</v>
      </c>
      <c r="J4" s="12" t="s">
        <v>17</v>
      </c>
      <c r="K4" s="12">
        <v>6.1409999999999998E-3</v>
      </c>
      <c r="L4" s="20" t="s">
        <v>18</v>
      </c>
      <c r="AE4" s="13"/>
    </row>
    <row r="5" spans="1:31" x14ac:dyDescent="0.3">
      <c r="A5" s="12" t="s">
        <v>19</v>
      </c>
      <c r="B5" s="12">
        <v>0.01</v>
      </c>
      <c r="C5" s="12" t="s">
        <v>15</v>
      </c>
      <c r="D5" s="12"/>
      <c r="F5" s="5" t="s">
        <v>20</v>
      </c>
      <c r="G5" s="32" t="s">
        <v>21</v>
      </c>
      <c r="H5" s="5"/>
      <c r="J5" s="12" t="s">
        <v>22</v>
      </c>
      <c r="K5" s="12" t="s">
        <v>23</v>
      </c>
      <c r="L5" s="20" t="s">
        <v>24</v>
      </c>
      <c r="AE5" s="13"/>
    </row>
    <row r="6" spans="1:31" x14ac:dyDescent="0.3">
      <c r="A6" s="12" t="s">
        <v>25</v>
      </c>
      <c r="B6" s="12" t="s">
        <v>26</v>
      </c>
      <c r="C6" s="12" t="s">
        <v>27</v>
      </c>
      <c r="D6" s="12" t="s">
        <v>28</v>
      </c>
      <c r="F6" s="5" t="s">
        <v>29</v>
      </c>
      <c r="G6" s="5">
        <v>0</v>
      </c>
      <c r="H6" s="5" t="s">
        <v>8</v>
      </c>
      <c r="J6" s="12"/>
      <c r="K6" s="12"/>
      <c r="L6" s="20"/>
    </row>
    <row r="7" spans="1:31" x14ac:dyDescent="0.3">
      <c r="A7" s="5" t="s">
        <v>30</v>
      </c>
      <c r="B7" s="17" t="s">
        <v>31</v>
      </c>
      <c r="C7" s="5" t="s">
        <v>32</v>
      </c>
      <c r="D7" s="5" t="s">
        <v>33</v>
      </c>
      <c r="F7" s="5" t="s">
        <v>34</v>
      </c>
      <c r="G7" s="5" t="s">
        <v>35</v>
      </c>
      <c r="H7" s="5"/>
      <c r="J7" s="4" t="s">
        <v>36</v>
      </c>
      <c r="K7" s="4"/>
      <c r="L7" s="4"/>
    </row>
    <row r="8" spans="1:31" x14ac:dyDescent="0.3">
      <c r="A8" s="5" t="s">
        <v>37</v>
      </c>
      <c r="B8" s="17" t="s">
        <v>38</v>
      </c>
      <c r="C8" s="5" t="s">
        <v>27</v>
      </c>
      <c r="D8" s="5" t="s">
        <v>33</v>
      </c>
      <c r="F8" s="5" t="s">
        <v>39</v>
      </c>
      <c r="G8" s="20" t="s">
        <v>40</v>
      </c>
      <c r="H8" s="5"/>
      <c r="J8" s="26" t="s">
        <v>3</v>
      </c>
      <c r="K8" s="26" t="s">
        <v>4</v>
      </c>
      <c r="L8" s="26"/>
    </row>
    <row r="9" spans="1:31" x14ac:dyDescent="0.3">
      <c r="A9" s="12" t="s">
        <v>41</v>
      </c>
      <c r="B9" s="12" t="s">
        <v>42</v>
      </c>
      <c r="C9" s="12"/>
      <c r="D9" s="12" t="s">
        <v>43</v>
      </c>
      <c r="F9" s="14" t="s">
        <v>44</v>
      </c>
      <c r="G9" s="14">
        <v>0</v>
      </c>
      <c r="H9" s="5" t="s">
        <v>45</v>
      </c>
      <c r="J9" s="39" t="s">
        <v>46</v>
      </c>
      <c r="K9" s="40" t="s">
        <v>47</v>
      </c>
      <c r="L9" s="1"/>
    </row>
    <row r="10" spans="1:31" x14ac:dyDescent="0.3">
      <c r="A10" s="12" t="s">
        <v>48</v>
      </c>
      <c r="B10" s="12" t="s">
        <v>49</v>
      </c>
      <c r="C10" s="12" t="s">
        <v>50</v>
      </c>
      <c r="D10" s="12" t="s">
        <v>51</v>
      </c>
      <c r="F10" s="6" t="s">
        <v>52</v>
      </c>
      <c r="G10" s="6"/>
      <c r="H10" s="6"/>
      <c r="J10" s="39" t="s">
        <v>53</v>
      </c>
      <c r="K10" s="39">
        <v>5.79E-3</v>
      </c>
      <c r="L10" s="1" t="s">
        <v>18</v>
      </c>
      <c r="AE10" s="13"/>
    </row>
    <row r="11" spans="1:31" x14ac:dyDescent="0.3">
      <c r="A11" s="12" t="s">
        <v>54</v>
      </c>
      <c r="B11" s="12" t="s">
        <v>55</v>
      </c>
      <c r="C11" s="12" t="s">
        <v>50</v>
      </c>
      <c r="D11" s="12" t="s">
        <v>51</v>
      </c>
      <c r="F11" s="12" t="s">
        <v>56</v>
      </c>
      <c r="G11" s="12">
        <v>3</v>
      </c>
      <c r="H11" s="12" t="s">
        <v>57</v>
      </c>
      <c r="J11" s="39" t="s">
        <v>58</v>
      </c>
      <c r="K11" s="2">
        <v>100</v>
      </c>
      <c r="L11" s="2" t="s">
        <v>24</v>
      </c>
      <c r="AE11" s="13"/>
    </row>
    <row r="12" spans="1:31" x14ac:dyDescent="0.3">
      <c r="A12" s="12" t="s">
        <v>59</v>
      </c>
      <c r="B12" s="12" t="s">
        <v>49</v>
      </c>
      <c r="C12" s="12" t="s">
        <v>50</v>
      </c>
      <c r="D12" s="12" t="s">
        <v>51</v>
      </c>
      <c r="F12" s="12" t="s">
        <v>60</v>
      </c>
      <c r="G12" s="12">
        <v>9.6999999999999993</v>
      </c>
      <c r="H12" s="12" t="s">
        <v>57</v>
      </c>
      <c r="J12" s="39" t="s">
        <v>61</v>
      </c>
      <c r="K12" s="40">
        <v>110.3</v>
      </c>
      <c r="L12" s="2" t="s">
        <v>50</v>
      </c>
      <c r="M12" s="27" t="s">
        <v>62</v>
      </c>
    </row>
    <row r="13" spans="1:31" x14ac:dyDescent="0.3">
      <c r="A13" s="12" t="s">
        <v>63</v>
      </c>
      <c r="B13" s="12" t="s">
        <v>55</v>
      </c>
      <c r="C13" s="12" t="s">
        <v>50</v>
      </c>
      <c r="D13" s="12" t="s">
        <v>51</v>
      </c>
      <c r="F13" s="12" t="s">
        <v>64</v>
      </c>
      <c r="G13" s="12">
        <v>1E-4</v>
      </c>
      <c r="H13" s="12"/>
      <c r="J13" s="39" t="s">
        <v>65</v>
      </c>
      <c r="K13" s="40">
        <v>110.3</v>
      </c>
      <c r="L13" s="2" t="s">
        <v>50</v>
      </c>
      <c r="N13" s="16"/>
      <c r="O13" s="16"/>
      <c r="P13" s="16"/>
      <c r="AE13" s="13"/>
    </row>
    <row r="14" spans="1:31" x14ac:dyDescent="0.3">
      <c r="A14" s="12" t="s">
        <v>66</v>
      </c>
      <c r="B14" s="15" t="s">
        <v>67</v>
      </c>
      <c r="C14" s="12" t="s">
        <v>27</v>
      </c>
      <c r="D14" s="12" t="s">
        <v>28</v>
      </c>
      <c r="F14" s="12" t="s">
        <v>68</v>
      </c>
      <c r="G14" s="12">
        <v>7.4999999999999997E-3</v>
      </c>
      <c r="H14" s="12" t="s">
        <v>69</v>
      </c>
      <c r="J14" s="39" t="s">
        <v>70</v>
      </c>
      <c r="K14" s="40">
        <v>110.3</v>
      </c>
      <c r="L14" s="2" t="s">
        <v>50</v>
      </c>
    </row>
    <row r="15" spans="1:31" x14ac:dyDescent="0.3">
      <c r="A15" s="12" t="s">
        <v>71</v>
      </c>
      <c r="B15" s="12">
        <v>50</v>
      </c>
      <c r="C15" s="12" t="s">
        <v>24</v>
      </c>
      <c r="D15" s="12"/>
      <c r="F15" s="12" t="s">
        <v>72</v>
      </c>
      <c r="G15" s="12">
        <v>1</v>
      </c>
      <c r="H15" s="12" t="s">
        <v>8</v>
      </c>
      <c r="J15" s="39" t="s">
        <v>73</v>
      </c>
      <c r="K15" s="40">
        <v>110.3</v>
      </c>
      <c r="L15" s="2" t="s">
        <v>50</v>
      </c>
      <c r="M15" s="16"/>
      <c r="N15" s="16"/>
      <c r="O15" s="16"/>
    </row>
    <row r="16" spans="1:31" ht="13.35" customHeight="1" x14ac:dyDescent="0.3">
      <c r="A16" s="12" t="s">
        <v>74</v>
      </c>
      <c r="B16" s="36" t="s">
        <v>75</v>
      </c>
      <c r="C16" s="12" t="s">
        <v>24</v>
      </c>
      <c r="D16" s="12" t="s">
        <v>76</v>
      </c>
      <c r="F16" s="12" t="s">
        <v>77</v>
      </c>
      <c r="G16" s="12">
        <v>2</v>
      </c>
      <c r="H16" s="12"/>
      <c r="J16" s="39" t="s">
        <v>78</v>
      </c>
      <c r="K16" s="3" t="s">
        <v>79</v>
      </c>
      <c r="L16" s="20" t="s">
        <v>27</v>
      </c>
      <c r="M16" s="16"/>
      <c r="N16" s="16"/>
      <c r="O16" s="16"/>
    </row>
    <row r="17" spans="1:15" x14ac:dyDescent="0.3">
      <c r="A17" s="12" t="s">
        <v>80</v>
      </c>
      <c r="B17" s="37">
        <v>0.41299999999999998</v>
      </c>
      <c r="C17" s="12" t="s">
        <v>81</v>
      </c>
      <c r="D17" s="5"/>
      <c r="F17" s="20" t="s">
        <v>278</v>
      </c>
      <c r="G17" s="20">
        <v>1</v>
      </c>
      <c r="H17" s="20" t="s">
        <v>45</v>
      </c>
      <c r="J17" s="39" t="s">
        <v>82</v>
      </c>
      <c r="K17" s="3" t="s">
        <v>83</v>
      </c>
      <c r="L17" s="20" t="s">
        <v>27</v>
      </c>
    </row>
    <row r="18" spans="1:15" x14ac:dyDescent="0.3">
      <c r="A18" s="12" t="s">
        <v>84</v>
      </c>
      <c r="B18" s="37">
        <v>0.41299999999999998</v>
      </c>
      <c r="C18" s="12" t="s">
        <v>81</v>
      </c>
      <c r="D18" s="5"/>
      <c r="E18" s="18"/>
      <c r="F18" s="20" t="s">
        <v>255</v>
      </c>
      <c r="G18" s="20">
        <v>1</v>
      </c>
      <c r="H18" s="20" t="s">
        <v>45</v>
      </c>
      <c r="J18" s="25" t="s">
        <v>86</v>
      </c>
      <c r="K18" s="25">
        <v>0</v>
      </c>
      <c r="L18" s="25" t="s">
        <v>8</v>
      </c>
    </row>
    <row r="19" spans="1:15" x14ac:dyDescent="0.3">
      <c r="A19" s="12" t="s">
        <v>87</v>
      </c>
      <c r="B19" s="37">
        <v>0.60799999999999998</v>
      </c>
      <c r="C19" s="12" t="s">
        <v>81</v>
      </c>
      <c r="D19" s="5"/>
      <c r="E19" s="18"/>
      <c r="F19" s="36" t="s">
        <v>658</v>
      </c>
      <c r="G19" s="36">
        <v>0</v>
      </c>
      <c r="H19" s="36"/>
      <c r="J19" s="6" t="s">
        <v>89</v>
      </c>
      <c r="K19" s="6"/>
      <c r="L19" s="6"/>
    </row>
    <row r="20" spans="1:15" x14ac:dyDescent="0.3">
      <c r="A20" s="36" t="s">
        <v>656</v>
      </c>
      <c r="B20" s="36">
        <v>0</v>
      </c>
      <c r="C20" s="36" t="s">
        <v>81</v>
      </c>
      <c r="D20" s="12" t="s">
        <v>51</v>
      </c>
      <c r="E20" s="36"/>
      <c r="F20" s="6" t="s">
        <v>85</v>
      </c>
      <c r="G20" s="6"/>
      <c r="H20" s="6"/>
      <c r="J20" s="12" t="s">
        <v>92</v>
      </c>
      <c r="K20" s="12">
        <v>3</v>
      </c>
      <c r="L20" s="20" t="s">
        <v>93</v>
      </c>
    </row>
    <row r="21" spans="1:15" x14ac:dyDescent="0.3">
      <c r="A21" s="12" t="s">
        <v>90</v>
      </c>
      <c r="B21" s="12">
        <v>4</v>
      </c>
      <c r="C21" s="12"/>
      <c r="D21" s="5"/>
      <c r="E21" s="18"/>
      <c r="F21" s="14" t="s">
        <v>88</v>
      </c>
      <c r="G21" s="14">
        <v>1</v>
      </c>
      <c r="H21" s="5" t="s">
        <v>8</v>
      </c>
      <c r="J21" s="12" t="s">
        <v>96</v>
      </c>
      <c r="K21" s="12">
        <v>3</v>
      </c>
      <c r="L21" s="20" t="s">
        <v>97</v>
      </c>
    </row>
    <row r="22" spans="1:15" x14ac:dyDescent="0.3">
      <c r="A22" s="12" t="s">
        <v>94</v>
      </c>
      <c r="B22" s="12">
        <v>32</v>
      </c>
      <c r="C22" s="12"/>
      <c r="D22" s="5"/>
      <c r="F22" s="14" t="s">
        <v>91</v>
      </c>
      <c r="G22" s="14">
        <v>1</v>
      </c>
      <c r="H22" s="5" t="s">
        <v>8</v>
      </c>
      <c r="J22" s="12" t="s">
        <v>100</v>
      </c>
      <c r="K22" s="12">
        <v>40</v>
      </c>
      <c r="L22" s="20" t="s">
        <v>101</v>
      </c>
    </row>
    <row r="23" spans="1:15" x14ac:dyDescent="0.3">
      <c r="A23" s="6" t="s">
        <v>98</v>
      </c>
      <c r="B23" s="6"/>
      <c r="C23" s="6"/>
      <c r="D23" s="6"/>
      <c r="F23" s="20" t="s">
        <v>95</v>
      </c>
      <c r="G23" s="5">
        <v>0</v>
      </c>
      <c r="H23" s="5" t="s">
        <v>8</v>
      </c>
      <c r="J23" s="12" t="s">
        <v>105</v>
      </c>
      <c r="K23" s="12">
        <v>0.05</v>
      </c>
      <c r="L23" s="20" t="s">
        <v>106</v>
      </c>
      <c r="M23" s="19"/>
    </row>
    <row r="24" spans="1:15" x14ac:dyDescent="0.3">
      <c r="A24" s="12" t="s">
        <v>102</v>
      </c>
      <c r="B24" s="12">
        <v>0.75</v>
      </c>
      <c r="C24" s="12" t="s">
        <v>103</v>
      </c>
      <c r="D24" s="12"/>
      <c r="F24" s="37" t="s">
        <v>99</v>
      </c>
      <c r="G24" s="5">
        <v>0.01</v>
      </c>
      <c r="H24" s="5" t="s">
        <v>69</v>
      </c>
      <c r="J24" s="36" t="s">
        <v>110</v>
      </c>
      <c r="K24" s="36">
        <v>0.02</v>
      </c>
      <c r="L24" s="20" t="s">
        <v>111</v>
      </c>
      <c r="M24" s="16"/>
      <c r="N24" s="16"/>
      <c r="O24" s="16"/>
    </row>
    <row r="25" spans="1:15" x14ac:dyDescent="0.3">
      <c r="A25" s="12" t="s">
        <v>107</v>
      </c>
      <c r="B25" s="12">
        <v>0.54</v>
      </c>
      <c r="C25" s="12"/>
      <c r="D25" s="12" t="s">
        <v>108</v>
      </c>
      <c r="F25" s="5" t="s">
        <v>104</v>
      </c>
      <c r="G25" s="5">
        <v>3500</v>
      </c>
      <c r="H25" s="5"/>
      <c r="I25" s="33"/>
      <c r="J25" s="36" t="s">
        <v>116</v>
      </c>
      <c r="K25" s="36">
        <v>25</v>
      </c>
      <c r="L25" s="20" t="s">
        <v>117</v>
      </c>
    </row>
    <row r="26" spans="1:15" x14ac:dyDescent="0.3">
      <c r="A26" s="12" t="s">
        <v>112</v>
      </c>
      <c r="B26" s="36" t="s">
        <v>113</v>
      </c>
      <c r="C26" s="12"/>
      <c r="D26" s="12" t="s">
        <v>114</v>
      </c>
      <c r="F26" s="5" t="s">
        <v>109</v>
      </c>
      <c r="G26" s="12">
        <v>0</v>
      </c>
      <c r="H26" s="5"/>
      <c r="J26" s="28" t="s">
        <v>657</v>
      </c>
      <c r="K26" s="28"/>
      <c r="L26" s="28"/>
    </row>
    <row r="27" spans="1:15" x14ac:dyDescent="0.3">
      <c r="A27" s="14" t="s">
        <v>118</v>
      </c>
      <c r="B27" s="36" t="s">
        <v>119</v>
      </c>
      <c r="C27" s="12"/>
      <c r="D27" s="12" t="s">
        <v>114</v>
      </c>
      <c r="F27" s="20" t="s">
        <v>115</v>
      </c>
      <c r="G27" s="20">
        <v>0.61799999999999999</v>
      </c>
      <c r="H27" s="25"/>
      <c r="J27" s="31" t="s">
        <v>125</v>
      </c>
      <c r="K27" s="30">
        <f>1/$G$14/$B$3*0.2365</f>
        <v>0.59356862745098038</v>
      </c>
      <c r="L27" s="31" t="s">
        <v>126</v>
      </c>
    </row>
    <row r="28" spans="1:15" x14ac:dyDescent="0.3">
      <c r="A28" s="12" t="s">
        <v>122</v>
      </c>
      <c r="B28" s="12" t="s">
        <v>123</v>
      </c>
      <c r="C28" s="12"/>
      <c r="D28" s="12" t="s">
        <v>114</v>
      </c>
      <c r="F28" s="14" t="s">
        <v>120</v>
      </c>
      <c r="G28" s="38" t="s">
        <v>655</v>
      </c>
      <c r="H28" s="5" t="s">
        <v>121</v>
      </c>
      <c r="J28" s="29" t="s">
        <v>131</v>
      </c>
      <c r="K28" s="30">
        <f>1/$G$14/$B$3*0.2365</f>
        <v>0.59356862745098038</v>
      </c>
      <c r="L28" s="31" t="s">
        <v>126</v>
      </c>
    </row>
    <row r="29" spans="1:15" x14ac:dyDescent="0.3">
      <c r="A29" s="12" t="s">
        <v>127</v>
      </c>
      <c r="B29" s="12" t="s">
        <v>681</v>
      </c>
      <c r="C29" s="12"/>
      <c r="D29" s="12" t="s">
        <v>114</v>
      </c>
      <c r="F29" s="14" t="s">
        <v>124</v>
      </c>
      <c r="G29" s="14">
        <v>0</v>
      </c>
      <c r="H29" s="5"/>
      <c r="J29" s="29" t="s">
        <v>134</v>
      </c>
      <c r="K29" s="30">
        <f>K28</f>
        <v>0.59356862745098038</v>
      </c>
      <c r="L29" s="31" t="s">
        <v>126</v>
      </c>
    </row>
    <row r="30" spans="1:15" x14ac:dyDescent="0.3">
      <c r="A30" s="12" t="s">
        <v>132</v>
      </c>
      <c r="B30" s="12">
        <v>12</v>
      </c>
      <c r="C30" s="12" t="s">
        <v>130</v>
      </c>
      <c r="D30" s="12"/>
      <c r="F30" s="14" t="s">
        <v>129</v>
      </c>
      <c r="G30" s="14">
        <v>21</v>
      </c>
      <c r="H30" s="5" t="s">
        <v>130</v>
      </c>
      <c r="J30" s="31" t="s">
        <v>137</v>
      </c>
      <c r="K30" s="30">
        <v>40</v>
      </c>
      <c r="L30" s="31" t="s">
        <v>15</v>
      </c>
    </row>
    <row r="31" spans="1:15" x14ac:dyDescent="0.3">
      <c r="A31" s="12" t="s">
        <v>135</v>
      </c>
      <c r="B31" s="12">
        <v>0.85</v>
      </c>
      <c r="C31" s="12"/>
      <c r="D31" s="12"/>
      <c r="F31" s="20" t="s">
        <v>262</v>
      </c>
      <c r="G31" s="20">
        <v>1</v>
      </c>
      <c r="H31" s="5" t="s">
        <v>8</v>
      </c>
      <c r="J31" s="31" t="s">
        <v>141</v>
      </c>
      <c r="K31" s="30">
        <v>0.6</v>
      </c>
      <c r="L31" s="31" t="s">
        <v>81</v>
      </c>
    </row>
    <row r="32" spans="1:15" x14ac:dyDescent="0.3">
      <c r="A32" s="12" t="s">
        <v>138</v>
      </c>
      <c r="B32" s="12" t="s">
        <v>682</v>
      </c>
      <c r="C32" s="12"/>
      <c r="D32" s="12"/>
      <c r="F32" s="6" t="s">
        <v>143</v>
      </c>
      <c r="G32" s="6"/>
      <c r="H32" s="6"/>
      <c r="J32" s="34" t="s">
        <v>144</v>
      </c>
      <c r="K32" s="35">
        <v>0.6</v>
      </c>
      <c r="L32" s="31" t="s">
        <v>81</v>
      </c>
    </row>
    <row r="33" spans="1:31" x14ac:dyDescent="0.3">
      <c r="A33" s="14" t="s">
        <v>142</v>
      </c>
      <c r="B33" s="14">
        <v>0.3</v>
      </c>
      <c r="C33" s="5"/>
      <c r="D33" s="14"/>
      <c r="F33" s="12" t="s">
        <v>146</v>
      </c>
      <c r="G33" s="12">
        <v>0.01</v>
      </c>
      <c r="H33" s="12" t="s">
        <v>130</v>
      </c>
    </row>
    <row r="34" spans="1:31" ht="14.1" customHeight="1" x14ac:dyDescent="0.3">
      <c r="A34" s="14" t="s">
        <v>145</v>
      </c>
      <c r="B34" s="38" t="s">
        <v>654</v>
      </c>
      <c r="C34" s="5"/>
      <c r="D34" s="14"/>
      <c r="F34" s="12" t="s">
        <v>149</v>
      </c>
      <c r="G34" s="12">
        <v>0.02</v>
      </c>
      <c r="H34" s="12" t="s">
        <v>130</v>
      </c>
      <c r="J34" s="6" t="s">
        <v>133</v>
      </c>
      <c r="K34" s="6"/>
      <c r="L34" s="6"/>
    </row>
    <row r="35" spans="1:31" ht="15.9" customHeight="1" x14ac:dyDescent="0.3">
      <c r="A35" s="12" t="s">
        <v>147</v>
      </c>
      <c r="B35" s="5" t="s">
        <v>148</v>
      </c>
      <c r="C35" s="12" t="s">
        <v>57</v>
      </c>
      <c r="D35" s="12" t="s">
        <v>114</v>
      </c>
      <c r="F35" s="12" t="s">
        <v>151</v>
      </c>
      <c r="G35" s="17">
        <f>0.0000000082</f>
        <v>8.2000000000000006E-9</v>
      </c>
      <c r="H35" s="12" t="s">
        <v>152</v>
      </c>
      <c r="J35" s="20" t="s">
        <v>136</v>
      </c>
      <c r="K35" s="5">
        <v>0</v>
      </c>
      <c r="L35" s="5" t="s">
        <v>8</v>
      </c>
    </row>
    <row r="36" spans="1:31" x14ac:dyDescent="0.3">
      <c r="A36" s="12" t="s">
        <v>150</v>
      </c>
      <c r="B36" s="12">
        <f>B3/2.5</f>
        <v>21.25</v>
      </c>
      <c r="C36" s="12" t="s">
        <v>15</v>
      </c>
      <c r="D36" s="12"/>
      <c r="F36" s="12" t="s">
        <v>154</v>
      </c>
      <c r="G36" s="12">
        <v>33</v>
      </c>
      <c r="H36" s="12" t="s">
        <v>57</v>
      </c>
      <c r="J36" s="20" t="s">
        <v>140</v>
      </c>
      <c r="K36" s="21">
        <v>5.0000000000000001E-3</v>
      </c>
      <c r="L36" s="5" t="s">
        <v>81</v>
      </c>
      <c r="Q36" s="22"/>
      <c r="AB36" s="13"/>
      <c r="AC36" s="13"/>
    </row>
    <row r="37" spans="1:31" x14ac:dyDescent="0.3">
      <c r="A37" s="12" t="s">
        <v>153</v>
      </c>
      <c r="B37" s="12">
        <f>B3/2.5</f>
        <v>21.25</v>
      </c>
      <c r="C37" s="12" t="s">
        <v>15</v>
      </c>
      <c r="D37" s="12"/>
      <c r="F37" s="12" t="s">
        <v>156</v>
      </c>
      <c r="G37" s="12">
        <v>0.95</v>
      </c>
      <c r="H37" s="12"/>
      <c r="Q37" s="22"/>
      <c r="AB37" s="13"/>
      <c r="AC37" s="13"/>
    </row>
    <row r="38" spans="1:31" x14ac:dyDescent="0.3">
      <c r="A38" s="12" t="s">
        <v>155</v>
      </c>
      <c r="B38" s="12">
        <f>B3</f>
        <v>53.125</v>
      </c>
      <c r="C38" s="12" t="s">
        <v>15</v>
      </c>
      <c r="D38" s="12"/>
      <c r="J38" s="97" t="s">
        <v>659</v>
      </c>
      <c r="AE38" s="13"/>
    </row>
    <row r="39" spans="1:31" x14ac:dyDescent="0.3">
      <c r="A39" s="5" t="s">
        <v>157</v>
      </c>
      <c r="B39" s="14" t="s">
        <v>158</v>
      </c>
      <c r="C39" s="5"/>
      <c r="D39" s="12" t="s">
        <v>114</v>
      </c>
    </row>
    <row r="40" spans="1:31" x14ac:dyDescent="0.3">
      <c r="A40" s="5" t="s">
        <v>159</v>
      </c>
      <c r="B40" s="12">
        <f>B3/80</f>
        <v>0.6640625</v>
      </c>
      <c r="C40" s="5" t="s">
        <v>15</v>
      </c>
      <c r="D40" s="5"/>
      <c r="AE40" s="13"/>
    </row>
    <row r="41" spans="1:31" x14ac:dyDescent="0.3"/>
    <row r="60" spans="6:8" x14ac:dyDescent="0.3">
      <c r="F60" s="18"/>
      <c r="G60" s="22"/>
    </row>
    <row r="61" spans="6:8" x14ac:dyDescent="0.3">
      <c r="F61" s="23"/>
      <c r="G61" s="22"/>
      <c r="H61" s="13"/>
    </row>
    <row r="62" spans="6:8" x14ac:dyDescent="0.3">
      <c r="H62" s="24"/>
    </row>
    <row r="64" spans="6:8" x14ac:dyDescent="0.3">
      <c r="F64" s="18"/>
      <c r="G64" s="22"/>
    </row>
    <row r="65" spans="6:7" x14ac:dyDescent="0.3">
      <c r="F65" s="23"/>
      <c r="G65" s="22"/>
    </row>
    <row r="67" spans="6:7" x14ac:dyDescent="0.3">
      <c r="F67" s="18"/>
      <c r="G67" s="22"/>
    </row>
    <row r="68" spans="6:7" x14ac:dyDescent="0.3">
      <c r="F68" s="23"/>
      <c r="G68" s="22"/>
    </row>
  </sheetData>
  <dataConsolidate/>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0"/>
  <sheetViews>
    <sheetView topLeftCell="B112" workbookViewId="0">
      <selection activeCell="G147" sqref="G147"/>
    </sheetView>
  </sheetViews>
  <sheetFormatPr defaultColWidth="9.21875" defaultRowHeight="14.4" x14ac:dyDescent="0.3"/>
  <cols>
    <col min="1" max="1" width="38.109375" style="104" bestFit="1" customWidth="1"/>
    <col min="2" max="2" width="37.6640625" style="104" bestFit="1" customWidth="1"/>
    <col min="3" max="16384" width="9.21875" style="104"/>
  </cols>
  <sheetData>
    <row r="1" spans="1:4" x14ac:dyDescent="0.3">
      <c r="A1" s="104" t="s">
        <v>919</v>
      </c>
      <c r="B1" s="104" t="s">
        <v>920</v>
      </c>
      <c r="C1" s="104" t="s">
        <v>921</v>
      </c>
      <c r="D1" s="104" t="s">
        <v>922</v>
      </c>
    </row>
    <row r="2" spans="1:4" x14ac:dyDescent="0.3">
      <c r="A2" s="104" t="s">
        <v>918</v>
      </c>
      <c r="B2" s="104" t="s">
        <v>917</v>
      </c>
      <c r="C2" s="104" t="s">
        <v>916</v>
      </c>
      <c r="D2" s="104" t="s">
        <v>923</v>
      </c>
    </row>
    <row r="3" spans="1:4" x14ac:dyDescent="0.3">
      <c r="A3" s="104" t="s">
        <v>915</v>
      </c>
      <c r="B3" s="104" t="s">
        <v>276</v>
      </c>
      <c r="C3" s="104">
        <v>1</v>
      </c>
      <c r="D3" s="104" t="s">
        <v>924</v>
      </c>
    </row>
    <row r="4" spans="1:4" x14ac:dyDescent="0.3">
      <c r="A4" s="104" t="s">
        <v>914</v>
      </c>
      <c r="B4" s="104" t="s">
        <v>274</v>
      </c>
      <c r="C4" s="104">
        <v>1</v>
      </c>
      <c r="D4" s="104" t="s">
        <v>925</v>
      </c>
    </row>
    <row r="5" spans="1:4" x14ac:dyDescent="0.3">
      <c r="A5" s="104" t="s">
        <v>913</v>
      </c>
      <c r="B5" s="104" t="s">
        <v>9</v>
      </c>
      <c r="C5" s="104">
        <v>53.125</v>
      </c>
      <c r="D5" s="104" t="s">
        <v>926</v>
      </c>
    </row>
    <row r="6" spans="1:4" x14ac:dyDescent="0.3">
      <c r="A6" s="104" t="s">
        <v>912</v>
      </c>
      <c r="B6" s="104" t="s">
        <v>137</v>
      </c>
      <c r="C6" s="104">
        <v>53.125</v>
      </c>
      <c r="D6" s="104" t="s">
        <v>927</v>
      </c>
    </row>
    <row r="7" spans="1:4" x14ac:dyDescent="0.3">
      <c r="A7" s="104" t="s">
        <v>911</v>
      </c>
      <c r="B7" s="104" t="s">
        <v>14</v>
      </c>
      <c r="C7" s="104">
        <v>0.05</v>
      </c>
      <c r="D7" s="104" t="s">
        <v>928</v>
      </c>
    </row>
    <row r="8" spans="1:4" x14ac:dyDescent="0.3">
      <c r="A8" s="104" t="s">
        <v>910</v>
      </c>
      <c r="B8" s="104" t="s">
        <v>679</v>
      </c>
      <c r="C8" s="104">
        <v>0.05</v>
      </c>
      <c r="D8" s="104" t="s">
        <v>929</v>
      </c>
    </row>
    <row r="9" spans="1:4" x14ac:dyDescent="0.3">
      <c r="A9" s="104" t="s">
        <v>909</v>
      </c>
      <c r="B9" s="104" t="s">
        <v>19</v>
      </c>
      <c r="C9" s="104">
        <v>0.01</v>
      </c>
      <c r="D9" s="104" t="s">
        <v>930</v>
      </c>
    </row>
    <row r="10" spans="1:4" x14ac:dyDescent="0.3">
      <c r="A10" s="104" t="s">
        <v>908</v>
      </c>
      <c r="B10" s="104" t="s">
        <v>107</v>
      </c>
      <c r="C10" s="104">
        <v>0.54</v>
      </c>
      <c r="D10" s="104" t="s">
        <v>931</v>
      </c>
    </row>
    <row r="11" spans="1:4" x14ac:dyDescent="0.3">
      <c r="A11" s="104" t="s">
        <v>907</v>
      </c>
      <c r="B11" s="104" t="s">
        <v>231</v>
      </c>
      <c r="C11" s="104">
        <v>0</v>
      </c>
      <c r="D11" s="104" t="s">
        <v>932</v>
      </c>
    </row>
    <row r="12" spans="1:4" x14ac:dyDescent="0.3">
      <c r="A12" s="104" t="s">
        <v>906</v>
      </c>
      <c r="B12" s="104" t="s">
        <v>122</v>
      </c>
      <c r="C12" s="104">
        <v>0</v>
      </c>
      <c r="D12" s="104" t="s">
        <v>933</v>
      </c>
    </row>
    <row r="13" spans="1:4" x14ac:dyDescent="0.3">
      <c r="A13" s="104" t="s">
        <v>905</v>
      </c>
      <c r="B13" s="104" t="s">
        <v>118</v>
      </c>
      <c r="C13" s="104">
        <v>0</v>
      </c>
      <c r="D13" s="104" t="s">
        <v>934</v>
      </c>
    </row>
    <row r="14" spans="1:4" x14ac:dyDescent="0.3">
      <c r="A14" s="104" t="s">
        <v>904</v>
      </c>
      <c r="B14" s="104" t="s">
        <v>112</v>
      </c>
      <c r="C14" s="104">
        <v>0</v>
      </c>
      <c r="D14" s="104" t="s">
        <v>935</v>
      </c>
    </row>
    <row r="15" spans="1:4" x14ac:dyDescent="0.3">
      <c r="A15" s="104" t="s">
        <v>903</v>
      </c>
      <c r="B15" s="104" t="s">
        <v>127</v>
      </c>
      <c r="C15" s="104">
        <v>0</v>
      </c>
      <c r="D15" s="104" t="s">
        <v>936</v>
      </c>
    </row>
    <row r="16" spans="1:4" x14ac:dyDescent="0.3">
      <c r="A16" s="104" t="s">
        <v>937</v>
      </c>
      <c r="B16" s="104" t="s">
        <v>627</v>
      </c>
      <c r="C16" s="104">
        <v>0</v>
      </c>
      <c r="D16" s="104" t="s">
        <v>938</v>
      </c>
    </row>
    <row r="17" spans="1:4" x14ac:dyDescent="0.3">
      <c r="A17" s="104" t="s">
        <v>939</v>
      </c>
      <c r="B17" s="104" t="s">
        <v>625</v>
      </c>
      <c r="C17" s="104">
        <v>0</v>
      </c>
      <c r="D17" s="104" t="s">
        <v>940</v>
      </c>
    </row>
    <row r="18" spans="1:4" x14ac:dyDescent="0.3">
      <c r="A18" s="104" t="s">
        <v>902</v>
      </c>
      <c r="B18" s="104" t="s">
        <v>132</v>
      </c>
      <c r="C18" s="104">
        <v>4</v>
      </c>
      <c r="D18" s="104" t="s">
        <v>941</v>
      </c>
    </row>
    <row r="19" spans="1:4" x14ac:dyDescent="0.3">
      <c r="A19" s="104" t="s">
        <v>901</v>
      </c>
      <c r="B19" s="104" t="s">
        <v>563</v>
      </c>
      <c r="C19" s="104">
        <v>4</v>
      </c>
      <c r="D19" s="104" t="s">
        <v>942</v>
      </c>
    </row>
    <row r="20" spans="1:4" x14ac:dyDescent="0.3">
      <c r="A20" s="104" t="s">
        <v>900</v>
      </c>
      <c r="B20" s="104" t="s">
        <v>129</v>
      </c>
      <c r="C20" s="104">
        <v>4</v>
      </c>
      <c r="D20" s="104" t="s">
        <v>943</v>
      </c>
    </row>
    <row r="21" spans="1:4" x14ac:dyDescent="0.3">
      <c r="A21" s="104" t="s">
        <v>899</v>
      </c>
      <c r="B21" s="104" t="s">
        <v>92</v>
      </c>
      <c r="C21" s="104">
        <v>0</v>
      </c>
      <c r="D21" s="104" t="s">
        <v>944</v>
      </c>
    </row>
    <row r="22" spans="1:4" x14ac:dyDescent="0.3">
      <c r="A22" s="104" t="s">
        <v>898</v>
      </c>
      <c r="B22" s="104" t="s">
        <v>96</v>
      </c>
      <c r="C22" s="104">
        <v>6</v>
      </c>
      <c r="D22" s="104" t="s">
        <v>945</v>
      </c>
    </row>
    <row r="23" spans="1:4" x14ac:dyDescent="0.3">
      <c r="A23" s="104" t="s">
        <v>897</v>
      </c>
      <c r="B23" s="104" t="s">
        <v>562</v>
      </c>
      <c r="C23" s="104">
        <v>4</v>
      </c>
      <c r="D23" s="104" t="s">
        <v>946</v>
      </c>
    </row>
    <row r="24" spans="1:4" x14ac:dyDescent="0.3">
      <c r="A24" s="104" t="s">
        <v>897</v>
      </c>
      <c r="B24" s="104" t="s">
        <v>100</v>
      </c>
      <c r="C24" s="104">
        <v>4</v>
      </c>
      <c r="D24" s="104" t="s">
        <v>947</v>
      </c>
    </row>
    <row r="25" spans="1:4" x14ac:dyDescent="0.3">
      <c r="A25" s="104" t="s">
        <v>896</v>
      </c>
      <c r="B25" s="104" t="s">
        <v>105</v>
      </c>
      <c r="C25" s="104">
        <v>0.2</v>
      </c>
      <c r="D25" s="104" t="s">
        <v>948</v>
      </c>
    </row>
    <row r="26" spans="1:4" x14ac:dyDescent="0.3">
      <c r="A26" s="104" t="s">
        <v>895</v>
      </c>
      <c r="B26" s="104" t="s">
        <v>110</v>
      </c>
      <c r="C26" s="104">
        <v>0</v>
      </c>
      <c r="D26" s="104" t="s">
        <v>949</v>
      </c>
    </row>
    <row r="27" spans="1:4" x14ac:dyDescent="0.3">
      <c r="A27" s="104" t="s">
        <v>894</v>
      </c>
      <c r="B27" s="104" t="s">
        <v>116</v>
      </c>
      <c r="C27" s="104">
        <v>0</v>
      </c>
      <c r="D27" s="104" t="s">
        <v>950</v>
      </c>
    </row>
    <row r="28" spans="1:4" x14ac:dyDescent="0.3">
      <c r="A28" s="104" t="s">
        <v>893</v>
      </c>
      <c r="B28" s="104" t="s">
        <v>611</v>
      </c>
      <c r="C28" s="104">
        <v>0</v>
      </c>
      <c r="D28" s="104" t="s">
        <v>951</v>
      </c>
    </row>
    <row r="29" spans="1:4" x14ac:dyDescent="0.3">
      <c r="A29" s="104" t="s">
        <v>892</v>
      </c>
      <c r="B29" s="104" t="s">
        <v>192</v>
      </c>
      <c r="C29" s="104">
        <v>0</v>
      </c>
      <c r="D29" s="104" t="s">
        <v>952</v>
      </c>
    </row>
    <row r="30" spans="1:4" x14ac:dyDescent="0.3">
      <c r="A30" s="104" t="s">
        <v>891</v>
      </c>
      <c r="B30" s="104" t="s">
        <v>190</v>
      </c>
      <c r="C30" s="104">
        <v>0</v>
      </c>
      <c r="D30" s="104" t="s">
        <v>953</v>
      </c>
    </row>
    <row r="31" spans="1:4" x14ac:dyDescent="0.3">
      <c r="A31" s="104" t="s">
        <v>890</v>
      </c>
      <c r="B31" s="104" t="s">
        <v>188</v>
      </c>
      <c r="C31" s="104">
        <v>0</v>
      </c>
      <c r="D31" s="104" t="s">
        <v>954</v>
      </c>
    </row>
    <row r="32" spans="1:4" x14ac:dyDescent="0.3">
      <c r="A32" s="104" t="s">
        <v>889</v>
      </c>
      <c r="B32" s="104" t="s">
        <v>186</v>
      </c>
      <c r="C32" s="104">
        <v>0.7</v>
      </c>
      <c r="D32" s="104" t="s">
        <v>955</v>
      </c>
    </row>
    <row r="33" spans="1:4" x14ac:dyDescent="0.3">
      <c r="A33" s="104" t="s">
        <v>888</v>
      </c>
      <c r="B33" s="104" t="s">
        <v>184</v>
      </c>
      <c r="C33" s="104">
        <v>0.7</v>
      </c>
      <c r="D33" s="104" t="s">
        <v>956</v>
      </c>
    </row>
    <row r="34" spans="1:4" x14ac:dyDescent="0.3">
      <c r="A34" s="104" t="s">
        <v>887</v>
      </c>
      <c r="B34" s="104" t="s">
        <v>182</v>
      </c>
      <c r="C34" s="104">
        <v>0.7</v>
      </c>
      <c r="D34" s="104" t="s">
        <v>957</v>
      </c>
    </row>
    <row r="35" spans="1:4" x14ac:dyDescent="0.3">
      <c r="A35" s="104" t="s">
        <v>886</v>
      </c>
      <c r="B35" s="104" t="s">
        <v>180</v>
      </c>
      <c r="C35" s="104">
        <v>0.7</v>
      </c>
      <c r="D35" s="104" t="s">
        <v>958</v>
      </c>
    </row>
    <row r="36" spans="1:4" x14ac:dyDescent="0.3">
      <c r="A36" s="104" t="s">
        <v>885</v>
      </c>
      <c r="B36" s="104" t="s">
        <v>178</v>
      </c>
      <c r="C36" s="104">
        <v>4</v>
      </c>
      <c r="D36" s="104" t="s">
        <v>959</v>
      </c>
    </row>
    <row r="37" spans="1:4" x14ac:dyDescent="0.3">
      <c r="A37" s="104" t="s">
        <v>884</v>
      </c>
      <c r="B37" s="104" t="s">
        <v>157</v>
      </c>
      <c r="C37" s="104" t="s">
        <v>700</v>
      </c>
      <c r="D37" s="104" t="s">
        <v>960</v>
      </c>
    </row>
    <row r="38" spans="1:4" x14ac:dyDescent="0.3">
      <c r="A38" s="104" t="s">
        <v>883</v>
      </c>
      <c r="B38" s="104" t="s">
        <v>159</v>
      </c>
      <c r="C38" s="104" t="s">
        <v>700</v>
      </c>
      <c r="D38" s="104" t="s">
        <v>961</v>
      </c>
    </row>
    <row r="39" spans="1:4" x14ac:dyDescent="0.3">
      <c r="A39" s="104" t="s">
        <v>882</v>
      </c>
      <c r="B39" s="104" t="s">
        <v>553</v>
      </c>
      <c r="C39" s="104" t="s">
        <v>700</v>
      </c>
      <c r="D39" s="104" t="s">
        <v>962</v>
      </c>
    </row>
    <row r="40" spans="1:4" x14ac:dyDescent="0.3">
      <c r="A40" s="104" t="s">
        <v>881</v>
      </c>
      <c r="B40" s="104" t="s">
        <v>552</v>
      </c>
      <c r="C40" s="104" t="s">
        <v>700</v>
      </c>
      <c r="D40" s="104" t="s">
        <v>963</v>
      </c>
    </row>
    <row r="41" spans="1:4" x14ac:dyDescent="0.3">
      <c r="A41" s="104" t="s">
        <v>880</v>
      </c>
      <c r="B41" s="104" t="s">
        <v>268</v>
      </c>
      <c r="C41" s="104">
        <v>0</v>
      </c>
      <c r="D41" s="104" t="s">
        <v>964</v>
      </c>
    </row>
    <row r="42" spans="1:4" x14ac:dyDescent="0.3">
      <c r="A42" s="104" t="s">
        <v>879</v>
      </c>
      <c r="B42" s="104" t="s">
        <v>266</v>
      </c>
      <c r="C42" s="104" t="s">
        <v>878</v>
      </c>
      <c r="D42" s="104" t="s">
        <v>965</v>
      </c>
    </row>
    <row r="43" spans="1:4" x14ac:dyDescent="0.3">
      <c r="A43" s="104" t="s">
        <v>877</v>
      </c>
      <c r="B43" s="104" t="s">
        <v>670</v>
      </c>
      <c r="C43" s="104">
        <v>0</v>
      </c>
      <c r="D43" s="104" t="s">
        <v>966</v>
      </c>
    </row>
    <row r="44" spans="1:4" x14ac:dyDescent="0.3">
      <c r="A44" s="104" t="s">
        <v>877</v>
      </c>
      <c r="B44" s="104" t="s">
        <v>672</v>
      </c>
      <c r="C44" s="104">
        <v>0</v>
      </c>
      <c r="D44" s="104" t="s">
        <v>967</v>
      </c>
    </row>
    <row r="45" spans="1:4" x14ac:dyDescent="0.3">
      <c r="A45" s="104" t="s">
        <v>876</v>
      </c>
      <c r="B45" s="104" t="s">
        <v>265</v>
      </c>
      <c r="C45" s="104" t="s">
        <v>875</v>
      </c>
      <c r="D45" s="104" t="s">
        <v>968</v>
      </c>
    </row>
    <row r="46" spans="1:4" x14ac:dyDescent="0.3">
      <c r="A46" s="104" t="s">
        <v>874</v>
      </c>
      <c r="B46" s="104" t="s">
        <v>147</v>
      </c>
      <c r="C46" s="104" t="s">
        <v>873</v>
      </c>
      <c r="D46" s="104" t="s">
        <v>969</v>
      </c>
    </row>
    <row r="47" spans="1:4" x14ac:dyDescent="0.3">
      <c r="A47" s="104" t="s">
        <v>872</v>
      </c>
      <c r="B47" s="104" t="s">
        <v>153</v>
      </c>
      <c r="C47" s="105">
        <v>13281300000</v>
      </c>
      <c r="D47" s="104" t="s">
        <v>970</v>
      </c>
    </row>
    <row r="48" spans="1:4" x14ac:dyDescent="0.3">
      <c r="A48" s="104" t="s">
        <v>871</v>
      </c>
      <c r="B48" s="104" t="s">
        <v>155</v>
      </c>
      <c r="C48" s="105">
        <v>53125000000</v>
      </c>
      <c r="D48" s="104" t="s">
        <v>971</v>
      </c>
    </row>
    <row r="49" spans="1:4" x14ac:dyDescent="0.3">
      <c r="A49" s="104" t="s">
        <v>870</v>
      </c>
      <c r="B49" s="104" t="s">
        <v>150</v>
      </c>
      <c r="C49" s="105">
        <v>13281300000</v>
      </c>
      <c r="D49" s="104" t="s">
        <v>972</v>
      </c>
    </row>
    <row r="50" spans="1:4" x14ac:dyDescent="0.3">
      <c r="A50" s="104" t="s">
        <v>869</v>
      </c>
      <c r="B50" s="104" t="s">
        <v>157</v>
      </c>
      <c r="C50" s="104" t="s">
        <v>700</v>
      </c>
      <c r="D50" s="104" t="s">
        <v>973</v>
      </c>
    </row>
    <row r="51" spans="1:4" x14ac:dyDescent="0.3">
      <c r="A51" s="104" t="s">
        <v>868</v>
      </c>
      <c r="B51" s="104" t="s">
        <v>159</v>
      </c>
      <c r="C51" s="104" t="s">
        <v>700</v>
      </c>
      <c r="D51" s="104" t="s">
        <v>974</v>
      </c>
    </row>
    <row r="52" spans="1:4" x14ac:dyDescent="0.3">
      <c r="A52" s="104" t="s">
        <v>867</v>
      </c>
      <c r="B52" s="104" t="s">
        <v>866</v>
      </c>
      <c r="C52" s="104">
        <v>0</v>
      </c>
      <c r="D52" s="104" t="s">
        <v>975</v>
      </c>
    </row>
    <row r="53" spans="1:4" x14ac:dyDescent="0.3">
      <c r="A53" s="104" t="s">
        <v>865</v>
      </c>
      <c r="B53" s="104" t="s">
        <v>864</v>
      </c>
      <c r="C53" s="104">
        <v>0</v>
      </c>
      <c r="D53" s="104" t="s">
        <v>976</v>
      </c>
    </row>
    <row r="54" spans="1:4" x14ac:dyDescent="0.3">
      <c r="A54" s="104" t="s">
        <v>863</v>
      </c>
      <c r="B54" s="104" t="s">
        <v>80</v>
      </c>
      <c r="C54" s="104">
        <v>0.41499999999999998</v>
      </c>
      <c r="D54" s="104" t="s">
        <v>977</v>
      </c>
    </row>
    <row r="55" spans="1:4" x14ac:dyDescent="0.3">
      <c r="A55" s="104" t="s">
        <v>862</v>
      </c>
      <c r="B55" s="104" t="s">
        <v>84</v>
      </c>
      <c r="C55" s="104">
        <v>0.41499999999999998</v>
      </c>
      <c r="D55" s="104" t="s">
        <v>978</v>
      </c>
    </row>
    <row r="56" spans="1:4" x14ac:dyDescent="0.3">
      <c r="A56" s="104" t="s">
        <v>861</v>
      </c>
      <c r="B56" s="104" t="s">
        <v>87</v>
      </c>
      <c r="C56" s="104">
        <v>0.45</v>
      </c>
      <c r="D56" s="104" t="s">
        <v>979</v>
      </c>
    </row>
    <row r="57" spans="1:4" x14ac:dyDescent="0.3">
      <c r="A57" s="104" t="s">
        <v>860</v>
      </c>
      <c r="B57" s="104" t="s">
        <v>141</v>
      </c>
      <c r="C57" s="104">
        <v>0.41499999999999998</v>
      </c>
      <c r="D57" s="104" t="s">
        <v>980</v>
      </c>
    </row>
    <row r="58" spans="1:4" x14ac:dyDescent="0.3">
      <c r="A58" s="104" t="s">
        <v>859</v>
      </c>
      <c r="B58" s="104" t="s">
        <v>144</v>
      </c>
      <c r="C58" s="104">
        <v>0.45</v>
      </c>
      <c r="D58" s="104" t="s">
        <v>981</v>
      </c>
    </row>
    <row r="59" spans="1:4" x14ac:dyDescent="0.3">
      <c r="A59" s="104" t="s">
        <v>858</v>
      </c>
      <c r="B59" s="104" t="s">
        <v>90</v>
      </c>
      <c r="C59" s="104">
        <v>4</v>
      </c>
      <c r="D59" s="104" t="s">
        <v>982</v>
      </c>
    </row>
    <row r="60" spans="1:4" x14ac:dyDescent="0.3">
      <c r="A60" s="104" t="s">
        <v>857</v>
      </c>
      <c r="B60" s="104" t="s">
        <v>64</v>
      </c>
      <c r="C60" s="105">
        <v>1.0000000000000001E-5</v>
      </c>
      <c r="D60" s="104" t="s">
        <v>983</v>
      </c>
    </row>
    <row r="61" spans="1:4" x14ac:dyDescent="0.3">
      <c r="A61" s="104" t="s">
        <v>856</v>
      </c>
      <c r="B61" s="104" t="s">
        <v>56</v>
      </c>
      <c r="C61" s="104">
        <v>0</v>
      </c>
      <c r="D61" s="104" t="s">
        <v>984</v>
      </c>
    </row>
    <row r="62" spans="1:4" x14ac:dyDescent="0.3">
      <c r="A62" s="104" t="s">
        <v>855</v>
      </c>
      <c r="B62" s="104" t="s">
        <v>60</v>
      </c>
      <c r="C62" s="104">
        <v>0</v>
      </c>
      <c r="D62" s="104" t="s">
        <v>985</v>
      </c>
    </row>
    <row r="63" spans="1:4" x14ac:dyDescent="0.3">
      <c r="A63" s="104" t="s">
        <v>854</v>
      </c>
      <c r="B63" s="104" t="s">
        <v>642</v>
      </c>
      <c r="C63" s="104">
        <v>0</v>
      </c>
      <c r="D63" s="104" t="s">
        <v>986</v>
      </c>
    </row>
    <row r="64" spans="1:4" x14ac:dyDescent="0.3">
      <c r="A64" s="104" t="s">
        <v>853</v>
      </c>
      <c r="B64" s="104" t="s">
        <v>146</v>
      </c>
      <c r="C64" s="104">
        <v>0.01</v>
      </c>
      <c r="D64" s="104" t="s">
        <v>987</v>
      </c>
    </row>
    <row r="65" spans="1:4" x14ac:dyDescent="0.3">
      <c r="A65" s="104" t="s">
        <v>852</v>
      </c>
      <c r="B65" s="104" t="s">
        <v>149</v>
      </c>
      <c r="C65" s="104">
        <v>0.02</v>
      </c>
      <c r="D65" s="104" t="s">
        <v>988</v>
      </c>
    </row>
    <row r="66" spans="1:4" x14ac:dyDescent="0.3">
      <c r="A66" s="104" t="s">
        <v>851</v>
      </c>
      <c r="B66" s="104" t="s">
        <v>151</v>
      </c>
      <c r="C66" s="105">
        <v>4.1000000000000003E-8</v>
      </c>
      <c r="D66" s="104" t="s">
        <v>989</v>
      </c>
    </row>
    <row r="67" spans="1:4" x14ac:dyDescent="0.3">
      <c r="A67" s="104" t="s">
        <v>850</v>
      </c>
      <c r="B67" s="104" t="s">
        <v>154</v>
      </c>
      <c r="C67" s="104">
        <v>32.5</v>
      </c>
      <c r="D67" s="104" t="s">
        <v>990</v>
      </c>
    </row>
    <row r="68" spans="1:4" x14ac:dyDescent="0.3">
      <c r="A68" s="104" t="s">
        <v>849</v>
      </c>
      <c r="B68" s="104" t="s">
        <v>156</v>
      </c>
      <c r="C68" s="104">
        <v>0.95</v>
      </c>
      <c r="D68" s="104" t="s">
        <v>991</v>
      </c>
    </row>
    <row r="69" spans="1:4" x14ac:dyDescent="0.3">
      <c r="A69" s="104" t="s">
        <v>848</v>
      </c>
      <c r="B69" s="104" t="s">
        <v>94</v>
      </c>
      <c r="C69" s="104">
        <v>32</v>
      </c>
      <c r="D69" s="104" t="s">
        <v>992</v>
      </c>
    </row>
    <row r="70" spans="1:4" x14ac:dyDescent="0.3">
      <c r="A70" s="104" t="s">
        <v>847</v>
      </c>
      <c r="B70" s="104" t="s">
        <v>135</v>
      </c>
      <c r="C70" s="104">
        <v>0.4</v>
      </c>
      <c r="D70" s="104" t="s">
        <v>993</v>
      </c>
    </row>
    <row r="71" spans="1:4" x14ac:dyDescent="0.3">
      <c r="A71" s="104" t="s">
        <v>846</v>
      </c>
      <c r="B71" s="104" t="s">
        <v>142</v>
      </c>
      <c r="C71" s="104">
        <v>-0.4</v>
      </c>
      <c r="D71" s="104" t="s">
        <v>994</v>
      </c>
    </row>
    <row r="72" spans="1:4" x14ac:dyDescent="0.3">
      <c r="A72" s="104" t="s">
        <v>845</v>
      </c>
      <c r="B72" s="104" t="s">
        <v>138</v>
      </c>
      <c r="C72" s="104">
        <v>0.2</v>
      </c>
      <c r="D72" s="104" t="s">
        <v>995</v>
      </c>
    </row>
    <row r="73" spans="1:4" x14ac:dyDescent="0.3">
      <c r="A73" s="104" t="s">
        <v>844</v>
      </c>
      <c r="B73" s="104" t="s">
        <v>145</v>
      </c>
      <c r="C73" s="104">
        <f>-0.15 -0.15 -0.1</f>
        <v>-0.4</v>
      </c>
      <c r="D73" s="104" t="s">
        <v>996</v>
      </c>
    </row>
    <row r="74" spans="1:4" x14ac:dyDescent="0.3">
      <c r="A74" s="104" t="s">
        <v>843</v>
      </c>
      <c r="B74" s="104" t="s">
        <v>634</v>
      </c>
      <c r="C74" s="104" t="s">
        <v>700</v>
      </c>
      <c r="D74" s="104" t="s">
        <v>997</v>
      </c>
    </row>
    <row r="75" spans="1:4" x14ac:dyDescent="0.3">
      <c r="A75" s="104" t="s">
        <v>842</v>
      </c>
      <c r="B75" s="104" t="s">
        <v>637</v>
      </c>
      <c r="C75" s="104" t="s">
        <v>700</v>
      </c>
      <c r="D75" s="104" t="s">
        <v>998</v>
      </c>
    </row>
    <row r="76" spans="1:4" x14ac:dyDescent="0.3">
      <c r="A76" s="104" t="s">
        <v>841</v>
      </c>
      <c r="B76" s="104" t="s">
        <v>66</v>
      </c>
      <c r="C76" s="104" t="s">
        <v>840</v>
      </c>
      <c r="D76" s="104" t="s">
        <v>999</v>
      </c>
    </row>
    <row r="77" spans="1:4" x14ac:dyDescent="0.3">
      <c r="A77" s="104" t="s">
        <v>839</v>
      </c>
      <c r="B77" s="104" t="s">
        <v>25</v>
      </c>
      <c r="C77" s="104" t="s">
        <v>838</v>
      </c>
      <c r="D77" s="104" t="s">
        <v>1000</v>
      </c>
    </row>
    <row r="78" spans="1:4" x14ac:dyDescent="0.3">
      <c r="A78" s="104" t="s">
        <v>837</v>
      </c>
      <c r="B78" s="104" t="s">
        <v>30</v>
      </c>
      <c r="C78" s="104">
        <v>0</v>
      </c>
      <c r="D78" s="104" t="s">
        <v>1001</v>
      </c>
    </row>
    <row r="79" spans="1:4" x14ac:dyDescent="0.3">
      <c r="A79" s="104" t="s">
        <v>836</v>
      </c>
      <c r="B79" s="104" t="s">
        <v>37</v>
      </c>
      <c r="C79" s="104">
        <v>0</v>
      </c>
      <c r="D79" s="104" t="s">
        <v>1002</v>
      </c>
    </row>
    <row r="80" spans="1:4" x14ac:dyDescent="0.3">
      <c r="A80" s="104" t="s">
        <v>835</v>
      </c>
      <c r="B80" s="104" t="s">
        <v>395</v>
      </c>
      <c r="C80" s="104">
        <v>0</v>
      </c>
      <c r="D80" s="104" t="s">
        <v>1003</v>
      </c>
    </row>
    <row r="81" spans="1:4" x14ac:dyDescent="0.3">
      <c r="A81" s="104" t="s">
        <v>834</v>
      </c>
      <c r="B81" s="104" t="s">
        <v>74</v>
      </c>
      <c r="C81" s="104" t="s">
        <v>833</v>
      </c>
      <c r="D81" s="104" t="s">
        <v>1004</v>
      </c>
    </row>
    <row r="82" spans="1:4" x14ac:dyDescent="0.3">
      <c r="A82" s="104" t="s">
        <v>832</v>
      </c>
      <c r="B82" s="104" t="s">
        <v>518</v>
      </c>
      <c r="C82" s="104">
        <v>50</v>
      </c>
      <c r="D82" s="104" t="s">
        <v>1005</v>
      </c>
    </row>
    <row r="83" spans="1:4" x14ac:dyDescent="0.3">
      <c r="A83" s="104" t="s">
        <v>831</v>
      </c>
      <c r="B83" s="104" t="s">
        <v>99</v>
      </c>
      <c r="C83" s="104">
        <v>8.0000000000000002E-3</v>
      </c>
      <c r="D83" s="104" t="s">
        <v>1006</v>
      </c>
    </row>
    <row r="84" spans="1:4" x14ac:dyDescent="0.3">
      <c r="A84" s="104" t="s">
        <v>830</v>
      </c>
      <c r="B84" s="104" t="s">
        <v>71</v>
      </c>
      <c r="C84" s="104">
        <v>50</v>
      </c>
      <c r="D84" s="104" t="s">
        <v>1007</v>
      </c>
    </row>
    <row r="85" spans="1:4" x14ac:dyDescent="0.3">
      <c r="A85" s="104" t="s">
        <v>829</v>
      </c>
      <c r="B85" s="104" t="s">
        <v>48</v>
      </c>
      <c r="C85" s="104" t="s">
        <v>824</v>
      </c>
      <c r="D85" s="104" t="s">
        <v>1008</v>
      </c>
    </row>
    <row r="86" spans="1:4" x14ac:dyDescent="0.3">
      <c r="A86" s="104" t="s">
        <v>828</v>
      </c>
      <c r="B86" s="104" t="s">
        <v>78</v>
      </c>
      <c r="C86" s="104">
        <v>0</v>
      </c>
      <c r="D86" s="104" t="s">
        <v>1009</v>
      </c>
    </row>
    <row r="87" spans="1:4" x14ac:dyDescent="0.3">
      <c r="A87" s="104" t="s">
        <v>827</v>
      </c>
      <c r="B87" s="104" t="s">
        <v>82</v>
      </c>
      <c r="C87" s="104">
        <v>0</v>
      </c>
      <c r="D87" s="104" t="s">
        <v>1010</v>
      </c>
    </row>
    <row r="88" spans="1:4" x14ac:dyDescent="0.3">
      <c r="A88" s="104" t="s">
        <v>826</v>
      </c>
      <c r="B88" s="104" t="s">
        <v>54</v>
      </c>
      <c r="C88" s="104" t="s">
        <v>822</v>
      </c>
      <c r="D88" s="104" t="s">
        <v>1011</v>
      </c>
    </row>
    <row r="89" spans="1:4" x14ac:dyDescent="0.3">
      <c r="A89" s="104" t="s">
        <v>825</v>
      </c>
      <c r="B89" s="104" t="s">
        <v>59</v>
      </c>
      <c r="C89" s="104" t="s">
        <v>824</v>
      </c>
      <c r="D89" s="104" t="s">
        <v>1012</v>
      </c>
    </row>
    <row r="90" spans="1:4" x14ac:dyDescent="0.3">
      <c r="A90" s="104" t="s">
        <v>823</v>
      </c>
      <c r="B90" s="104" t="s">
        <v>63</v>
      </c>
      <c r="C90" s="104" t="s">
        <v>822</v>
      </c>
      <c r="D90" s="104" t="s">
        <v>1013</v>
      </c>
    </row>
    <row r="91" spans="1:4" x14ac:dyDescent="0.3">
      <c r="A91" s="104" t="s">
        <v>821</v>
      </c>
      <c r="B91" s="104" t="s">
        <v>12</v>
      </c>
      <c r="C91" s="104" t="s">
        <v>820</v>
      </c>
      <c r="D91" s="104" t="s">
        <v>204</v>
      </c>
    </row>
    <row r="92" spans="1:4" x14ac:dyDescent="0.3">
      <c r="A92" s="104" t="s">
        <v>819</v>
      </c>
      <c r="B92" s="104" t="s">
        <v>17</v>
      </c>
      <c r="C92" s="104">
        <v>6.1409999999999998E-3</v>
      </c>
      <c r="D92" s="104" t="s">
        <v>1014</v>
      </c>
    </row>
    <row r="93" spans="1:4" x14ac:dyDescent="0.3">
      <c r="A93" s="104" t="s">
        <v>818</v>
      </c>
      <c r="B93" s="104" t="s">
        <v>22</v>
      </c>
      <c r="C93" s="104">
        <v>78.2</v>
      </c>
      <c r="D93" s="104" t="s">
        <v>1015</v>
      </c>
    </row>
    <row r="94" spans="1:4" x14ac:dyDescent="0.3">
      <c r="A94" s="104" t="s">
        <v>817</v>
      </c>
      <c r="B94" s="104" t="s">
        <v>46</v>
      </c>
      <c r="C94" s="104" t="s">
        <v>816</v>
      </c>
      <c r="D94" s="104" t="s">
        <v>1016</v>
      </c>
    </row>
    <row r="95" spans="1:4" x14ac:dyDescent="0.3">
      <c r="A95" s="104" t="s">
        <v>815</v>
      </c>
      <c r="B95" s="104" t="s">
        <v>53</v>
      </c>
      <c r="C95" s="104">
        <v>6.1910000000000003E-3</v>
      </c>
      <c r="D95" s="104" t="s">
        <v>1017</v>
      </c>
    </row>
    <row r="96" spans="1:4" x14ac:dyDescent="0.3">
      <c r="A96" s="104" t="s">
        <v>814</v>
      </c>
      <c r="B96" s="104" t="s">
        <v>58</v>
      </c>
      <c r="C96" s="104">
        <v>109.8</v>
      </c>
      <c r="D96" s="104" t="s">
        <v>1018</v>
      </c>
    </row>
    <row r="97" spans="1:4" x14ac:dyDescent="0.3">
      <c r="A97" s="104" t="s">
        <v>813</v>
      </c>
      <c r="B97" s="104" t="s">
        <v>61</v>
      </c>
      <c r="C97" s="104">
        <v>151</v>
      </c>
      <c r="D97" s="104" t="s">
        <v>1019</v>
      </c>
    </row>
    <row r="98" spans="1:4" x14ac:dyDescent="0.3">
      <c r="A98" s="104" t="s">
        <v>812</v>
      </c>
      <c r="B98" s="104" t="s">
        <v>65</v>
      </c>
      <c r="C98" s="104">
        <v>72</v>
      </c>
      <c r="D98" s="104" t="s">
        <v>1020</v>
      </c>
    </row>
    <row r="99" spans="1:4" x14ac:dyDescent="0.3">
      <c r="A99" s="104" t="s">
        <v>811</v>
      </c>
      <c r="B99" s="104" t="s">
        <v>70</v>
      </c>
      <c r="C99" s="104">
        <v>72</v>
      </c>
      <c r="D99" s="104" t="s">
        <v>1021</v>
      </c>
    </row>
    <row r="100" spans="1:4" x14ac:dyDescent="0.3">
      <c r="A100" s="104" t="s">
        <v>810</v>
      </c>
      <c r="B100" s="104" t="s">
        <v>73</v>
      </c>
      <c r="C100" s="104">
        <v>151</v>
      </c>
      <c r="D100" s="104" t="s">
        <v>1022</v>
      </c>
    </row>
    <row r="101" spans="1:4" x14ac:dyDescent="0.3">
      <c r="A101" s="104" t="s">
        <v>809</v>
      </c>
      <c r="B101" s="104" t="s">
        <v>34</v>
      </c>
      <c r="C101" s="104" t="s">
        <v>808</v>
      </c>
      <c r="D101" s="104" t="s">
        <v>1023</v>
      </c>
    </row>
    <row r="102" spans="1:4" x14ac:dyDescent="0.3">
      <c r="A102" s="104" t="s">
        <v>807</v>
      </c>
      <c r="B102" s="104" t="s">
        <v>491</v>
      </c>
      <c r="C102" s="104">
        <v>1</v>
      </c>
      <c r="D102" s="104" t="s">
        <v>1024</v>
      </c>
    </row>
    <row r="103" spans="1:4" x14ac:dyDescent="0.3">
      <c r="A103" s="104" t="s">
        <v>806</v>
      </c>
      <c r="B103" s="104" t="s">
        <v>125</v>
      </c>
      <c r="C103" s="104">
        <v>4</v>
      </c>
      <c r="D103" s="104" t="s">
        <v>1025</v>
      </c>
    </row>
    <row r="104" spans="1:4" x14ac:dyDescent="0.3">
      <c r="A104" s="104" t="s">
        <v>805</v>
      </c>
      <c r="B104" s="104" t="s">
        <v>131</v>
      </c>
      <c r="C104" s="104">
        <v>4</v>
      </c>
      <c r="D104" s="104" t="s">
        <v>1026</v>
      </c>
    </row>
    <row r="105" spans="1:4" x14ac:dyDescent="0.3">
      <c r="A105" s="104" t="s">
        <v>804</v>
      </c>
      <c r="B105" s="104" t="s">
        <v>134</v>
      </c>
      <c r="C105" s="104">
        <v>4</v>
      </c>
      <c r="D105" s="104" t="s">
        <v>1027</v>
      </c>
    </row>
    <row r="106" spans="1:4" x14ac:dyDescent="0.3">
      <c r="A106" s="104" t="s">
        <v>803</v>
      </c>
      <c r="B106" s="104" t="s">
        <v>102</v>
      </c>
      <c r="C106" s="104">
        <v>4</v>
      </c>
      <c r="D106" s="104" t="s">
        <v>1028</v>
      </c>
    </row>
    <row r="107" spans="1:4" x14ac:dyDescent="0.3">
      <c r="A107" s="104" t="s">
        <v>802</v>
      </c>
      <c r="B107" s="104" t="s">
        <v>801</v>
      </c>
      <c r="C107" s="104">
        <v>0.47299999999999998</v>
      </c>
      <c r="D107" s="104" t="s">
        <v>1029</v>
      </c>
    </row>
    <row r="108" spans="1:4" x14ac:dyDescent="0.3">
      <c r="A108" s="104" t="s">
        <v>800</v>
      </c>
      <c r="B108" s="104" t="s">
        <v>799</v>
      </c>
      <c r="C108" s="104">
        <v>4</v>
      </c>
      <c r="D108" s="104" t="s">
        <v>1030</v>
      </c>
    </row>
    <row r="109" spans="1:4" x14ac:dyDescent="0.3">
      <c r="A109" s="104" t="s">
        <v>798</v>
      </c>
      <c r="B109" s="104" t="s">
        <v>109</v>
      </c>
      <c r="C109" s="104">
        <v>0</v>
      </c>
      <c r="D109" s="104" t="s">
        <v>1031</v>
      </c>
    </row>
    <row r="110" spans="1:4" x14ac:dyDescent="0.3">
      <c r="A110" s="104" t="s">
        <v>797</v>
      </c>
      <c r="B110" s="104" t="s">
        <v>115</v>
      </c>
      <c r="C110" s="104">
        <v>0.61799999999999999</v>
      </c>
      <c r="D110" s="104" t="s">
        <v>1032</v>
      </c>
    </row>
    <row r="111" spans="1:4" x14ac:dyDescent="0.3">
      <c r="A111" s="104" t="s">
        <v>796</v>
      </c>
      <c r="B111" s="104" t="s">
        <v>120</v>
      </c>
      <c r="C111" s="104">
        <v>-1</v>
      </c>
      <c r="D111" s="104" t="s">
        <v>1033</v>
      </c>
    </row>
    <row r="112" spans="1:4" x14ac:dyDescent="0.3">
      <c r="A112" s="104" t="s">
        <v>795</v>
      </c>
      <c r="B112" s="104" t="s">
        <v>487</v>
      </c>
      <c r="C112" s="104">
        <v>1</v>
      </c>
      <c r="D112" s="104" t="s">
        <v>1034</v>
      </c>
    </row>
    <row r="113" spans="1:4" x14ac:dyDescent="0.3">
      <c r="A113" s="104" t="s">
        <v>794</v>
      </c>
      <c r="B113" s="104" t="s">
        <v>486</v>
      </c>
      <c r="C113" s="104">
        <v>1</v>
      </c>
      <c r="D113" s="104" t="s">
        <v>1034</v>
      </c>
    </row>
    <row r="114" spans="1:4" x14ac:dyDescent="0.3">
      <c r="A114" s="104" t="s">
        <v>793</v>
      </c>
      <c r="B114" s="104" t="s">
        <v>485</v>
      </c>
      <c r="C114" s="104">
        <v>0</v>
      </c>
      <c r="D114" s="104" t="s">
        <v>1035</v>
      </c>
    </row>
    <row r="115" spans="1:4" x14ac:dyDescent="0.3">
      <c r="A115" s="104" t="s">
        <v>792</v>
      </c>
      <c r="B115" s="104" t="s">
        <v>77</v>
      </c>
      <c r="C115" s="104">
        <v>0</v>
      </c>
      <c r="D115" s="104" t="s">
        <v>1036</v>
      </c>
    </row>
    <row r="116" spans="1:4" x14ac:dyDescent="0.3">
      <c r="A116" s="104" t="s">
        <v>791</v>
      </c>
      <c r="B116" s="104" t="s">
        <v>262</v>
      </c>
      <c r="C116" s="104">
        <v>0</v>
      </c>
      <c r="D116" s="104" t="s">
        <v>1037</v>
      </c>
    </row>
    <row r="117" spans="1:4" x14ac:dyDescent="0.3">
      <c r="A117" s="104" t="s">
        <v>790</v>
      </c>
      <c r="B117" s="104" t="s">
        <v>646</v>
      </c>
      <c r="C117" s="104">
        <v>0</v>
      </c>
      <c r="D117" s="104" t="s">
        <v>1038</v>
      </c>
    </row>
    <row r="118" spans="1:4" x14ac:dyDescent="0.3">
      <c r="A118" s="104" t="s">
        <v>789</v>
      </c>
      <c r="B118" s="104" t="s">
        <v>656</v>
      </c>
      <c r="C118" s="104">
        <v>0</v>
      </c>
      <c r="D118" s="104" t="s">
        <v>1039</v>
      </c>
    </row>
    <row r="119" spans="1:4" x14ac:dyDescent="0.3">
      <c r="A119" s="104" t="s">
        <v>788</v>
      </c>
      <c r="B119" s="104" t="s">
        <v>662</v>
      </c>
      <c r="C119" s="105">
        <v>53125000000</v>
      </c>
      <c r="D119" s="104" t="s">
        <v>1040</v>
      </c>
    </row>
    <row r="120" spans="1:4" x14ac:dyDescent="0.3">
      <c r="A120" s="104" t="s">
        <v>787</v>
      </c>
      <c r="B120" s="104" t="s">
        <v>664</v>
      </c>
      <c r="C120" s="104">
        <v>0</v>
      </c>
      <c r="D120" s="104" t="s">
        <v>1041</v>
      </c>
    </row>
    <row r="121" spans="1:4" x14ac:dyDescent="0.3">
      <c r="A121" s="104" t="s">
        <v>787</v>
      </c>
      <c r="B121" s="104" t="s">
        <v>666</v>
      </c>
      <c r="C121" s="104">
        <v>50</v>
      </c>
      <c r="D121" s="104" t="s">
        <v>1042</v>
      </c>
    </row>
    <row r="122" spans="1:4" x14ac:dyDescent="0.3">
      <c r="A122" s="104" t="s">
        <v>786</v>
      </c>
      <c r="B122" s="104" t="s">
        <v>668</v>
      </c>
      <c r="C122" s="104">
        <v>100</v>
      </c>
      <c r="D122" s="104" t="s">
        <v>1043</v>
      </c>
    </row>
    <row r="123" spans="1:4" x14ac:dyDescent="0.3">
      <c r="A123" s="104" t="s">
        <v>785</v>
      </c>
      <c r="B123" s="104" t="s">
        <v>784</v>
      </c>
      <c r="C123" s="104" t="s">
        <v>783</v>
      </c>
      <c r="D123" s="104" t="s">
        <v>1044</v>
      </c>
    </row>
    <row r="124" spans="1:4" x14ac:dyDescent="0.3">
      <c r="A124" s="104" t="s">
        <v>1045</v>
      </c>
      <c r="B124" s="104" t="s">
        <v>1046</v>
      </c>
      <c r="C124" s="104">
        <v>0.02</v>
      </c>
      <c r="D124" s="104" t="s">
        <v>1047</v>
      </c>
    </row>
    <row r="125" spans="1:4" x14ac:dyDescent="0.3">
      <c r="A125" s="104" t="s">
        <v>782</v>
      </c>
      <c r="B125" s="104" t="s">
        <v>781</v>
      </c>
      <c r="C125" s="104">
        <v>0.02</v>
      </c>
      <c r="D125" s="104" t="s">
        <v>1048</v>
      </c>
    </row>
    <row r="126" spans="1:4" x14ac:dyDescent="0.3">
      <c r="A126" s="104" t="s">
        <v>780</v>
      </c>
      <c r="B126" s="104" t="s">
        <v>779</v>
      </c>
      <c r="C126" s="104">
        <v>2.5</v>
      </c>
      <c r="D126" s="104" t="s">
        <v>1049</v>
      </c>
    </row>
    <row r="127" spans="1:4" x14ac:dyDescent="0.3">
      <c r="A127" s="104" t="s">
        <v>778</v>
      </c>
      <c r="B127" s="104" t="s">
        <v>777</v>
      </c>
      <c r="C127" s="104">
        <v>0</v>
      </c>
      <c r="D127" s="104" t="s">
        <v>1050</v>
      </c>
    </row>
    <row r="128" spans="1:4" x14ac:dyDescent="0.3">
      <c r="A128" s="104" t="s">
        <v>776</v>
      </c>
      <c r="B128" s="104" t="s">
        <v>775</v>
      </c>
      <c r="C128" s="104">
        <v>1</v>
      </c>
      <c r="D128" s="104" t="s">
        <v>1051</v>
      </c>
    </row>
    <row r="129" spans="1:4" x14ac:dyDescent="0.3">
      <c r="A129" s="104" t="s">
        <v>774</v>
      </c>
      <c r="B129" s="104" t="s">
        <v>773</v>
      </c>
      <c r="C129" s="104">
        <v>1</v>
      </c>
      <c r="D129" s="104" t="s">
        <v>1052</v>
      </c>
    </row>
    <row r="130" spans="1:4" x14ac:dyDescent="0.3">
      <c r="A130" s="104" t="s">
        <v>772</v>
      </c>
      <c r="B130" s="104" t="s">
        <v>771</v>
      </c>
      <c r="C130" s="104">
        <v>0</v>
      </c>
      <c r="D130" s="104" t="s">
        <v>1053</v>
      </c>
    </row>
    <row r="131" spans="1:4" x14ac:dyDescent="0.3">
      <c r="A131" s="104" t="s">
        <v>770</v>
      </c>
      <c r="B131" s="104" t="s">
        <v>86</v>
      </c>
      <c r="C131" s="104">
        <v>0</v>
      </c>
      <c r="D131" s="104" t="s">
        <v>1054</v>
      </c>
    </row>
    <row r="132" spans="1:4" x14ac:dyDescent="0.3">
      <c r="A132" s="104" t="s">
        <v>769</v>
      </c>
      <c r="B132" s="104" t="s">
        <v>768</v>
      </c>
      <c r="C132" s="104">
        <v>0</v>
      </c>
      <c r="D132" s="104" t="s">
        <v>1055</v>
      </c>
    </row>
    <row r="133" spans="1:4" x14ac:dyDescent="0.3">
      <c r="A133" s="104" t="s">
        <v>767</v>
      </c>
      <c r="B133" s="104" t="s">
        <v>432</v>
      </c>
      <c r="C133" s="104">
        <v>1</v>
      </c>
      <c r="D133" s="104" t="s">
        <v>1056</v>
      </c>
    </row>
    <row r="134" spans="1:4" x14ac:dyDescent="0.3">
      <c r="A134" s="104" t="s">
        <v>766</v>
      </c>
      <c r="B134" s="104" t="s">
        <v>445</v>
      </c>
      <c r="C134" s="104">
        <v>1</v>
      </c>
      <c r="D134" s="104" t="s">
        <v>1057</v>
      </c>
    </row>
    <row r="135" spans="1:4" x14ac:dyDescent="0.3">
      <c r="A135" s="104" t="s">
        <v>765</v>
      </c>
      <c r="B135" s="104" t="s">
        <v>614</v>
      </c>
      <c r="C135" s="104">
        <v>1</v>
      </c>
      <c r="D135" s="104" t="s">
        <v>1056</v>
      </c>
    </row>
    <row r="136" spans="1:4" x14ac:dyDescent="0.3">
      <c r="A136" s="104" t="s">
        <v>764</v>
      </c>
      <c r="B136" s="104" t="s">
        <v>289</v>
      </c>
      <c r="C136" s="104">
        <v>0</v>
      </c>
      <c r="D136" s="104" t="s">
        <v>1056</v>
      </c>
    </row>
    <row r="137" spans="1:4" x14ac:dyDescent="0.3">
      <c r="A137" s="104" t="s">
        <v>763</v>
      </c>
      <c r="B137" s="104" t="s">
        <v>287</v>
      </c>
      <c r="C137" s="105">
        <v>1.0000000000000001E-5</v>
      </c>
      <c r="D137" s="104" t="s">
        <v>1058</v>
      </c>
    </row>
    <row r="138" spans="1:4" x14ac:dyDescent="0.3">
      <c r="A138" s="104" t="s">
        <v>762</v>
      </c>
      <c r="B138" s="104" t="s">
        <v>7</v>
      </c>
      <c r="C138" s="104">
        <v>0</v>
      </c>
      <c r="D138" s="104" t="s">
        <v>1059</v>
      </c>
    </row>
    <row r="139" spans="1:4" x14ac:dyDescent="0.3">
      <c r="A139" s="104" t="s">
        <v>761</v>
      </c>
      <c r="B139" s="104" t="s">
        <v>11</v>
      </c>
      <c r="C139" s="104">
        <v>1</v>
      </c>
      <c r="D139" s="104" t="s">
        <v>1060</v>
      </c>
    </row>
    <row r="140" spans="1:4" x14ac:dyDescent="0.3">
      <c r="A140" s="104" t="s">
        <v>760</v>
      </c>
      <c r="B140" s="104" t="s">
        <v>16</v>
      </c>
      <c r="C140" s="104">
        <v>1</v>
      </c>
      <c r="D140" s="104" t="s">
        <v>1061</v>
      </c>
    </row>
    <row r="141" spans="1:4" x14ac:dyDescent="0.3">
      <c r="A141" s="104" t="s">
        <v>759</v>
      </c>
      <c r="B141" s="104" t="s">
        <v>260</v>
      </c>
      <c r="C141" s="104">
        <v>0</v>
      </c>
      <c r="D141" s="104" t="s">
        <v>1062</v>
      </c>
    </row>
    <row r="142" spans="1:4" x14ac:dyDescent="0.3">
      <c r="A142" s="104" t="s">
        <v>758</v>
      </c>
      <c r="B142" s="104" t="s">
        <v>29</v>
      </c>
      <c r="C142" s="104">
        <v>0</v>
      </c>
      <c r="D142" s="104" t="s">
        <v>1063</v>
      </c>
    </row>
    <row r="143" spans="1:4" x14ac:dyDescent="0.3">
      <c r="A143" s="104" t="s">
        <v>757</v>
      </c>
      <c r="B143" s="104" t="s">
        <v>414</v>
      </c>
      <c r="C143" s="104">
        <v>0</v>
      </c>
      <c r="D143" s="104" t="s">
        <v>1064</v>
      </c>
    </row>
    <row r="144" spans="1:4" x14ac:dyDescent="0.3">
      <c r="A144" s="104" t="s">
        <v>756</v>
      </c>
      <c r="B144" s="104" t="s">
        <v>304</v>
      </c>
      <c r="C144" s="104">
        <v>1</v>
      </c>
      <c r="D144" s="104" t="s">
        <v>1065</v>
      </c>
    </row>
    <row r="145" spans="1:4" x14ac:dyDescent="0.3">
      <c r="A145" s="104" t="s">
        <v>755</v>
      </c>
      <c r="B145" s="104" t="s">
        <v>434</v>
      </c>
      <c r="C145" s="104">
        <v>1</v>
      </c>
      <c r="D145" s="104" t="s">
        <v>1066</v>
      </c>
    </row>
    <row r="146" spans="1:4" x14ac:dyDescent="0.3">
      <c r="A146" s="104" t="s">
        <v>754</v>
      </c>
      <c r="B146" s="104" t="s">
        <v>446</v>
      </c>
      <c r="C146" s="104">
        <v>0</v>
      </c>
      <c r="D146" s="104" t="s">
        <v>1067</v>
      </c>
    </row>
    <row r="147" spans="1:4" x14ac:dyDescent="0.3">
      <c r="A147" s="104" t="s">
        <v>753</v>
      </c>
      <c r="B147" s="104" t="s">
        <v>436</v>
      </c>
      <c r="C147" s="104">
        <v>0</v>
      </c>
      <c r="D147" s="104" t="s">
        <v>1007</v>
      </c>
    </row>
    <row r="148" spans="1:4" x14ac:dyDescent="0.3">
      <c r="A148" s="104" t="s">
        <v>752</v>
      </c>
      <c r="B148" s="104" t="s">
        <v>437</v>
      </c>
      <c r="C148" s="104">
        <v>0</v>
      </c>
      <c r="D148" s="104" t="s">
        <v>1007</v>
      </c>
    </row>
    <row r="149" spans="1:4" x14ac:dyDescent="0.3">
      <c r="A149" s="104" t="s">
        <v>751</v>
      </c>
      <c r="B149" s="104" t="s">
        <v>750</v>
      </c>
      <c r="C149" s="104">
        <v>0</v>
      </c>
      <c r="D149" s="104" t="s">
        <v>1068</v>
      </c>
    </row>
    <row r="150" spans="1:4" x14ac:dyDescent="0.3">
      <c r="A150" s="104" t="s">
        <v>749</v>
      </c>
      <c r="B150" s="104" t="s">
        <v>439</v>
      </c>
      <c r="C150" s="104">
        <v>0</v>
      </c>
      <c r="D150" s="104" t="s">
        <v>1069</v>
      </c>
    </row>
    <row r="151" spans="1:4" x14ac:dyDescent="0.3">
      <c r="A151" s="104" t="s">
        <v>748</v>
      </c>
      <c r="B151" s="104" t="s">
        <v>20</v>
      </c>
      <c r="C151" s="104" t="s">
        <v>747</v>
      </c>
      <c r="D151" s="104" t="s">
        <v>1070</v>
      </c>
    </row>
    <row r="152" spans="1:4" x14ac:dyDescent="0.3">
      <c r="A152" s="104" t="s">
        <v>746</v>
      </c>
      <c r="B152" s="104" t="s">
        <v>278</v>
      </c>
      <c r="C152" s="104">
        <v>0</v>
      </c>
      <c r="D152" s="104" t="s">
        <v>1071</v>
      </c>
    </row>
    <row r="153" spans="1:4" x14ac:dyDescent="0.3">
      <c r="A153" s="104" t="s">
        <v>745</v>
      </c>
      <c r="B153" s="104" t="s">
        <v>44</v>
      </c>
      <c r="C153" s="104">
        <v>0</v>
      </c>
      <c r="D153" s="104" t="s">
        <v>1072</v>
      </c>
    </row>
    <row r="154" spans="1:4" x14ac:dyDescent="0.3">
      <c r="A154" s="104" t="s">
        <v>744</v>
      </c>
      <c r="B154" s="104" t="s">
        <v>301</v>
      </c>
      <c r="C154" s="104">
        <v>0</v>
      </c>
      <c r="D154" s="104" t="s">
        <v>1073</v>
      </c>
    </row>
    <row r="155" spans="1:4" x14ac:dyDescent="0.3">
      <c r="A155" s="104" t="s">
        <v>743</v>
      </c>
      <c r="B155" s="104" t="s">
        <v>295</v>
      </c>
      <c r="C155" s="104">
        <v>0.01</v>
      </c>
      <c r="D155" s="104" t="s">
        <v>1074</v>
      </c>
    </row>
    <row r="156" spans="1:4" x14ac:dyDescent="0.3">
      <c r="A156" s="104" t="s">
        <v>742</v>
      </c>
      <c r="B156" s="104" t="s">
        <v>299</v>
      </c>
      <c r="C156" s="104">
        <v>1E-3</v>
      </c>
      <c r="D156" s="104" t="s">
        <v>1075</v>
      </c>
    </row>
    <row r="157" spans="1:4" x14ac:dyDescent="0.3">
      <c r="A157" s="104" t="s">
        <v>741</v>
      </c>
      <c r="B157" s="104" t="s">
        <v>297</v>
      </c>
      <c r="C157" s="104">
        <v>0.01</v>
      </c>
      <c r="D157" s="104" t="s">
        <v>1076</v>
      </c>
    </row>
    <row r="158" spans="1:4" x14ac:dyDescent="0.3">
      <c r="A158" s="104" t="s">
        <v>740</v>
      </c>
      <c r="B158" s="104" t="s">
        <v>41</v>
      </c>
      <c r="C158" s="104">
        <v>1</v>
      </c>
      <c r="D158" s="104" t="s">
        <v>1077</v>
      </c>
    </row>
    <row r="159" spans="1:4" x14ac:dyDescent="0.3">
      <c r="A159" s="104" t="s">
        <v>739</v>
      </c>
      <c r="B159" s="104" t="s">
        <v>136</v>
      </c>
      <c r="C159" s="104">
        <v>0</v>
      </c>
      <c r="D159" s="104" t="s">
        <v>1078</v>
      </c>
    </row>
    <row r="160" spans="1:4" x14ac:dyDescent="0.3">
      <c r="A160" s="104" t="s">
        <v>738</v>
      </c>
      <c r="B160" s="104" t="s">
        <v>140</v>
      </c>
      <c r="C160" s="104">
        <v>5.0000000000000001E-3</v>
      </c>
      <c r="D160" s="104" t="s">
        <v>1079</v>
      </c>
    </row>
    <row r="161" spans="1:4" x14ac:dyDescent="0.3">
      <c r="A161" s="104" t="s">
        <v>737</v>
      </c>
      <c r="B161" s="104" t="s">
        <v>651</v>
      </c>
      <c r="C161" s="104">
        <v>5</v>
      </c>
      <c r="D161" s="104" t="s">
        <v>1080</v>
      </c>
    </row>
    <row r="162" spans="1:4" x14ac:dyDescent="0.3">
      <c r="A162" s="104" t="s">
        <v>736</v>
      </c>
      <c r="B162" s="104" t="s">
        <v>735</v>
      </c>
      <c r="C162" s="104">
        <v>0</v>
      </c>
      <c r="D162" s="104" t="s">
        <v>1081</v>
      </c>
    </row>
    <row r="163" spans="1:4" x14ac:dyDescent="0.3">
      <c r="A163" s="104" t="s">
        <v>734</v>
      </c>
      <c r="B163" s="104" t="s">
        <v>68</v>
      </c>
      <c r="C163" s="104">
        <v>8.0000000000000002E-3</v>
      </c>
      <c r="D163" s="104" t="s">
        <v>1082</v>
      </c>
    </row>
    <row r="164" spans="1:4" x14ac:dyDescent="0.3">
      <c r="A164" s="104" t="s">
        <v>733</v>
      </c>
      <c r="B164" s="104" t="s">
        <v>732</v>
      </c>
      <c r="C164" s="104">
        <v>1</v>
      </c>
      <c r="D164" s="104" t="s">
        <v>1083</v>
      </c>
    </row>
    <row r="165" spans="1:4" x14ac:dyDescent="0.3">
      <c r="A165" s="104" t="s">
        <v>731</v>
      </c>
      <c r="B165" s="104" t="s">
        <v>409</v>
      </c>
      <c r="C165" s="104">
        <v>0</v>
      </c>
      <c r="D165" s="104" t="s">
        <v>1084</v>
      </c>
    </row>
    <row r="166" spans="1:4" x14ac:dyDescent="0.3">
      <c r="A166" s="104" t="s">
        <v>730</v>
      </c>
      <c r="B166" s="104" t="s">
        <v>410</v>
      </c>
      <c r="C166" s="104">
        <v>0</v>
      </c>
      <c r="D166" s="104" t="s">
        <v>1084</v>
      </c>
    </row>
    <row r="167" spans="1:4" x14ac:dyDescent="0.3">
      <c r="A167" s="104" t="s">
        <v>729</v>
      </c>
      <c r="B167" s="104" t="s">
        <v>72</v>
      </c>
      <c r="C167" s="104">
        <v>0</v>
      </c>
      <c r="D167" s="104" t="s">
        <v>1085</v>
      </c>
    </row>
    <row r="168" spans="1:4" x14ac:dyDescent="0.3">
      <c r="A168" s="104" t="s">
        <v>728</v>
      </c>
      <c r="B168" s="104" t="s">
        <v>88</v>
      </c>
      <c r="C168" s="104">
        <v>0</v>
      </c>
      <c r="D168" s="104" t="s">
        <v>1086</v>
      </c>
    </row>
    <row r="169" spans="1:4" x14ac:dyDescent="0.3">
      <c r="A169" s="104" t="s">
        <v>727</v>
      </c>
      <c r="B169" s="104" t="s">
        <v>408</v>
      </c>
      <c r="C169" s="104">
        <v>5</v>
      </c>
      <c r="D169" s="104" t="s">
        <v>1087</v>
      </c>
    </row>
    <row r="170" spans="1:4" x14ac:dyDescent="0.3">
      <c r="A170" s="104" t="s">
        <v>726</v>
      </c>
      <c r="B170" s="104" t="s">
        <v>104</v>
      </c>
      <c r="C170" s="104">
        <v>0</v>
      </c>
      <c r="D170" s="104" t="s">
        <v>1088</v>
      </c>
    </row>
    <row r="171" spans="1:4" x14ac:dyDescent="0.3">
      <c r="A171" s="104" t="s">
        <v>725</v>
      </c>
      <c r="B171" s="104" t="s">
        <v>404</v>
      </c>
      <c r="C171" s="104">
        <v>0</v>
      </c>
      <c r="D171" s="104" t="s">
        <v>1089</v>
      </c>
    </row>
    <row r="172" spans="1:4" x14ac:dyDescent="0.3">
      <c r="A172" s="104" t="s">
        <v>724</v>
      </c>
      <c r="B172" s="104" t="s">
        <v>411</v>
      </c>
      <c r="C172" s="104">
        <v>0.6</v>
      </c>
      <c r="D172" s="104" t="s">
        <v>1090</v>
      </c>
    </row>
    <row r="173" spans="1:4" x14ac:dyDescent="0.3">
      <c r="A173" s="104" t="s">
        <v>723</v>
      </c>
      <c r="B173" s="104" t="s">
        <v>95</v>
      </c>
      <c r="C173" s="104">
        <v>0</v>
      </c>
      <c r="D173" s="104" t="s">
        <v>1091</v>
      </c>
    </row>
    <row r="174" spans="1:4" x14ac:dyDescent="0.3">
      <c r="A174" s="104" t="s">
        <v>722</v>
      </c>
      <c r="B174" s="104" t="s">
        <v>91</v>
      </c>
      <c r="C174" s="104">
        <v>0</v>
      </c>
      <c r="D174" s="104" t="s">
        <v>1092</v>
      </c>
    </row>
    <row r="175" spans="1:4" x14ac:dyDescent="0.3">
      <c r="A175" s="104" t="s">
        <v>721</v>
      </c>
      <c r="B175" s="104" t="s">
        <v>413</v>
      </c>
      <c r="C175" s="104">
        <v>0</v>
      </c>
      <c r="D175" s="104" t="s">
        <v>1093</v>
      </c>
    </row>
    <row r="176" spans="1:4" x14ac:dyDescent="0.3">
      <c r="A176" s="104" t="s">
        <v>720</v>
      </c>
      <c r="B176" s="104" t="s">
        <v>124</v>
      </c>
      <c r="C176" s="104">
        <v>0</v>
      </c>
      <c r="D176" s="104" t="s">
        <v>1094</v>
      </c>
    </row>
    <row r="177" spans="1:4" x14ac:dyDescent="0.3">
      <c r="A177" s="104" t="s">
        <v>719</v>
      </c>
      <c r="B177" s="104" t="s">
        <v>718</v>
      </c>
      <c r="C177" s="104">
        <v>0</v>
      </c>
      <c r="D177" s="104" t="s">
        <v>1095</v>
      </c>
    </row>
    <row r="178" spans="1:4" x14ac:dyDescent="0.3">
      <c r="A178" s="104" t="s">
        <v>717</v>
      </c>
      <c r="B178" s="104" t="s">
        <v>716</v>
      </c>
      <c r="C178" s="104">
        <v>1</v>
      </c>
      <c r="D178" s="104" t="s">
        <v>1096</v>
      </c>
    </row>
    <row r="179" spans="1:4" x14ac:dyDescent="0.3">
      <c r="A179" s="104" t="s">
        <v>715</v>
      </c>
      <c r="B179" s="104" t="s">
        <v>456</v>
      </c>
      <c r="C179" s="104">
        <v>1</v>
      </c>
      <c r="D179" s="104" t="s">
        <v>1097</v>
      </c>
    </row>
    <row r="180" spans="1:4" x14ac:dyDescent="0.3">
      <c r="A180" s="104" t="s">
        <v>714</v>
      </c>
      <c r="B180" s="104" t="s">
        <v>433</v>
      </c>
      <c r="C180" s="104">
        <v>0</v>
      </c>
      <c r="D180" s="104" t="s">
        <v>1098</v>
      </c>
    </row>
    <row r="181" spans="1:4" x14ac:dyDescent="0.3">
      <c r="A181" s="104" t="s">
        <v>713</v>
      </c>
      <c r="B181" s="104" t="s">
        <v>425</v>
      </c>
      <c r="C181" s="104">
        <v>0</v>
      </c>
      <c r="D181" s="104" t="s">
        <v>1099</v>
      </c>
    </row>
    <row r="182" spans="1:4" x14ac:dyDescent="0.3">
      <c r="A182" s="104" t="s">
        <v>712</v>
      </c>
      <c r="B182" s="104" t="s">
        <v>280</v>
      </c>
      <c r="C182" s="104">
        <v>1E-3</v>
      </c>
      <c r="D182" s="104" t="s">
        <v>1100</v>
      </c>
    </row>
    <row r="183" spans="1:4" x14ac:dyDescent="0.3">
      <c r="A183" s="104" t="s">
        <v>711</v>
      </c>
      <c r="B183" s="104" t="s">
        <v>710</v>
      </c>
      <c r="C183" s="104" t="s">
        <v>709</v>
      </c>
      <c r="D183" s="104" t="s">
        <v>1101</v>
      </c>
    </row>
    <row r="184" spans="1:4" x14ac:dyDescent="0.3">
      <c r="A184" s="104" t="s">
        <v>708</v>
      </c>
      <c r="B184" s="104" t="s">
        <v>707</v>
      </c>
      <c r="C184" s="104" t="s">
        <v>706</v>
      </c>
      <c r="D184" s="104" t="s">
        <v>1102</v>
      </c>
    </row>
    <row r="185" spans="1:4" x14ac:dyDescent="0.3">
      <c r="A185" s="104" t="s">
        <v>705</v>
      </c>
      <c r="B185" s="104" t="s">
        <v>258</v>
      </c>
      <c r="C185" s="104" t="s">
        <v>257</v>
      </c>
      <c r="D185" s="104" t="s">
        <v>1103</v>
      </c>
    </row>
    <row r="186" spans="1:4" x14ac:dyDescent="0.3">
      <c r="A186" s="104" t="s">
        <v>704</v>
      </c>
      <c r="B186" s="104" t="s">
        <v>423</v>
      </c>
      <c r="C186" s="104" t="s">
        <v>270</v>
      </c>
      <c r="D186" s="104" t="s">
        <v>1104</v>
      </c>
    </row>
    <row r="187" spans="1:4" x14ac:dyDescent="0.3">
      <c r="A187" s="104" t="s">
        <v>703</v>
      </c>
      <c r="B187" s="104" t="s">
        <v>702</v>
      </c>
      <c r="C187" s="104">
        <v>0</v>
      </c>
      <c r="D187" s="104" t="s">
        <v>1105</v>
      </c>
    </row>
    <row r="188" spans="1:4" x14ac:dyDescent="0.3">
      <c r="A188" s="104" t="s">
        <v>701</v>
      </c>
      <c r="B188" s="104" t="s">
        <v>39</v>
      </c>
      <c r="C188" s="104" t="s">
        <v>700</v>
      </c>
      <c r="D188" s="104" t="s">
        <v>1106</v>
      </c>
    </row>
    <row r="189" spans="1:4" x14ac:dyDescent="0.3">
      <c r="A189" s="104" t="s">
        <v>699</v>
      </c>
      <c r="B189" s="104" t="s">
        <v>455</v>
      </c>
      <c r="C189" s="104" t="s">
        <v>698</v>
      </c>
      <c r="D189" s="104" t="s">
        <v>1107</v>
      </c>
    </row>
    <row r="190" spans="1:4" x14ac:dyDescent="0.3">
      <c r="A190" s="104" t="s">
        <v>1108</v>
      </c>
      <c r="B190" s="104" t="s">
        <v>1109</v>
      </c>
      <c r="C190" s="104">
        <v>0</v>
      </c>
      <c r="D190" s="104" t="s">
        <v>1110</v>
      </c>
    </row>
    <row r="191" spans="1:4" x14ac:dyDescent="0.3">
      <c r="A191" s="104" t="s">
        <v>697</v>
      </c>
      <c r="B191" s="104" t="s">
        <v>696</v>
      </c>
      <c r="C191" s="104">
        <v>0</v>
      </c>
      <c r="D191" s="104" t="s">
        <v>1111</v>
      </c>
    </row>
    <row r="192" spans="1:4" x14ac:dyDescent="0.3">
      <c r="A192" s="104" t="s">
        <v>695</v>
      </c>
      <c r="B192" s="104" t="s">
        <v>694</v>
      </c>
      <c r="C192" s="104">
        <v>0</v>
      </c>
      <c r="D192" s="104" t="s">
        <v>1112</v>
      </c>
    </row>
    <row r="193" spans="1:4" x14ac:dyDescent="0.3">
      <c r="A193" s="104" t="s">
        <v>693</v>
      </c>
      <c r="B193" s="104" t="s">
        <v>692</v>
      </c>
      <c r="C193" s="104">
        <v>0</v>
      </c>
      <c r="D193" s="104" t="s">
        <v>1113</v>
      </c>
    </row>
    <row r="194" spans="1:4" x14ac:dyDescent="0.3">
      <c r="A194" s="104" t="s">
        <v>691</v>
      </c>
      <c r="B194" s="104" t="s">
        <v>406</v>
      </c>
      <c r="C194" s="104">
        <v>0</v>
      </c>
      <c r="D194" s="104" t="s">
        <v>1114</v>
      </c>
    </row>
    <row r="195" spans="1:4" x14ac:dyDescent="0.3">
      <c r="A195" s="104" t="s">
        <v>690</v>
      </c>
      <c r="B195" s="104" t="s">
        <v>255</v>
      </c>
      <c r="C195" s="104">
        <v>1</v>
      </c>
      <c r="D195" s="104" t="s">
        <v>1115</v>
      </c>
    </row>
    <row r="196" spans="1:4" x14ac:dyDescent="0.3">
      <c r="A196" s="104" t="s">
        <v>689</v>
      </c>
      <c r="B196" s="104" t="s">
        <v>658</v>
      </c>
      <c r="C196" s="104">
        <v>0</v>
      </c>
      <c r="D196" s="104" t="s">
        <v>1116</v>
      </c>
    </row>
    <row r="197" spans="1:4" x14ac:dyDescent="0.3">
      <c r="A197" s="104" t="s">
        <v>688</v>
      </c>
      <c r="B197" s="104" t="s">
        <v>687</v>
      </c>
      <c r="C197" s="104">
        <v>0.75</v>
      </c>
      <c r="D197" s="104" t="s">
        <v>1117</v>
      </c>
    </row>
    <row r="198" spans="1:4" x14ac:dyDescent="0.3">
      <c r="A198" s="104" t="s">
        <v>686</v>
      </c>
      <c r="B198" s="104" t="s">
        <v>685</v>
      </c>
      <c r="C198" s="104">
        <v>0</v>
      </c>
      <c r="D198" s="104" t="s">
        <v>1118</v>
      </c>
    </row>
    <row r="199" spans="1:4" x14ac:dyDescent="0.3">
      <c r="A199" s="104" t="s">
        <v>1119</v>
      </c>
      <c r="B199" s="104" t="s">
        <v>1120</v>
      </c>
      <c r="C199" s="104">
        <v>0</v>
      </c>
      <c r="D199" s="104" t="s">
        <v>1121</v>
      </c>
    </row>
    <row r="200" spans="1:4" x14ac:dyDescent="0.3">
      <c r="A200" s="104" t="s">
        <v>684</v>
      </c>
      <c r="B200" s="104" t="s">
        <v>683</v>
      </c>
      <c r="C200" s="104">
        <v>0</v>
      </c>
      <c r="D200" s="104" t="s">
        <v>1122</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7"/>
  <sheetViews>
    <sheetView topLeftCell="A99" workbookViewId="0">
      <selection activeCell="A112" sqref="A112"/>
    </sheetView>
  </sheetViews>
  <sheetFormatPr defaultColWidth="9.21875" defaultRowHeight="14.4" x14ac:dyDescent="0.3"/>
  <cols>
    <col min="1" max="1" width="33.109375" style="41" customWidth="1"/>
    <col min="2" max="2" width="23" style="43" bestFit="1" customWidth="1"/>
    <col min="3" max="3" width="103.88671875" style="42" customWidth="1"/>
    <col min="4" max="4" width="19.21875" style="41" customWidth="1"/>
    <col min="5" max="16384" width="9.21875" style="41"/>
  </cols>
  <sheetData>
    <row r="1" spans="1:3" x14ac:dyDescent="0.3">
      <c r="A1" s="41" t="s">
        <v>0</v>
      </c>
      <c r="B1" s="43" t="s">
        <v>253</v>
      </c>
    </row>
    <row r="2" spans="1:3" x14ac:dyDescent="0.3">
      <c r="A2" s="41" t="s">
        <v>9</v>
      </c>
      <c r="B2" s="43">
        <v>53.125</v>
      </c>
      <c r="C2" s="42" t="s">
        <v>252</v>
      </c>
    </row>
    <row r="3" spans="1:3" x14ac:dyDescent="0.3">
      <c r="A3" s="41" t="s">
        <v>14</v>
      </c>
      <c r="B3" s="43">
        <v>0.05</v>
      </c>
      <c r="C3" s="42" t="s">
        <v>251</v>
      </c>
    </row>
    <row r="4" spans="1:3" x14ac:dyDescent="0.3">
      <c r="A4" s="41" t="s">
        <v>19</v>
      </c>
      <c r="B4" s="43">
        <v>0.01</v>
      </c>
      <c r="C4" s="42" t="s">
        <v>250</v>
      </c>
    </row>
    <row r="5" spans="1:3" x14ac:dyDescent="0.3">
      <c r="A5" s="41" t="s">
        <v>25</v>
      </c>
      <c r="B5" s="43" t="s">
        <v>26</v>
      </c>
      <c r="C5" s="42" t="s">
        <v>249</v>
      </c>
    </row>
    <row r="6" spans="1:3" x14ac:dyDescent="0.3">
      <c r="A6" s="41" t="s">
        <v>30</v>
      </c>
      <c r="B6" s="43" t="s">
        <v>31</v>
      </c>
      <c r="C6" s="42" t="s">
        <v>248</v>
      </c>
    </row>
    <row r="7" spans="1:3" x14ac:dyDescent="0.3">
      <c r="A7" s="41" t="s">
        <v>37</v>
      </c>
      <c r="B7" s="43" t="s">
        <v>38</v>
      </c>
      <c r="C7" s="42" t="s">
        <v>247</v>
      </c>
    </row>
    <row r="8" spans="1:3" x14ac:dyDescent="0.3">
      <c r="A8" s="41" t="s">
        <v>41</v>
      </c>
      <c r="B8" s="43" t="s">
        <v>42</v>
      </c>
      <c r="C8" s="42" t="s">
        <v>246</v>
      </c>
    </row>
    <row r="9" spans="1:3" x14ac:dyDescent="0.3">
      <c r="A9" s="41" t="s">
        <v>48</v>
      </c>
      <c r="B9" s="43" t="s">
        <v>49</v>
      </c>
      <c r="C9" s="42" t="s">
        <v>245</v>
      </c>
    </row>
    <row r="10" spans="1:3" x14ac:dyDescent="0.3">
      <c r="A10" s="41" t="s">
        <v>54</v>
      </c>
      <c r="B10" s="43" t="s">
        <v>55</v>
      </c>
      <c r="C10" s="42" t="s">
        <v>244</v>
      </c>
    </row>
    <row r="11" spans="1:3" x14ac:dyDescent="0.3">
      <c r="A11" s="41" t="s">
        <v>59</v>
      </c>
      <c r="B11" s="43" t="s">
        <v>49</v>
      </c>
      <c r="C11" s="42" t="s">
        <v>243</v>
      </c>
    </row>
    <row r="12" spans="1:3" x14ac:dyDescent="0.3">
      <c r="A12" s="41" t="s">
        <v>63</v>
      </c>
      <c r="B12" s="43" t="s">
        <v>55</v>
      </c>
      <c r="C12" s="42" t="s">
        <v>242</v>
      </c>
    </row>
    <row r="13" spans="1:3" x14ac:dyDescent="0.3">
      <c r="A13" s="41" t="s">
        <v>66</v>
      </c>
      <c r="B13" s="43" t="s">
        <v>67</v>
      </c>
      <c r="C13" s="42" t="s">
        <v>241</v>
      </c>
    </row>
    <row r="14" spans="1:3" x14ac:dyDescent="0.3">
      <c r="A14" s="41" t="s">
        <v>71</v>
      </c>
      <c r="B14" s="43">
        <v>50</v>
      </c>
      <c r="C14" s="42" t="s">
        <v>240</v>
      </c>
    </row>
    <row r="15" spans="1:3" x14ac:dyDescent="0.3">
      <c r="A15" s="41" t="s">
        <v>74</v>
      </c>
      <c r="B15" s="43" t="s">
        <v>75</v>
      </c>
      <c r="C15" s="42" t="s">
        <v>239</v>
      </c>
    </row>
    <row r="16" spans="1:3" x14ac:dyDescent="0.3">
      <c r="A16" s="41" t="s">
        <v>102</v>
      </c>
      <c r="B16" s="43">
        <v>0.75</v>
      </c>
      <c r="C16" s="42" t="s">
        <v>238</v>
      </c>
    </row>
    <row r="17" spans="1:9" x14ac:dyDescent="0.3">
      <c r="A17" s="41" t="s">
        <v>107</v>
      </c>
      <c r="B17" s="43">
        <v>0.5</v>
      </c>
      <c r="C17" s="42" t="s">
        <v>237</v>
      </c>
    </row>
    <row r="18" spans="1:9" x14ac:dyDescent="0.3">
      <c r="A18" s="41" t="s">
        <v>127</v>
      </c>
      <c r="B18" s="43" t="s">
        <v>128</v>
      </c>
      <c r="C18" s="42" t="s">
        <v>236</v>
      </c>
    </row>
    <row r="19" spans="1:9" x14ac:dyDescent="0.3">
      <c r="A19" s="41" t="s">
        <v>112</v>
      </c>
      <c r="B19" s="43" t="s">
        <v>235</v>
      </c>
      <c r="C19" s="42" t="s">
        <v>234</v>
      </c>
    </row>
    <row r="20" spans="1:9" x14ac:dyDescent="0.3">
      <c r="A20" s="41" t="s">
        <v>118</v>
      </c>
      <c r="B20" s="43" t="s">
        <v>119</v>
      </c>
      <c r="C20" s="42" t="s">
        <v>233</v>
      </c>
    </row>
    <row r="21" spans="1:9" x14ac:dyDescent="0.3">
      <c r="A21" s="41" t="s">
        <v>122</v>
      </c>
      <c r="B21" s="43" t="s">
        <v>123</v>
      </c>
      <c r="C21" s="42" t="s">
        <v>232</v>
      </c>
    </row>
    <row r="22" spans="1:9" x14ac:dyDescent="0.3">
      <c r="A22" s="41" t="s">
        <v>231</v>
      </c>
      <c r="B22" s="43" t="s">
        <v>128</v>
      </c>
      <c r="C22" s="42" t="s">
        <v>230</v>
      </c>
    </row>
    <row r="23" spans="1:9" x14ac:dyDescent="0.3">
      <c r="A23" s="41" t="s">
        <v>147</v>
      </c>
      <c r="B23" s="43" t="s">
        <v>148</v>
      </c>
      <c r="C23" s="42" t="s">
        <v>229</v>
      </c>
    </row>
    <row r="24" spans="1:9" x14ac:dyDescent="0.3">
      <c r="A24" s="41" t="s">
        <v>150</v>
      </c>
      <c r="B24" s="43">
        <v>21.25</v>
      </c>
      <c r="C24" s="42" t="s">
        <v>228</v>
      </c>
    </row>
    <row r="25" spans="1:9" x14ac:dyDescent="0.3">
      <c r="A25" s="41" t="s">
        <v>153</v>
      </c>
      <c r="B25" s="43">
        <v>21.25</v>
      </c>
      <c r="C25" s="42" t="s">
        <v>227</v>
      </c>
    </row>
    <row r="26" spans="1:9" x14ac:dyDescent="0.3">
      <c r="A26" s="41" t="s">
        <v>155</v>
      </c>
      <c r="B26" s="43">
        <v>53.125</v>
      </c>
      <c r="C26" s="42" t="s">
        <v>226</v>
      </c>
    </row>
    <row r="27" spans="1:9" x14ac:dyDescent="0.3">
      <c r="A27" s="41" t="s">
        <v>157</v>
      </c>
      <c r="B27" s="43" t="s">
        <v>158</v>
      </c>
      <c r="C27" s="42" t="s">
        <v>225</v>
      </c>
    </row>
    <row r="28" spans="1:9" x14ac:dyDescent="0.3">
      <c r="A28" s="41" t="s">
        <v>159</v>
      </c>
      <c r="B28" s="43">
        <v>0.6640625</v>
      </c>
      <c r="C28" s="42" t="s">
        <v>224</v>
      </c>
    </row>
    <row r="29" spans="1:9" x14ac:dyDescent="0.3">
      <c r="A29" s="41" t="s">
        <v>223</v>
      </c>
      <c r="B29" s="43">
        <v>-2</v>
      </c>
      <c r="C29" s="42" t="s">
        <v>633</v>
      </c>
    </row>
    <row r="30" spans="1:9" s="65" customFormat="1" x14ac:dyDescent="0.3">
      <c r="A30" s="41" t="s">
        <v>634</v>
      </c>
      <c r="B30" s="43" t="s">
        <v>635</v>
      </c>
      <c r="C30" s="42" t="s">
        <v>636</v>
      </c>
      <c r="D30" s="41"/>
      <c r="E30" s="41"/>
      <c r="F30" s="41"/>
      <c r="G30" s="41"/>
      <c r="H30" s="41"/>
      <c r="I30" s="41"/>
    </row>
    <row r="31" spans="1:9" s="65" customFormat="1" x14ac:dyDescent="0.3">
      <c r="A31" s="41" t="s">
        <v>637</v>
      </c>
      <c r="B31" s="43" t="s">
        <v>638</v>
      </c>
      <c r="C31" s="42" t="s">
        <v>639</v>
      </c>
      <c r="D31" s="41"/>
      <c r="E31" s="41"/>
      <c r="F31" s="41"/>
      <c r="G31" s="41"/>
      <c r="H31" s="41"/>
      <c r="I31" s="41"/>
    </row>
    <row r="32" spans="1:9" x14ac:dyDescent="0.3">
      <c r="A32" s="41" t="s">
        <v>80</v>
      </c>
      <c r="B32" s="43">
        <v>0.39</v>
      </c>
      <c r="C32" s="42" t="s">
        <v>222</v>
      </c>
    </row>
    <row r="33" spans="1:3" x14ac:dyDescent="0.3">
      <c r="A33" s="41" t="s">
        <v>84</v>
      </c>
      <c r="B33" s="43">
        <v>0.39</v>
      </c>
      <c r="C33" s="42" t="s">
        <v>221</v>
      </c>
    </row>
    <row r="34" spans="1:3" x14ac:dyDescent="0.3">
      <c r="A34" s="41" t="s">
        <v>87</v>
      </c>
      <c r="B34" s="43">
        <v>0.57799999999999996</v>
      </c>
      <c r="C34" s="42" t="s">
        <v>220</v>
      </c>
    </row>
    <row r="35" spans="1:3" x14ac:dyDescent="0.3">
      <c r="A35" s="41" t="s">
        <v>90</v>
      </c>
      <c r="B35" s="43">
        <v>4</v>
      </c>
      <c r="C35" s="42" t="s">
        <v>219</v>
      </c>
    </row>
    <row r="36" spans="1:3" x14ac:dyDescent="0.3">
      <c r="A36" s="41" t="s">
        <v>94</v>
      </c>
      <c r="B36" s="43">
        <v>32</v>
      </c>
      <c r="C36" s="42" t="s">
        <v>218</v>
      </c>
    </row>
    <row r="37" spans="1:3" x14ac:dyDescent="0.3">
      <c r="A37" s="41" t="s">
        <v>132</v>
      </c>
      <c r="B37" s="43">
        <v>12</v>
      </c>
      <c r="C37" s="42" t="s">
        <v>217</v>
      </c>
    </row>
    <row r="38" spans="1:3" x14ac:dyDescent="0.3">
      <c r="A38" s="41" t="s">
        <v>135</v>
      </c>
      <c r="B38" s="43">
        <v>0.85</v>
      </c>
      <c r="C38" s="42" t="s">
        <v>216</v>
      </c>
    </row>
    <row r="39" spans="1:3" x14ac:dyDescent="0.3">
      <c r="A39" s="41" t="s">
        <v>138</v>
      </c>
      <c r="B39" s="43">
        <v>0.3</v>
      </c>
      <c r="C39" s="42" t="s">
        <v>215</v>
      </c>
    </row>
    <row r="40" spans="1:3" x14ac:dyDescent="0.3">
      <c r="A40" s="41" t="s">
        <v>142</v>
      </c>
      <c r="B40" s="43">
        <v>0</v>
      </c>
      <c r="C40" s="42" t="s">
        <v>214</v>
      </c>
    </row>
    <row r="41" spans="1:3" x14ac:dyDescent="0.3">
      <c r="A41" s="41" t="s">
        <v>145</v>
      </c>
      <c r="B41" s="43">
        <v>0.3</v>
      </c>
      <c r="C41" s="42" t="s">
        <v>213</v>
      </c>
    </row>
    <row r="42" spans="1:3" x14ac:dyDescent="0.3">
      <c r="A42" s="41" t="s">
        <v>146</v>
      </c>
      <c r="B42" s="43">
        <v>0.01</v>
      </c>
      <c r="C42" s="42" t="s">
        <v>212</v>
      </c>
    </row>
    <row r="43" spans="1:3" x14ac:dyDescent="0.3">
      <c r="A43" s="41" t="s">
        <v>149</v>
      </c>
      <c r="B43" s="43">
        <v>0.02</v>
      </c>
      <c r="C43" s="42" t="s">
        <v>211</v>
      </c>
    </row>
    <row r="44" spans="1:3" x14ac:dyDescent="0.3">
      <c r="A44" s="41" t="s">
        <v>151</v>
      </c>
      <c r="B44" s="43">
        <f>0.0000000164/2</f>
        <v>8.2000000000000006E-9</v>
      </c>
      <c r="C44" s="42" t="s">
        <v>210</v>
      </c>
    </row>
    <row r="45" spans="1:3" x14ac:dyDescent="0.3">
      <c r="A45" s="41" t="s">
        <v>154</v>
      </c>
      <c r="B45" s="43">
        <v>33</v>
      </c>
      <c r="C45" s="42" t="s">
        <v>209</v>
      </c>
    </row>
    <row r="46" spans="1:3" x14ac:dyDescent="0.3">
      <c r="A46" s="41" t="s">
        <v>156</v>
      </c>
      <c r="B46" s="43">
        <v>0.95</v>
      </c>
      <c r="C46" s="42" t="s">
        <v>208</v>
      </c>
    </row>
    <row r="47" spans="1:3" x14ac:dyDescent="0.3">
      <c r="A47" s="41" t="s">
        <v>64</v>
      </c>
      <c r="B47" s="43">
        <v>1E-4</v>
      </c>
      <c r="C47" s="42" t="s">
        <v>207</v>
      </c>
    </row>
    <row r="48" spans="1:3" x14ac:dyDescent="0.3">
      <c r="A48" s="41" t="s">
        <v>68</v>
      </c>
      <c r="B48" s="43">
        <v>7.4999999999999997E-3</v>
      </c>
      <c r="C48" s="42" t="s">
        <v>640</v>
      </c>
    </row>
    <row r="50" spans="1:3" ht="15" thickBot="1" x14ac:dyDescent="0.35">
      <c r="C50" s="42" t="s">
        <v>206</v>
      </c>
    </row>
    <row r="51" spans="1:3" s="44" customFormat="1" ht="30" thickTop="1" thickBot="1" x14ac:dyDescent="0.35">
      <c r="A51" s="44" t="s">
        <v>2</v>
      </c>
      <c r="B51" s="46"/>
      <c r="C51" s="52" t="s">
        <v>205</v>
      </c>
    </row>
    <row r="52" spans="1:3" ht="43.8" thickTop="1" x14ac:dyDescent="0.3">
      <c r="A52" s="41" t="s">
        <v>12</v>
      </c>
      <c r="B52" s="43" t="s">
        <v>13</v>
      </c>
      <c r="C52" s="42" t="s">
        <v>204</v>
      </c>
    </row>
    <row r="53" spans="1:3" x14ac:dyDescent="0.3">
      <c r="A53" s="41" t="s">
        <v>17</v>
      </c>
      <c r="B53" s="43">
        <v>6.1409999999999998E-3</v>
      </c>
      <c r="C53" s="42" t="s">
        <v>203</v>
      </c>
    </row>
    <row r="54" spans="1:3" x14ac:dyDescent="0.3">
      <c r="A54" s="41" t="s">
        <v>22</v>
      </c>
      <c r="B54" s="43" t="s">
        <v>23</v>
      </c>
      <c r="C54" s="42" t="s">
        <v>200</v>
      </c>
    </row>
    <row r="55" spans="1:3" ht="15" thickBot="1" x14ac:dyDescent="0.35"/>
    <row r="56" spans="1:3" s="44" customFormat="1" ht="15.6" thickTop="1" thickBot="1" x14ac:dyDescent="0.35">
      <c r="A56" s="44" t="s">
        <v>36</v>
      </c>
      <c r="B56" s="46"/>
      <c r="C56" s="45"/>
    </row>
    <row r="57" spans="1:3" ht="43.8" thickTop="1" x14ac:dyDescent="0.3">
      <c r="A57" s="41" t="s">
        <v>46</v>
      </c>
      <c r="B57" s="43" t="s">
        <v>47</v>
      </c>
      <c r="C57" s="42" t="s">
        <v>202</v>
      </c>
    </row>
    <row r="58" spans="1:3" x14ac:dyDescent="0.3">
      <c r="A58" s="41" t="s">
        <v>53</v>
      </c>
      <c r="B58" s="43">
        <v>5.79E-3</v>
      </c>
      <c r="C58" s="42" t="s">
        <v>201</v>
      </c>
    </row>
    <row r="59" spans="1:3" x14ac:dyDescent="0.3">
      <c r="A59" s="41" t="s">
        <v>58</v>
      </c>
      <c r="B59" s="43">
        <v>100</v>
      </c>
      <c r="C59" s="42" t="s">
        <v>200</v>
      </c>
    </row>
    <row r="60" spans="1:3" x14ac:dyDescent="0.3">
      <c r="A60" s="41" t="s">
        <v>61</v>
      </c>
      <c r="B60" s="43">
        <v>110.3</v>
      </c>
      <c r="C60" s="42" t="s">
        <v>199</v>
      </c>
    </row>
    <row r="61" spans="1:3" x14ac:dyDescent="0.3">
      <c r="A61" s="41" t="s">
        <v>65</v>
      </c>
      <c r="B61" s="43">
        <v>110.3</v>
      </c>
      <c r="C61" s="42" t="s">
        <v>198</v>
      </c>
    </row>
    <row r="62" spans="1:3" x14ac:dyDescent="0.3">
      <c r="A62" s="41" t="s">
        <v>70</v>
      </c>
      <c r="B62" s="43">
        <v>110.3</v>
      </c>
      <c r="C62" s="42" t="s">
        <v>197</v>
      </c>
    </row>
    <row r="63" spans="1:3" x14ac:dyDescent="0.3">
      <c r="A63" s="41" t="s">
        <v>73</v>
      </c>
      <c r="B63" s="43">
        <v>110.3</v>
      </c>
      <c r="C63" s="42" t="s">
        <v>196</v>
      </c>
    </row>
    <row r="64" spans="1:3" x14ac:dyDescent="0.3">
      <c r="A64" s="41" t="s">
        <v>78</v>
      </c>
      <c r="B64" s="43" t="s">
        <v>79</v>
      </c>
      <c r="C64" s="42" t="s">
        <v>195</v>
      </c>
    </row>
    <row r="65" spans="1:3" x14ac:dyDescent="0.3">
      <c r="A65" s="41" t="s">
        <v>82</v>
      </c>
      <c r="B65" s="43" t="s">
        <v>83</v>
      </c>
      <c r="C65" s="42" t="s">
        <v>194</v>
      </c>
    </row>
    <row r="66" spans="1:3" ht="15" thickBot="1" x14ac:dyDescent="0.35">
      <c r="A66" s="41" t="s">
        <v>86</v>
      </c>
      <c r="B66" s="43">
        <v>0</v>
      </c>
      <c r="C66" s="42" t="s">
        <v>193</v>
      </c>
    </row>
    <row r="67" spans="1:3" s="44" customFormat="1" ht="15.6" thickTop="1" thickBot="1" x14ac:dyDescent="0.35">
      <c r="B67" s="51"/>
      <c r="C67" s="45"/>
    </row>
    <row r="68" spans="1:3" ht="15" thickTop="1" x14ac:dyDescent="0.3">
      <c r="A68" s="41" t="s">
        <v>192</v>
      </c>
      <c r="B68" s="43">
        <v>0</v>
      </c>
      <c r="C68" s="42" t="s">
        <v>191</v>
      </c>
    </row>
    <row r="69" spans="1:3" x14ac:dyDescent="0.3">
      <c r="A69" s="41" t="s">
        <v>190</v>
      </c>
      <c r="B69" s="43">
        <v>0</v>
      </c>
      <c r="C69" s="42" t="s">
        <v>189</v>
      </c>
    </row>
    <row r="70" spans="1:3" x14ac:dyDescent="0.3">
      <c r="A70" s="41" t="s">
        <v>188</v>
      </c>
      <c r="B70" s="43">
        <v>0</v>
      </c>
      <c r="C70" s="42" t="s">
        <v>187</v>
      </c>
    </row>
    <row r="71" spans="1:3" x14ac:dyDescent="0.3">
      <c r="A71" s="41" t="s">
        <v>186</v>
      </c>
      <c r="B71" s="43">
        <v>0.7</v>
      </c>
      <c r="C71" s="42" t="s">
        <v>185</v>
      </c>
    </row>
    <row r="72" spans="1:3" x14ac:dyDescent="0.3">
      <c r="A72" s="41" t="s">
        <v>184</v>
      </c>
      <c r="B72" s="43">
        <v>0.3</v>
      </c>
      <c r="C72" s="42" t="s">
        <v>183</v>
      </c>
    </row>
    <row r="73" spans="1:3" x14ac:dyDescent="0.3">
      <c r="A73" s="41" t="s">
        <v>182</v>
      </c>
      <c r="B73" s="43">
        <v>0.3</v>
      </c>
      <c r="C73" s="42" t="s">
        <v>181</v>
      </c>
    </row>
    <row r="74" spans="1:3" x14ac:dyDescent="0.3">
      <c r="A74" s="41" t="s">
        <v>180</v>
      </c>
      <c r="B74" s="43">
        <v>0.125</v>
      </c>
      <c r="C74" s="42" t="s">
        <v>179</v>
      </c>
    </row>
    <row r="75" spans="1:3" ht="15" thickBot="1" x14ac:dyDescent="0.35">
      <c r="A75" s="41" t="s">
        <v>178</v>
      </c>
      <c r="B75" s="43">
        <v>2</v>
      </c>
      <c r="C75" s="42" t="s">
        <v>177</v>
      </c>
    </row>
    <row r="76" spans="1:3" s="44" customFormat="1" ht="15.6" thickTop="1" thickBot="1" x14ac:dyDescent="0.35">
      <c r="A76" s="44" t="s">
        <v>89</v>
      </c>
      <c r="B76" s="46"/>
      <c r="C76" s="45"/>
    </row>
    <row r="77" spans="1:3" ht="15" thickTop="1" x14ac:dyDescent="0.3">
      <c r="A77" s="50" t="s">
        <v>92</v>
      </c>
      <c r="B77" s="50">
        <v>3</v>
      </c>
      <c r="C77" s="50" t="s">
        <v>176</v>
      </c>
    </row>
    <row r="78" spans="1:3" x14ac:dyDescent="0.3">
      <c r="A78" s="48" t="s">
        <v>96</v>
      </c>
      <c r="B78" s="49">
        <v>4</v>
      </c>
      <c r="C78" s="48" t="s">
        <v>97</v>
      </c>
    </row>
    <row r="79" spans="1:3" x14ac:dyDescent="0.3">
      <c r="A79" s="48" t="s">
        <v>100</v>
      </c>
      <c r="B79" s="48">
        <v>40</v>
      </c>
      <c r="C79" s="48" t="s">
        <v>101</v>
      </c>
    </row>
    <row r="80" spans="1:3" x14ac:dyDescent="0.3">
      <c r="A80" s="48" t="s">
        <v>105</v>
      </c>
      <c r="B80" s="47">
        <v>0.1</v>
      </c>
      <c r="C80" s="47" t="s">
        <v>106</v>
      </c>
    </row>
    <row r="81" spans="1:3" ht="15" thickBot="1" x14ac:dyDescent="0.35"/>
    <row r="82" spans="1:3" s="44" customFormat="1" ht="15.6" thickTop="1" thickBot="1" x14ac:dyDescent="0.35">
      <c r="A82" s="44" t="s">
        <v>85</v>
      </c>
      <c r="B82" s="46"/>
      <c r="C82" s="45"/>
    </row>
    <row r="83" spans="1:3" ht="15" thickTop="1" x14ac:dyDescent="0.3">
      <c r="A83" s="41" t="s">
        <v>88</v>
      </c>
      <c r="B83" s="43">
        <v>1</v>
      </c>
      <c r="C83" s="42" t="s">
        <v>175</v>
      </c>
    </row>
    <row r="84" spans="1:3" x14ac:dyDescent="0.3">
      <c r="A84" s="41" t="s">
        <v>91</v>
      </c>
      <c r="B84" s="43">
        <v>1</v>
      </c>
      <c r="C84" s="42" t="s">
        <v>174</v>
      </c>
    </row>
    <row r="85" spans="1:3" x14ac:dyDescent="0.3">
      <c r="A85" s="41" t="s">
        <v>95</v>
      </c>
      <c r="B85" s="43">
        <v>0</v>
      </c>
      <c r="C85" s="42" t="s">
        <v>173</v>
      </c>
    </row>
    <row r="86" spans="1:3" x14ac:dyDescent="0.3">
      <c r="A86" s="41" t="s">
        <v>99</v>
      </c>
      <c r="B86" s="43">
        <v>0.01</v>
      </c>
      <c r="C86" s="42" t="s">
        <v>172</v>
      </c>
    </row>
    <row r="87" spans="1:3" x14ac:dyDescent="0.3">
      <c r="A87" s="41" t="s">
        <v>104</v>
      </c>
      <c r="B87" s="43">
        <v>3000</v>
      </c>
      <c r="C87" s="42" t="s">
        <v>171</v>
      </c>
    </row>
    <row r="88" spans="1:3" x14ac:dyDescent="0.3">
      <c r="A88" s="41" t="s">
        <v>109</v>
      </c>
      <c r="B88" s="43">
        <v>0</v>
      </c>
      <c r="C88" s="42" t="s">
        <v>170</v>
      </c>
    </row>
    <row r="89" spans="1:3" x14ac:dyDescent="0.3">
      <c r="A89" s="41" t="s">
        <v>115</v>
      </c>
      <c r="B89" s="43">
        <v>0.61799999999999999</v>
      </c>
      <c r="C89" s="42" t="s">
        <v>169</v>
      </c>
    </row>
    <row r="90" spans="1:3" x14ac:dyDescent="0.3">
      <c r="A90" s="41" t="s">
        <v>120</v>
      </c>
      <c r="B90" s="43">
        <v>0</v>
      </c>
      <c r="C90" s="42" t="s">
        <v>168</v>
      </c>
    </row>
    <row r="91" spans="1:3" x14ac:dyDescent="0.3">
      <c r="A91" s="41" t="s">
        <v>124</v>
      </c>
      <c r="B91" s="43">
        <v>0</v>
      </c>
      <c r="C91" s="42" t="s">
        <v>167</v>
      </c>
    </row>
    <row r="92" spans="1:3" x14ac:dyDescent="0.3">
      <c r="A92" s="41" t="s">
        <v>129</v>
      </c>
      <c r="B92" s="43">
        <v>24</v>
      </c>
      <c r="C92" s="42" t="s">
        <v>166</v>
      </c>
    </row>
    <row r="94" spans="1:3" ht="15" thickBot="1" x14ac:dyDescent="0.35"/>
    <row r="95" spans="1:3" s="44" customFormat="1" ht="15.6" thickTop="1" thickBot="1" x14ac:dyDescent="0.35">
      <c r="A95" s="44" t="s">
        <v>133</v>
      </c>
      <c r="B95" s="46"/>
      <c r="C95" s="45"/>
    </row>
    <row r="96" spans="1:3" ht="29.4" thickTop="1" x14ac:dyDescent="0.3">
      <c r="A96" s="41" t="s">
        <v>136</v>
      </c>
      <c r="B96" s="43">
        <v>0</v>
      </c>
      <c r="C96" s="42" t="s">
        <v>165</v>
      </c>
    </row>
    <row r="97" spans="1:3" x14ac:dyDescent="0.3">
      <c r="A97" s="41" t="s">
        <v>140</v>
      </c>
      <c r="B97" s="43">
        <v>5.0000000000000001E-3</v>
      </c>
      <c r="C97" s="42" t="s">
        <v>164</v>
      </c>
    </row>
    <row r="99" spans="1:3" ht="15" thickBot="1" x14ac:dyDescent="0.35"/>
    <row r="100" spans="1:3" s="44" customFormat="1" ht="15.6" thickTop="1" thickBot="1" x14ac:dyDescent="0.35">
      <c r="A100" s="44" t="s">
        <v>163</v>
      </c>
      <c r="B100" s="46"/>
      <c r="C100" s="45" t="s">
        <v>162</v>
      </c>
    </row>
    <row r="101" spans="1:3" ht="15" thickTop="1" x14ac:dyDescent="0.3">
      <c r="A101" s="41" t="s">
        <v>131</v>
      </c>
      <c r="B101" s="43">
        <v>12.919296454275104</v>
      </c>
      <c r="C101" s="100" t="s">
        <v>676</v>
      </c>
    </row>
    <row r="102" spans="1:3" x14ac:dyDescent="0.3">
      <c r="A102" s="101" t="s">
        <v>125</v>
      </c>
      <c r="B102" s="43">
        <v>12.919296454275104</v>
      </c>
      <c r="C102" s="100" t="s">
        <v>677</v>
      </c>
    </row>
    <row r="103" spans="1:3" x14ac:dyDescent="0.3">
      <c r="A103" s="41" t="s">
        <v>134</v>
      </c>
      <c r="B103" s="43">
        <v>12.919296454275104</v>
      </c>
      <c r="C103" s="100" t="s">
        <v>676</v>
      </c>
    </row>
    <row r="104" spans="1:3" x14ac:dyDescent="0.3">
      <c r="A104" s="41" t="s">
        <v>137</v>
      </c>
      <c r="B104" s="43">
        <v>39.84375</v>
      </c>
      <c r="C104" s="100" t="s">
        <v>678</v>
      </c>
    </row>
    <row r="105" spans="1:3" x14ac:dyDescent="0.3">
      <c r="A105" s="41" t="s">
        <v>141</v>
      </c>
      <c r="B105" s="43">
        <v>0.6</v>
      </c>
      <c r="C105" s="42" t="s">
        <v>161</v>
      </c>
    </row>
    <row r="106" spans="1:3" x14ac:dyDescent="0.3">
      <c r="A106" s="41" t="s">
        <v>144</v>
      </c>
      <c r="B106" s="43">
        <v>0.6</v>
      </c>
      <c r="C106" s="42" t="s">
        <v>160</v>
      </c>
    </row>
    <row r="107" spans="1:3" x14ac:dyDescent="0.3">
      <c r="A107" s="102" t="s">
        <v>679</v>
      </c>
      <c r="B107" s="55">
        <v>0.05</v>
      </c>
      <c r="C107" s="103" t="s">
        <v>680</v>
      </c>
    </row>
  </sheetData>
  <pageMargins left="0.7" right="0.7" top="0.75" bottom="0.75" header="0.3" footer="0.3"/>
  <pageSetup orientation="portrait" horizontalDpi="4294967293" verticalDpi="4294967293" r:id="rId1"/>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topLeftCell="A22" workbookViewId="0">
      <selection activeCell="A43" sqref="A43:C51"/>
    </sheetView>
  </sheetViews>
  <sheetFormatPr defaultColWidth="9.21875" defaultRowHeight="14.4" x14ac:dyDescent="0.3"/>
  <cols>
    <col min="1" max="1" width="32.6640625" style="41" customWidth="1"/>
    <col min="2" max="2" width="25.21875" style="42" customWidth="1"/>
    <col min="3" max="3" width="70.88671875" style="42" customWidth="1"/>
    <col min="4" max="16384" width="9.21875" style="41"/>
  </cols>
  <sheetData>
    <row r="1" spans="1:3" x14ac:dyDescent="0.3">
      <c r="A1" s="43" t="s">
        <v>653</v>
      </c>
      <c r="B1" s="42" t="s">
        <v>460</v>
      </c>
      <c r="C1" s="42" t="s">
        <v>652</v>
      </c>
    </row>
    <row r="2" spans="1:3" x14ac:dyDescent="0.3">
      <c r="A2" s="53" t="s">
        <v>651</v>
      </c>
      <c r="B2" s="20">
        <v>5</v>
      </c>
      <c r="C2" s="53" t="s">
        <v>650</v>
      </c>
    </row>
    <row r="3" spans="1:3" x14ac:dyDescent="0.3">
      <c r="A3" s="53" t="s">
        <v>278</v>
      </c>
      <c r="B3" s="20">
        <v>1</v>
      </c>
      <c r="C3" s="53" t="s">
        <v>649</v>
      </c>
    </row>
    <row r="4" spans="1:3" x14ac:dyDescent="0.3">
      <c r="A4" s="53" t="s">
        <v>56</v>
      </c>
      <c r="B4" s="20">
        <v>3</v>
      </c>
      <c r="C4" s="53" t="s">
        <v>308</v>
      </c>
    </row>
    <row r="5" spans="1:3" x14ac:dyDescent="0.3">
      <c r="A5" s="53" t="s">
        <v>44</v>
      </c>
      <c r="B5" s="20">
        <v>1</v>
      </c>
      <c r="C5" s="53" t="s">
        <v>290</v>
      </c>
    </row>
    <row r="6" spans="1:3" x14ac:dyDescent="0.3">
      <c r="A6" s="53" t="s">
        <v>16</v>
      </c>
      <c r="B6" s="20"/>
      <c r="C6" s="53" t="s">
        <v>306</v>
      </c>
    </row>
    <row r="7" spans="1:3" x14ac:dyDescent="0.3">
      <c r="A7" s="53" t="s">
        <v>265</v>
      </c>
      <c r="B7" s="20" t="s">
        <v>264</v>
      </c>
      <c r="C7" s="53" t="s">
        <v>263</v>
      </c>
    </row>
    <row r="8" spans="1:3" x14ac:dyDescent="0.3">
      <c r="A8" s="53" t="s">
        <v>7</v>
      </c>
      <c r="B8" s="20"/>
      <c r="C8" s="53" t="s">
        <v>305</v>
      </c>
    </row>
    <row r="9" spans="1:3" x14ac:dyDescent="0.3">
      <c r="A9" s="53" t="s">
        <v>304</v>
      </c>
      <c r="B9" s="20"/>
      <c r="C9" s="53" t="s">
        <v>303</v>
      </c>
    </row>
    <row r="10" spans="1:3" x14ac:dyDescent="0.3">
      <c r="A10" s="53" t="s">
        <v>11</v>
      </c>
      <c r="B10" s="20"/>
      <c r="C10" s="53" t="s">
        <v>302</v>
      </c>
    </row>
    <row r="11" spans="1:3" x14ac:dyDescent="0.3">
      <c r="A11" s="53" t="s">
        <v>266</v>
      </c>
      <c r="B11" s="20">
        <v>1000</v>
      </c>
      <c r="C11" s="53" t="s">
        <v>648</v>
      </c>
    </row>
    <row r="12" spans="1:3" x14ac:dyDescent="0.3">
      <c r="A12" s="53" t="s">
        <v>268</v>
      </c>
      <c r="B12" s="20">
        <v>15</v>
      </c>
      <c r="C12" s="53" t="s">
        <v>267</v>
      </c>
    </row>
    <row r="13" spans="1:3" x14ac:dyDescent="0.3">
      <c r="A13" s="53" t="s">
        <v>301</v>
      </c>
      <c r="B13" s="20">
        <v>0</v>
      </c>
      <c r="C13" s="53" t="s">
        <v>300</v>
      </c>
    </row>
    <row r="14" spans="1:3" x14ac:dyDescent="0.3">
      <c r="A14" s="53" t="s">
        <v>299</v>
      </c>
      <c r="B14" s="20">
        <v>1E-3</v>
      </c>
      <c r="C14" s="53" t="s">
        <v>298</v>
      </c>
    </row>
    <row r="15" spans="1:3" x14ac:dyDescent="0.3">
      <c r="A15" s="53" t="s">
        <v>297</v>
      </c>
      <c r="B15" s="20">
        <v>0.2</v>
      </c>
      <c r="C15" s="53" t="s">
        <v>296</v>
      </c>
    </row>
    <row r="16" spans="1:3" x14ac:dyDescent="0.3">
      <c r="A16" s="53" t="s">
        <v>295</v>
      </c>
      <c r="B16" s="20">
        <v>0.01</v>
      </c>
      <c r="C16" s="53" t="s">
        <v>294</v>
      </c>
    </row>
    <row r="17" spans="1:3" x14ac:dyDescent="0.3">
      <c r="A17" s="53" t="s">
        <v>60</v>
      </c>
      <c r="B17" s="20">
        <v>10</v>
      </c>
      <c r="C17" s="53" t="s">
        <v>307</v>
      </c>
    </row>
    <row r="18" spans="1:3" x14ac:dyDescent="0.3">
      <c r="A18" s="94" t="s">
        <v>60</v>
      </c>
      <c r="B18" s="93">
        <v>7</v>
      </c>
      <c r="C18" s="93" t="s">
        <v>57</v>
      </c>
    </row>
    <row r="19" spans="1:3" x14ac:dyDescent="0.3">
      <c r="A19" s="53" t="s">
        <v>446</v>
      </c>
      <c r="B19" s="20">
        <v>0</v>
      </c>
      <c r="C19" s="53" t="s">
        <v>647</v>
      </c>
    </row>
    <row r="20" spans="1:3" x14ac:dyDescent="0.3">
      <c r="A20" s="53" t="s">
        <v>159</v>
      </c>
      <c r="B20" s="20">
        <v>1</v>
      </c>
      <c r="C20" s="53" t="s">
        <v>291</v>
      </c>
    </row>
    <row r="21" spans="1:3" x14ac:dyDescent="0.3">
      <c r="A21" s="53" t="s">
        <v>289</v>
      </c>
      <c r="B21" s="20">
        <v>0</v>
      </c>
      <c r="C21" s="53" t="s">
        <v>288</v>
      </c>
    </row>
    <row r="22" spans="1:3" x14ac:dyDescent="0.3">
      <c r="A22" s="53" t="s">
        <v>72</v>
      </c>
      <c r="B22" s="20">
        <v>1</v>
      </c>
      <c r="C22" s="53" t="s">
        <v>285</v>
      </c>
    </row>
    <row r="23" spans="1:3" x14ac:dyDescent="0.3">
      <c r="A23" s="53" t="s">
        <v>157</v>
      </c>
      <c r="B23" s="20" t="s">
        <v>293</v>
      </c>
      <c r="C23" s="53" t="s">
        <v>292</v>
      </c>
    </row>
    <row r="24" spans="1:3" x14ac:dyDescent="0.3">
      <c r="A24" s="53" t="s">
        <v>280</v>
      </c>
      <c r="B24" s="20">
        <v>1.0000000000000001E-5</v>
      </c>
      <c r="C24" s="53" t="s">
        <v>279</v>
      </c>
    </row>
    <row r="25" spans="1:3" x14ac:dyDescent="0.3">
      <c r="A25" s="53" t="s">
        <v>276</v>
      </c>
      <c r="B25" s="20">
        <v>1</v>
      </c>
      <c r="C25" s="53" t="s">
        <v>275</v>
      </c>
    </row>
    <row r="26" spans="1:3" x14ac:dyDescent="0.3">
      <c r="A26" s="53" t="s">
        <v>274</v>
      </c>
      <c r="B26" s="20">
        <v>1</v>
      </c>
      <c r="C26" s="53" t="s">
        <v>273</v>
      </c>
    </row>
    <row r="27" spans="1:3" x14ac:dyDescent="0.3">
      <c r="A27" s="53" t="s">
        <v>77</v>
      </c>
      <c r="B27" s="20">
        <v>2</v>
      </c>
      <c r="C27" s="53" t="s">
        <v>277</v>
      </c>
    </row>
    <row r="28" spans="1:3" x14ac:dyDescent="0.3">
      <c r="A28" s="53" t="s">
        <v>646</v>
      </c>
      <c r="B28" s="20">
        <v>0</v>
      </c>
      <c r="C28" s="53" t="s">
        <v>645</v>
      </c>
    </row>
    <row r="29" spans="1:3" x14ac:dyDescent="0.3">
      <c r="A29" s="53" t="s">
        <v>287</v>
      </c>
      <c r="B29" s="20">
        <v>9.9999999999999995E-7</v>
      </c>
      <c r="C29" s="53" t="s">
        <v>286</v>
      </c>
    </row>
    <row r="30" spans="1:3" x14ac:dyDescent="0.3">
      <c r="A30" s="53" t="s">
        <v>271</v>
      </c>
      <c r="B30" s="20" t="s">
        <v>270</v>
      </c>
      <c r="C30" s="53" t="s">
        <v>269</v>
      </c>
    </row>
    <row r="31" spans="1:3" x14ac:dyDescent="0.3">
      <c r="A31" s="53" t="s">
        <v>258</v>
      </c>
      <c r="B31" s="20" t="s">
        <v>257</v>
      </c>
      <c r="C31" s="53" t="s">
        <v>256</v>
      </c>
    </row>
    <row r="32" spans="1:3" x14ac:dyDescent="0.3">
      <c r="A32" s="53" t="s">
        <v>34</v>
      </c>
      <c r="B32" s="20" t="s">
        <v>35</v>
      </c>
      <c r="C32" s="53" t="s">
        <v>282</v>
      </c>
    </row>
    <row r="33" spans="1:3" x14ac:dyDescent="0.3">
      <c r="A33" s="53" t="s">
        <v>20</v>
      </c>
      <c r="B33" s="20" t="s">
        <v>21</v>
      </c>
      <c r="C33" s="53" t="s">
        <v>284</v>
      </c>
    </row>
    <row r="34" spans="1:3" x14ac:dyDescent="0.3">
      <c r="A34" s="53" t="s">
        <v>39</v>
      </c>
      <c r="B34" s="20" t="s">
        <v>40</v>
      </c>
      <c r="C34" s="53" t="s">
        <v>281</v>
      </c>
    </row>
    <row r="35" spans="1:3" x14ac:dyDescent="0.3">
      <c r="A35" s="53" t="s">
        <v>136</v>
      </c>
      <c r="B35" s="20">
        <v>0</v>
      </c>
      <c r="C35" s="53" t="s">
        <v>644</v>
      </c>
    </row>
    <row r="36" spans="1:3" x14ac:dyDescent="0.3">
      <c r="A36" s="53" t="s">
        <v>255</v>
      </c>
      <c r="B36" s="20">
        <v>0</v>
      </c>
      <c r="C36" s="53" t="s">
        <v>254</v>
      </c>
    </row>
    <row r="37" spans="1:3" x14ac:dyDescent="0.3">
      <c r="A37" s="53" t="s">
        <v>29</v>
      </c>
      <c r="B37" s="20">
        <v>1</v>
      </c>
      <c r="C37" s="53" t="s">
        <v>283</v>
      </c>
    </row>
    <row r="38" spans="1:3" x14ac:dyDescent="0.3">
      <c r="A38" s="53" t="s">
        <v>260</v>
      </c>
      <c r="B38" s="20"/>
      <c r="C38" s="53" t="s">
        <v>259</v>
      </c>
    </row>
    <row r="39" spans="1:3" x14ac:dyDescent="0.3">
      <c r="A39" s="53" t="s">
        <v>140</v>
      </c>
      <c r="B39" s="20">
        <v>1.0000000000000001E-5</v>
      </c>
      <c r="C39" s="53" t="s">
        <v>643</v>
      </c>
    </row>
    <row r="40" spans="1:3" x14ac:dyDescent="0.3">
      <c r="A40" s="53" t="s">
        <v>124</v>
      </c>
      <c r="B40" s="20">
        <v>0</v>
      </c>
      <c r="C40" s="53" t="s">
        <v>272</v>
      </c>
    </row>
    <row r="41" spans="1:3" x14ac:dyDescent="0.3">
      <c r="A41" s="53" t="s">
        <v>262</v>
      </c>
      <c r="B41" s="20">
        <v>1</v>
      </c>
      <c r="C41" s="53" t="s">
        <v>261</v>
      </c>
    </row>
    <row r="42" spans="1:3" x14ac:dyDescent="0.3">
      <c r="A42" s="53" t="s">
        <v>642</v>
      </c>
      <c r="B42" s="20">
        <v>9</v>
      </c>
      <c r="C42" s="53" t="s">
        <v>641</v>
      </c>
    </row>
    <row r="43" spans="1:3" x14ac:dyDescent="0.3">
      <c r="A43" s="98" t="s">
        <v>656</v>
      </c>
      <c r="B43" s="99">
        <v>0</v>
      </c>
      <c r="C43" s="98" t="s">
        <v>661</v>
      </c>
    </row>
    <row r="44" spans="1:3" x14ac:dyDescent="0.3">
      <c r="A44" s="98" t="s">
        <v>662</v>
      </c>
      <c r="B44" s="99"/>
      <c r="C44" s="98" t="s">
        <v>663</v>
      </c>
    </row>
    <row r="45" spans="1:3" x14ac:dyDescent="0.3">
      <c r="A45" s="98" t="s">
        <v>664</v>
      </c>
      <c r="B45" s="99"/>
      <c r="C45" s="98" t="s">
        <v>665</v>
      </c>
    </row>
    <row r="46" spans="1:3" x14ac:dyDescent="0.3">
      <c r="A46" s="98" t="s">
        <v>666</v>
      </c>
      <c r="B46" s="99"/>
      <c r="C46" s="98" t="s">
        <v>667</v>
      </c>
    </row>
    <row r="47" spans="1:3" x14ac:dyDescent="0.3">
      <c r="A47" s="98" t="s">
        <v>668</v>
      </c>
      <c r="B47" s="99"/>
      <c r="C47" s="98" t="s">
        <v>669</v>
      </c>
    </row>
    <row r="48" spans="1:3" x14ac:dyDescent="0.3">
      <c r="A48" s="98" t="s">
        <v>670</v>
      </c>
      <c r="B48" s="99"/>
      <c r="C48" s="98" t="s">
        <v>671</v>
      </c>
    </row>
    <row r="49" spans="1:3" x14ac:dyDescent="0.3">
      <c r="A49" s="98" t="s">
        <v>672</v>
      </c>
      <c r="B49" s="99"/>
      <c r="C49" s="98" t="s">
        <v>673</v>
      </c>
    </row>
    <row r="50" spans="1:3" x14ac:dyDescent="0.3">
      <c r="A50" s="98" t="s">
        <v>642</v>
      </c>
      <c r="B50" s="99"/>
      <c r="C50" s="98" t="s">
        <v>674</v>
      </c>
    </row>
    <row r="51" spans="1:3" x14ac:dyDescent="0.3">
      <c r="A51" s="98" t="s">
        <v>268</v>
      </c>
      <c r="B51" s="99"/>
      <c r="C51" s="98" t="s">
        <v>675</v>
      </c>
    </row>
  </sheetData>
  <autoFilter ref="A1:C43" xr:uid="{00000000-0009-0000-0000-000003000000}">
    <sortState xmlns:xlrd2="http://schemas.microsoft.com/office/spreadsheetml/2017/richdata2" ref="A2:C43">
      <sortCondition ref="A1:A43"/>
    </sortState>
  </autoFilter>
  <pageMargins left="0.7" right="0.7" top="0.75" bottom="0.75" header="0.3" footer="0.3"/>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3" customWidth="1"/>
    <col min="2" max="2" width="56" style="41" customWidth="1"/>
    <col min="3" max="16384" width="9.21875" style="41"/>
  </cols>
  <sheetData>
    <row r="1" spans="1:2" x14ac:dyDescent="0.3">
      <c r="A1" s="43" t="s">
        <v>403</v>
      </c>
      <c r="B1" s="41" t="s">
        <v>402</v>
      </c>
    </row>
    <row r="2" spans="1:2" x14ac:dyDescent="0.3">
      <c r="A2" s="54" t="s">
        <v>401</v>
      </c>
      <c r="B2" s="41" t="s">
        <v>400</v>
      </c>
    </row>
    <row r="3" spans="1:2" x14ac:dyDescent="0.3">
      <c r="A3" s="43" t="s">
        <v>399</v>
      </c>
    </row>
    <row r="4" spans="1:2" x14ac:dyDescent="0.3">
      <c r="A4" s="43" t="s">
        <v>398</v>
      </c>
    </row>
    <row r="5" spans="1:2" x14ac:dyDescent="0.3">
      <c r="A5" s="43" t="s">
        <v>397</v>
      </c>
    </row>
    <row r="6" spans="1:2" x14ac:dyDescent="0.3">
      <c r="A6" s="43" t="s">
        <v>396</v>
      </c>
    </row>
    <row r="7" spans="1:2" x14ac:dyDescent="0.3">
      <c r="A7" s="43" t="s">
        <v>395</v>
      </c>
    </row>
    <row r="8" spans="1:2" x14ac:dyDescent="0.3">
      <c r="A8" s="54" t="s">
        <v>394</v>
      </c>
    </row>
    <row r="9" spans="1:2" x14ac:dyDescent="0.3">
      <c r="A9" s="43" t="s">
        <v>393</v>
      </c>
      <c r="B9" s="41" t="s">
        <v>392</v>
      </c>
    </row>
    <row r="10" spans="1:2" x14ac:dyDescent="0.3">
      <c r="A10" s="43" t="s">
        <v>391</v>
      </c>
    </row>
    <row r="11" spans="1:2" x14ac:dyDescent="0.3">
      <c r="A11" s="43" t="s">
        <v>390</v>
      </c>
    </row>
    <row r="12" spans="1:2" x14ac:dyDescent="0.3">
      <c r="A12" s="43" t="s">
        <v>389</v>
      </c>
    </row>
    <row r="13" spans="1:2" x14ac:dyDescent="0.3">
      <c r="A13" s="43" t="s">
        <v>388</v>
      </c>
    </row>
    <row r="14" spans="1:2" x14ac:dyDescent="0.3">
      <c r="A14" s="43" t="s">
        <v>387</v>
      </c>
    </row>
    <row r="15" spans="1:2" x14ac:dyDescent="0.3">
      <c r="A15" s="43" t="s">
        <v>386</v>
      </c>
      <c r="B15" s="41" t="s">
        <v>385</v>
      </c>
    </row>
    <row r="16" spans="1:2" x14ac:dyDescent="0.3">
      <c r="A16" s="43" t="s">
        <v>384</v>
      </c>
      <c r="B16" s="41" t="s">
        <v>383</v>
      </c>
    </row>
    <row r="17" spans="1:2" x14ac:dyDescent="0.3">
      <c r="A17" s="43" t="s">
        <v>382</v>
      </c>
      <c r="B17" s="41" t="s">
        <v>381</v>
      </c>
    </row>
    <row r="18" spans="1:2" x14ac:dyDescent="0.3">
      <c r="A18" s="43" t="s">
        <v>380</v>
      </c>
    </row>
    <row r="19" spans="1:2" x14ac:dyDescent="0.3">
      <c r="A19" s="55" t="s">
        <v>379</v>
      </c>
    </row>
    <row r="20" spans="1:2" x14ac:dyDescent="0.3">
      <c r="A20" s="43" t="s">
        <v>91</v>
      </c>
    </row>
    <row r="21" spans="1:2" x14ac:dyDescent="0.3">
      <c r="A21" s="43" t="s">
        <v>378</v>
      </c>
    </row>
    <row r="22" spans="1:2" x14ac:dyDescent="0.3">
      <c r="A22" s="43" t="s">
        <v>377</v>
      </c>
    </row>
    <row r="23" spans="1:2" x14ac:dyDescent="0.3">
      <c r="A23" s="43" t="s">
        <v>376</v>
      </c>
    </row>
    <row r="24" spans="1:2" x14ac:dyDescent="0.3">
      <c r="A24" s="43" t="s">
        <v>375</v>
      </c>
    </row>
    <row r="25" spans="1:2" x14ac:dyDescent="0.3">
      <c r="A25" s="43" t="s">
        <v>374</v>
      </c>
    </row>
    <row r="26" spans="1:2" x14ac:dyDescent="0.3">
      <c r="A26" s="43" t="s">
        <v>373</v>
      </c>
    </row>
    <row r="27" spans="1:2" x14ac:dyDescent="0.3">
      <c r="A27" s="43" t="s">
        <v>372</v>
      </c>
    </row>
    <row r="28" spans="1:2" x14ac:dyDescent="0.3">
      <c r="A28" s="43" t="s">
        <v>371</v>
      </c>
    </row>
    <row r="29" spans="1:2" x14ac:dyDescent="0.3">
      <c r="A29" s="43" t="s">
        <v>157</v>
      </c>
    </row>
    <row r="30" spans="1:2" x14ac:dyDescent="0.3">
      <c r="A30" s="43" t="s">
        <v>370</v>
      </c>
    </row>
    <row r="31" spans="1:2" x14ac:dyDescent="0.3">
      <c r="A31" s="55" t="s">
        <v>369</v>
      </c>
      <c r="B31" s="41" t="s">
        <v>368</v>
      </c>
    </row>
    <row r="32" spans="1:2" x14ac:dyDescent="0.3">
      <c r="A32" s="43" t="s">
        <v>367</v>
      </c>
      <c r="B32" s="41" t="s">
        <v>366</v>
      </c>
    </row>
    <row r="33" spans="1:2" x14ac:dyDescent="0.3">
      <c r="A33" s="43" t="s">
        <v>365</v>
      </c>
      <c r="B33" s="41" t="s">
        <v>364</v>
      </c>
    </row>
    <row r="34" spans="1:2" x14ac:dyDescent="0.3">
      <c r="A34" s="43" t="s">
        <v>363</v>
      </c>
      <c r="B34" s="41" t="s">
        <v>362</v>
      </c>
    </row>
    <row r="35" spans="1:2" x14ac:dyDescent="0.3">
      <c r="A35" s="55" t="s">
        <v>361</v>
      </c>
      <c r="B35" s="41" t="s">
        <v>360</v>
      </c>
    </row>
    <row r="36" spans="1:2" x14ac:dyDescent="0.3">
      <c r="A36" s="55" t="s">
        <v>359</v>
      </c>
    </row>
    <row r="37" spans="1:2" x14ac:dyDescent="0.3">
      <c r="A37" s="54" t="s">
        <v>358</v>
      </c>
      <c r="B37" s="41" t="s">
        <v>357</v>
      </c>
    </row>
    <row r="38" spans="1:2" x14ac:dyDescent="0.3">
      <c r="A38" s="54" t="s">
        <v>356</v>
      </c>
      <c r="B38" s="41" t="s">
        <v>355</v>
      </c>
    </row>
    <row r="39" spans="1:2" x14ac:dyDescent="0.3">
      <c r="A39" s="54" t="s">
        <v>354</v>
      </c>
      <c r="B39" s="41" t="s">
        <v>353</v>
      </c>
    </row>
    <row r="40" spans="1:2" x14ac:dyDescent="0.3">
      <c r="A40" s="54" t="s">
        <v>352</v>
      </c>
      <c r="B40" s="41" t="s">
        <v>351</v>
      </c>
    </row>
    <row r="41" spans="1:2" x14ac:dyDescent="0.3">
      <c r="A41" s="54" t="s">
        <v>350</v>
      </c>
      <c r="B41" s="41" t="s">
        <v>349</v>
      </c>
    </row>
    <row r="42" spans="1:2" x14ac:dyDescent="0.3">
      <c r="A42" s="54" t="s">
        <v>348</v>
      </c>
      <c r="B42" s="41" t="s">
        <v>347</v>
      </c>
    </row>
    <row r="43" spans="1:2" x14ac:dyDescent="0.3">
      <c r="A43" s="43" t="s">
        <v>346</v>
      </c>
    </row>
    <row r="44" spans="1:2" x14ac:dyDescent="0.3">
      <c r="A44" s="43" t="s">
        <v>345</v>
      </c>
    </row>
    <row r="45" spans="1:2" x14ac:dyDescent="0.3">
      <c r="A45" s="43" t="s">
        <v>344</v>
      </c>
    </row>
    <row r="46" spans="1:2" x14ac:dyDescent="0.3">
      <c r="A46" s="43" t="s">
        <v>343</v>
      </c>
    </row>
    <row r="47" spans="1:2" x14ac:dyDescent="0.3">
      <c r="A47" s="43" t="s">
        <v>342</v>
      </c>
    </row>
    <row r="48" spans="1:2" x14ac:dyDescent="0.3">
      <c r="A48" s="43" t="s">
        <v>341</v>
      </c>
    </row>
    <row r="49" spans="1:2" x14ac:dyDescent="0.3">
      <c r="A49" s="43" t="s">
        <v>340</v>
      </c>
    </row>
    <row r="50" spans="1:2" x14ac:dyDescent="0.3">
      <c r="A50" s="43" t="s">
        <v>339</v>
      </c>
    </row>
    <row r="51" spans="1:2" x14ac:dyDescent="0.3">
      <c r="A51" s="43" t="s">
        <v>338</v>
      </c>
      <c r="B51" s="41" t="s">
        <v>337</v>
      </c>
    </row>
    <row r="52" spans="1:2" x14ac:dyDescent="0.3">
      <c r="A52" s="43" t="s">
        <v>336</v>
      </c>
      <c r="B52" s="41" t="s">
        <v>335</v>
      </c>
    </row>
    <row r="53" spans="1:2" x14ac:dyDescent="0.3">
      <c r="A53" s="43" t="s">
        <v>334</v>
      </c>
    </row>
    <row r="54" spans="1:2" x14ac:dyDescent="0.3">
      <c r="A54" s="43" t="s">
        <v>333</v>
      </c>
    </row>
    <row r="55" spans="1:2" x14ac:dyDescent="0.3">
      <c r="A55" s="43" t="s">
        <v>332</v>
      </c>
    </row>
    <row r="56" spans="1:2" x14ac:dyDescent="0.3">
      <c r="A56" s="43" t="s">
        <v>331</v>
      </c>
    </row>
    <row r="57" spans="1:2" x14ac:dyDescent="0.3">
      <c r="A57" s="43" t="s">
        <v>330</v>
      </c>
    </row>
    <row r="58" spans="1:2" x14ac:dyDescent="0.3">
      <c r="A58" s="43" t="s">
        <v>329</v>
      </c>
    </row>
    <row r="59" spans="1:2" x14ac:dyDescent="0.3">
      <c r="A59" s="43" t="s">
        <v>328</v>
      </c>
    </row>
    <row r="60" spans="1:2" x14ac:dyDescent="0.3">
      <c r="A60" s="43" t="s">
        <v>327</v>
      </c>
    </row>
    <row r="61" spans="1:2" x14ac:dyDescent="0.3">
      <c r="A61" s="43" t="s">
        <v>326</v>
      </c>
    </row>
    <row r="62" spans="1:2" x14ac:dyDescent="0.3">
      <c r="A62" s="43" t="s">
        <v>325</v>
      </c>
    </row>
    <row r="63" spans="1:2" x14ac:dyDescent="0.3">
      <c r="A63" s="43" t="s">
        <v>324</v>
      </c>
    </row>
    <row r="64" spans="1:2" x14ac:dyDescent="0.3">
      <c r="A64" s="43" t="s">
        <v>323</v>
      </c>
    </row>
    <row r="65" spans="1:1" x14ac:dyDescent="0.3">
      <c r="A65" s="43" t="s">
        <v>322</v>
      </c>
    </row>
    <row r="66" spans="1:1" x14ac:dyDescent="0.3">
      <c r="A66" s="43" t="s">
        <v>321</v>
      </c>
    </row>
    <row r="67" spans="1:1" x14ac:dyDescent="0.3">
      <c r="A67" s="43" t="s">
        <v>320</v>
      </c>
    </row>
    <row r="68" spans="1:1" x14ac:dyDescent="0.3">
      <c r="A68" s="43" t="s">
        <v>319</v>
      </c>
    </row>
    <row r="69" spans="1:1" x14ac:dyDescent="0.3">
      <c r="A69" s="43" t="s">
        <v>318</v>
      </c>
    </row>
    <row r="70" spans="1:1" x14ac:dyDescent="0.3">
      <c r="A70" s="43" t="s">
        <v>317</v>
      </c>
    </row>
    <row r="71" spans="1:1" x14ac:dyDescent="0.3">
      <c r="A71" s="43" t="s">
        <v>316</v>
      </c>
    </row>
    <row r="72" spans="1:1" x14ac:dyDescent="0.3">
      <c r="A72" s="43" t="s">
        <v>315</v>
      </c>
    </row>
    <row r="73" spans="1:1" x14ac:dyDescent="0.3">
      <c r="A73" s="43" t="s">
        <v>314</v>
      </c>
    </row>
    <row r="74" spans="1:1" x14ac:dyDescent="0.3">
      <c r="A74" s="43" t="s">
        <v>313</v>
      </c>
    </row>
    <row r="75" spans="1:1" x14ac:dyDescent="0.3">
      <c r="A75" s="43" t="s">
        <v>312</v>
      </c>
    </row>
    <row r="76" spans="1:1" x14ac:dyDescent="0.3">
      <c r="A76" s="43" t="s">
        <v>311</v>
      </c>
    </row>
    <row r="77" spans="1:1" x14ac:dyDescent="0.3">
      <c r="A77" s="43" t="s">
        <v>310</v>
      </c>
    </row>
    <row r="78" spans="1:1" x14ac:dyDescent="0.3">
      <c r="A78" s="43" t="s">
        <v>309</v>
      </c>
    </row>
  </sheetData>
  <pageMargins left="0.7" right="0.7" top="0.75" bottom="0.75" header="0.3" footer="0.3"/>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5"/>
  <sheetViews>
    <sheetView topLeftCell="A37" workbookViewId="0">
      <selection activeCell="A43" sqref="A43"/>
    </sheetView>
  </sheetViews>
  <sheetFormatPr defaultColWidth="9.21875" defaultRowHeight="14.4" x14ac:dyDescent="0.3"/>
  <cols>
    <col min="1" max="1" width="37.6640625" style="41" customWidth="1"/>
    <col min="2" max="2" width="31.21875" style="43" customWidth="1"/>
    <col min="3" max="16384" width="9.21875" style="41"/>
  </cols>
  <sheetData>
    <row r="1" spans="1:2" x14ac:dyDescent="0.3">
      <c r="A1" s="41" t="s">
        <v>461</v>
      </c>
      <c r="B1" s="43" t="s">
        <v>460</v>
      </c>
    </row>
    <row r="2" spans="1:2" x14ac:dyDescent="0.3">
      <c r="A2" s="41" t="s">
        <v>459</v>
      </c>
      <c r="B2" s="43">
        <v>5</v>
      </c>
    </row>
    <row r="3" spans="1:2" x14ac:dyDescent="0.3">
      <c r="A3" s="41" t="s">
        <v>458</v>
      </c>
      <c r="B3" s="43">
        <v>0</v>
      </c>
    </row>
    <row r="4" spans="1:2" x14ac:dyDescent="0.3">
      <c r="A4" s="41" t="s">
        <v>457</v>
      </c>
      <c r="B4" s="56">
        <v>1.0000000000000001E-5</v>
      </c>
    </row>
    <row r="5" spans="1:2" x14ac:dyDescent="0.3">
      <c r="A5" s="41" t="s">
        <v>278</v>
      </c>
      <c r="B5" s="43">
        <v>1</v>
      </c>
    </row>
    <row r="6" spans="1:2" x14ac:dyDescent="0.3">
      <c r="A6" s="41" t="s">
        <v>456</v>
      </c>
      <c r="B6" s="43">
        <v>1</v>
      </c>
    </row>
    <row r="7" spans="1:2" x14ac:dyDescent="0.3">
      <c r="A7" s="41" t="s">
        <v>455</v>
      </c>
      <c r="B7" s="43" t="s">
        <v>454</v>
      </c>
    </row>
    <row r="8" spans="1:2" x14ac:dyDescent="0.3">
      <c r="A8" s="41" t="s">
        <v>453</v>
      </c>
      <c r="B8" s="43">
        <v>0</v>
      </c>
    </row>
    <row r="9" spans="1:2" x14ac:dyDescent="0.3">
      <c r="A9" s="41" t="s">
        <v>452</v>
      </c>
      <c r="B9" s="43">
        <v>0</v>
      </c>
    </row>
    <row r="10" spans="1:2" x14ac:dyDescent="0.3">
      <c r="A10" s="41" t="s">
        <v>16</v>
      </c>
      <c r="B10" s="43">
        <v>1</v>
      </c>
    </row>
    <row r="11" spans="1:2" x14ac:dyDescent="0.3">
      <c r="A11" s="41" t="s">
        <v>451</v>
      </c>
      <c r="B11" s="43">
        <v>1</v>
      </c>
    </row>
    <row r="12" spans="1:2" x14ac:dyDescent="0.3">
      <c r="A12" s="41" t="s">
        <v>11</v>
      </c>
      <c r="B12" s="43">
        <v>1</v>
      </c>
    </row>
    <row r="13" spans="1:2" x14ac:dyDescent="0.3">
      <c r="A13" s="41" t="s">
        <v>450</v>
      </c>
      <c r="B13" s="56">
        <v>1E-3</v>
      </c>
    </row>
    <row r="14" spans="1:2" x14ac:dyDescent="0.3">
      <c r="A14" s="41" t="s">
        <v>449</v>
      </c>
      <c r="B14" s="43">
        <v>0.01</v>
      </c>
    </row>
    <row r="15" spans="1:2" x14ac:dyDescent="0.3">
      <c r="A15" s="41" t="s">
        <v>448</v>
      </c>
      <c r="B15" s="43">
        <v>0.01</v>
      </c>
    </row>
    <row r="16" spans="1:2" x14ac:dyDescent="0.3">
      <c r="A16" s="41" t="s">
        <v>447</v>
      </c>
      <c r="B16" s="43">
        <v>0</v>
      </c>
    </row>
    <row r="17" spans="1:2" x14ac:dyDescent="0.3">
      <c r="A17" s="41" t="s">
        <v>91</v>
      </c>
      <c r="B17" s="43">
        <v>1</v>
      </c>
    </row>
    <row r="18" spans="1:2" x14ac:dyDescent="0.3">
      <c r="A18" s="41" t="s">
        <v>95</v>
      </c>
      <c r="B18" s="43">
        <v>0</v>
      </c>
    </row>
    <row r="19" spans="1:2" x14ac:dyDescent="0.3">
      <c r="A19" s="41" t="s">
        <v>446</v>
      </c>
      <c r="B19" s="43">
        <v>1</v>
      </c>
    </row>
    <row r="20" spans="1:2" x14ac:dyDescent="0.3">
      <c r="A20" s="41" t="s">
        <v>445</v>
      </c>
      <c r="B20" s="43">
        <v>1</v>
      </c>
    </row>
    <row r="21" spans="1:2" x14ac:dyDescent="0.3">
      <c r="A21" s="41" t="s">
        <v>444</v>
      </c>
      <c r="B21" s="43">
        <v>0</v>
      </c>
    </row>
    <row r="22" spans="1:2" x14ac:dyDescent="0.3">
      <c r="A22" s="41" t="s">
        <v>443</v>
      </c>
      <c r="B22" s="43">
        <v>0</v>
      </c>
    </row>
    <row r="23" spans="1:2" x14ac:dyDescent="0.3">
      <c r="A23" s="41" t="s">
        <v>442</v>
      </c>
      <c r="B23" s="43">
        <v>0</v>
      </c>
    </row>
    <row r="24" spans="1:2" x14ac:dyDescent="0.3">
      <c r="A24" s="41" t="s">
        <v>441</v>
      </c>
      <c r="B24" s="43">
        <v>0</v>
      </c>
    </row>
    <row r="25" spans="1:2" x14ac:dyDescent="0.3">
      <c r="A25" s="41" t="s">
        <v>440</v>
      </c>
      <c r="B25" s="43">
        <v>0</v>
      </c>
    </row>
    <row r="26" spans="1:2" x14ac:dyDescent="0.3">
      <c r="A26" s="41" t="s">
        <v>72</v>
      </c>
      <c r="B26" s="43">
        <v>1</v>
      </c>
    </row>
    <row r="27" spans="1:2" x14ac:dyDescent="0.3">
      <c r="A27" s="41" t="s">
        <v>439</v>
      </c>
      <c r="B27" s="43">
        <v>0</v>
      </c>
    </row>
    <row r="28" spans="1:2" x14ac:dyDescent="0.3">
      <c r="A28" s="41" t="s">
        <v>438</v>
      </c>
      <c r="B28" s="43">
        <v>1</v>
      </c>
    </row>
    <row r="29" spans="1:2" x14ac:dyDescent="0.3">
      <c r="A29" s="41" t="s">
        <v>437</v>
      </c>
      <c r="B29" s="43">
        <v>0</v>
      </c>
    </row>
    <row r="30" spans="1:2" x14ac:dyDescent="0.3">
      <c r="A30" s="41" t="s">
        <v>436</v>
      </c>
      <c r="B30" s="43">
        <v>0</v>
      </c>
    </row>
    <row r="31" spans="1:2" x14ac:dyDescent="0.3">
      <c r="A31" s="41" t="s">
        <v>435</v>
      </c>
      <c r="B31" s="56">
        <v>1E-3</v>
      </c>
    </row>
    <row r="32" spans="1:2" x14ac:dyDescent="0.3">
      <c r="A32" s="41" t="s">
        <v>434</v>
      </c>
      <c r="B32" s="43">
        <v>1</v>
      </c>
    </row>
    <row r="33" spans="1:2" x14ac:dyDescent="0.3">
      <c r="A33" s="41" t="s">
        <v>433</v>
      </c>
      <c r="B33" s="43">
        <v>0</v>
      </c>
    </row>
    <row r="34" spans="1:2" x14ac:dyDescent="0.3">
      <c r="A34" s="41" t="s">
        <v>432</v>
      </c>
      <c r="B34" s="43">
        <v>1</v>
      </c>
    </row>
    <row r="35" spans="1:2" x14ac:dyDescent="0.3">
      <c r="A35" s="41" t="s">
        <v>431</v>
      </c>
      <c r="B35" s="43">
        <v>1</v>
      </c>
    </row>
    <row r="36" spans="1:2" x14ac:dyDescent="0.3">
      <c r="A36" s="41" t="s">
        <v>430</v>
      </c>
      <c r="B36" s="43">
        <v>0</v>
      </c>
    </row>
    <row r="37" spans="1:2" x14ac:dyDescent="0.3">
      <c r="A37" s="41" t="s">
        <v>429</v>
      </c>
      <c r="B37" s="43" t="s">
        <v>428</v>
      </c>
    </row>
    <row r="38" spans="1:2" x14ac:dyDescent="0.3">
      <c r="A38" s="41" t="s">
        <v>427</v>
      </c>
      <c r="B38" s="43" t="s">
        <v>426</v>
      </c>
    </row>
    <row r="39" spans="1:2" x14ac:dyDescent="0.3">
      <c r="A39" s="41" t="s">
        <v>425</v>
      </c>
      <c r="B39" s="43">
        <v>0</v>
      </c>
    </row>
    <row r="40" spans="1:2" x14ac:dyDescent="0.3">
      <c r="A40" s="41" t="s">
        <v>104</v>
      </c>
      <c r="B40" s="43">
        <v>3000</v>
      </c>
    </row>
    <row r="41" spans="1:2" x14ac:dyDescent="0.3">
      <c r="A41" s="41" t="s">
        <v>424</v>
      </c>
      <c r="B41" s="43">
        <v>0</v>
      </c>
    </row>
    <row r="42" spans="1:2" x14ac:dyDescent="0.3">
      <c r="A42" s="41" t="s">
        <v>423</v>
      </c>
      <c r="B42" s="43" t="s">
        <v>422</v>
      </c>
    </row>
    <row r="43" spans="1:2" x14ac:dyDescent="0.3">
      <c r="A43" s="95" t="s">
        <v>421</v>
      </c>
      <c r="B43" s="43" t="s">
        <v>420</v>
      </c>
    </row>
    <row r="44" spans="1:2" x14ac:dyDescent="0.3">
      <c r="A44" s="41" t="s">
        <v>419</v>
      </c>
      <c r="B44" s="43">
        <v>1</v>
      </c>
    </row>
    <row r="45" spans="1:2" x14ac:dyDescent="0.3">
      <c r="A45" s="41" t="s">
        <v>20</v>
      </c>
      <c r="B45" s="43" t="s">
        <v>418</v>
      </c>
    </row>
    <row r="46" spans="1:2" x14ac:dyDescent="0.3">
      <c r="A46" s="41" t="s">
        <v>417</v>
      </c>
      <c r="B46" s="43">
        <v>1</v>
      </c>
    </row>
    <row r="47" spans="1:2" x14ac:dyDescent="0.3">
      <c r="A47" s="41" t="s">
        <v>39</v>
      </c>
      <c r="B47" s="43" t="s">
        <v>416</v>
      </c>
    </row>
    <row r="48" spans="1:2" x14ac:dyDescent="0.3">
      <c r="A48" s="41" t="s">
        <v>136</v>
      </c>
      <c r="B48" s="43">
        <v>0</v>
      </c>
    </row>
    <row r="49" spans="1:2" x14ac:dyDescent="0.3">
      <c r="A49" s="41" t="s">
        <v>334</v>
      </c>
      <c r="B49" s="43">
        <v>0</v>
      </c>
    </row>
    <row r="50" spans="1:2" x14ac:dyDescent="0.3">
      <c r="A50" s="41" t="s">
        <v>415</v>
      </c>
      <c r="B50" s="43">
        <v>1</v>
      </c>
    </row>
    <row r="51" spans="1:2" x14ac:dyDescent="0.3">
      <c r="A51" s="41" t="s">
        <v>414</v>
      </c>
      <c r="B51" s="43">
        <v>0</v>
      </c>
    </row>
    <row r="52" spans="1:2" x14ac:dyDescent="0.3">
      <c r="A52" s="41" t="s">
        <v>29</v>
      </c>
      <c r="B52" s="43">
        <v>0</v>
      </c>
    </row>
    <row r="53" spans="1:2" x14ac:dyDescent="0.3">
      <c r="A53" s="41" t="s">
        <v>260</v>
      </c>
      <c r="B53" s="43">
        <v>0</v>
      </c>
    </row>
    <row r="54" spans="1:2" x14ac:dyDescent="0.3">
      <c r="A54" s="41" t="s">
        <v>413</v>
      </c>
      <c r="B54" s="43">
        <v>0</v>
      </c>
    </row>
    <row r="55" spans="1:2" x14ac:dyDescent="0.3">
      <c r="A55" s="41" t="s">
        <v>412</v>
      </c>
      <c r="B55" s="43">
        <v>5.0000000000000001E-3</v>
      </c>
    </row>
    <row r="56" spans="1:2" x14ac:dyDescent="0.3">
      <c r="A56" s="41" t="s">
        <v>411</v>
      </c>
      <c r="B56" s="56">
        <v>6E-10</v>
      </c>
    </row>
    <row r="57" spans="1:2" x14ac:dyDescent="0.3">
      <c r="A57" s="41" t="s">
        <v>410</v>
      </c>
      <c r="B57" s="43">
        <v>1</v>
      </c>
    </row>
    <row r="58" spans="1:2" x14ac:dyDescent="0.3">
      <c r="A58" s="41" t="s">
        <v>409</v>
      </c>
      <c r="B58" s="43">
        <v>0</v>
      </c>
    </row>
    <row r="59" spans="1:2" x14ac:dyDescent="0.3">
      <c r="A59" s="41" t="s">
        <v>88</v>
      </c>
      <c r="B59" s="43">
        <v>1</v>
      </c>
    </row>
    <row r="60" spans="1:2" x14ac:dyDescent="0.3">
      <c r="A60" s="41" t="s">
        <v>408</v>
      </c>
      <c r="B60" s="43">
        <v>5</v>
      </c>
    </row>
    <row r="61" spans="1:2" x14ac:dyDescent="0.3">
      <c r="A61" s="41" t="s">
        <v>124</v>
      </c>
      <c r="B61" s="43">
        <v>0</v>
      </c>
    </row>
    <row r="62" spans="1:2" x14ac:dyDescent="0.3">
      <c r="A62" s="41" t="s">
        <v>407</v>
      </c>
      <c r="B62" s="43">
        <v>6.1999999999999998E-3</v>
      </c>
    </row>
    <row r="63" spans="1:2" x14ac:dyDescent="0.3">
      <c r="A63" s="41" t="s">
        <v>406</v>
      </c>
      <c r="B63" s="43">
        <v>0</v>
      </c>
    </row>
    <row r="64" spans="1:2" x14ac:dyDescent="0.3">
      <c r="A64" s="41" t="s">
        <v>405</v>
      </c>
      <c r="B64" s="43">
        <v>0</v>
      </c>
    </row>
    <row r="65" spans="1:2" x14ac:dyDescent="0.3">
      <c r="A65" s="41" t="s">
        <v>404</v>
      </c>
      <c r="B65" s="43">
        <v>0</v>
      </c>
    </row>
  </sheetData>
  <autoFilter ref="A1:B64" xr:uid="{00000000-0009-0000-0000-000005000000}">
    <sortState xmlns:xlrd2="http://schemas.microsoft.com/office/spreadsheetml/2017/richdata2" ref="A2:B64">
      <sortCondition ref="A1:A64"/>
    </sortState>
  </autoFilter>
  <pageMargins left="0.7" right="0.7" top="0.75" bottom="0.75" header="0.3" footer="0.3"/>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2"/>
  <sheetViews>
    <sheetView topLeftCell="A2" workbookViewId="0">
      <selection activeCell="A16" sqref="A16"/>
    </sheetView>
  </sheetViews>
  <sheetFormatPr defaultColWidth="9.21875" defaultRowHeight="14.4" x14ac:dyDescent="0.3"/>
  <cols>
    <col min="1" max="1" width="21.109375" style="41" customWidth="1"/>
    <col min="2" max="2" width="47.21875" style="43" customWidth="1"/>
    <col min="3" max="3" width="28.21875" style="41" customWidth="1"/>
    <col min="4" max="16384" width="9.21875" style="41"/>
  </cols>
  <sheetData>
    <row r="1" spans="1:2" x14ac:dyDescent="0.3">
      <c r="A1" s="58" t="s">
        <v>585</v>
      </c>
      <c r="B1" s="57" t="s">
        <v>253</v>
      </c>
    </row>
    <row r="2" spans="1:2" x14ac:dyDescent="0.3">
      <c r="A2" s="41" t="s">
        <v>584</v>
      </c>
      <c r="B2" s="43" t="s">
        <v>583</v>
      </c>
    </row>
    <row r="3" spans="1:2" x14ac:dyDescent="0.3">
      <c r="A3" s="41" t="s">
        <v>582</v>
      </c>
      <c r="B3" s="43" t="s">
        <v>581</v>
      </c>
    </row>
    <row r="4" spans="1:2" x14ac:dyDescent="0.3">
      <c r="A4" s="41" t="s">
        <v>580</v>
      </c>
      <c r="B4" s="43" t="s">
        <v>579</v>
      </c>
    </row>
    <row r="5" spans="1:2" x14ac:dyDescent="0.3">
      <c r="A5" s="41" t="s">
        <v>276</v>
      </c>
      <c r="B5" s="43">
        <v>1</v>
      </c>
    </row>
    <row r="6" spans="1:2" x14ac:dyDescent="0.3">
      <c r="A6" s="41" t="s">
        <v>274</v>
      </c>
      <c r="B6" s="43">
        <v>1</v>
      </c>
    </row>
    <row r="7" spans="1:2" x14ac:dyDescent="0.3">
      <c r="A7" s="41" t="s">
        <v>578</v>
      </c>
      <c r="B7" s="56">
        <v>53125000000</v>
      </c>
    </row>
    <row r="8" spans="1:2" x14ac:dyDescent="0.3">
      <c r="A8" s="41" t="s">
        <v>577</v>
      </c>
      <c r="B8" s="56">
        <v>39844000000</v>
      </c>
    </row>
    <row r="9" spans="1:2" x14ac:dyDescent="0.3">
      <c r="A9" s="41" t="s">
        <v>576</v>
      </c>
      <c r="B9" s="43">
        <v>50000000</v>
      </c>
    </row>
    <row r="10" spans="1:2" x14ac:dyDescent="0.3">
      <c r="A10" s="41" t="s">
        <v>575</v>
      </c>
      <c r="B10" s="43">
        <v>10000000</v>
      </c>
    </row>
    <row r="11" spans="1:2" x14ac:dyDescent="0.3">
      <c r="A11" s="41" t="s">
        <v>574</v>
      </c>
      <c r="B11" s="43">
        <v>0.54</v>
      </c>
    </row>
    <row r="12" spans="1:2" x14ac:dyDescent="0.3">
      <c r="A12" s="41" t="s">
        <v>573</v>
      </c>
      <c r="B12" s="43">
        <v>0</v>
      </c>
    </row>
    <row r="13" spans="1:2" x14ac:dyDescent="0.3">
      <c r="A13" s="41" t="s">
        <v>572</v>
      </c>
      <c r="B13" s="43" t="s">
        <v>571</v>
      </c>
    </row>
    <row r="14" spans="1:2" x14ac:dyDescent="0.3">
      <c r="A14" s="41" t="s">
        <v>570</v>
      </c>
      <c r="B14" s="43" t="s">
        <v>569</v>
      </c>
    </row>
    <row r="15" spans="1:2" x14ac:dyDescent="0.3">
      <c r="A15" s="41" t="s">
        <v>568</v>
      </c>
      <c r="B15" s="43" t="s">
        <v>567</v>
      </c>
    </row>
    <row r="16" spans="1:2" x14ac:dyDescent="0.3">
      <c r="A16" s="41" t="s">
        <v>566</v>
      </c>
      <c r="B16" s="43" t="s">
        <v>565</v>
      </c>
    </row>
    <row r="17" spans="1:2" x14ac:dyDescent="0.3">
      <c r="A17" s="41" t="s">
        <v>564</v>
      </c>
      <c r="B17" s="43">
        <v>12</v>
      </c>
    </row>
    <row r="18" spans="1:2" x14ac:dyDescent="0.3">
      <c r="A18" s="41" t="s">
        <v>563</v>
      </c>
      <c r="B18" s="43">
        <v>12</v>
      </c>
    </row>
    <row r="19" spans="1:2" x14ac:dyDescent="0.3">
      <c r="A19" s="41" t="s">
        <v>129</v>
      </c>
      <c r="B19" s="43">
        <v>12</v>
      </c>
    </row>
    <row r="20" spans="1:2" x14ac:dyDescent="0.3">
      <c r="A20" s="41" t="s">
        <v>92</v>
      </c>
      <c r="B20" s="43">
        <v>3</v>
      </c>
    </row>
    <row r="21" spans="1:2" x14ac:dyDescent="0.3">
      <c r="A21" s="41" t="s">
        <v>96</v>
      </c>
      <c r="B21" s="43">
        <v>3</v>
      </c>
    </row>
    <row r="22" spans="1:2" x14ac:dyDescent="0.3">
      <c r="A22" s="41" t="s">
        <v>562</v>
      </c>
      <c r="B22" s="43">
        <v>40</v>
      </c>
    </row>
    <row r="23" spans="1:2" x14ac:dyDescent="0.3">
      <c r="A23" s="41" t="s">
        <v>105</v>
      </c>
      <c r="B23" s="43">
        <v>0.2</v>
      </c>
    </row>
    <row r="24" spans="1:2" x14ac:dyDescent="0.3">
      <c r="A24" s="41" t="s">
        <v>110</v>
      </c>
      <c r="B24" s="43">
        <v>0</v>
      </c>
    </row>
    <row r="25" spans="1:2" x14ac:dyDescent="0.3">
      <c r="A25" s="41" t="s">
        <v>116</v>
      </c>
      <c r="B25" s="43">
        <v>0</v>
      </c>
    </row>
    <row r="26" spans="1:2" x14ac:dyDescent="0.3">
      <c r="A26" s="41" t="s">
        <v>561</v>
      </c>
      <c r="B26" s="43">
        <v>0</v>
      </c>
    </row>
    <row r="27" spans="1:2" x14ac:dyDescent="0.3">
      <c r="A27" s="41" t="s">
        <v>192</v>
      </c>
      <c r="B27" s="43">
        <v>0</v>
      </c>
    </row>
    <row r="28" spans="1:2" x14ac:dyDescent="0.3">
      <c r="A28" s="41" t="s">
        <v>560</v>
      </c>
      <c r="B28" s="43">
        <v>0</v>
      </c>
    </row>
    <row r="29" spans="1:2" x14ac:dyDescent="0.3">
      <c r="A29" s="41" t="s">
        <v>190</v>
      </c>
      <c r="B29" s="43">
        <v>0</v>
      </c>
    </row>
    <row r="30" spans="1:2" x14ac:dyDescent="0.3">
      <c r="A30" s="41" t="s">
        <v>559</v>
      </c>
      <c r="B30" s="43">
        <v>0</v>
      </c>
    </row>
    <row r="31" spans="1:2" x14ac:dyDescent="0.3">
      <c r="A31" s="41" t="s">
        <v>188</v>
      </c>
      <c r="B31" s="43">
        <v>0</v>
      </c>
    </row>
    <row r="32" spans="1:2" x14ac:dyDescent="0.3">
      <c r="A32" s="41" t="s">
        <v>558</v>
      </c>
      <c r="B32" s="43">
        <v>0</v>
      </c>
    </row>
    <row r="33" spans="1:2" x14ac:dyDescent="0.3">
      <c r="A33" s="41" t="s">
        <v>186</v>
      </c>
      <c r="B33" s="43">
        <v>0.7</v>
      </c>
    </row>
    <row r="34" spans="1:2" x14ac:dyDescent="0.3">
      <c r="A34" s="41" t="s">
        <v>184</v>
      </c>
      <c r="B34" s="43">
        <v>0.7</v>
      </c>
    </row>
    <row r="35" spans="1:2" x14ac:dyDescent="0.3">
      <c r="A35" s="41" t="s">
        <v>182</v>
      </c>
      <c r="B35" s="43">
        <v>0.7</v>
      </c>
    </row>
    <row r="36" spans="1:2" x14ac:dyDescent="0.3">
      <c r="A36" s="41" t="s">
        <v>180</v>
      </c>
      <c r="B36" s="43">
        <v>0.7</v>
      </c>
    </row>
    <row r="37" spans="1:2" x14ac:dyDescent="0.3">
      <c r="A37" s="41" t="s">
        <v>178</v>
      </c>
      <c r="B37" s="43">
        <v>4</v>
      </c>
    </row>
    <row r="38" spans="1:2" x14ac:dyDescent="0.3">
      <c r="A38" s="41" t="s">
        <v>557</v>
      </c>
      <c r="B38" s="43" t="s">
        <v>556</v>
      </c>
    </row>
    <row r="39" spans="1:2" x14ac:dyDescent="0.3">
      <c r="A39" s="41" t="s">
        <v>555</v>
      </c>
      <c r="B39" s="43" t="s">
        <v>554</v>
      </c>
    </row>
    <row r="40" spans="1:2" x14ac:dyDescent="0.3">
      <c r="A40" s="41" t="s">
        <v>553</v>
      </c>
      <c r="B40" s="43" t="s">
        <v>548</v>
      </c>
    </row>
    <row r="41" spans="1:2" x14ac:dyDescent="0.3">
      <c r="A41" s="41" t="s">
        <v>552</v>
      </c>
      <c r="B41" s="43" t="s">
        <v>548</v>
      </c>
    </row>
    <row r="42" spans="1:2" x14ac:dyDescent="0.3">
      <c r="A42" s="41" t="s">
        <v>271</v>
      </c>
      <c r="B42" s="43" t="s">
        <v>551</v>
      </c>
    </row>
    <row r="43" spans="1:2" x14ac:dyDescent="0.3">
      <c r="A43" s="41" t="s">
        <v>550</v>
      </c>
      <c r="B43" s="43" t="s">
        <v>548</v>
      </c>
    </row>
    <row r="44" spans="1:2" x14ac:dyDescent="0.3">
      <c r="A44" s="41" t="s">
        <v>549</v>
      </c>
      <c r="B44" s="43" t="s">
        <v>548</v>
      </c>
    </row>
    <row r="45" spans="1:2" x14ac:dyDescent="0.3">
      <c r="A45" s="41" t="s">
        <v>265</v>
      </c>
      <c r="B45" s="43" t="s">
        <v>547</v>
      </c>
    </row>
    <row r="46" spans="1:2" x14ac:dyDescent="0.3">
      <c r="A46" s="41" t="s">
        <v>546</v>
      </c>
      <c r="B46" s="43" t="s">
        <v>542</v>
      </c>
    </row>
    <row r="47" spans="1:2" x14ac:dyDescent="0.3">
      <c r="A47" s="41" t="s">
        <v>545</v>
      </c>
      <c r="B47" s="43" t="s">
        <v>542</v>
      </c>
    </row>
    <row r="48" spans="1:2" x14ac:dyDescent="0.3">
      <c r="A48" s="41" t="s">
        <v>544</v>
      </c>
      <c r="B48" s="43" t="s">
        <v>542</v>
      </c>
    </row>
    <row r="49" spans="1:2" x14ac:dyDescent="0.3">
      <c r="A49" s="41" t="s">
        <v>543</v>
      </c>
      <c r="B49" s="43" t="s">
        <v>542</v>
      </c>
    </row>
    <row r="50" spans="1:2" x14ac:dyDescent="0.3">
      <c r="A50" s="41" t="s">
        <v>541</v>
      </c>
      <c r="B50" s="43">
        <v>0</v>
      </c>
    </row>
    <row r="51" spans="1:2" x14ac:dyDescent="0.3">
      <c r="A51" s="41" t="s">
        <v>540</v>
      </c>
      <c r="B51" s="43" t="s">
        <v>538</v>
      </c>
    </row>
    <row r="52" spans="1:2" x14ac:dyDescent="0.3">
      <c r="A52" s="41" t="s">
        <v>539</v>
      </c>
      <c r="B52" s="43" t="s">
        <v>538</v>
      </c>
    </row>
    <row r="53" spans="1:2" x14ac:dyDescent="0.3">
      <c r="A53" s="41" t="s">
        <v>537</v>
      </c>
      <c r="B53" s="43" t="s">
        <v>536</v>
      </c>
    </row>
    <row r="54" spans="1:2" x14ac:dyDescent="0.3">
      <c r="A54" s="41" t="s">
        <v>535</v>
      </c>
      <c r="B54" s="43">
        <v>0.6</v>
      </c>
    </row>
    <row r="55" spans="1:2" x14ac:dyDescent="0.3">
      <c r="A55" s="41" t="s">
        <v>534</v>
      </c>
      <c r="B55" s="43">
        <v>0.6</v>
      </c>
    </row>
    <row r="56" spans="1:2" x14ac:dyDescent="0.3">
      <c r="A56" s="41" t="s">
        <v>363</v>
      </c>
      <c r="B56" s="43">
        <v>4</v>
      </c>
    </row>
    <row r="57" spans="1:2" x14ac:dyDescent="0.3">
      <c r="A57" s="41" t="s">
        <v>533</v>
      </c>
      <c r="B57" s="56">
        <v>1E-4</v>
      </c>
    </row>
    <row r="58" spans="1:2" x14ac:dyDescent="0.3">
      <c r="A58" s="41" t="s">
        <v>532</v>
      </c>
      <c r="B58" s="43">
        <v>3</v>
      </c>
    </row>
    <row r="59" spans="1:2" x14ac:dyDescent="0.3">
      <c r="A59" s="41" t="s">
        <v>531</v>
      </c>
      <c r="B59" s="43">
        <v>10.5</v>
      </c>
    </row>
    <row r="60" spans="1:2" x14ac:dyDescent="0.3">
      <c r="A60" s="41" t="s">
        <v>146</v>
      </c>
      <c r="B60" s="43">
        <v>0.01</v>
      </c>
    </row>
    <row r="61" spans="1:2" x14ac:dyDescent="0.3">
      <c r="A61" s="41" t="s">
        <v>149</v>
      </c>
      <c r="B61" s="43">
        <v>0.02</v>
      </c>
    </row>
    <row r="62" spans="1:2" x14ac:dyDescent="0.3">
      <c r="A62" s="41" t="s">
        <v>151</v>
      </c>
      <c r="B62" s="56">
        <v>8.2000000000000006E-9</v>
      </c>
    </row>
    <row r="63" spans="1:2" x14ac:dyDescent="0.3">
      <c r="A63" s="41" t="s">
        <v>530</v>
      </c>
      <c r="B63" s="43" t="s">
        <v>529</v>
      </c>
    </row>
    <row r="64" spans="1:2" x14ac:dyDescent="0.3">
      <c r="A64" s="41" t="s">
        <v>156</v>
      </c>
      <c r="B64" s="43">
        <v>0.95</v>
      </c>
    </row>
    <row r="65" spans="1:2" x14ac:dyDescent="0.3">
      <c r="A65" s="41" t="s">
        <v>528</v>
      </c>
      <c r="B65" s="43">
        <v>32</v>
      </c>
    </row>
    <row r="66" spans="1:2" x14ac:dyDescent="0.3">
      <c r="A66" s="41" t="s">
        <v>527</v>
      </c>
      <c r="B66" s="43" t="s">
        <v>525</v>
      </c>
    </row>
    <row r="67" spans="1:2" x14ac:dyDescent="0.3">
      <c r="A67" s="41" t="s">
        <v>526</v>
      </c>
      <c r="B67" s="43" t="s">
        <v>525</v>
      </c>
    </row>
    <row r="68" spans="1:2" x14ac:dyDescent="0.3">
      <c r="A68" s="41" t="s">
        <v>524</v>
      </c>
      <c r="B68" s="43" t="s">
        <v>523</v>
      </c>
    </row>
    <row r="69" spans="1:2" x14ac:dyDescent="0.3">
      <c r="A69" s="41" t="s">
        <v>396</v>
      </c>
      <c r="B69" s="43" t="s">
        <v>522</v>
      </c>
    </row>
    <row r="70" spans="1:2" x14ac:dyDescent="0.3">
      <c r="A70" s="41" t="s">
        <v>365</v>
      </c>
      <c r="B70" s="43" t="s">
        <v>521</v>
      </c>
    </row>
    <row r="71" spans="1:2" x14ac:dyDescent="0.3">
      <c r="A71" s="41" t="s">
        <v>397</v>
      </c>
      <c r="B71" s="43" t="s">
        <v>520</v>
      </c>
    </row>
    <row r="72" spans="1:2" x14ac:dyDescent="0.3">
      <c r="A72" s="41" t="s">
        <v>395</v>
      </c>
      <c r="B72" s="43" t="s">
        <v>488</v>
      </c>
    </row>
    <row r="73" spans="1:2" x14ac:dyDescent="0.3">
      <c r="A73" s="41" t="s">
        <v>339</v>
      </c>
      <c r="B73" s="43" t="s">
        <v>519</v>
      </c>
    </row>
    <row r="74" spans="1:2" x14ac:dyDescent="0.3">
      <c r="A74" s="41" t="s">
        <v>518</v>
      </c>
      <c r="B74" s="43">
        <v>50</v>
      </c>
    </row>
    <row r="75" spans="1:2" x14ac:dyDescent="0.3">
      <c r="A75" s="41" t="s">
        <v>99</v>
      </c>
      <c r="B75" s="43">
        <v>0.01</v>
      </c>
    </row>
    <row r="76" spans="1:2" x14ac:dyDescent="0.3">
      <c r="A76" s="41" t="s">
        <v>517</v>
      </c>
      <c r="B76" s="43">
        <v>50</v>
      </c>
    </row>
    <row r="77" spans="1:2" x14ac:dyDescent="0.3">
      <c r="A77" s="41" t="s">
        <v>516</v>
      </c>
      <c r="B77" s="43" t="s">
        <v>472</v>
      </c>
    </row>
    <row r="78" spans="1:2" x14ac:dyDescent="0.3">
      <c r="A78" s="41" t="s">
        <v>515</v>
      </c>
      <c r="B78" s="43">
        <v>2</v>
      </c>
    </row>
    <row r="79" spans="1:2" x14ac:dyDescent="0.3">
      <c r="A79" s="41" t="s">
        <v>78</v>
      </c>
      <c r="B79" s="43" t="s">
        <v>514</v>
      </c>
    </row>
    <row r="80" spans="1:2" x14ac:dyDescent="0.3">
      <c r="A80" s="41" t="s">
        <v>82</v>
      </c>
      <c r="B80" s="43" t="s">
        <v>513</v>
      </c>
    </row>
    <row r="81" spans="1:2" x14ac:dyDescent="0.3">
      <c r="A81" s="41" t="s">
        <v>512</v>
      </c>
      <c r="B81" s="43" t="s">
        <v>472</v>
      </c>
    </row>
    <row r="82" spans="1:2" x14ac:dyDescent="0.3">
      <c r="A82" s="41" t="s">
        <v>511</v>
      </c>
      <c r="B82" s="43" t="s">
        <v>472</v>
      </c>
    </row>
    <row r="83" spans="1:2" x14ac:dyDescent="0.3">
      <c r="A83" s="41" t="s">
        <v>510</v>
      </c>
      <c r="B83" s="43" t="s">
        <v>472</v>
      </c>
    </row>
    <row r="84" spans="1:2" x14ac:dyDescent="0.3">
      <c r="A84" s="41" t="s">
        <v>509</v>
      </c>
      <c r="B84" s="43" t="s">
        <v>508</v>
      </c>
    </row>
    <row r="85" spans="1:2" x14ac:dyDescent="0.3">
      <c r="A85" s="41" t="s">
        <v>507</v>
      </c>
      <c r="B85" s="43">
        <v>6.1000000000000004E-3</v>
      </c>
    </row>
    <row r="86" spans="1:2" x14ac:dyDescent="0.3">
      <c r="A86" s="41" t="s">
        <v>341</v>
      </c>
      <c r="B86" s="43" t="s">
        <v>472</v>
      </c>
    </row>
    <row r="87" spans="1:2" x14ac:dyDescent="0.3">
      <c r="A87" s="41" t="s">
        <v>506</v>
      </c>
      <c r="B87" s="43" t="s">
        <v>472</v>
      </c>
    </row>
    <row r="88" spans="1:2" x14ac:dyDescent="0.3">
      <c r="A88" s="41" t="s">
        <v>505</v>
      </c>
      <c r="B88" s="43" t="s">
        <v>472</v>
      </c>
    </row>
    <row r="89" spans="1:2" x14ac:dyDescent="0.3">
      <c r="A89" s="41" t="s">
        <v>504</v>
      </c>
      <c r="B89" s="43" t="s">
        <v>472</v>
      </c>
    </row>
    <row r="90" spans="1:2" x14ac:dyDescent="0.3">
      <c r="A90" s="41" t="s">
        <v>503</v>
      </c>
      <c r="B90" s="43" t="s">
        <v>472</v>
      </c>
    </row>
    <row r="91" spans="1:2" x14ac:dyDescent="0.3">
      <c r="A91" s="41" t="s">
        <v>502</v>
      </c>
      <c r="B91" s="43" t="s">
        <v>501</v>
      </c>
    </row>
    <row r="92" spans="1:2" x14ac:dyDescent="0.3">
      <c r="A92" s="41" t="s">
        <v>500</v>
      </c>
      <c r="B92" s="43">
        <v>5.7999999999999996E-3</v>
      </c>
    </row>
    <row r="93" spans="1:2" x14ac:dyDescent="0.3">
      <c r="A93" s="41" t="s">
        <v>499</v>
      </c>
      <c r="B93" s="43" t="s">
        <v>498</v>
      </c>
    </row>
    <row r="94" spans="1:2" x14ac:dyDescent="0.3">
      <c r="A94" s="41" t="s">
        <v>497</v>
      </c>
      <c r="B94" s="43">
        <v>110.3</v>
      </c>
    </row>
    <row r="95" spans="1:2" x14ac:dyDescent="0.3">
      <c r="A95" s="41" t="s">
        <v>496</v>
      </c>
      <c r="B95" s="43">
        <v>110.3</v>
      </c>
    </row>
    <row r="96" spans="1:2" x14ac:dyDescent="0.3">
      <c r="A96" s="41" t="s">
        <v>495</v>
      </c>
      <c r="B96" s="43">
        <v>110.3</v>
      </c>
    </row>
    <row r="97" spans="1:2" x14ac:dyDescent="0.3">
      <c r="A97" s="41" t="s">
        <v>494</v>
      </c>
      <c r="B97" s="43">
        <v>110.3</v>
      </c>
    </row>
    <row r="98" spans="1:2" x14ac:dyDescent="0.3">
      <c r="A98" s="41" t="s">
        <v>493</v>
      </c>
      <c r="B98" s="43" t="s">
        <v>492</v>
      </c>
    </row>
    <row r="99" spans="1:2" x14ac:dyDescent="0.3">
      <c r="A99" s="41" t="s">
        <v>491</v>
      </c>
      <c r="B99" s="43">
        <v>1</v>
      </c>
    </row>
    <row r="100" spans="1:2" x14ac:dyDescent="0.3">
      <c r="A100" s="41" t="s">
        <v>125</v>
      </c>
      <c r="B100" s="43">
        <v>4</v>
      </c>
    </row>
    <row r="101" spans="1:2" x14ac:dyDescent="0.3">
      <c r="A101" s="41" t="s">
        <v>131</v>
      </c>
      <c r="B101" s="43">
        <v>12.9193</v>
      </c>
    </row>
    <row r="102" spans="1:2" x14ac:dyDescent="0.3">
      <c r="A102" s="41" t="s">
        <v>134</v>
      </c>
      <c r="B102" s="43">
        <v>12.9193</v>
      </c>
    </row>
    <row r="103" spans="1:2" x14ac:dyDescent="0.3">
      <c r="A103" s="41" t="s">
        <v>102</v>
      </c>
      <c r="B103" s="43">
        <v>0.75</v>
      </c>
    </row>
    <row r="104" spans="1:2" x14ac:dyDescent="0.3">
      <c r="A104" s="41" t="s">
        <v>490</v>
      </c>
      <c r="B104" s="43">
        <v>20</v>
      </c>
    </row>
    <row r="105" spans="1:2" x14ac:dyDescent="0.3">
      <c r="A105" s="41" t="s">
        <v>109</v>
      </c>
      <c r="B105" s="56">
        <v>2340700000</v>
      </c>
    </row>
    <row r="106" spans="1:2" x14ac:dyDescent="0.3">
      <c r="A106" s="41" t="s">
        <v>115</v>
      </c>
      <c r="B106" s="43">
        <v>0.19</v>
      </c>
    </row>
    <row r="107" spans="1:2" x14ac:dyDescent="0.3">
      <c r="A107" s="41" t="s">
        <v>489</v>
      </c>
      <c r="B107" s="43" t="s">
        <v>488</v>
      </c>
    </row>
    <row r="108" spans="1:2" x14ac:dyDescent="0.3">
      <c r="A108" s="41" t="s">
        <v>487</v>
      </c>
      <c r="B108" s="43">
        <v>1</v>
      </c>
    </row>
    <row r="109" spans="1:2" x14ac:dyDescent="0.3">
      <c r="A109" s="41" t="s">
        <v>486</v>
      </c>
      <c r="B109" s="43">
        <v>1</v>
      </c>
    </row>
    <row r="110" spans="1:2" x14ac:dyDescent="0.3">
      <c r="A110" s="41" t="s">
        <v>485</v>
      </c>
      <c r="B110" s="43">
        <v>0</v>
      </c>
    </row>
    <row r="111" spans="1:2" x14ac:dyDescent="0.3">
      <c r="A111" s="41" t="s">
        <v>484</v>
      </c>
      <c r="B111" s="43">
        <v>2</v>
      </c>
    </row>
    <row r="112" spans="1:2" x14ac:dyDescent="0.3">
      <c r="A112" s="41" t="s">
        <v>483</v>
      </c>
      <c r="B112" s="43">
        <v>0</v>
      </c>
    </row>
    <row r="113" spans="1:2" x14ac:dyDescent="0.3">
      <c r="A113" s="41" t="s">
        <v>482</v>
      </c>
      <c r="B113" s="43">
        <v>0</v>
      </c>
    </row>
    <row r="114" spans="1:2" x14ac:dyDescent="0.3">
      <c r="A114" s="41" t="s">
        <v>481</v>
      </c>
      <c r="B114" s="43">
        <v>1</v>
      </c>
    </row>
    <row r="115" spans="1:2" x14ac:dyDescent="0.3">
      <c r="A115" s="41" t="s">
        <v>480</v>
      </c>
      <c r="B115" s="56">
        <v>1.8824000000000001E-11</v>
      </c>
    </row>
    <row r="116" spans="1:2" x14ac:dyDescent="0.3">
      <c r="A116" s="41" t="s">
        <v>479</v>
      </c>
      <c r="B116" s="56">
        <v>5.8824000000000003E-13</v>
      </c>
    </row>
    <row r="117" spans="1:2" x14ac:dyDescent="0.3">
      <c r="A117" s="41" t="s">
        <v>478</v>
      </c>
      <c r="B117" s="43">
        <v>0.74539999999999995</v>
      </c>
    </row>
    <row r="118" spans="1:2" x14ac:dyDescent="0.3">
      <c r="A118" s="41" t="s">
        <v>477</v>
      </c>
      <c r="B118" s="43" t="s">
        <v>476</v>
      </c>
    </row>
    <row r="119" spans="1:2" x14ac:dyDescent="0.3">
      <c r="A119" s="41" t="s">
        <v>342</v>
      </c>
      <c r="B119" s="43" t="s">
        <v>475</v>
      </c>
    </row>
    <row r="120" spans="1:2" x14ac:dyDescent="0.3">
      <c r="A120" s="41" t="s">
        <v>344</v>
      </c>
      <c r="B120" s="43" t="s">
        <v>474</v>
      </c>
    </row>
    <row r="121" spans="1:2" x14ac:dyDescent="0.3">
      <c r="A121" s="41" t="s">
        <v>345</v>
      </c>
      <c r="B121" s="43" t="s">
        <v>475</v>
      </c>
    </row>
    <row r="122" spans="1:2" x14ac:dyDescent="0.3">
      <c r="A122" s="41" t="s">
        <v>343</v>
      </c>
      <c r="B122" s="43" t="s">
        <v>474</v>
      </c>
    </row>
    <row r="123" spans="1:2" x14ac:dyDescent="0.3">
      <c r="A123" s="41" t="s">
        <v>473</v>
      </c>
      <c r="B123" s="43" t="s">
        <v>472</v>
      </c>
    </row>
    <row r="124" spans="1:2" x14ac:dyDescent="0.3">
      <c r="A124" s="41" t="s">
        <v>471</v>
      </c>
      <c r="B124" s="43">
        <v>2</v>
      </c>
    </row>
    <row r="125" spans="1:2" x14ac:dyDescent="0.3">
      <c r="A125" s="41" t="s">
        <v>470</v>
      </c>
      <c r="B125" s="43" t="s">
        <v>469</v>
      </c>
    </row>
    <row r="126" spans="1:2" x14ac:dyDescent="0.3">
      <c r="A126" s="41" t="s">
        <v>468</v>
      </c>
      <c r="B126" s="43">
        <v>1</v>
      </c>
    </row>
    <row r="127" spans="1:2" x14ac:dyDescent="0.3">
      <c r="A127" s="41" t="s">
        <v>467</v>
      </c>
      <c r="B127" s="43">
        <v>2</v>
      </c>
    </row>
    <row r="128" spans="1:2" x14ac:dyDescent="0.3">
      <c r="A128" s="41" t="s">
        <v>466</v>
      </c>
      <c r="B128" s="43">
        <v>2</v>
      </c>
    </row>
    <row r="129" spans="1:2" x14ac:dyDescent="0.3">
      <c r="A129" s="41" t="s">
        <v>154</v>
      </c>
      <c r="B129" s="43">
        <v>33</v>
      </c>
    </row>
    <row r="130" spans="1:2" x14ac:dyDescent="0.3">
      <c r="A130" s="41" t="s">
        <v>465</v>
      </c>
      <c r="B130" s="43" t="s">
        <v>463</v>
      </c>
    </row>
    <row r="131" spans="1:2" x14ac:dyDescent="0.3">
      <c r="A131" s="41" t="s">
        <v>464</v>
      </c>
      <c r="B131" s="43" t="s">
        <v>463</v>
      </c>
    </row>
    <row r="132" spans="1:2" x14ac:dyDescent="0.3">
      <c r="A132" s="41" t="s">
        <v>462</v>
      </c>
      <c r="B132" s="43">
        <v>0</v>
      </c>
    </row>
  </sheetData>
  <pageMargins left="0.7" right="0.7" top="0.75" bottom="0.75" header="0.3" footer="0.3"/>
  <headerFooter alignWithMargins="0"/>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A70" sqref="A70:D70"/>
    </sheetView>
  </sheetViews>
  <sheetFormatPr defaultRowHeight="14.4" x14ac:dyDescent="0.3"/>
  <cols>
    <col min="1" max="1" width="33.21875" customWidth="1"/>
    <col min="2" max="2" width="12.33203125" style="59"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t="s">
        <v>632</v>
      </c>
      <c r="B1" s="92" t="s">
        <v>631</v>
      </c>
      <c r="G1" s="1" t="s">
        <v>12</v>
      </c>
      <c r="H1" s="1" t="s">
        <v>630</v>
      </c>
      <c r="I1" s="1"/>
    </row>
    <row r="2" spans="1:9" x14ac:dyDescent="0.3">
      <c r="B2" s="92"/>
      <c r="G2" s="1" t="s">
        <v>17</v>
      </c>
      <c r="H2" s="73">
        <v>6.3252300000000003E-3</v>
      </c>
      <c r="I2" s="1" t="s">
        <v>18</v>
      </c>
    </row>
    <row r="3" spans="1:9" x14ac:dyDescent="0.3">
      <c r="A3" s="78" t="s">
        <v>629</v>
      </c>
      <c r="B3" s="92"/>
      <c r="G3" s="1" t="s">
        <v>22</v>
      </c>
      <c r="H3" s="2">
        <v>87.5</v>
      </c>
      <c r="I3" s="1" t="s">
        <v>622</v>
      </c>
    </row>
    <row r="4" spans="1:9" x14ac:dyDescent="0.3">
      <c r="A4" s="71" t="s">
        <v>628</v>
      </c>
      <c r="B4" s="92"/>
    </row>
    <row r="5" spans="1:9" x14ac:dyDescent="0.3">
      <c r="A5" s="77" t="s">
        <v>118</v>
      </c>
      <c r="B5" s="1" t="s">
        <v>626</v>
      </c>
      <c r="C5" s="91"/>
      <c r="D5" s="1" t="s">
        <v>114</v>
      </c>
    </row>
    <row r="6" spans="1:9" x14ac:dyDescent="0.3">
      <c r="A6" s="77" t="s">
        <v>627</v>
      </c>
      <c r="B6" s="1" t="s">
        <v>626</v>
      </c>
      <c r="C6" s="91"/>
      <c r="D6" s="1" t="s">
        <v>114</v>
      </c>
      <c r="G6" s="75" t="s">
        <v>3</v>
      </c>
      <c r="H6" s="75" t="s">
        <v>4</v>
      </c>
      <c r="I6" s="75" t="s">
        <v>5</v>
      </c>
    </row>
    <row r="7" spans="1:9" x14ac:dyDescent="0.3">
      <c r="A7" s="77" t="s">
        <v>625</v>
      </c>
      <c r="B7" s="1" t="s">
        <v>624</v>
      </c>
      <c r="C7" s="91"/>
      <c r="D7" s="1" t="s">
        <v>114</v>
      </c>
      <c r="G7" s="1" t="s">
        <v>12</v>
      </c>
      <c r="H7" s="1" t="s">
        <v>623</v>
      </c>
      <c r="I7" s="1"/>
    </row>
    <row r="8" spans="1:9" x14ac:dyDescent="0.3">
      <c r="A8" s="77" t="s">
        <v>157</v>
      </c>
      <c r="B8" s="77" t="s">
        <v>293</v>
      </c>
      <c r="C8" s="1" t="s">
        <v>57</v>
      </c>
      <c r="D8" s="1" t="s">
        <v>114</v>
      </c>
      <c r="G8" s="1" t="s">
        <v>17</v>
      </c>
      <c r="H8" s="73">
        <v>6.1409999999999998E-3</v>
      </c>
      <c r="I8" s="1" t="s">
        <v>18</v>
      </c>
    </row>
    <row r="9" spans="1:9" x14ac:dyDescent="0.3">
      <c r="A9" s="77" t="s">
        <v>159</v>
      </c>
      <c r="B9" s="77">
        <v>1</v>
      </c>
      <c r="C9" s="2" t="s">
        <v>15</v>
      </c>
      <c r="D9" s="2"/>
      <c r="G9" s="1" t="s">
        <v>22</v>
      </c>
      <c r="H9" s="2">
        <v>90</v>
      </c>
      <c r="I9" s="1" t="s">
        <v>622</v>
      </c>
    </row>
    <row r="10" spans="1:9" x14ac:dyDescent="0.3">
      <c r="A10" s="77" t="s">
        <v>44</v>
      </c>
      <c r="B10" s="77">
        <v>1</v>
      </c>
      <c r="C10" s="1" t="s">
        <v>8</v>
      </c>
    </row>
    <row r="11" spans="1:9" x14ac:dyDescent="0.3">
      <c r="A11" s="77" t="s">
        <v>287</v>
      </c>
      <c r="B11" s="77">
        <v>1.0000000000000001E-5</v>
      </c>
      <c r="C11" s="1"/>
    </row>
    <row r="12" spans="1:9" x14ac:dyDescent="0.3">
      <c r="A12" s="77" t="s">
        <v>289</v>
      </c>
      <c r="B12" s="77">
        <v>1</v>
      </c>
      <c r="C12" s="1"/>
      <c r="G12" s="75" t="s">
        <v>3</v>
      </c>
      <c r="H12" s="75" t="s">
        <v>4</v>
      </c>
      <c r="I12" s="75" t="s">
        <v>5</v>
      </c>
    </row>
    <row r="13" spans="1:9" x14ac:dyDescent="0.3">
      <c r="A13" s="77" t="s">
        <v>423</v>
      </c>
      <c r="B13" s="77" t="s">
        <v>88</v>
      </c>
      <c r="C13" s="1"/>
      <c r="G13" s="1" t="s">
        <v>12</v>
      </c>
      <c r="H13" s="1" t="s">
        <v>13</v>
      </c>
      <c r="I13" s="1"/>
    </row>
    <row r="14" spans="1:9" x14ac:dyDescent="0.3">
      <c r="A14" s="77" t="s">
        <v>301</v>
      </c>
      <c r="B14" s="77">
        <v>0</v>
      </c>
      <c r="C14" s="1"/>
      <c r="G14" s="1" t="s">
        <v>17</v>
      </c>
      <c r="H14" s="73">
        <v>6.1409999999999998E-3</v>
      </c>
      <c r="I14" s="1" t="s">
        <v>18</v>
      </c>
    </row>
    <row r="15" spans="1:9" x14ac:dyDescent="0.3">
      <c r="A15" s="77" t="s">
        <v>289</v>
      </c>
      <c r="B15" s="77">
        <v>0</v>
      </c>
      <c r="C15" s="1"/>
      <c r="G15" s="1" t="s">
        <v>22</v>
      </c>
      <c r="H15" s="2" t="s">
        <v>612</v>
      </c>
      <c r="I15" s="1" t="s">
        <v>622</v>
      </c>
    </row>
    <row r="16" spans="1:9" x14ac:dyDescent="0.3">
      <c r="A16" s="77" t="s">
        <v>287</v>
      </c>
      <c r="B16" s="77">
        <v>9.9999999999999995E-7</v>
      </c>
      <c r="C16" s="1"/>
      <c r="F16" s="74"/>
      <c r="G16" s="74"/>
    </row>
    <row r="17" spans="1:12" x14ac:dyDescent="0.3">
      <c r="A17" s="86" t="s">
        <v>621</v>
      </c>
      <c r="B17" s="74">
        <v>0</v>
      </c>
      <c r="F17" s="74"/>
      <c r="G17" s="74"/>
    </row>
    <row r="18" spans="1:12" x14ac:dyDescent="0.3">
      <c r="A18" s="2" t="s">
        <v>9</v>
      </c>
      <c r="B18" s="2">
        <f>26.5625*2</f>
        <v>53.125</v>
      </c>
      <c r="C18" s="2" t="s">
        <v>10</v>
      </c>
      <c r="G18" s="4" t="s">
        <v>2</v>
      </c>
      <c r="H18" s="4"/>
      <c r="I18" s="4"/>
      <c r="K18" s="2" t="s">
        <v>41</v>
      </c>
      <c r="L18" s="2" t="s">
        <v>620</v>
      </c>
    </row>
    <row r="19" spans="1:12" ht="15" thickBot="1" x14ac:dyDescent="0.35">
      <c r="A19" s="77" t="s">
        <v>118</v>
      </c>
      <c r="B19" s="1" t="s">
        <v>619</v>
      </c>
      <c r="C19" s="2"/>
      <c r="G19" s="75" t="s">
        <v>3</v>
      </c>
      <c r="H19" s="75" t="s">
        <v>4</v>
      </c>
      <c r="I19" s="75" t="s">
        <v>5</v>
      </c>
      <c r="K19" s="2" t="s">
        <v>48</v>
      </c>
      <c r="L19" s="90" t="s">
        <v>615</v>
      </c>
    </row>
    <row r="20" spans="1:12" ht="15" thickBot="1" x14ac:dyDescent="0.35">
      <c r="A20" s="1" t="s">
        <v>72</v>
      </c>
      <c r="B20" s="1">
        <v>1</v>
      </c>
      <c r="G20" s="1" t="s">
        <v>12</v>
      </c>
      <c r="H20" s="89" t="s">
        <v>613</v>
      </c>
      <c r="I20" s="1"/>
      <c r="K20" s="2" t="s">
        <v>54</v>
      </c>
      <c r="L20" s="88" t="s">
        <v>615</v>
      </c>
    </row>
    <row r="21" spans="1:12" x14ac:dyDescent="0.3">
      <c r="A21" s="74" t="s">
        <v>88</v>
      </c>
      <c r="B21" s="74">
        <v>1</v>
      </c>
      <c r="G21" s="1" t="s">
        <v>17</v>
      </c>
      <c r="H21" s="87">
        <v>6.228E-3</v>
      </c>
      <c r="I21" s="1" t="s">
        <v>18</v>
      </c>
      <c r="K21" s="2" t="s">
        <v>59</v>
      </c>
      <c r="L21" s="2" t="s">
        <v>615</v>
      </c>
    </row>
    <row r="22" spans="1:12" x14ac:dyDescent="0.3">
      <c r="A22" s="86" t="s">
        <v>404</v>
      </c>
      <c r="B22" s="74">
        <v>1</v>
      </c>
      <c r="G22" s="1" t="s">
        <v>22</v>
      </c>
      <c r="H22" s="2" t="s">
        <v>612</v>
      </c>
      <c r="I22" s="1" t="s">
        <v>24</v>
      </c>
      <c r="K22" s="2" t="s">
        <v>63</v>
      </c>
      <c r="L22" s="2" t="s">
        <v>615</v>
      </c>
    </row>
    <row r="23" spans="1:12" x14ac:dyDescent="0.3">
      <c r="A23" s="1" t="s">
        <v>22</v>
      </c>
      <c r="B23" s="1" t="s">
        <v>618</v>
      </c>
      <c r="K23" s="2" t="s">
        <v>66</v>
      </c>
      <c r="L23" s="3" t="s">
        <v>67</v>
      </c>
    </row>
    <row r="24" spans="1:12" x14ac:dyDescent="0.3">
      <c r="A24" s="2" t="s">
        <v>74</v>
      </c>
      <c r="B24" s="2" t="s">
        <v>617</v>
      </c>
      <c r="C24" s="2" t="s">
        <v>24</v>
      </c>
      <c r="D24" s="2" t="s">
        <v>616</v>
      </c>
      <c r="G24" s="79" t="s">
        <v>48</v>
      </c>
      <c r="H24" s="79" t="s">
        <v>615</v>
      </c>
      <c r="I24" s="79" t="s">
        <v>50</v>
      </c>
      <c r="J24" s="79" t="s">
        <v>51</v>
      </c>
    </row>
    <row r="25" spans="1:12" x14ac:dyDescent="0.3">
      <c r="A25" s="78" t="s">
        <v>434</v>
      </c>
      <c r="B25" s="1">
        <v>1</v>
      </c>
      <c r="C25" s="1" t="s">
        <v>8</v>
      </c>
      <c r="G25" s="79" t="s">
        <v>54</v>
      </c>
      <c r="H25" s="79" t="s">
        <v>615</v>
      </c>
      <c r="I25" s="79" t="s">
        <v>50</v>
      </c>
      <c r="J25" s="79" t="s">
        <v>51</v>
      </c>
    </row>
    <row r="26" spans="1:12" x14ac:dyDescent="0.3">
      <c r="A26" s="78" t="s">
        <v>437</v>
      </c>
      <c r="B26" s="1">
        <v>0</v>
      </c>
      <c r="C26" s="1" t="s">
        <v>8</v>
      </c>
      <c r="G26" s="79" t="s">
        <v>59</v>
      </c>
      <c r="H26" s="79" t="s">
        <v>615</v>
      </c>
      <c r="I26" s="79" t="s">
        <v>50</v>
      </c>
      <c r="J26" s="79" t="s">
        <v>51</v>
      </c>
    </row>
    <row r="27" spans="1:12" x14ac:dyDescent="0.3">
      <c r="A27" s="78" t="s">
        <v>432</v>
      </c>
      <c r="B27" s="1">
        <v>1</v>
      </c>
      <c r="C27" s="1" t="s">
        <v>8</v>
      </c>
      <c r="G27" s="79" t="s">
        <v>63</v>
      </c>
      <c r="H27" s="79" t="s">
        <v>615</v>
      </c>
      <c r="I27" s="79" t="s">
        <v>50</v>
      </c>
      <c r="J27" s="79" t="s">
        <v>51</v>
      </c>
    </row>
    <row r="28" spans="1:12" x14ac:dyDescent="0.3">
      <c r="A28" s="78" t="s">
        <v>614</v>
      </c>
      <c r="B28" s="1">
        <v>1</v>
      </c>
      <c r="C28" s="1" t="s">
        <v>8</v>
      </c>
      <c r="G28" s="74"/>
    </row>
    <row r="29" spans="1:12" x14ac:dyDescent="0.3">
      <c r="A29" s="1" t="s">
        <v>280</v>
      </c>
      <c r="B29" s="85">
        <v>1.0000000000000001E-5</v>
      </c>
      <c r="C29" s="1"/>
      <c r="G29" s="74"/>
    </row>
    <row r="30" spans="1:12" x14ac:dyDescent="0.3">
      <c r="A30" s="71" t="s">
        <v>188</v>
      </c>
      <c r="B30" s="2">
        <v>0.01</v>
      </c>
      <c r="C30" s="1"/>
      <c r="D30" s="1"/>
      <c r="G30" s="84" t="s">
        <v>2</v>
      </c>
      <c r="H30" s="84"/>
      <c r="I30" s="84"/>
    </row>
    <row r="31" spans="1:12" ht="15" thickBot="1" x14ac:dyDescent="0.35">
      <c r="A31" s="71" t="s">
        <v>186</v>
      </c>
      <c r="B31" s="2">
        <v>0.7</v>
      </c>
      <c r="C31" s="1"/>
      <c r="D31" s="1"/>
      <c r="G31" s="82" t="s">
        <v>3</v>
      </c>
      <c r="H31" s="83" t="s">
        <v>4</v>
      </c>
      <c r="I31" s="82" t="s">
        <v>5</v>
      </c>
    </row>
    <row r="32" spans="1:12" ht="29.4" thickBot="1" x14ac:dyDescent="0.35">
      <c r="A32" s="71" t="s">
        <v>184</v>
      </c>
      <c r="B32" s="2">
        <v>0.3</v>
      </c>
      <c r="C32" s="1"/>
      <c r="D32" s="1"/>
      <c r="G32" s="79" t="s">
        <v>12</v>
      </c>
      <c r="H32" s="81" t="s">
        <v>613</v>
      </c>
      <c r="I32" s="79"/>
    </row>
    <row r="33" spans="1:10" x14ac:dyDescent="0.3">
      <c r="A33" s="71" t="s">
        <v>182</v>
      </c>
      <c r="B33" s="2">
        <v>0.3</v>
      </c>
      <c r="C33" s="1"/>
      <c r="D33" s="1"/>
      <c r="G33" s="79" t="s">
        <v>17</v>
      </c>
      <c r="H33" s="80">
        <v>6.228E-3</v>
      </c>
      <c r="I33" s="79" t="s">
        <v>18</v>
      </c>
    </row>
    <row r="34" spans="1:10" x14ac:dyDescent="0.3">
      <c r="A34" s="71" t="s">
        <v>180</v>
      </c>
      <c r="B34" s="2">
        <v>0.125</v>
      </c>
      <c r="C34" s="1"/>
      <c r="D34" s="1"/>
      <c r="G34" s="79" t="s">
        <v>22</v>
      </c>
      <c r="H34" s="79" t="s">
        <v>612</v>
      </c>
      <c r="I34" s="79" t="s">
        <v>24</v>
      </c>
    </row>
    <row r="35" spans="1:10" x14ac:dyDescent="0.3">
      <c r="A35" s="2" t="s">
        <v>611</v>
      </c>
      <c r="B35" s="1">
        <v>0</v>
      </c>
      <c r="C35" s="2"/>
      <c r="D35" s="2" t="s">
        <v>610</v>
      </c>
    </row>
    <row r="36" spans="1:10" x14ac:dyDescent="0.3">
      <c r="A36" s="2" t="s">
        <v>138</v>
      </c>
      <c r="B36" s="77">
        <v>0.2</v>
      </c>
      <c r="C36" s="2"/>
      <c r="D36" s="2"/>
    </row>
    <row r="37" spans="1:10" x14ac:dyDescent="0.3">
      <c r="A37" s="78" t="s">
        <v>436</v>
      </c>
      <c r="B37" s="1">
        <v>0</v>
      </c>
      <c r="C37" s="1" t="s">
        <v>8</v>
      </c>
      <c r="G37" s="2" t="s">
        <v>48</v>
      </c>
      <c r="H37" s="2" t="s">
        <v>609</v>
      </c>
      <c r="I37" s="2" t="s">
        <v>50</v>
      </c>
      <c r="J37" s="2" t="s">
        <v>51</v>
      </c>
    </row>
    <row r="38" spans="1:10" x14ac:dyDescent="0.3">
      <c r="A38" s="2" t="s">
        <v>278</v>
      </c>
      <c r="B38" s="1">
        <v>1</v>
      </c>
      <c r="C38" s="2"/>
      <c r="G38" s="2" t="s">
        <v>54</v>
      </c>
      <c r="H38" s="2" t="s">
        <v>609</v>
      </c>
      <c r="I38" s="2" t="s">
        <v>50</v>
      </c>
      <c r="J38" s="2" t="s">
        <v>51</v>
      </c>
    </row>
    <row r="39" spans="1:10" x14ac:dyDescent="0.3">
      <c r="G39" s="2" t="s">
        <v>59</v>
      </c>
      <c r="H39" s="2" t="s">
        <v>609</v>
      </c>
      <c r="I39" s="2" t="s">
        <v>50</v>
      </c>
      <c r="J39" s="2" t="s">
        <v>51</v>
      </c>
    </row>
    <row r="40" spans="1:10" x14ac:dyDescent="0.3">
      <c r="A40" s="71" t="s">
        <v>178</v>
      </c>
      <c r="B40" s="2">
        <v>0</v>
      </c>
      <c r="C40" s="1"/>
      <c r="D40" s="1"/>
      <c r="G40" s="2" t="s">
        <v>63</v>
      </c>
      <c r="H40" s="2" t="s">
        <v>609</v>
      </c>
      <c r="I40" s="2" t="s">
        <v>50</v>
      </c>
      <c r="J40" s="2" t="s">
        <v>51</v>
      </c>
    </row>
    <row r="41" spans="1:10" x14ac:dyDescent="0.3">
      <c r="E41" s="74"/>
    </row>
    <row r="42" spans="1:10" x14ac:dyDescent="0.3">
      <c r="A42" s="2" t="s">
        <v>122</v>
      </c>
      <c r="B42" s="76" t="s">
        <v>608</v>
      </c>
      <c r="C42" s="2"/>
      <c r="D42" s="2" t="s">
        <v>114</v>
      </c>
      <c r="E42" s="74"/>
      <c r="G42" s="4" t="s">
        <v>2</v>
      </c>
      <c r="H42" s="4"/>
      <c r="I42" s="4"/>
    </row>
    <row r="43" spans="1:10" x14ac:dyDescent="0.3">
      <c r="A43" s="77" t="s">
        <v>231</v>
      </c>
      <c r="B43" s="76" t="s">
        <v>608</v>
      </c>
      <c r="C43" s="2"/>
      <c r="D43" s="2" t="s">
        <v>114</v>
      </c>
      <c r="E43" s="74"/>
      <c r="G43" s="75" t="s">
        <v>3</v>
      </c>
      <c r="H43" s="75" t="s">
        <v>4</v>
      </c>
      <c r="I43" s="75" t="s">
        <v>5</v>
      </c>
    </row>
    <row r="44" spans="1:10" x14ac:dyDescent="0.3">
      <c r="E44" s="74"/>
      <c r="G44" s="1" t="s">
        <v>12</v>
      </c>
      <c r="H44" s="1" t="s">
        <v>13</v>
      </c>
      <c r="I44" s="1"/>
    </row>
    <row r="45" spans="1:10" x14ac:dyDescent="0.3">
      <c r="E45" s="74"/>
      <c r="G45" s="1" t="s">
        <v>17</v>
      </c>
      <c r="H45" s="73">
        <v>6.1409999999999998E-3</v>
      </c>
      <c r="I45" s="1" t="s">
        <v>18</v>
      </c>
    </row>
    <row r="46" spans="1:10" x14ac:dyDescent="0.3">
      <c r="G46" s="1" t="s">
        <v>22</v>
      </c>
      <c r="H46" s="2" t="s">
        <v>23</v>
      </c>
      <c r="I46" s="1" t="s">
        <v>24</v>
      </c>
    </row>
    <row r="47" spans="1:10" x14ac:dyDescent="0.3">
      <c r="B47" s="1" t="s">
        <v>192</v>
      </c>
      <c r="C47" s="72">
        <v>0</v>
      </c>
      <c r="D47" s="1" t="s">
        <v>130</v>
      </c>
      <c r="E47" s="1"/>
    </row>
    <row r="48" spans="1:10" x14ac:dyDescent="0.3">
      <c r="B48" s="1" t="s">
        <v>190</v>
      </c>
      <c r="C48" s="2">
        <v>0</v>
      </c>
      <c r="D48" s="1" t="s">
        <v>130</v>
      </c>
      <c r="E48" s="1"/>
    </row>
    <row r="49" spans="1:10" x14ac:dyDescent="0.3">
      <c r="B49" s="71" t="s">
        <v>188</v>
      </c>
      <c r="C49" s="2">
        <v>0</v>
      </c>
      <c r="D49" s="1"/>
      <c r="E49" s="1"/>
      <c r="G49" s="2" t="s">
        <v>607</v>
      </c>
      <c r="H49" s="2">
        <v>0.5</v>
      </c>
      <c r="I49" s="2" t="s">
        <v>108</v>
      </c>
    </row>
    <row r="50" spans="1:10" x14ac:dyDescent="0.3">
      <c r="B50" s="71" t="s">
        <v>186</v>
      </c>
      <c r="C50" s="2">
        <v>0.7</v>
      </c>
      <c r="D50" s="1"/>
      <c r="E50" s="1"/>
      <c r="G50" s="2" t="s">
        <v>606</v>
      </c>
      <c r="H50" s="2" t="s">
        <v>235</v>
      </c>
      <c r="I50" s="2" t="s">
        <v>114</v>
      </c>
      <c r="J50" t="s">
        <v>605</v>
      </c>
    </row>
    <row r="51" spans="1:10" x14ac:dyDescent="0.3">
      <c r="B51" s="71" t="s">
        <v>184</v>
      </c>
      <c r="C51" s="2">
        <v>0.3</v>
      </c>
      <c r="D51" s="1"/>
      <c r="E51" s="1"/>
      <c r="G51" s="2" t="s">
        <v>604</v>
      </c>
      <c r="H51" s="2" t="s">
        <v>603</v>
      </c>
      <c r="I51" s="2" t="s">
        <v>114</v>
      </c>
      <c r="J51" t="s">
        <v>602</v>
      </c>
    </row>
    <row r="52" spans="1:10" x14ac:dyDescent="0.3">
      <c r="B52" s="71" t="s">
        <v>182</v>
      </c>
      <c r="C52" s="2">
        <v>0.3</v>
      </c>
      <c r="D52" s="1"/>
      <c r="E52" s="1"/>
      <c r="G52" s="2" t="s">
        <v>601</v>
      </c>
      <c r="H52" s="2" t="s">
        <v>600</v>
      </c>
      <c r="I52" s="2" t="s">
        <v>114</v>
      </c>
      <c r="J52" t="s">
        <v>599</v>
      </c>
    </row>
    <row r="53" spans="1:10" x14ac:dyDescent="0.3">
      <c r="B53" s="71" t="s">
        <v>180</v>
      </c>
      <c r="C53" s="2">
        <v>0.125</v>
      </c>
      <c r="D53" s="1"/>
      <c r="E53" s="1"/>
      <c r="G53" s="2" t="s">
        <v>598</v>
      </c>
      <c r="H53" s="2" t="s">
        <v>597</v>
      </c>
      <c r="I53" s="2" t="s">
        <v>114</v>
      </c>
      <c r="J53" t="s">
        <v>596</v>
      </c>
    </row>
    <row r="54" spans="1:10" x14ac:dyDescent="0.3">
      <c r="B54" s="71" t="s">
        <v>178</v>
      </c>
      <c r="C54" s="2">
        <v>0</v>
      </c>
      <c r="D54" s="1"/>
      <c r="E54" s="1"/>
    </row>
    <row r="56" spans="1:10" x14ac:dyDescent="0.3">
      <c r="B56" s="1" t="s">
        <v>486</v>
      </c>
      <c r="C56" s="1">
        <v>1</v>
      </c>
      <c r="D56" s="1" t="s">
        <v>595</v>
      </c>
    </row>
    <row r="60" spans="1:10" x14ac:dyDescent="0.3">
      <c r="A60" s="69" t="s">
        <v>142</v>
      </c>
      <c r="B60" s="70">
        <v>0.85</v>
      </c>
      <c r="C60" s="69"/>
      <c r="D60" s="68"/>
    </row>
    <row r="61" spans="1:10" x14ac:dyDescent="0.3">
      <c r="A61" s="69" t="s">
        <v>145</v>
      </c>
      <c r="B61" s="70" t="s">
        <v>139</v>
      </c>
      <c r="C61" s="69"/>
      <c r="D61" s="68"/>
    </row>
    <row r="64" spans="1:10" x14ac:dyDescent="0.3">
      <c r="A64" s="65"/>
      <c r="B64" s="65"/>
      <c r="C64" s="65"/>
    </row>
    <row r="65" spans="1:4" x14ac:dyDescent="0.3">
      <c r="A65" s="67" t="s">
        <v>594</v>
      </c>
      <c r="B65" s="64">
        <v>0.4</v>
      </c>
      <c r="C65" s="63" t="s">
        <v>591</v>
      </c>
    </row>
    <row r="66" spans="1:4" x14ac:dyDescent="0.3">
      <c r="A66" s="66" t="s">
        <v>593</v>
      </c>
      <c r="B66" s="64" t="s">
        <v>592</v>
      </c>
      <c r="C66" s="63" t="s">
        <v>589</v>
      </c>
    </row>
    <row r="67" spans="1:4" x14ac:dyDescent="0.3">
      <c r="A67" s="65"/>
      <c r="B67" s="64">
        <v>-0.04</v>
      </c>
      <c r="C67" s="63" t="s">
        <v>591</v>
      </c>
    </row>
    <row r="68" spans="1:4" x14ac:dyDescent="0.3">
      <c r="A68" s="65"/>
      <c r="B68" s="64" t="s">
        <v>590</v>
      </c>
      <c r="C68" s="63" t="s">
        <v>589</v>
      </c>
    </row>
    <row r="70" spans="1:4" x14ac:dyDescent="0.3">
      <c r="A70" s="96" t="s">
        <v>656</v>
      </c>
      <c r="B70" s="96" t="s">
        <v>660</v>
      </c>
      <c r="C70" s="96" t="s">
        <v>81</v>
      </c>
      <c r="D70" s="12" t="s">
        <v>51</v>
      </c>
    </row>
    <row r="72" spans="1:4" x14ac:dyDescent="0.3">
      <c r="A72" s="61" t="s">
        <v>41</v>
      </c>
      <c r="B72" s="62" t="s">
        <v>588</v>
      </c>
    </row>
    <row r="73" spans="1:4" x14ac:dyDescent="0.3">
      <c r="A73" s="61" t="s">
        <v>48</v>
      </c>
      <c r="B73" s="60" t="s">
        <v>587</v>
      </c>
    </row>
    <row r="74" spans="1:4" x14ac:dyDescent="0.3">
      <c r="A74" s="61" t="s">
        <v>54</v>
      </c>
      <c r="B74" s="60" t="s">
        <v>586</v>
      </c>
    </row>
    <row r="75" spans="1:4" x14ac:dyDescent="0.3">
      <c r="A75" s="61" t="s">
        <v>59</v>
      </c>
      <c r="B75" s="60" t="s">
        <v>587</v>
      </c>
    </row>
    <row r="76" spans="1:4" x14ac:dyDescent="0.3">
      <c r="A76" s="61" t="s">
        <v>63</v>
      </c>
      <c r="B76" s="60" t="s">
        <v>586</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50886996-BB7B-445D-80AA-74B054738DA2}">
  <ds:schemaRefs>
    <ds:schemaRef ds:uri="http://schemas.microsoft.com/sharepoint/v3/contenttype/forms"/>
  </ds:schemaRefs>
</ds:datastoreItem>
</file>

<file path=customXml/itemProps2.xml><?xml version="1.0" encoding="utf-8"?>
<ds:datastoreItem xmlns:ds="http://purl.oclc.org/ooxml/officeDocument/customXml" ds:itemID="{D7278459-CCA7-4CC6-9F26-02B1A49A8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BD473F97-0FF6-4AA6-83A6-27D34A076463}">
  <ds:schemaRefs>
    <ds:schemaRef ds:uri="21a9af3d-48d8-4987-8e9d-b7013a87a3b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bd0d2-c1e9-485c-a289-9ae1358f5e61"/>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COM_Settings</vt:lpstr>
      <vt:lpstr>keywords_30-Nov-2021</vt:lpstr>
      <vt:lpstr>COM Keywords PMD</vt:lpstr>
      <vt:lpstr>COM other keywords</vt:lpstr>
      <vt:lpstr>COM output variables</vt:lpstr>
      <vt:lpstr>OP</vt:lpstr>
      <vt:lpstr>param</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Young;Adee Ran</dc:creator>
  <cp:keywords>CTPClassification=CTP_IC:VisualMarkings=</cp:keywords>
  <cp:lastModifiedBy>Hui Zhou</cp:lastModifiedBy>
  <dcterms:created xsi:type="dcterms:W3CDTF">2012-07-16T17:45:40Z</dcterms:created>
  <dcterms:modified xsi:type="dcterms:W3CDTF">2024-03-01T12:16:45Z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