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aca-my.sharepoint.com/personal/antoine_gere_estaca_fr/Documents/Antoine Géré - ESTACA/Résistance des matériaux/corrections/"/>
    </mc:Choice>
  </mc:AlternateContent>
  <xr:revisionPtr revIDLastSave="145" documentId="8_{15E684ED-82B4-4FC0-84D3-AAC945A11FB3}" xr6:coauthVersionLast="47" xr6:coauthVersionMax="47" xr10:uidLastSave="{FB9F88D7-5C39-41D8-818A-B7AA4F2CC07B}"/>
  <bookViews>
    <workbookView xWindow="-120" yWindow="-120" windowWidth="29040" windowHeight="15990" xr2:uid="{817F32E5-8451-467B-A85C-7C073BC2BF20}"/>
  </bookViews>
  <sheets>
    <sheet name="rdm-0013.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C28" i="1" s="1"/>
  <c r="D32" i="1" s="1"/>
  <c r="E4" i="1"/>
  <c r="E5" i="1"/>
  <c r="E6" i="1"/>
  <c r="E7" i="1"/>
  <c r="E8" i="1"/>
  <c r="E9" i="1"/>
  <c r="E10" i="1"/>
  <c r="E11" i="1"/>
  <c r="E12" i="1"/>
  <c r="E2" i="1"/>
  <c r="C3" i="1"/>
  <c r="C4" i="1"/>
  <c r="C5" i="1"/>
  <c r="C6" i="1"/>
  <c r="C7" i="1"/>
  <c r="C8" i="1"/>
  <c r="C9" i="1"/>
  <c r="C10" i="1"/>
  <c r="C11" i="1"/>
  <c r="C12" i="1"/>
  <c r="C2" i="1"/>
  <c r="H2" i="1"/>
  <c r="F3" i="1"/>
  <c r="F4" i="1"/>
  <c r="F5" i="1"/>
  <c r="F6" i="1"/>
  <c r="F7" i="1"/>
  <c r="F8" i="1"/>
  <c r="F9" i="1"/>
  <c r="F10" i="1"/>
  <c r="F11" i="1"/>
  <c r="F12" i="1"/>
  <c r="F2" i="1"/>
  <c r="C29" i="1" l="1"/>
  <c r="I11" i="1" s="1"/>
  <c r="I20" i="1" l="1"/>
  <c r="I15" i="1"/>
  <c r="I17" i="1"/>
  <c r="I23" i="1"/>
  <c r="I22" i="1"/>
  <c r="I18" i="1"/>
  <c r="I4" i="1"/>
  <c r="I9" i="1"/>
  <c r="I7" i="1"/>
  <c r="I27" i="1"/>
  <c r="I13" i="1"/>
  <c r="I16" i="1"/>
  <c r="I25" i="1"/>
  <c r="I5" i="1"/>
  <c r="I19" i="1"/>
  <c r="I8" i="1"/>
  <c r="I21" i="1"/>
  <c r="I24" i="1"/>
  <c r="I2" i="1"/>
  <c r="I6" i="1"/>
  <c r="I10" i="1"/>
  <c r="I3" i="1"/>
  <c r="I14" i="1"/>
  <c r="I12" i="1"/>
  <c r="I26" i="1"/>
</calcChain>
</file>

<file path=xl/sharedStrings.xml><?xml version="1.0" encoding="utf-8"?>
<sst xmlns="http://schemas.openxmlformats.org/spreadsheetml/2006/main" count="20" uniqueCount="20">
  <si>
    <t>Mesures</t>
  </si>
  <si>
    <t>U (mm)</t>
  </si>
  <si>
    <t>sigma (MPa)</t>
  </si>
  <si>
    <t>epsilon</t>
  </si>
  <si>
    <t>E (MPa)</t>
  </si>
  <si>
    <t>F (kN)</t>
  </si>
  <si>
    <t>L (mm)</t>
  </si>
  <si>
    <t>Matériaux</t>
  </si>
  <si>
    <t>Acier</t>
  </si>
  <si>
    <t>Aluminium</t>
  </si>
  <si>
    <t>Fonte</t>
  </si>
  <si>
    <t>Plomb</t>
  </si>
  <si>
    <t>Titane</t>
  </si>
  <si>
    <t>Verre</t>
  </si>
  <si>
    <t>pente</t>
  </si>
  <si>
    <t>ordonnée à l'origine</t>
  </si>
  <si>
    <t>Modèle</t>
  </si>
  <si>
    <t>Prédiction module de Young (MPa) =</t>
  </si>
  <si>
    <t>aire section (mm2)</t>
  </si>
  <si>
    <t>F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</si>
</sst>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" fontId="0" fillId="2" borderId="11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Loi de comportement sigma = f(epsilon)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'rdm-0013.C'!$F$2:$F$12</c:f>
              <c:numCache>
                <c:formatCode>0.000000</c:formatCode>
                <c:ptCount val="11"/>
                <c:pt idx="0">
                  <c:v>7.0999999999999991E-4</c:v>
                </c:pt>
                <c:pt idx="1">
                  <c:v>1.4000000000000002E-3</c:v>
                </c:pt>
                <c:pt idx="2">
                  <c:v>2.1099999999999999E-3</c:v>
                </c:pt>
                <c:pt idx="3">
                  <c:v>3.3050000000000002E-3</c:v>
                </c:pt>
                <c:pt idx="4">
                  <c:v>3.5099999999999997E-3</c:v>
                </c:pt>
                <c:pt idx="5">
                  <c:v>3.8549999999999999E-3</c:v>
                </c:pt>
                <c:pt idx="6">
                  <c:v>4.3200000000000001E-3</c:v>
                </c:pt>
                <c:pt idx="7">
                  <c:v>4.7399999999999994E-3</c:v>
                </c:pt>
                <c:pt idx="8">
                  <c:v>6.0000000000000001E-3</c:v>
                </c:pt>
                <c:pt idx="9">
                  <c:v>8.5500000000000003E-3</c:v>
                </c:pt>
                <c:pt idx="10">
                  <c:v>1.2504999999999999E-2</c:v>
                </c:pt>
              </c:numCache>
            </c:numRef>
          </c:xVal>
          <c:yVal>
            <c:numRef>
              <c:f>'rdm-0013.C'!$E$2:$E$12</c:f>
              <c:numCache>
                <c:formatCode>0.000</c:formatCode>
                <c:ptCount val="11"/>
                <c:pt idx="0">
                  <c:v>50.748540979446844</c:v>
                </c:pt>
                <c:pt idx="1">
                  <c:v>101.49708195889369</c:v>
                </c:pt>
                <c:pt idx="2">
                  <c:v>152.24562293834052</c:v>
                </c:pt>
                <c:pt idx="3">
                  <c:v>202.99416391778738</c:v>
                </c:pt>
                <c:pt idx="4">
                  <c:v>253.7427048972342</c:v>
                </c:pt>
                <c:pt idx="5">
                  <c:v>279.11697538695762</c:v>
                </c:pt>
                <c:pt idx="6">
                  <c:v>304.49124587668103</c:v>
                </c:pt>
                <c:pt idx="7">
                  <c:v>317.17838112154277</c:v>
                </c:pt>
                <c:pt idx="8">
                  <c:v>329.86551636640445</c:v>
                </c:pt>
                <c:pt idx="9">
                  <c:v>342.55265161126619</c:v>
                </c:pt>
                <c:pt idx="10">
                  <c:v>350.16493275818323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1F-4819-88B4-DAC9606E8D2A}"/>
            </c:ext>
          </c:extLst>
        </c:ser>
        <c:ser>
          <c:idx val="1"/>
          <c:order val="1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'rdm-0013.C'!$H$2:$H$27</c:f>
              <c:numCache>
                <c:formatCode>0.0000</c:formatCode>
                <c:ptCount val="26"/>
                <c:pt idx="0">
                  <c:v>0</c:v>
                </c:pt>
                <c:pt idx="1">
                  <c:v>2.0000000000000001E-4</c:v>
                </c:pt>
                <c:pt idx="2">
                  <c:v>4.0000000000000002E-4</c:v>
                </c:pt>
                <c:pt idx="3">
                  <c:v>5.9999999999999995E-4</c:v>
                </c:pt>
                <c:pt idx="4">
                  <c:v>8.0000000000000004E-4</c:v>
                </c:pt>
                <c:pt idx="5">
                  <c:v>1E-3</c:v>
                </c:pt>
                <c:pt idx="6">
                  <c:v>1.1999999999999999E-3</c:v>
                </c:pt>
                <c:pt idx="7">
                  <c:v>1.4E-3</c:v>
                </c:pt>
                <c:pt idx="8">
                  <c:v>1.6000000000000001E-3</c:v>
                </c:pt>
                <c:pt idx="9">
                  <c:v>1.8E-3</c:v>
                </c:pt>
                <c:pt idx="10">
                  <c:v>2E-3</c:v>
                </c:pt>
                <c:pt idx="11">
                  <c:v>2.2000000000000001E-3</c:v>
                </c:pt>
                <c:pt idx="12">
                  <c:v>2.3999999999999998E-3</c:v>
                </c:pt>
                <c:pt idx="13">
                  <c:v>2.5999999999999999E-3</c:v>
                </c:pt>
                <c:pt idx="14">
                  <c:v>2.8E-3</c:v>
                </c:pt>
                <c:pt idx="15">
                  <c:v>3.0000000000000001E-3</c:v>
                </c:pt>
                <c:pt idx="16">
                  <c:v>3.2000000000000002E-3</c:v>
                </c:pt>
                <c:pt idx="17">
                  <c:v>3.3999999999999998E-3</c:v>
                </c:pt>
                <c:pt idx="18">
                  <c:v>3.5999999999999999E-3</c:v>
                </c:pt>
                <c:pt idx="19">
                  <c:v>3.8E-3</c:v>
                </c:pt>
                <c:pt idx="20">
                  <c:v>4.0000000000000001E-3</c:v>
                </c:pt>
                <c:pt idx="21">
                  <c:v>4.1999999999999997E-3</c:v>
                </c:pt>
                <c:pt idx="22">
                  <c:v>4.4000000000000003E-3</c:v>
                </c:pt>
                <c:pt idx="23">
                  <c:v>4.5999999999999999E-3</c:v>
                </c:pt>
                <c:pt idx="24">
                  <c:v>4.7999999999999996E-3</c:v>
                </c:pt>
                <c:pt idx="25">
                  <c:v>5.0000000000000001E-3</c:v>
                </c:pt>
              </c:numCache>
            </c:numRef>
          </c:xVal>
          <c:yVal>
            <c:numRef>
              <c:f>'rdm-0013.C'!$I$2:$I$27</c:f>
              <c:numCache>
                <c:formatCode>0.000</c:formatCode>
                <c:ptCount val="26"/>
                <c:pt idx="0">
                  <c:v>1.4886672417716795</c:v>
                </c:pt>
                <c:pt idx="1">
                  <c:v>15.381594521968863</c:v>
                </c:pt>
                <c:pt idx="2">
                  <c:v>29.274521802166046</c:v>
                </c:pt>
                <c:pt idx="3">
                  <c:v>43.16744908236322</c:v>
                </c:pt>
                <c:pt idx="4">
                  <c:v>57.060376362560412</c:v>
                </c:pt>
                <c:pt idx="5">
                  <c:v>70.953303642757589</c:v>
                </c:pt>
                <c:pt idx="6">
                  <c:v>84.84623092295476</c:v>
                </c:pt>
                <c:pt idx="7">
                  <c:v>98.739158203151959</c:v>
                </c:pt>
                <c:pt idx="8">
                  <c:v>112.63208548334914</c:v>
                </c:pt>
                <c:pt idx="9">
                  <c:v>126.52501276354631</c:v>
                </c:pt>
                <c:pt idx="10">
                  <c:v>140.4179400437435</c:v>
                </c:pt>
                <c:pt idx="11">
                  <c:v>154.3108673239407</c:v>
                </c:pt>
                <c:pt idx="12">
                  <c:v>168.20379460413784</c:v>
                </c:pt>
                <c:pt idx="13">
                  <c:v>182.09672188433504</c:v>
                </c:pt>
                <c:pt idx="14">
                  <c:v>195.98964916453224</c:v>
                </c:pt>
                <c:pt idx="15">
                  <c:v>209.88257644472941</c:v>
                </c:pt>
                <c:pt idx="16">
                  <c:v>223.77550372492661</c:v>
                </c:pt>
                <c:pt idx="17">
                  <c:v>237.66843100512375</c:v>
                </c:pt>
                <c:pt idx="18">
                  <c:v>251.56135828532095</c:v>
                </c:pt>
                <c:pt idx="19">
                  <c:v>265.45428556551815</c:v>
                </c:pt>
                <c:pt idx="20">
                  <c:v>279.34721284571532</c:v>
                </c:pt>
                <c:pt idx="21">
                  <c:v>293.24014012591249</c:v>
                </c:pt>
                <c:pt idx="22">
                  <c:v>307.13306740610972</c:v>
                </c:pt>
                <c:pt idx="23">
                  <c:v>321.02599468630689</c:v>
                </c:pt>
                <c:pt idx="24">
                  <c:v>334.918921966504</c:v>
                </c:pt>
                <c:pt idx="25">
                  <c:v>348.81184924670123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91F-4819-88B4-DAC9606E8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0723856"/>
        <c:axId val="1910721360"/>
      </c:scatterChart>
      <c:valAx>
        <c:axId val="191072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721360"/>
        <c:crosses val="autoZero"/>
        <c:crossBetween val="midCat"/>
      </c:valAx>
      <c:valAx>
        <c:axId val="191072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72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409575</xdr:colOff>
      <xdr:row>0</xdr:row>
      <xdr:rowOff>190499</xdr:rowOff>
    </xdr:from>
    <xdr:to>
      <xdr:col>22</xdr:col>
      <xdr:colOff>381000</xdr:colOff>
      <xdr:row>27</xdr:row>
      <xdr:rowOff>161924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7227F4C-6861-4554-8656-B5637978D1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8360-919D-4811-8A85-027554FB7DB1}">
  <dimension ref="A1:I86"/>
  <sheetViews>
    <sheetView tabSelected="1" workbookViewId="0">
      <selection activeCell="D29" sqref="D29"/>
    </sheetView>
  </sheetViews>
  <sheetFormatPr baseColWidth="10" defaultRowHeight="15" x14ac:dyDescent="0.25"/>
  <cols>
    <col min="1" max="3" width="11.42578125" style="4"/>
    <col min="4" max="4" width="13.7109375" style="4" customWidth="1"/>
    <col min="5" max="16384" width="11.42578125" style="4"/>
  </cols>
  <sheetData>
    <row r="1" spans="1:9" x14ac:dyDescent="0.25">
      <c r="A1" s="3" t="s">
        <v>0</v>
      </c>
      <c r="B1" s="3" t="s">
        <v>5</v>
      </c>
      <c r="C1" s="3" t="s">
        <v>19</v>
      </c>
      <c r="D1" s="3" t="s">
        <v>1</v>
      </c>
      <c r="E1" s="3" t="s">
        <v>2</v>
      </c>
      <c r="F1" s="3" t="s">
        <v>3</v>
      </c>
      <c r="H1" s="19" t="s">
        <v>16</v>
      </c>
      <c r="I1" s="20"/>
    </row>
    <row r="2" spans="1:9" x14ac:dyDescent="0.25">
      <c r="A2" s="4">
        <v>1</v>
      </c>
      <c r="B2" s="4">
        <v>200</v>
      </c>
      <c r="C2" s="4">
        <f>B2*10^3</f>
        <v>200000</v>
      </c>
      <c r="D2" s="9">
        <v>0.14199999999999999</v>
      </c>
      <c r="E2" s="9">
        <f>C2/$C$15</f>
        <v>50.748540979446844</v>
      </c>
      <c r="F2" s="11">
        <f>D2/$C$16</f>
        <v>7.0999999999999991E-4</v>
      </c>
      <c r="H2" s="14">
        <f>0</f>
        <v>0</v>
      </c>
      <c r="I2" s="15">
        <f t="shared" ref="I2:I27" si="0">$C$28*H2+$C$29</f>
        <v>1.4886672417716795</v>
      </c>
    </row>
    <row r="3" spans="1:9" x14ac:dyDescent="0.25">
      <c r="A3" s="4">
        <v>2</v>
      </c>
      <c r="B3" s="4">
        <v>400</v>
      </c>
      <c r="C3" s="4">
        <f t="shared" ref="C3:C12" si="1">B3*10^3</f>
        <v>400000</v>
      </c>
      <c r="D3" s="9">
        <v>0.28000000000000003</v>
      </c>
      <c r="E3" s="9">
        <f t="shared" ref="E3:E12" si="2">C3/$C$15</f>
        <v>101.49708195889369</v>
      </c>
      <c r="F3" s="11">
        <f t="shared" ref="F3:F12" si="3">D3/$C$16</f>
        <v>1.4000000000000002E-3</v>
      </c>
      <c r="H3" s="14">
        <v>2.0000000000000001E-4</v>
      </c>
      <c r="I3" s="15">
        <f t="shared" si="0"/>
        <v>15.381594521968863</v>
      </c>
    </row>
    <row r="4" spans="1:9" x14ac:dyDescent="0.25">
      <c r="A4" s="4">
        <v>3</v>
      </c>
      <c r="B4" s="4">
        <v>600</v>
      </c>
      <c r="C4" s="4">
        <f t="shared" si="1"/>
        <v>600000</v>
      </c>
      <c r="D4" s="9">
        <v>0.42199999999999999</v>
      </c>
      <c r="E4" s="9">
        <f t="shared" si="2"/>
        <v>152.24562293834052</v>
      </c>
      <c r="F4" s="11">
        <f t="shared" si="3"/>
        <v>2.1099999999999999E-3</v>
      </c>
      <c r="H4" s="14">
        <v>4.0000000000000002E-4</v>
      </c>
      <c r="I4" s="15">
        <f t="shared" si="0"/>
        <v>29.274521802166046</v>
      </c>
    </row>
    <row r="5" spans="1:9" x14ac:dyDescent="0.25">
      <c r="A5" s="4">
        <v>4</v>
      </c>
      <c r="B5" s="4">
        <v>800</v>
      </c>
      <c r="C5" s="4">
        <f t="shared" si="1"/>
        <v>800000</v>
      </c>
      <c r="D5" s="9">
        <v>0.66100000000000003</v>
      </c>
      <c r="E5" s="9">
        <f t="shared" si="2"/>
        <v>202.99416391778738</v>
      </c>
      <c r="F5" s="11">
        <f t="shared" si="3"/>
        <v>3.3050000000000002E-3</v>
      </c>
      <c r="H5" s="14">
        <v>5.9999999999999995E-4</v>
      </c>
      <c r="I5" s="15">
        <f t="shared" si="0"/>
        <v>43.16744908236322</v>
      </c>
    </row>
    <row r="6" spans="1:9" x14ac:dyDescent="0.25">
      <c r="A6" s="4">
        <v>5</v>
      </c>
      <c r="B6" s="4">
        <v>1000</v>
      </c>
      <c r="C6" s="4">
        <f t="shared" si="1"/>
        <v>1000000</v>
      </c>
      <c r="D6" s="9">
        <v>0.70199999999999996</v>
      </c>
      <c r="E6" s="9">
        <f t="shared" si="2"/>
        <v>253.7427048972342</v>
      </c>
      <c r="F6" s="11">
        <f t="shared" si="3"/>
        <v>3.5099999999999997E-3</v>
      </c>
      <c r="H6" s="14">
        <v>8.0000000000000004E-4</v>
      </c>
      <c r="I6" s="15">
        <f t="shared" si="0"/>
        <v>57.060376362560412</v>
      </c>
    </row>
    <row r="7" spans="1:9" x14ac:dyDescent="0.25">
      <c r="A7" s="4">
        <v>6</v>
      </c>
      <c r="B7" s="4">
        <v>1100</v>
      </c>
      <c r="C7" s="4">
        <f t="shared" si="1"/>
        <v>1100000</v>
      </c>
      <c r="D7" s="9">
        <v>0.77100000000000002</v>
      </c>
      <c r="E7" s="9">
        <f t="shared" si="2"/>
        <v>279.11697538695762</v>
      </c>
      <c r="F7" s="11">
        <f t="shared" si="3"/>
        <v>3.8549999999999999E-3</v>
      </c>
      <c r="H7" s="14">
        <v>1E-3</v>
      </c>
      <c r="I7" s="15">
        <f t="shared" si="0"/>
        <v>70.953303642757589</v>
      </c>
    </row>
    <row r="8" spans="1:9" x14ac:dyDescent="0.25">
      <c r="A8" s="4">
        <v>7</v>
      </c>
      <c r="B8" s="4">
        <v>1200</v>
      </c>
      <c r="C8" s="4">
        <f t="shared" si="1"/>
        <v>1200000</v>
      </c>
      <c r="D8" s="9">
        <v>0.86399999999999999</v>
      </c>
      <c r="E8" s="9">
        <f t="shared" si="2"/>
        <v>304.49124587668103</v>
      </c>
      <c r="F8" s="11">
        <f t="shared" si="3"/>
        <v>4.3200000000000001E-3</v>
      </c>
      <c r="H8" s="14">
        <v>1.1999999999999999E-3</v>
      </c>
      <c r="I8" s="15">
        <f t="shared" si="0"/>
        <v>84.84623092295476</v>
      </c>
    </row>
    <row r="9" spans="1:9" x14ac:dyDescent="0.25">
      <c r="A9" s="4">
        <v>8</v>
      </c>
      <c r="B9" s="4">
        <v>1250</v>
      </c>
      <c r="C9" s="4">
        <f t="shared" si="1"/>
        <v>1250000</v>
      </c>
      <c r="D9" s="9">
        <v>0.94799999999999995</v>
      </c>
      <c r="E9" s="9">
        <f t="shared" si="2"/>
        <v>317.17838112154277</v>
      </c>
      <c r="F9" s="11">
        <f t="shared" si="3"/>
        <v>4.7399999999999994E-3</v>
      </c>
      <c r="H9" s="14">
        <v>1.4E-3</v>
      </c>
      <c r="I9" s="15">
        <f t="shared" si="0"/>
        <v>98.739158203151959</v>
      </c>
    </row>
    <row r="10" spans="1:9" x14ac:dyDescent="0.25">
      <c r="A10" s="4">
        <v>9</v>
      </c>
      <c r="B10" s="4">
        <v>1300</v>
      </c>
      <c r="C10" s="4">
        <f t="shared" si="1"/>
        <v>1300000</v>
      </c>
      <c r="D10" s="9">
        <v>1.2</v>
      </c>
      <c r="E10" s="9">
        <f t="shared" si="2"/>
        <v>329.86551636640445</v>
      </c>
      <c r="F10" s="11">
        <f t="shared" si="3"/>
        <v>6.0000000000000001E-3</v>
      </c>
      <c r="H10" s="14">
        <v>1.6000000000000001E-3</v>
      </c>
      <c r="I10" s="15">
        <f t="shared" si="0"/>
        <v>112.63208548334914</v>
      </c>
    </row>
    <row r="11" spans="1:9" x14ac:dyDescent="0.25">
      <c r="A11" s="4">
        <v>10</v>
      </c>
      <c r="B11" s="4">
        <v>1350</v>
      </c>
      <c r="C11" s="4">
        <f t="shared" si="1"/>
        <v>1350000</v>
      </c>
      <c r="D11" s="9">
        <v>1.71</v>
      </c>
      <c r="E11" s="9">
        <f t="shared" si="2"/>
        <v>342.55265161126619</v>
      </c>
      <c r="F11" s="11">
        <f t="shared" si="3"/>
        <v>8.5500000000000003E-3</v>
      </c>
      <c r="H11" s="14">
        <v>1.8E-3</v>
      </c>
      <c r="I11" s="15">
        <f t="shared" si="0"/>
        <v>126.52501276354631</v>
      </c>
    </row>
    <row r="12" spans="1:9" x14ac:dyDescent="0.25">
      <c r="A12" s="4">
        <v>11</v>
      </c>
      <c r="B12" s="4">
        <v>1380</v>
      </c>
      <c r="C12" s="4">
        <f t="shared" si="1"/>
        <v>1380000</v>
      </c>
      <c r="D12" s="9">
        <v>2.5009999999999999</v>
      </c>
      <c r="E12" s="9">
        <f t="shared" si="2"/>
        <v>350.16493275818323</v>
      </c>
      <c r="F12" s="11">
        <f t="shared" si="3"/>
        <v>1.2504999999999999E-2</v>
      </c>
      <c r="H12" s="14">
        <v>2E-3</v>
      </c>
      <c r="I12" s="15">
        <f t="shared" si="0"/>
        <v>140.4179400437435</v>
      </c>
    </row>
    <row r="13" spans="1:9" x14ac:dyDescent="0.25">
      <c r="H13" s="14">
        <v>2.2000000000000001E-3</v>
      </c>
      <c r="I13" s="15">
        <f t="shared" si="0"/>
        <v>154.3108673239407</v>
      </c>
    </row>
    <row r="14" spans="1:9" x14ac:dyDescent="0.25">
      <c r="H14" s="14">
        <v>2.3999999999999998E-3</v>
      </c>
      <c r="I14" s="15">
        <f t="shared" si="0"/>
        <v>168.20379460413784</v>
      </c>
    </row>
    <row r="15" spans="1:9" x14ac:dyDescent="0.25">
      <c r="A15" s="31" t="s">
        <v>18</v>
      </c>
      <c r="B15" s="32"/>
      <c r="C15" s="8">
        <v>3941</v>
      </c>
      <c r="H15" s="14">
        <v>2.5999999999999999E-3</v>
      </c>
      <c r="I15" s="15">
        <f t="shared" si="0"/>
        <v>182.09672188433504</v>
      </c>
    </row>
    <row r="16" spans="1:9" x14ac:dyDescent="0.25">
      <c r="A16" s="29" t="s">
        <v>6</v>
      </c>
      <c r="B16" s="30"/>
      <c r="C16" s="6">
        <v>200</v>
      </c>
      <c r="H16" s="14">
        <v>2.8E-3</v>
      </c>
      <c r="I16" s="15">
        <f t="shared" si="0"/>
        <v>195.98964916453224</v>
      </c>
    </row>
    <row r="17" spans="1:9" x14ac:dyDescent="0.25">
      <c r="H17" s="14">
        <v>3.0000000000000001E-3</v>
      </c>
      <c r="I17" s="15">
        <f t="shared" si="0"/>
        <v>209.88257644472941</v>
      </c>
    </row>
    <row r="18" spans="1:9" x14ac:dyDescent="0.25">
      <c r="H18" s="14">
        <v>3.2000000000000002E-3</v>
      </c>
      <c r="I18" s="15">
        <f t="shared" si="0"/>
        <v>223.77550372492661</v>
      </c>
    </row>
    <row r="19" spans="1:9" x14ac:dyDescent="0.25">
      <c r="A19" s="33" t="s">
        <v>7</v>
      </c>
      <c r="B19" s="34"/>
      <c r="C19" s="7" t="s">
        <v>4</v>
      </c>
      <c r="H19" s="14">
        <v>3.3999999999999998E-3</v>
      </c>
      <c r="I19" s="15">
        <f t="shared" si="0"/>
        <v>237.66843100512375</v>
      </c>
    </row>
    <row r="20" spans="1:9" x14ac:dyDescent="0.25">
      <c r="A20" s="23" t="s">
        <v>8</v>
      </c>
      <c r="B20" s="24"/>
      <c r="C20" s="5">
        <v>205000</v>
      </c>
      <c r="H20" s="14">
        <v>3.5999999999999999E-3</v>
      </c>
      <c r="I20" s="15">
        <f t="shared" si="0"/>
        <v>251.56135828532095</v>
      </c>
    </row>
    <row r="21" spans="1:9" x14ac:dyDescent="0.25">
      <c r="A21" s="35" t="s">
        <v>9</v>
      </c>
      <c r="B21" s="36"/>
      <c r="C21" s="13">
        <v>70000</v>
      </c>
      <c r="H21" s="14">
        <v>3.8E-3</v>
      </c>
      <c r="I21" s="15">
        <f t="shared" si="0"/>
        <v>265.45428556551815</v>
      </c>
    </row>
    <row r="22" spans="1:9" x14ac:dyDescent="0.25">
      <c r="A22" s="23" t="s">
        <v>10</v>
      </c>
      <c r="B22" s="24"/>
      <c r="C22" s="5">
        <v>100000</v>
      </c>
      <c r="H22" s="14">
        <v>4.0000000000000001E-3</v>
      </c>
      <c r="I22" s="15">
        <f t="shared" si="0"/>
        <v>279.34721284571532</v>
      </c>
    </row>
    <row r="23" spans="1:9" x14ac:dyDescent="0.25">
      <c r="A23" s="23" t="s">
        <v>11</v>
      </c>
      <c r="B23" s="24"/>
      <c r="C23" s="5">
        <v>17000</v>
      </c>
      <c r="H23" s="14">
        <v>4.1999999999999997E-3</v>
      </c>
      <c r="I23" s="15">
        <f t="shared" si="0"/>
        <v>293.24014012591249</v>
      </c>
    </row>
    <row r="24" spans="1:9" x14ac:dyDescent="0.25">
      <c r="A24" s="23" t="s">
        <v>12</v>
      </c>
      <c r="B24" s="24"/>
      <c r="C24" s="5">
        <v>110000</v>
      </c>
      <c r="H24" s="14">
        <v>4.4000000000000003E-3</v>
      </c>
      <c r="I24" s="15">
        <f t="shared" si="0"/>
        <v>307.13306740610972</v>
      </c>
    </row>
    <row r="25" spans="1:9" x14ac:dyDescent="0.25">
      <c r="A25" s="25" t="s">
        <v>13</v>
      </c>
      <c r="B25" s="26"/>
      <c r="C25" s="6">
        <v>2500</v>
      </c>
      <c r="H25" s="14">
        <v>4.5999999999999999E-3</v>
      </c>
      <c r="I25" s="15">
        <f t="shared" si="0"/>
        <v>321.02599468630689</v>
      </c>
    </row>
    <row r="26" spans="1:9" x14ac:dyDescent="0.25">
      <c r="H26" s="14">
        <v>4.7999999999999996E-3</v>
      </c>
      <c r="I26" s="15">
        <f t="shared" si="0"/>
        <v>334.918921966504</v>
      </c>
    </row>
    <row r="27" spans="1:9" x14ac:dyDescent="0.25">
      <c r="H27" s="16">
        <v>5.0000000000000001E-3</v>
      </c>
      <c r="I27" s="17">
        <f t="shared" si="0"/>
        <v>348.81184924670123</v>
      </c>
    </row>
    <row r="28" spans="1:9" x14ac:dyDescent="0.25">
      <c r="A28" s="27" t="s">
        <v>14</v>
      </c>
      <c r="B28" s="28"/>
      <c r="C28" s="12">
        <f xml:space="preserve"> SLOPE(E2:E8,F2:F8)</f>
        <v>69464.63640098591</v>
      </c>
    </row>
    <row r="29" spans="1:9" x14ac:dyDescent="0.25">
      <c r="A29" s="29" t="s">
        <v>15</v>
      </c>
      <c r="B29" s="30"/>
      <c r="C29" s="6">
        <f>INTERCEPT(E2:E8,F2:F8)</f>
        <v>1.4886672417716795</v>
      </c>
    </row>
    <row r="31" spans="1:9" x14ac:dyDescent="0.25">
      <c r="A31" s="1"/>
      <c r="B31" s="1"/>
    </row>
    <row r="32" spans="1:9" x14ac:dyDescent="0.25">
      <c r="A32" s="21" t="s">
        <v>17</v>
      </c>
      <c r="B32" s="22"/>
      <c r="C32" s="22"/>
      <c r="D32" s="18">
        <f>C28</f>
        <v>69464.63640098591</v>
      </c>
    </row>
    <row r="33" spans="2:6" x14ac:dyDescent="0.25">
      <c r="B33" s="2"/>
    </row>
    <row r="42" spans="2:6" x14ac:dyDescent="0.25">
      <c r="E42" s="10"/>
      <c r="F42" s="9"/>
    </row>
    <row r="43" spans="2:6" x14ac:dyDescent="0.25">
      <c r="E43" s="10"/>
      <c r="F43" s="9"/>
    </row>
    <row r="44" spans="2:6" x14ac:dyDescent="0.25">
      <c r="E44" s="10"/>
      <c r="F44" s="9"/>
    </row>
    <row r="45" spans="2:6" x14ac:dyDescent="0.25">
      <c r="E45" s="10"/>
      <c r="F45" s="9"/>
    </row>
    <row r="46" spans="2:6" x14ac:dyDescent="0.25">
      <c r="E46" s="10"/>
      <c r="F46" s="9"/>
    </row>
    <row r="47" spans="2:6" x14ac:dyDescent="0.25">
      <c r="E47" s="10"/>
      <c r="F47" s="9"/>
    </row>
    <row r="48" spans="2:6" x14ac:dyDescent="0.25">
      <c r="E48" s="10"/>
      <c r="F48" s="9"/>
    </row>
    <row r="49" spans="5:6" x14ac:dyDescent="0.25">
      <c r="E49" s="10"/>
      <c r="F49" s="9"/>
    </row>
    <row r="50" spans="5:6" x14ac:dyDescent="0.25">
      <c r="E50" s="10"/>
      <c r="F50" s="9"/>
    </row>
    <row r="51" spans="5:6" x14ac:dyDescent="0.25">
      <c r="E51" s="10"/>
      <c r="F51" s="9"/>
    </row>
    <row r="52" spans="5:6" x14ac:dyDescent="0.25">
      <c r="E52" s="10"/>
      <c r="F52" s="9"/>
    </row>
    <row r="53" spans="5:6" x14ac:dyDescent="0.25">
      <c r="E53" s="10"/>
      <c r="F53" s="9"/>
    </row>
    <row r="54" spans="5:6" x14ac:dyDescent="0.25">
      <c r="E54" s="10"/>
      <c r="F54" s="9"/>
    </row>
    <row r="55" spans="5:6" x14ac:dyDescent="0.25">
      <c r="E55" s="10"/>
      <c r="F55" s="9"/>
    </row>
    <row r="56" spans="5:6" x14ac:dyDescent="0.25">
      <c r="E56" s="10"/>
      <c r="F56" s="9"/>
    </row>
    <row r="57" spans="5:6" x14ac:dyDescent="0.25">
      <c r="E57" s="10"/>
      <c r="F57" s="9"/>
    </row>
    <row r="58" spans="5:6" x14ac:dyDescent="0.25">
      <c r="E58" s="10"/>
      <c r="F58" s="9"/>
    </row>
    <row r="59" spans="5:6" x14ac:dyDescent="0.25">
      <c r="E59" s="10"/>
      <c r="F59" s="9"/>
    </row>
    <row r="60" spans="5:6" x14ac:dyDescent="0.25">
      <c r="E60" s="10"/>
      <c r="F60" s="9"/>
    </row>
    <row r="61" spans="5:6" x14ac:dyDescent="0.25">
      <c r="E61" s="10"/>
      <c r="F61" s="9"/>
    </row>
    <row r="62" spans="5:6" x14ac:dyDescent="0.25">
      <c r="E62" s="10"/>
      <c r="F62" s="9"/>
    </row>
    <row r="63" spans="5:6" x14ac:dyDescent="0.25">
      <c r="E63" s="10"/>
      <c r="F63" s="9"/>
    </row>
    <row r="64" spans="5:6" x14ac:dyDescent="0.25">
      <c r="E64" s="10"/>
      <c r="F64" s="9"/>
    </row>
    <row r="65" spans="5:6" x14ac:dyDescent="0.25">
      <c r="E65" s="10"/>
      <c r="F65" s="9"/>
    </row>
    <row r="66" spans="5:6" x14ac:dyDescent="0.25">
      <c r="E66" s="10"/>
      <c r="F66" s="9"/>
    </row>
    <row r="67" spans="5:6" x14ac:dyDescent="0.25">
      <c r="E67" s="10"/>
      <c r="F67" s="9"/>
    </row>
    <row r="68" spans="5:6" x14ac:dyDescent="0.25">
      <c r="E68" s="10"/>
      <c r="F68" s="9"/>
    </row>
    <row r="69" spans="5:6" x14ac:dyDescent="0.25">
      <c r="E69" s="10"/>
      <c r="F69" s="9"/>
    </row>
    <row r="70" spans="5:6" x14ac:dyDescent="0.25">
      <c r="E70" s="10"/>
      <c r="F70" s="9"/>
    </row>
    <row r="71" spans="5:6" x14ac:dyDescent="0.25">
      <c r="E71" s="10"/>
      <c r="F71" s="9"/>
    </row>
    <row r="72" spans="5:6" x14ac:dyDescent="0.25">
      <c r="E72" s="10"/>
      <c r="F72" s="9"/>
    </row>
    <row r="73" spans="5:6" x14ac:dyDescent="0.25">
      <c r="E73" s="10"/>
      <c r="F73" s="9"/>
    </row>
    <row r="74" spans="5:6" x14ac:dyDescent="0.25">
      <c r="E74" s="10"/>
      <c r="F74" s="9"/>
    </row>
    <row r="75" spans="5:6" x14ac:dyDescent="0.25">
      <c r="E75" s="10"/>
      <c r="F75" s="9"/>
    </row>
    <row r="76" spans="5:6" x14ac:dyDescent="0.25">
      <c r="E76" s="10"/>
      <c r="F76" s="9"/>
    </row>
    <row r="77" spans="5:6" x14ac:dyDescent="0.25">
      <c r="E77" s="10"/>
      <c r="F77" s="9"/>
    </row>
    <row r="78" spans="5:6" x14ac:dyDescent="0.25">
      <c r="E78" s="10"/>
      <c r="F78" s="9"/>
    </row>
    <row r="79" spans="5:6" x14ac:dyDescent="0.25">
      <c r="E79" s="10"/>
      <c r="F79" s="9"/>
    </row>
    <row r="80" spans="5:6" x14ac:dyDescent="0.25">
      <c r="E80" s="10"/>
      <c r="F80" s="9"/>
    </row>
    <row r="81" spans="5:6" x14ac:dyDescent="0.25">
      <c r="E81" s="10"/>
      <c r="F81" s="9"/>
    </row>
    <row r="82" spans="5:6" x14ac:dyDescent="0.25">
      <c r="E82" s="10"/>
      <c r="F82" s="9"/>
    </row>
    <row r="83" spans="5:6" x14ac:dyDescent="0.25">
      <c r="E83" s="10"/>
      <c r="F83" s="9"/>
    </row>
    <row r="84" spans="5:6" x14ac:dyDescent="0.25">
      <c r="E84" s="10"/>
      <c r="F84" s="9"/>
    </row>
    <row r="85" spans="5:6" x14ac:dyDescent="0.25">
      <c r="E85" s="10"/>
      <c r="F85" s="9"/>
    </row>
    <row r="86" spans="5:6" x14ac:dyDescent="0.25">
      <c r="E86" s="10"/>
      <c r="F86" s="9"/>
    </row>
  </sheetData>
  <mergeCells count="13">
    <mergeCell ref="H1:I1"/>
    <mergeCell ref="A32:C32"/>
    <mergeCell ref="A23:B23"/>
    <mergeCell ref="A24:B24"/>
    <mergeCell ref="A25:B25"/>
    <mergeCell ref="A28:B28"/>
    <mergeCell ref="A29:B29"/>
    <mergeCell ref="A15:B15"/>
    <mergeCell ref="A16:B16"/>
    <mergeCell ref="A19:B19"/>
    <mergeCell ref="A20:B20"/>
    <mergeCell ref="A21:B21"/>
    <mergeCell ref="A22:B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rdm-0013.C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GERE</dc:creator>
  <cp:lastModifiedBy>Antoine GERE</cp:lastModifiedBy>
  <dcterms:created xsi:type="dcterms:W3CDTF">2021-12-28T10:52:45Z</dcterms:created>
  <dcterms:modified xsi:type="dcterms:W3CDTF">2022-01-10T11:20:21Z</dcterms:modified>
</cp:coreProperties>
</file>