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815" windowHeight="8700"/>
  </bookViews>
  <sheets>
    <sheet name="Budget" sheetId="1" r:id="rId1"/>
    <sheet name="Help" sheetId="2" r:id="rId2"/>
    <sheet name="©" sheetId="3" r:id="rId3"/>
  </sheets>
  <definedNames>
    <definedName name="_xlnm.Print_Area" localSheetId="0">Budget!$A$1:$O$206</definedName>
    <definedName name="valuevx">42.314159</definedName>
  </definedNames>
  <calcPr calcId="144525"/>
</workbook>
</file>

<file path=xl/comments1.xml><?xml version="1.0" encoding="utf-8"?>
<comments xmlns="http://schemas.openxmlformats.org/spreadsheetml/2006/main">
  <authors>
    <author>Vertex42</author>
  </authors>
  <commentList>
    <comment ref="A10" authorId="0">
      <text>
        <r>
          <rPr>
            <sz val="9"/>
            <color indexed="81"/>
            <rFont val="宋体"/>
            <charset val="134"/>
          </rPr>
          <t xml:space="preserve">Adjustment to Savings:
This spreadsheet does not track changes that occur within your savings accounts such as interest earned, payments made directly from savings, or gains/losses in investments. If you want your Savings Balance to be more accurate, you can enter adjustments here.
If you are transferring money from your savings account to your spending accounts, enter the transfer in the "Transfer From Savings" category in the INCOME table.</t>
        </r>
      </text>
    </comment>
    <comment ref="A33" authorId="0">
      <text>
        <r>
          <rPr>
            <sz val="9"/>
            <color indexed="81"/>
            <rFont val="宋体"/>
            <charset val="134"/>
          </rPr>
          <t xml:space="preserve">Transfer from Savings:
This budget spreadsheet treats transfers to savings as an expense (money flowing out of your spending accounts), so transfers from savings back into your spending accounts are treated as income.</t>
        </r>
      </text>
    </comment>
  </commentList>
</comments>
</file>

<file path=xl/sharedStrings.xml><?xml version="1.0" encoding="utf-8"?>
<sst xmlns="http://schemas.openxmlformats.org/spreadsheetml/2006/main" count="184">
  <si>
    <t>Family Budget Planner</t>
  </si>
  <si>
    <t>by Vertex42.com</t>
  </si>
  <si>
    <t>© 2011-2014 Vertex42 LLC</t>
  </si>
  <si>
    <t>Beginning Spending Balance</t>
  </si>
  <si>
    <t>Beginning Savings Balance</t>
  </si>
  <si>
    <t>[42]</t>
  </si>
  <si>
    <t>Summary</t>
  </si>
  <si>
    <t>Jan</t>
  </si>
  <si>
    <t>Feb</t>
  </si>
  <si>
    <t>Mar</t>
  </si>
  <si>
    <t>Apr</t>
  </si>
  <si>
    <t>May</t>
  </si>
  <si>
    <t>Jun</t>
  </si>
  <si>
    <t>Jul</t>
  </si>
  <si>
    <t>Aug</t>
  </si>
  <si>
    <t>Sep</t>
  </si>
  <si>
    <t>Oct</t>
  </si>
  <si>
    <t>Nov</t>
  </si>
  <si>
    <t>Dec</t>
  </si>
  <si>
    <t>Total</t>
  </si>
  <si>
    <t>Avg</t>
  </si>
  <si>
    <t>Total Income</t>
  </si>
  <si>
    <t>Total Expenses</t>
  </si>
  <si>
    <t>NET (Income - Expenses)</t>
  </si>
  <si>
    <t>Adjustment to Savings</t>
  </si>
  <si>
    <t>Spending Balance</t>
  </si>
  <si>
    <t>Savings Balance</t>
  </si>
  <si>
    <t>INCOME</t>
  </si>
  <si>
    <t xml:space="preserve"> Total </t>
  </si>
  <si>
    <t xml:space="preserve"> Avg </t>
  </si>
  <si>
    <t>Wages &amp; Tips</t>
  </si>
  <si>
    <t>Interest Income</t>
  </si>
  <si>
    <t>Dividends</t>
  </si>
  <si>
    <t>Gifts Received</t>
  </si>
  <si>
    <t>Refunds/Reimbursements</t>
  </si>
  <si>
    <t>Other</t>
  </si>
  <si>
    <t>Transfer From Savings</t>
  </si>
  <si>
    <t>SAVINGS EXPENSE</t>
  </si>
  <si>
    <t>To Savings Account</t>
  </si>
  <si>
    <t>To Emergency Fund</t>
  </si>
  <si>
    <t>To Retirement (401k, IRA)</t>
  </si>
  <si>
    <t>To Investments</t>
  </si>
  <si>
    <t>To College Savings</t>
  </si>
  <si>
    <t>% of Total Expenses</t>
  </si>
  <si>
    <t>HOME EXPENSES</t>
  </si>
  <si>
    <t>Mortgage/Rent</t>
  </si>
  <si>
    <t>Electricity</t>
  </si>
  <si>
    <t>Gas/Oil</t>
  </si>
  <si>
    <t>Water/Sewer/Trash</t>
  </si>
  <si>
    <t>Phone</t>
  </si>
  <si>
    <t>Cable/Satellite</t>
  </si>
  <si>
    <t>Internet</t>
  </si>
  <si>
    <t>Furnishings/Appliances</t>
  </si>
  <si>
    <t>Lawn/Garden</t>
  </si>
  <si>
    <t>Home Supplies</t>
  </si>
  <si>
    <t>Maintenance</t>
  </si>
  <si>
    <t>Improvements</t>
  </si>
  <si>
    <t>DAILY LIVING</t>
  </si>
  <si>
    <t>Groceries</t>
  </si>
  <si>
    <t>Personal Supplies</t>
  </si>
  <si>
    <t>Clothing</t>
  </si>
  <si>
    <t>Cleaning Services</t>
  </si>
  <si>
    <t>Dining/Eating Out</t>
  </si>
  <si>
    <t>Dry Cleaning</t>
  </si>
  <si>
    <t>Salon/Barber</t>
  </si>
  <si>
    <t>Discretionary [Name 1]</t>
  </si>
  <si>
    <t>Discretionary [Name 2]</t>
  </si>
  <si>
    <t>CHILDREN</t>
  </si>
  <si>
    <t>Medical</t>
  </si>
  <si>
    <t>School Tuition</t>
  </si>
  <si>
    <t>School Lunch</t>
  </si>
  <si>
    <t>School Supplies</t>
  </si>
  <si>
    <t>Babysitting</t>
  </si>
  <si>
    <t>Toys/Games</t>
  </si>
  <si>
    <t>TRANSPORTATION</t>
  </si>
  <si>
    <t>Vehicle Payments</t>
  </si>
  <si>
    <t>Fuel</t>
  </si>
  <si>
    <t>Bus/Taxi/Train Fare</t>
  </si>
  <si>
    <t>Repairs</t>
  </si>
  <si>
    <t>Registration/License</t>
  </si>
  <si>
    <t>HEALTH</t>
  </si>
  <si>
    <t>Doctor/Dentist</t>
  </si>
  <si>
    <t>Medicine/Drugs</t>
  </si>
  <si>
    <t>Health Club Dues</t>
  </si>
  <si>
    <t>Emergency</t>
  </si>
  <si>
    <t>INSURANCE</t>
  </si>
  <si>
    <t>Auto</t>
  </si>
  <si>
    <t>Health</t>
  </si>
  <si>
    <t>Home/Rental</t>
  </si>
  <si>
    <t>Life</t>
  </si>
  <si>
    <t>EDUCATION</t>
  </si>
  <si>
    <t>Tuition</t>
  </si>
  <si>
    <t>Books</t>
  </si>
  <si>
    <t>Music Lessons</t>
  </si>
  <si>
    <t>CHARITY/GIFTS</t>
  </si>
  <si>
    <t>Gifts Given</t>
  </si>
  <si>
    <t>Charitable Donations</t>
  </si>
  <si>
    <t>Religious Donations</t>
  </si>
  <si>
    <t>OBLIGATIONS</t>
  </si>
  <si>
    <t>Student Loan</t>
  </si>
  <si>
    <t>Other Loan</t>
  </si>
  <si>
    <t>Credit Card #1</t>
  </si>
  <si>
    <t>Credit Card #2</t>
  </si>
  <si>
    <t>Credit Card #3</t>
  </si>
  <si>
    <t>Alimony/Child Support</t>
  </si>
  <si>
    <t>Federal Taxes</t>
  </si>
  <si>
    <t>State/Local Taxes</t>
  </si>
  <si>
    <t>Legal Fees</t>
  </si>
  <si>
    <t>BUSINESS EXPENSE</t>
  </si>
  <si>
    <t>Deductible Expenses</t>
  </si>
  <si>
    <t>Non-Deductible Expenses</t>
  </si>
  <si>
    <t>ENTERTAINMENT</t>
  </si>
  <si>
    <t>Videos/DVDs</t>
  </si>
  <si>
    <t>Music</t>
  </si>
  <si>
    <t>Games</t>
  </si>
  <si>
    <t>Rentals</t>
  </si>
  <si>
    <t>Movies/Theater</t>
  </si>
  <si>
    <t>Concerts/Plays</t>
  </si>
  <si>
    <t>Hobbies</t>
  </si>
  <si>
    <t>Film/Photos</t>
  </si>
  <si>
    <t>Sports</t>
  </si>
  <si>
    <t>Outdoor Recreation</t>
  </si>
  <si>
    <t>Toys/Gadgets</t>
  </si>
  <si>
    <t>PETS</t>
  </si>
  <si>
    <t>Food</t>
  </si>
  <si>
    <t>Toys/Supplies</t>
  </si>
  <si>
    <t>SUBSCRIPTIONS</t>
  </si>
  <si>
    <t>Newspaper</t>
  </si>
  <si>
    <t>Magazines</t>
  </si>
  <si>
    <t>Dues</t>
  </si>
  <si>
    <t>Club Memberships</t>
  </si>
  <si>
    <t>VACATION</t>
  </si>
  <si>
    <t>Travel</t>
  </si>
  <si>
    <t>Lodging</t>
  </si>
  <si>
    <t>Rental Car</t>
  </si>
  <si>
    <t>Entertainment</t>
  </si>
  <si>
    <t>MISCELLANEOUS</t>
  </si>
  <si>
    <t>Bank Fees</t>
  </si>
  <si>
    <t>Postage</t>
  </si>
  <si>
    <t>HELP</t>
  </si>
  <si>
    <t>http://www.vertex42.com/ExcelTemplates/family-budget-planner.html</t>
  </si>
  <si>
    <t>© 2011-2014 Vertex42 LLC. All rights reserved.</t>
  </si>
  <si>
    <t>Intro</t>
  </si>
  <si>
    <t>This budget spreadsheet is designed to help you create a budget for an entire year. Doing this can help you make predictions about your future finances.</t>
  </si>
  <si>
    <t>Step 1:</t>
  </si>
  <si>
    <t>Define Budget Categories</t>
  </si>
  <si>
    <t>Edit the existing income and expense categories by changing the labels in the first column as needed, but do not remove the "Transfer from Savings" category in the Income table.</t>
  </si>
  <si>
    <t>If you add or remove a major category, you will need to edit the formulas in the Summary table (particularly the Total Expenses formula).</t>
  </si>
  <si>
    <t>If you need to add or insert rows/subcategories, make sure the Total and Average formulas are copied.</t>
  </si>
  <si>
    <t>IMPORTANT: When inserting new rows, do not insert a new row immediately above the Total line. Instead, insert a new row above the last sub-category, and copy the Total and Avg formulas down.</t>
  </si>
  <si>
    <t>Step 2:</t>
  </si>
  <si>
    <t>Enter Your Beginning Balance</t>
  </si>
  <si>
    <r>
      <rPr>
        <sz val="11"/>
        <rFont val="Arial"/>
        <charset val="134"/>
      </rPr>
      <t xml:space="preserve">Add the balances in your spending accounts (cash, checking) to come up with your </t>
    </r>
    <r>
      <rPr>
        <b/>
        <sz val="11"/>
        <rFont val="Arial"/>
        <charset val="134"/>
      </rPr>
      <t>beginning spending balance</t>
    </r>
    <r>
      <rPr>
        <sz val="11"/>
        <rFont val="Arial"/>
        <charset val="134"/>
      </rPr>
      <t>.</t>
    </r>
  </si>
  <si>
    <r>
      <rPr>
        <sz val="11"/>
        <rFont val="Arial"/>
        <charset val="134"/>
      </rPr>
      <t xml:space="preserve">Add the balances in your savings accounts and enter that sum as your </t>
    </r>
    <r>
      <rPr>
        <b/>
        <sz val="11"/>
        <rFont val="Arial"/>
        <charset val="134"/>
      </rPr>
      <t>beginning savings balance</t>
    </r>
    <r>
      <rPr>
        <sz val="11"/>
        <rFont val="Arial"/>
        <charset val="134"/>
      </rPr>
      <t>.</t>
    </r>
  </si>
  <si>
    <t>If you wish to start with a month other than January, you can edit the column labels as needed.</t>
  </si>
  <si>
    <t>Step 3:</t>
  </si>
  <si>
    <t>Define Your Budget</t>
  </si>
  <si>
    <t>Using income and expense data from past receipts, balance statements, bills, pay stubs, and other information that you know about the coming year, fill in the budget amounts for each of the categories you have defined.</t>
  </si>
  <si>
    <t>Fixed and Variable Expenses</t>
  </si>
  <si>
    <t>For fixed expenses, such as rent or mortgage payments, enter the same amount in each month.</t>
  </si>
  <si>
    <t>For variable expenses such as utility bills, groceries, and birthday gifts, you can enter the estimated amounts in the months that they occur. Or, you can enter an estimated monthly average.</t>
  </si>
  <si>
    <t>Transfers To/From Savings</t>
  </si>
  <si>
    <t>This template treats transfers TO savings as expenses, and transfers FROM savings as income. This makes sense if you think of an "expense" as money leaving your spending accounts and "income" as money entering your spending accounts.</t>
  </si>
  <si>
    <t>Adjustments to Savings</t>
  </si>
  <si>
    <t>Except for transfers to/from savings, this spreadsheet does not track changes to your savings accounts such as payments made directly from savings, interest earned, or gains/losses in investments.</t>
  </si>
  <si>
    <t>If you want the Savings Balance to reflect these types of changes, then use the Adjustments to Savings row in the Summary table.</t>
  </si>
  <si>
    <t>Step 4:</t>
  </si>
  <si>
    <t>Analyze Your Budget</t>
  </si>
  <si>
    <t>Ideally, you want your Savings Balance to be increasing over time and you want to maintain a comfortable cushion in your Spending Balance.</t>
  </si>
  <si>
    <t>If you are noticing a consistent positive NET (a good thing), then you may want to allocate more towards savings. If you see a consistent negative NET, then you may need to make some budget cuts.</t>
  </si>
  <si>
    <t>Use the "% of Total Expenses" under each major expense category to help you determine where your money is going.</t>
  </si>
  <si>
    <t>REFERENCES</t>
  </si>
  <si>
    <t>TIPS</t>
  </si>
  <si>
    <t>Vertex42.com: Spreadsheet Tips Workbook</t>
  </si>
  <si>
    <t>ARTICLE</t>
  </si>
  <si>
    <t>Vertex42.com: How to Make a Budget with a Spreadsheet</t>
  </si>
  <si>
    <t>Vertex42.com: Budgeting Tips</t>
  </si>
  <si>
    <t>By Vertex42.com</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</si>
  <si>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</si>
  <si>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</si>
  <si>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</si>
  <si>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</si>
  <si>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t>http://www.vertex42.com/licensing/EULA_privateuse.html</t>
  </si>
  <si>
    <t>Do not delete this worksheet.</t>
  </si>
</sst>
</file>

<file path=xl/styles.xml><?xml version="1.0" encoding="utf-8"?>
<styleSheet xmlns="http://schemas.openxmlformats.org/spreadsheetml/2006/main">
  <numFmts count="5">
    <numFmt numFmtId="43" formatCode="_(* #,##0.00_);_(* \(#,##0.00\);_(* &quot;-&quot;??_);_(@_)"/>
    <numFmt numFmtId="44" formatCode="_(&quot;$&quot;* #,##0.00_);_(&quot;$&quot;* \(#,##0.00\);_(&quot;$&quot;* &quot;-&quot;??_);_(@_)"/>
    <numFmt numFmtId="42" formatCode="_(&quot;$&quot;* #,##0_);_(&quot;$&quot;* \(#,##0\);_(&quot;$&quot;* &quot;-&quot;_);_(@_)"/>
    <numFmt numFmtId="176" formatCode="0.0%"/>
    <numFmt numFmtId="177" formatCode="_ * #,##0_ ;_ * \-#,##0_ ;_ * &quot;-&quot;_ ;_ @_ "/>
  </numFmts>
  <fonts count="57">
    <font>
      <sz val="11"/>
      <name val="Arial"/>
      <charset val="134"/>
    </font>
    <font>
      <sz val="10"/>
      <name val="Arial"/>
      <charset val="134"/>
    </font>
    <font>
      <sz val="18"/>
      <color theme="1"/>
      <name val="Arial"/>
      <charset val="134"/>
    </font>
    <font>
      <sz val="12"/>
      <name val="Arial"/>
      <charset val="134"/>
    </font>
    <font>
      <u/>
      <sz val="10"/>
      <color indexed="12"/>
      <name val="Arial"/>
      <charset val="134"/>
    </font>
    <font>
      <b/>
      <sz val="12"/>
      <name val="Arial"/>
      <charset val="134"/>
    </font>
    <font>
      <u/>
      <sz val="12"/>
      <color indexed="12"/>
      <name val="Arial"/>
      <charset val="134"/>
    </font>
    <font>
      <b/>
      <sz val="11"/>
      <color theme="1"/>
      <name val="Trebuchet MS"/>
      <charset val="134"/>
      <scheme val="minor"/>
    </font>
    <font>
      <sz val="18"/>
      <name val="Arial"/>
      <charset val="134"/>
    </font>
    <font>
      <b/>
      <sz val="11"/>
      <name val="Arial"/>
      <charset val="134"/>
    </font>
    <font>
      <b/>
      <sz val="11"/>
      <color indexed="9"/>
      <name val="Arial"/>
      <charset val="134"/>
    </font>
    <font>
      <sz val="11"/>
      <color theme="1" tint="0.349986266670736"/>
      <name val="Calibri"/>
      <charset val="134"/>
    </font>
    <font>
      <u/>
      <sz val="11"/>
      <color indexed="12"/>
      <name val="Arial"/>
      <charset val="134"/>
    </font>
    <font>
      <sz val="10"/>
      <name val="Trebuchet MS"/>
      <charset val="134"/>
    </font>
    <font>
      <sz val="8"/>
      <name val="Trebuchet MS"/>
      <charset val="134"/>
    </font>
    <font>
      <sz val="11"/>
      <name val="Trebuchet MS"/>
      <charset val="134"/>
    </font>
    <font>
      <sz val="9"/>
      <name val="Trebuchet MS"/>
      <charset val="134"/>
    </font>
    <font>
      <b/>
      <sz val="18"/>
      <color theme="4" tint="-0.249977111117893"/>
      <name val="Arial"/>
      <charset val="134"/>
      <scheme val="major"/>
    </font>
    <font>
      <b/>
      <sz val="18"/>
      <color indexed="53"/>
      <name val="Trebuchet MS"/>
      <charset val="134"/>
      <scheme val="minor"/>
    </font>
    <font>
      <b/>
      <sz val="18"/>
      <name val="Trebuchet MS"/>
      <charset val="134"/>
      <scheme val="minor"/>
    </font>
    <font>
      <u/>
      <sz val="8"/>
      <color indexed="12"/>
      <name val="Trebuchet MS"/>
      <charset val="134"/>
      <scheme val="minor"/>
    </font>
    <font>
      <sz val="10"/>
      <name val="Trebuchet MS"/>
      <charset val="134"/>
      <scheme val="minor"/>
    </font>
    <font>
      <sz val="10"/>
      <name val="Arial"/>
      <charset val="134"/>
      <scheme val="major"/>
    </font>
    <font>
      <sz val="9"/>
      <name val="Trebuchet MS"/>
      <charset val="134"/>
      <scheme val="minor"/>
    </font>
    <font>
      <i/>
      <sz val="10"/>
      <name val="Trebuchet MS"/>
      <charset val="134"/>
      <scheme val="minor"/>
    </font>
    <font>
      <sz val="8"/>
      <name val="Trebuchet MS"/>
      <charset val="134"/>
      <scheme val="minor"/>
    </font>
    <font>
      <b/>
      <sz val="11"/>
      <color indexed="9"/>
      <name val="Arial"/>
      <charset val="134"/>
      <scheme val="major"/>
    </font>
    <font>
      <b/>
      <sz val="10"/>
      <name val="Trebuchet MS"/>
      <charset val="134"/>
      <scheme val="minor"/>
    </font>
    <font>
      <b/>
      <sz val="9"/>
      <name val="Trebuchet MS"/>
      <charset val="134"/>
      <scheme val="minor"/>
    </font>
    <font>
      <b/>
      <sz val="10"/>
      <color theme="0"/>
      <name val="Arial"/>
      <charset val="134"/>
      <scheme val="major"/>
    </font>
    <font>
      <b/>
      <sz val="10"/>
      <color theme="1"/>
      <name val="Trebuchet MS"/>
      <charset val="134"/>
      <scheme val="minor"/>
    </font>
    <font>
      <sz val="10"/>
      <color theme="1"/>
      <name val="Trebuchet MS"/>
      <charset val="134"/>
      <scheme val="minor"/>
    </font>
    <font>
      <b/>
      <sz val="10"/>
      <name val="Arial"/>
      <charset val="134"/>
    </font>
    <font>
      <sz val="2"/>
      <color indexed="9"/>
      <name val="Trebuchet MS"/>
      <charset val="134"/>
      <scheme val="minor"/>
    </font>
    <font>
      <sz val="6"/>
      <color indexed="9"/>
      <name val="Trebuchet MS"/>
      <charset val="134"/>
      <scheme val="minor"/>
    </font>
    <font>
      <sz val="10"/>
      <color theme="1"/>
      <name val="Arial"/>
      <charset val="134"/>
    </font>
    <font>
      <sz val="2"/>
      <color theme="0"/>
      <name val="Trebuchet MS"/>
      <charset val="134"/>
      <scheme val="minor"/>
    </font>
    <font>
      <sz val="9"/>
      <color theme="0"/>
      <name val="Trebuchet MS"/>
      <charset val="134"/>
      <scheme val="minor"/>
    </font>
    <font>
      <sz val="11"/>
      <color theme="1"/>
      <name val="Trebuchet MS"/>
      <charset val="134"/>
      <scheme val="minor"/>
    </font>
    <font>
      <sz val="11"/>
      <color indexed="59"/>
      <name val="Calibri"/>
      <charset val="134"/>
    </font>
    <font>
      <sz val="11"/>
      <color indexed="8"/>
      <name val="Calibri"/>
      <charset val="134"/>
    </font>
    <font>
      <b/>
      <sz val="11"/>
      <color indexed="18"/>
      <name val="Calibri"/>
      <charset val="134"/>
    </font>
    <font>
      <u/>
      <sz val="11"/>
      <color rgb="FF800080"/>
      <name val="Trebuchet MS"/>
      <charset val="0"/>
      <scheme val="minor"/>
    </font>
    <font>
      <b/>
      <sz val="11"/>
      <color indexed="63"/>
      <name val="Calibri"/>
      <charset val="134"/>
    </font>
    <font>
      <sz val="11"/>
      <color indexed="10"/>
      <name val="Calibri"/>
      <charset val="134"/>
    </font>
    <font>
      <sz val="11"/>
      <color indexed="9"/>
      <name val="Calibri"/>
      <charset val="134"/>
    </font>
    <font>
      <i/>
      <sz val="11"/>
      <color indexed="23"/>
      <name val="Calibri"/>
      <charset val="134"/>
    </font>
    <font>
      <b/>
      <sz val="18"/>
      <color indexed="18"/>
      <name val="Cambria"/>
      <charset val="134"/>
    </font>
    <font>
      <b/>
      <sz val="11"/>
      <color indexed="50"/>
      <name val="Calibri"/>
      <charset val="134"/>
    </font>
    <font>
      <sz val="11"/>
      <color indexed="17"/>
      <name val="Calibri"/>
      <charset val="134"/>
    </font>
    <font>
      <sz val="11"/>
      <color indexed="36"/>
      <name val="Calibri"/>
      <charset val="134"/>
    </font>
    <font>
      <sz val="11"/>
      <color indexed="53"/>
      <name val="Calibri"/>
      <charset val="134"/>
    </font>
    <font>
      <sz val="11"/>
      <color indexed="50"/>
      <name val="Calibri"/>
      <charset val="134"/>
    </font>
    <font>
      <b/>
      <sz val="15"/>
      <color indexed="18"/>
      <name val="Calibri"/>
      <charset val="134"/>
    </font>
    <font>
      <b/>
      <sz val="13"/>
      <color indexed="18"/>
      <name val="Calibri"/>
      <charset val="134"/>
    </font>
    <font>
      <b/>
      <sz val="11"/>
      <color indexed="9"/>
      <name val="Calibri"/>
      <charset val="134"/>
    </font>
    <font>
      <b/>
      <sz val="11"/>
      <color indexed="8"/>
      <name val="Calibri"/>
      <charset val="134"/>
    </font>
  </fonts>
  <fills count="27">
    <fill>
      <patternFill patternType="none"/>
    </fill>
    <fill>
      <patternFill patternType="gray125"/>
    </fill>
    <fill>
      <patternFill patternType="solid">
        <fgColor theme="0" tint="-0.0499893185216834"/>
        <bgColor indexed="64"/>
      </patternFill>
    </fill>
    <fill>
      <patternFill patternType="solid">
        <fgColor indexed="22"/>
        <bgColor indexed="64"/>
      </patternFill>
    </fill>
    <fill>
      <patternFill patternType="solid">
        <fgColor indexed="55"/>
        <bgColor indexed="64"/>
      </patternFill>
    </fill>
    <fill>
      <patternFill patternType="solid">
        <fgColor theme="1" tint="0.499984740745262"/>
        <bgColor indexed="64"/>
      </patternFill>
    </fill>
    <fill>
      <patternFill patternType="solid">
        <fgColor theme="0" tint="-0.149998474074526"/>
        <bgColor indexed="64"/>
      </patternFill>
    </fill>
    <fill>
      <patternFill patternType="solid">
        <fgColor theme="6" tint="-0.249977111117893"/>
        <bgColor indexed="64"/>
      </patternFill>
    </fill>
    <fill>
      <patternFill patternType="solid">
        <fgColor theme="6" tint="0.799981688894314"/>
        <bgColor indexed="64"/>
      </patternFill>
    </fill>
    <fill>
      <patternFill patternType="solid">
        <fgColor theme="4" tint="-0.249946592608417"/>
        <bgColor indexed="64"/>
      </patternFill>
    </fill>
    <fill>
      <patternFill patternType="solid">
        <fgColor theme="4" tint="0.799981688894314"/>
        <bgColor indexed="64"/>
      </patternFill>
    </fill>
    <fill>
      <patternFill patternType="solid">
        <fgColor indexed="26"/>
        <bgColor indexed="64"/>
      </patternFill>
    </fill>
    <fill>
      <patternFill patternType="solid">
        <fgColor indexed="47"/>
        <bgColor indexed="64"/>
      </patternFill>
    </fill>
    <fill>
      <patternFill patternType="solid">
        <fgColor indexed="40"/>
        <bgColor indexed="64"/>
      </patternFill>
    </fill>
    <fill>
      <patternFill patternType="solid">
        <fgColor indexed="41"/>
        <bgColor indexed="64"/>
      </patternFill>
    </fill>
    <fill>
      <patternFill patternType="solid">
        <fgColor indexed="23"/>
        <bgColor indexed="64"/>
      </patternFill>
    </fill>
    <fill>
      <patternFill patternType="solid">
        <fgColor indexed="20"/>
        <bgColor indexed="64"/>
      </patternFill>
    </fill>
    <fill>
      <patternFill patternType="solid">
        <fgColor indexed="61"/>
        <bgColor indexed="64"/>
      </patternFill>
    </fill>
    <fill>
      <patternFill patternType="solid">
        <fgColor indexed="29"/>
        <bgColor indexed="64"/>
      </patternFill>
    </fill>
    <fill>
      <patternFill patternType="solid">
        <fgColor indexed="42"/>
        <bgColor indexed="64"/>
      </patternFill>
    </fill>
    <fill>
      <patternFill patternType="solid">
        <fgColor indexed="45"/>
        <bgColor indexed="64"/>
      </patternFill>
    </fill>
    <fill>
      <patternFill patternType="solid">
        <fgColor indexed="46"/>
        <bgColor indexed="64"/>
      </patternFill>
    </fill>
    <fill>
      <patternFill patternType="solid">
        <fgColor indexed="52"/>
        <bgColor indexed="64"/>
      </patternFill>
    </fill>
    <fill>
      <patternFill patternType="solid">
        <fgColor indexed="10"/>
        <bgColor indexed="64"/>
      </patternFill>
    </fill>
    <fill>
      <patternFill patternType="solid">
        <fgColor indexed="51"/>
        <bgColor indexed="64"/>
      </patternFill>
    </fill>
    <fill>
      <patternFill patternType="solid">
        <fgColor indexed="15"/>
        <bgColor indexed="64"/>
      </patternFill>
    </fill>
    <fill>
      <patternFill patternType="solid">
        <fgColor indexed="14"/>
        <bgColor indexed="64"/>
      </patternFill>
    </fill>
  </fills>
  <borders count="16">
    <border>
      <left/>
      <right/>
      <top/>
      <bottom/>
      <diagonal/>
    </border>
    <border>
      <left style="thin">
        <color indexed="55"/>
      </left>
      <right style="thin">
        <color indexed="55"/>
      </right>
      <top style="thin">
        <color indexed="55"/>
      </top>
      <bottom style="thin">
        <color indexed="55"/>
      </bottom>
      <diagonal/>
    </border>
    <border>
      <left/>
      <right/>
      <top/>
      <bottom style="thin">
        <color auto="1"/>
      </bottom>
      <diagonal/>
    </border>
    <border>
      <left/>
      <right/>
      <top/>
      <bottom style="thin">
        <color theme="0" tint="-0.249946592608417"/>
      </bottom>
      <diagonal/>
    </border>
    <border>
      <left/>
      <right/>
      <top style="thin">
        <color theme="0" tint="-0.249946592608417"/>
      </top>
      <bottom/>
      <diagonal/>
    </border>
    <border>
      <left style="thin">
        <color theme="0" tint="-0.14996795556505"/>
      </left>
      <right/>
      <top style="thin">
        <color theme="0" tint="-0.249946592608417"/>
      </top>
      <bottom/>
      <diagonal/>
    </border>
    <border>
      <left/>
      <right/>
      <top style="double">
        <color theme="6"/>
      </top>
      <bottom/>
      <diagonal/>
    </border>
    <border>
      <left/>
      <right/>
      <top style="double">
        <color theme="4"/>
      </top>
      <bottom/>
      <diagonal/>
    </border>
    <border>
      <left/>
      <right/>
      <top/>
      <bottom style="medium">
        <color indexed="5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0"/>
      </bottom>
      <diagonal/>
    </border>
    <border>
      <left/>
      <right/>
      <top/>
      <bottom style="thick">
        <color indexed="40"/>
      </bottom>
      <diagonal/>
    </border>
    <border>
      <left/>
      <right/>
      <top/>
      <bottom style="thick">
        <color indexed="51"/>
      </bottom>
      <diagonal/>
    </border>
    <border>
      <left style="double">
        <color indexed="63"/>
      </left>
      <right style="double">
        <color indexed="63"/>
      </right>
      <top style="double">
        <color indexed="63"/>
      </top>
      <bottom style="double">
        <color indexed="63"/>
      </bottom>
      <diagonal/>
    </border>
    <border>
      <left/>
      <right/>
      <top style="thin">
        <color indexed="40"/>
      </top>
      <bottom style="double">
        <color indexed="40"/>
      </bottom>
      <diagonal/>
    </border>
  </borders>
  <cellStyleXfs count="49">
    <xf numFmtId="0" fontId="0" fillId="0" borderId="0"/>
    <xf numFmtId="0" fontId="40" fillId="11" borderId="0" applyNumberFormat="0" applyBorder="0" applyAlignment="0" applyProtection="0"/>
    <xf numFmtId="0" fontId="40" fillId="11" borderId="0" applyNumberFormat="0" applyBorder="0" applyAlignment="0" applyProtection="0"/>
    <xf numFmtId="0" fontId="45" fillId="13" borderId="0" applyNumberFormat="0" applyBorder="0" applyAlignment="0" applyProtection="0"/>
    <xf numFmtId="43" fontId="1" fillId="0" borderId="0" applyFont="0" applyFill="0" applyBorder="0" applyAlignment="0" applyProtection="0"/>
    <xf numFmtId="0" fontId="40" fillId="14" borderId="0" applyNumberFormat="0" applyBorder="0" applyAlignment="0" applyProtection="0"/>
    <xf numFmtId="0" fontId="40" fillId="14" borderId="0" applyNumberFormat="0" applyBorder="0" applyAlignment="0" applyProtection="0"/>
    <xf numFmtId="0" fontId="45" fillId="25" borderId="0" applyNumberFormat="0" applyBorder="0" applyAlignment="0" applyProtection="0"/>
    <xf numFmtId="0" fontId="45" fillId="22" borderId="0" applyNumberFormat="0" applyBorder="0" applyAlignment="0" applyProtection="0"/>
    <xf numFmtId="0" fontId="56" fillId="0" borderId="15" applyNumberFormat="0" applyFill="0" applyAlignment="0" applyProtection="0"/>
    <xf numFmtId="0" fontId="43" fillId="3" borderId="9" applyNumberFormat="0" applyAlignment="0" applyProtection="0"/>
    <xf numFmtId="0" fontId="40" fillId="12" borderId="0" applyNumberFormat="0" applyBorder="0" applyAlignment="0" applyProtection="0"/>
    <xf numFmtId="0" fontId="45" fillId="16" borderId="0" applyNumberFormat="0" applyBorder="0" applyAlignment="0" applyProtection="0"/>
    <xf numFmtId="0" fontId="40" fillId="21" borderId="0" applyNumberFormat="0" applyBorder="0" applyAlignment="0" applyProtection="0"/>
    <xf numFmtId="0" fontId="45" fillId="16" borderId="0" applyNumberFormat="0" applyBorder="0" applyAlignment="0" applyProtection="0"/>
    <xf numFmtId="0" fontId="45" fillId="26" borderId="0" applyNumberFormat="0" applyBorder="0" applyAlignment="0" applyProtection="0"/>
    <xf numFmtId="0" fontId="45" fillId="23" borderId="0" applyNumberFormat="0" applyBorder="0" applyAlignment="0" applyProtection="0"/>
    <xf numFmtId="0" fontId="45" fillId="22" borderId="0" applyNumberFormat="0" applyBorder="0" applyAlignment="0" applyProtection="0"/>
    <xf numFmtId="0" fontId="41" fillId="0" borderId="0" applyNumberFormat="0" applyFill="0" applyBorder="0" applyAlignment="0" applyProtection="0"/>
    <xf numFmtId="0" fontId="40" fillId="24" borderId="0" applyNumberFormat="0" applyBorder="0" applyAlignment="0" applyProtection="0"/>
    <xf numFmtId="0" fontId="40" fillId="24" borderId="0" applyNumberFormat="0" applyBorder="0" applyAlignment="0" applyProtection="0"/>
    <xf numFmtId="0" fontId="40" fillId="17" borderId="0" applyNumberFormat="0" applyBorder="0" applyAlignment="0" applyProtection="0"/>
    <xf numFmtId="0" fontId="39" fillId="11" borderId="0" applyNumberFormat="0" applyBorder="0" applyAlignment="0" applyProtection="0"/>
    <xf numFmtId="0" fontId="50" fillId="20" borderId="0" applyNumberFormat="0" applyBorder="0" applyAlignment="0" applyProtection="0"/>
    <xf numFmtId="0" fontId="55" fillId="4" borderId="14" applyNumberFormat="0" applyAlignment="0" applyProtection="0"/>
    <xf numFmtId="0" fontId="45" fillId="16" borderId="0" applyNumberFormat="0" applyBorder="0" applyAlignment="0" applyProtection="0"/>
    <xf numFmtId="0" fontId="49" fillId="19" borderId="0" applyNumberFormat="0" applyBorder="0" applyAlignment="0" applyProtection="0"/>
    <xf numFmtId="0" fontId="48" fillId="3" borderId="10" applyNumberFormat="0" applyAlignment="0" applyProtection="0"/>
    <xf numFmtId="44" fontId="1" fillId="0" borderId="0" applyFont="0" applyFill="0" applyBorder="0" applyAlignment="0" applyProtection="0"/>
    <xf numFmtId="0" fontId="54" fillId="0" borderId="13" applyNumberFormat="0" applyFill="0" applyAlignment="0" applyProtection="0"/>
    <xf numFmtId="0" fontId="53" fillId="0" borderId="12" applyNumberFormat="0" applyFill="0" applyAlignment="0" applyProtection="0"/>
    <xf numFmtId="0" fontId="45" fillId="18" borderId="0" applyNumberFormat="0" applyBorder="0" applyAlignment="0" applyProtection="0"/>
    <xf numFmtId="0" fontId="40" fillId="17" borderId="0" applyNumberFormat="0" applyBorder="0" applyAlignment="0" applyProtection="0"/>
    <xf numFmtId="0" fontId="47" fillId="0" borderId="0" applyNumberFormat="0" applyFill="0" applyBorder="0" applyAlignment="0" applyProtection="0"/>
    <xf numFmtId="0" fontId="45" fillId="13" borderId="0" applyNumberFormat="0" applyBorder="0" applyAlignment="0" applyProtection="0"/>
    <xf numFmtId="0" fontId="46" fillId="0" borderId="0" applyNumberFormat="0" applyFill="0" applyBorder="0" applyAlignment="0" applyProtection="0"/>
    <xf numFmtId="0" fontId="1" fillId="11" borderId="1" applyNumberFormat="0" applyFont="0" applyAlignment="0" applyProtection="0"/>
    <xf numFmtId="0" fontId="40" fillId="21" borderId="0" applyNumberFormat="0" applyBorder="0" applyAlignment="0" applyProtection="0"/>
    <xf numFmtId="0" fontId="44" fillId="0" borderId="0" applyNumberFormat="0" applyFill="0" applyBorder="0" applyAlignment="0" applyProtection="0"/>
    <xf numFmtId="0" fontId="42" fillId="0" borderId="0" applyNumberFormat="0" applyFill="0" applyBorder="0" applyAlignment="0" applyProtection="0">
      <alignment vertical="center"/>
    </xf>
    <xf numFmtId="0" fontId="4" fillId="0" borderId="0" applyNumberFormat="0" applyFill="0" applyBorder="0" applyAlignment="0" applyProtection="0">
      <alignment vertical="top"/>
      <protection locked="0"/>
    </xf>
    <xf numFmtId="0" fontId="51" fillId="18" borderId="10" applyNumberFormat="0" applyAlignment="0" applyProtection="0"/>
    <xf numFmtId="0" fontId="41" fillId="0" borderId="8" applyNumberFormat="0" applyFill="0" applyAlignment="0" applyProtection="0"/>
    <xf numFmtId="0" fontId="40" fillId="12" borderId="0" applyNumberFormat="0" applyBorder="0" applyAlignment="0" applyProtection="0"/>
    <xf numFmtId="42" fontId="38" fillId="0" borderId="0" applyFont="0" applyFill="0" applyBorder="0" applyAlignment="0" applyProtection="0">
      <alignment vertical="center"/>
    </xf>
    <xf numFmtId="0" fontId="52" fillId="0" borderId="11" applyNumberFormat="0" applyFill="0" applyAlignment="0" applyProtection="0"/>
    <xf numFmtId="0" fontId="45" fillId="15" borderId="0" applyNumberFormat="0" applyBorder="0" applyAlignment="0" applyProtection="0"/>
    <xf numFmtId="9" fontId="1" fillId="0" borderId="0" applyFont="0" applyFill="0" applyBorder="0" applyAlignment="0" applyProtection="0"/>
    <xf numFmtId="177" fontId="38" fillId="0" borderId="0" applyFont="0" applyFill="0" applyBorder="0" applyAlignment="0" applyProtection="0">
      <alignment vertical="center"/>
    </xf>
  </cellStyleXfs>
  <cellXfs count="97">
    <xf numFmtId="0" fontId="0" fillId="0" borderId="0" xfId="0"/>
    <xf numFmtId="0" fontId="1" fillId="0" borderId="0" xfId="0" applyFont="1"/>
    <xf numFmtId="0" fontId="2" fillId="2" borderId="0" xfId="0" applyFont="1" applyFill="1" applyAlignment="1">
      <alignment horizontal="left" vertical="center" indent="1"/>
    </xf>
    <xf numFmtId="0" fontId="3" fillId="0" borderId="0" xfId="0" applyFont="1" applyAlignment="1">
      <alignment horizontal="left" wrapText="1" indent="1"/>
    </xf>
    <xf numFmtId="0" fontId="4" fillId="0" borderId="0" xfId="40" applyAlignment="1" applyProtection="1">
      <alignment horizontal="left" wrapText="1" indent="1"/>
    </xf>
    <xf numFmtId="0" fontId="5" fillId="0" borderId="0" xfId="0" applyFont="1" applyAlignment="1">
      <alignment horizontal="left" wrapText="1" indent="1"/>
    </xf>
    <xf numFmtId="0" fontId="6" fillId="0" borderId="0" xfId="0" applyFont="1" applyAlignment="1" applyProtection="1">
      <alignment horizontal="left" wrapText="1" indent="1"/>
    </xf>
    <xf numFmtId="0" fontId="3" fillId="0" borderId="0" xfId="0" applyFont="1" applyAlignment="1">
      <alignment horizontal="left" indent="1"/>
    </xf>
    <xf numFmtId="0" fontId="7" fillId="0" borderId="0" xfId="0" applyFont="1" applyAlignment="1">
      <alignment horizontal="left" wrapText="1" indent="1"/>
    </xf>
    <xf numFmtId="0" fontId="1" fillId="0" borderId="0" xfId="0" applyFont="1" applyAlignment="1">
      <alignment horizontal="left" indent="1"/>
    </xf>
    <xf numFmtId="0" fontId="0" fillId="0" borderId="0" xfId="0" applyNumberFormat="1" applyFont="1" applyAlignment="1">
      <alignment vertical="center"/>
    </xf>
    <xf numFmtId="0" fontId="1" fillId="0" borderId="0" xfId="0" applyNumberFormat="1" applyFont="1"/>
    <xf numFmtId="0" fontId="0" fillId="0" borderId="0" xfId="0" applyNumberFormat="1" applyFont="1" applyAlignment="1">
      <alignment vertical="top"/>
    </xf>
    <xf numFmtId="0" fontId="0" fillId="0" borderId="0" xfId="0" applyNumberFormat="1" applyFont="1"/>
    <xf numFmtId="0" fontId="8" fillId="3" borderId="0" xfId="28" applyNumberFormat="1" applyFont="1" applyFill="1" applyBorder="1" applyAlignment="1">
      <alignment horizontal="left" vertical="center"/>
    </xf>
    <xf numFmtId="0" fontId="9" fillId="3" borderId="0" xfId="28" applyNumberFormat="1" applyFont="1" applyFill="1" applyBorder="1" applyAlignment="1">
      <alignment vertical="center"/>
    </xf>
    <xf numFmtId="0" fontId="4" fillId="0" borderId="0" xfId="40" applyFont="1" applyBorder="1" applyAlignment="1" applyProtection="1">
      <alignment horizontal="left"/>
    </xf>
    <xf numFmtId="0" fontId="1" fillId="0" borderId="0" xfId="0" applyNumberFormat="1" applyFont="1" applyAlignment="1">
      <alignment vertical="top"/>
    </xf>
    <xf numFmtId="0" fontId="5" fillId="0" borderId="0" xfId="0" applyNumberFormat="1" applyFont="1" applyAlignment="1">
      <alignment vertical="top"/>
    </xf>
    <xf numFmtId="0" fontId="0" fillId="0" borderId="0" xfId="0" applyNumberFormat="1" applyFont="1" applyAlignment="1">
      <alignment vertical="top" wrapText="1"/>
    </xf>
    <xf numFmtId="0" fontId="5" fillId="3" borderId="0" xfId="0" applyNumberFormat="1" applyFont="1" applyFill="1" applyAlignment="1">
      <alignment vertical="top"/>
    </xf>
    <xf numFmtId="0" fontId="9" fillId="3" borderId="0" xfId="0" applyNumberFormat="1" applyFont="1" applyFill="1" applyAlignment="1">
      <alignment vertical="top"/>
    </xf>
    <xf numFmtId="0" fontId="3" fillId="0" borderId="0" xfId="0" applyNumberFormat="1" applyFont="1" applyAlignment="1">
      <alignment vertical="top"/>
    </xf>
    <xf numFmtId="0" fontId="0" fillId="4" borderId="0" xfId="0" applyFont="1" applyFill="1" applyAlignment="1">
      <alignment horizontal="right" vertical="top"/>
    </xf>
    <xf numFmtId="0" fontId="10" fillId="4" borderId="0" xfId="0" applyFont="1" applyFill="1" applyAlignment="1"/>
    <xf numFmtId="0" fontId="0" fillId="0" borderId="0" xfId="0" applyFont="1"/>
    <xf numFmtId="0" fontId="11" fillId="2" borderId="0" xfId="0" applyFont="1" applyFill="1" applyAlignment="1">
      <alignment horizontal="center"/>
    </xf>
    <xf numFmtId="0" fontId="12" fillId="0" borderId="0" xfId="40" applyFont="1" applyAlignment="1" applyProtection="1">
      <alignment horizontal="left" indent="1"/>
    </xf>
    <xf numFmtId="0" fontId="13" fillId="0" borderId="0" xfId="0" applyFont="1" applyAlignment="1">
      <alignment vertical="center"/>
    </xf>
    <xf numFmtId="0" fontId="13" fillId="0" borderId="0" xfId="0" applyFont="1"/>
    <xf numFmtId="0" fontId="14"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0" fontId="16" fillId="0" borderId="0" xfId="0" applyFont="1" applyBorder="1" applyAlignment="1">
      <alignment vertical="center"/>
    </xf>
    <xf numFmtId="0" fontId="16" fillId="0" borderId="0" xfId="0" applyFont="1" applyAlignment="1"/>
    <xf numFmtId="0" fontId="16" fillId="0" borderId="0" xfId="0" applyFont="1"/>
    <xf numFmtId="0" fontId="17" fillId="0" borderId="0" xfId="0" applyFont="1" applyFill="1" applyBorder="1" applyAlignment="1">
      <alignment vertical="center"/>
    </xf>
    <xf numFmtId="0" fontId="18" fillId="0" borderId="0" xfId="0" applyFont="1" applyFill="1" applyBorder="1" applyAlignment="1">
      <alignment vertical="center"/>
    </xf>
    <xf numFmtId="0" fontId="19" fillId="0" borderId="0" xfId="0" applyFont="1" applyFill="1" applyBorder="1" applyAlignment="1">
      <alignment horizontal="left" vertical="center"/>
    </xf>
    <xf numFmtId="0" fontId="20" fillId="0" borderId="0" xfId="40" applyFont="1" applyBorder="1" applyAlignment="1" applyProtection="1"/>
    <xf numFmtId="0" fontId="21" fillId="0" borderId="0" xfId="0" applyFont="1"/>
    <xf numFmtId="0" fontId="21" fillId="0" borderId="0" xfId="0" applyFont="1" applyAlignment="1">
      <alignment vertical="center"/>
    </xf>
    <xf numFmtId="0" fontId="22" fillId="0" borderId="0" xfId="0" applyFont="1" applyFill="1" applyBorder="1" applyAlignment="1">
      <alignment horizontal="right" vertical="center"/>
    </xf>
    <xf numFmtId="3" fontId="23" fillId="0" borderId="1" xfId="4" applyNumberFormat="1" applyFont="1" applyFill="1" applyBorder="1" applyAlignment="1">
      <alignment vertical="center"/>
    </xf>
    <xf numFmtId="0" fontId="24" fillId="0" borderId="0" xfId="0" applyFont="1" applyAlignment="1">
      <alignment vertical="center"/>
    </xf>
    <xf numFmtId="0" fontId="25" fillId="0" borderId="0" xfId="0" applyFont="1" applyAlignment="1">
      <alignment vertical="center"/>
    </xf>
    <xf numFmtId="0" fontId="26" fillId="5" borderId="0" xfId="0" applyFont="1" applyFill="1" applyAlignment="1">
      <alignment horizontal="center" vertical="center"/>
    </xf>
    <xf numFmtId="0" fontId="21" fillId="6" borderId="0" xfId="0" applyFont="1" applyFill="1" applyBorder="1" applyAlignment="1">
      <alignment horizontal="right" vertical="center"/>
    </xf>
    <xf numFmtId="3" fontId="23" fillId="6" borderId="0" xfId="28" applyNumberFormat="1" applyFont="1" applyFill="1" applyBorder="1" applyAlignment="1">
      <alignment horizontal="right" vertical="center"/>
    </xf>
    <xf numFmtId="0" fontId="21" fillId="6" borderId="2" xfId="0" applyFont="1" applyFill="1" applyBorder="1" applyAlignment="1">
      <alignment horizontal="right" vertical="center"/>
    </xf>
    <xf numFmtId="3" fontId="23" fillId="6" borderId="2" xfId="28" applyNumberFormat="1" applyFont="1" applyFill="1" applyBorder="1" applyAlignment="1">
      <alignment horizontal="right" vertical="center"/>
    </xf>
    <xf numFmtId="0" fontId="27" fillId="6" borderId="0" xfId="0" applyFont="1" applyFill="1" applyBorder="1" applyAlignment="1">
      <alignment horizontal="right" vertical="center"/>
    </xf>
    <xf numFmtId="38" fontId="28" fillId="6" borderId="0" xfId="28" applyNumberFormat="1" applyFont="1" applyFill="1" applyBorder="1" applyAlignment="1">
      <alignment horizontal="right" vertical="center"/>
    </xf>
    <xf numFmtId="0" fontId="21" fillId="2" borderId="0" xfId="0" applyFont="1" applyFill="1" applyBorder="1" applyAlignment="1">
      <alignment horizontal="right" vertical="center"/>
    </xf>
    <xf numFmtId="38" fontId="23" fillId="0" borderId="1" xfId="4" applyNumberFormat="1" applyFont="1" applyFill="1" applyBorder="1" applyAlignment="1">
      <alignment vertical="center"/>
    </xf>
    <xf numFmtId="38" fontId="23" fillId="2" borderId="0" xfId="28" applyNumberFormat="1" applyFont="1" applyFill="1" applyBorder="1" applyAlignment="1">
      <alignment horizontal="right" vertical="center"/>
    </xf>
    <xf numFmtId="0" fontId="29" fillId="7" borderId="3" xfId="0" applyFont="1" applyFill="1" applyBorder="1" applyAlignment="1">
      <alignment horizontal="center" vertical="center" shrinkToFit="1"/>
    </xf>
    <xf numFmtId="43" fontId="29" fillId="7" borderId="3" xfId="0" applyNumberFormat="1" applyFont="1" applyFill="1" applyBorder="1" applyAlignment="1">
      <alignment horizontal="center" vertical="center"/>
    </xf>
    <xf numFmtId="0" fontId="30" fillId="8" borderId="4" xfId="0" applyFont="1" applyFill="1" applyBorder="1" applyAlignment="1">
      <alignment vertical="center" shrinkToFit="1"/>
    </xf>
    <xf numFmtId="3" fontId="31" fillId="0" borderId="5" xfId="4" applyNumberFormat="1" applyFont="1" applyBorder="1" applyAlignment="1">
      <alignment vertical="center"/>
    </xf>
    <xf numFmtId="0" fontId="30" fillId="2" borderId="6" xfId="0" applyFont="1" applyFill="1" applyBorder="1" applyAlignment="1">
      <alignment horizontal="right" shrinkToFit="1"/>
    </xf>
    <xf numFmtId="3" fontId="31" fillId="2" borderId="6" xfId="0" applyNumberFormat="1" applyFont="1" applyFill="1" applyBorder="1" applyAlignment="1"/>
    <xf numFmtId="0" fontId="23" fillId="0" borderId="0" xfId="0" applyFont="1" applyFill="1" applyBorder="1" applyAlignment="1">
      <alignment vertical="center" shrinkToFit="1"/>
    </xf>
    <xf numFmtId="3" fontId="23" fillId="0" borderId="0" xfId="0" applyNumberFormat="1" applyFont="1" applyFill="1" applyBorder="1" applyAlignment="1">
      <alignment vertical="center"/>
    </xf>
    <xf numFmtId="0" fontId="29" fillId="9" borderId="3" xfId="0" applyFont="1" applyFill="1" applyBorder="1" applyAlignment="1">
      <alignment horizontal="center" vertical="center" shrinkToFit="1"/>
    </xf>
    <xf numFmtId="43" fontId="29" fillId="9" borderId="3" xfId="0" applyNumberFormat="1" applyFont="1" applyFill="1" applyBorder="1" applyAlignment="1">
      <alignment horizontal="center" vertical="center"/>
    </xf>
    <xf numFmtId="0" fontId="30" fillId="10" borderId="4" xfId="0" applyFont="1" applyFill="1" applyBorder="1" applyAlignment="1">
      <alignment vertical="center" shrinkToFit="1"/>
    </xf>
    <xf numFmtId="0" fontId="30" fillId="2" borderId="7" xfId="0" applyFont="1" applyFill="1" applyBorder="1" applyAlignment="1">
      <alignment horizontal="right" shrinkToFit="1"/>
    </xf>
    <xf numFmtId="3" fontId="31" fillId="2" borderId="7" xfId="0" applyNumberFormat="1" applyFont="1" applyFill="1" applyBorder="1" applyAlignment="1"/>
    <xf numFmtId="0" fontId="23" fillId="3" borderId="0" xfId="0" applyFont="1" applyFill="1" applyBorder="1" applyAlignment="1">
      <alignment horizontal="right" shrinkToFit="1"/>
    </xf>
    <xf numFmtId="176" fontId="23" fillId="3" borderId="0" xfId="47" applyNumberFormat="1" applyFont="1" applyFill="1" applyBorder="1" applyAlignment="1"/>
    <xf numFmtId="0" fontId="23" fillId="0" borderId="0" xfId="0" applyFont="1" applyAlignment="1">
      <alignment vertical="center" shrinkToFit="1"/>
    </xf>
    <xf numFmtId="0" fontId="23" fillId="0" borderId="0" xfId="0" applyFont="1" applyAlignment="1">
      <alignment vertical="center"/>
    </xf>
    <xf numFmtId="0" fontId="25" fillId="0" borderId="0" xfId="0" applyFont="1" applyBorder="1" applyAlignment="1">
      <alignment horizontal="right"/>
    </xf>
    <xf numFmtId="0" fontId="27" fillId="0" borderId="0" xfId="0" applyFont="1" applyBorder="1" applyAlignment="1">
      <alignment horizontal="right" vertical="center"/>
    </xf>
    <xf numFmtId="0" fontId="32" fillId="0" borderId="0" xfId="0" applyFont="1" applyBorder="1" applyAlignment="1">
      <alignment horizontal="right" vertical="center"/>
    </xf>
    <xf numFmtId="0" fontId="33" fillId="0" borderId="0" xfId="0" applyFont="1" applyAlignment="1">
      <alignment horizontal="right" vertical="center"/>
    </xf>
    <xf numFmtId="0" fontId="21" fillId="0" borderId="0" xfId="0" applyFont="1" applyBorder="1" applyAlignment="1">
      <alignment horizontal="right" vertical="center"/>
    </xf>
    <xf numFmtId="0" fontId="34" fillId="0" borderId="0" xfId="0" applyFont="1" applyAlignment="1">
      <alignment horizontal="right" vertical="center"/>
    </xf>
    <xf numFmtId="3" fontId="23" fillId="6" borderId="0" xfId="0" applyNumberFormat="1" applyFont="1" applyFill="1" applyAlignment="1">
      <alignment vertical="center"/>
    </xf>
    <xf numFmtId="3" fontId="23" fillId="6" borderId="2" xfId="0" applyNumberFormat="1" applyFont="1" applyFill="1" applyBorder="1" applyAlignment="1">
      <alignment vertical="center"/>
    </xf>
    <xf numFmtId="3" fontId="23" fillId="2" borderId="0" xfId="0" applyNumberFormat="1" applyFont="1" applyFill="1" applyBorder="1" applyAlignment="1">
      <alignment vertical="center"/>
    </xf>
    <xf numFmtId="0" fontId="23" fillId="2" borderId="0" xfId="0" applyFont="1" applyFill="1" applyBorder="1" applyAlignment="1">
      <alignment vertical="center"/>
    </xf>
    <xf numFmtId="0" fontId="27" fillId="0" borderId="0" xfId="0" applyFont="1" applyAlignment="1">
      <alignment horizontal="right" vertical="center"/>
    </xf>
    <xf numFmtId="3" fontId="31" fillId="2" borderId="5" xfId="0" applyNumberFormat="1" applyFont="1" applyFill="1" applyBorder="1" applyAlignment="1">
      <alignment vertical="center"/>
    </xf>
    <xf numFmtId="0" fontId="23" fillId="0" borderId="0" xfId="0" applyFont="1" applyBorder="1" applyAlignment="1">
      <alignment vertical="center" shrinkToFit="1"/>
    </xf>
    <xf numFmtId="0" fontId="23" fillId="0" borderId="0" xfId="0" applyFont="1" applyBorder="1" applyAlignment="1">
      <alignment vertical="center"/>
    </xf>
    <xf numFmtId="0" fontId="23" fillId="0" borderId="0" xfId="0" applyFont="1" applyFill="1" applyBorder="1" applyAlignment="1">
      <alignment vertical="center"/>
    </xf>
    <xf numFmtId="3" fontId="35" fillId="2" borderId="7" xfId="0" applyNumberFormat="1" applyFont="1" applyFill="1" applyBorder="1" applyAlignment="1"/>
    <xf numFmtId="0" fontId="13" fillId="0" borderId="0" xfId="0" applyFont="1" applyBorder="1" applyAlignment="1">
      <alignment vertical="center"/>
    </xf>
    <xf numFmtId="0" fontId="16" fillId="0" borderId="0" xfId="0" applyFont="1" applyBorder="1" applyAlignment="1"/>
    <xf numFmtId="0" fontId="30" fillId="10" borderId="4" xfId="0" applyFont="1" applyFill="1" applyBorder="1" applyAlignment="1">
      <alignment horizontal="left" vertical="center" shrinkToFit="1"/>
    </xf>
    <xf numFmtId="0" fontId="23" fillId="3" borderId="0" xfId="0" applyFont="1" applyFill="1" applyBorder="1" applyAlignment="1">
      <alignment horizontal="right" vertical="center" shrinkToFit="1"/>
    </xf>
    <xf numFmtId="0" fontId="36" fillId="0" borderId="0" xfId="0" applyFont="1" applyFill="1" applyBorder="1" applyAlignment="1">
      <alignment horizontal="right" vertical="center" shrinkToFit="1"/>
    </xf>
    <xf numFmtId="0" fontId="23" fillId="0" borderId="0" xfId="0" applyFont="1" applyFill="1" applyBorder="1" applyAlignment="1">
      <alignment horizontal="right" vertical="center"/>
    </xf>
    <xf numFmtId="0" fontId="37" fillId="0" borderId="0" xfId="0" applyFont="1" applyFill="1" applyBorder="1" applyAlignment="1">
      <alignment horizontal="right" vertical="center" shrinkToFit="1"/>
    </xf>
    <xf numFmtId="0" fontId="13" fillId="0" borderId="0" xfId="0" applyFont="1" applyBorder="1"/>
  </cellXfs>
  <cellStyles count="49">
    <cellStyle name="Normal" xfId="0" builtinId="0"/>
    <cellStyle name="40% - Accent6" xfId="1" builtinId="51"/>
    <cellStyle name="20% - Accent6" xfId="2" builtinId="50"/>
    <cellStyle name="60% - Accent5" xfId="3" builtinId="48"/>
    <cellStyle name="Coma" xfId="4" builtinId="3"/>
    <cellStyle name="40% - Accent5" xfId="5" builtinId="47"/>
    <cellStyle name="20% - Accent5" xfId="6" builtinId="46"/>
    <cellStyle name="Accent5" xfId="7" builtinId="45"/>
    <cellStyle name="60% - Accent4" xfId="8" builtinId="44"/>
    <cellStyle name="Total" xfId="9" builtinId="25"/>
    <cellStyle name="Output" xfId="10" builtinId="21"/>
    <cellStyle name="20% - Accent4" xfId="11" builtinId="42"/>
    <cellStyle name="60% - Accent3" xfId="12" builtinId="40"/>
    <cellStyle name="20% - Accent3" xfId="13" builtinId="38"/>
    <cellStyle name="Accent3" xfId="14" builtinId="37"/>
    <cellStyle name="Accent2" xfId="15" builtinId="33"/>
    <cellStyle name="Accent6" xfId="16" builtinId="49"/>
    <cellStyle name="60% - Accent1" xfId="17" builtinId="32"/>
    <cellStyle name="Heading 4" xfId="18" builtinId="19"/>
    <cellStyle name="40% - Accent1" xfId="19" builtinId="31"/>
    <cellStyle name="40% - Accent4" xfId="20" builtinId="43"/>
    <cellStyle name="40% - Accent3" xfId="21" builtinId="39"/>
    <cellStyle name="Neutral" xfId="22" builtinId="28"/>
    <cellStyle name="Bad" xfId="23" builtinId="27"/>
    <cellStyle name="Check Cell" xfId="24" builtinId="23"/>
    <cellStyle name="60% - Accent2" xfId="25" builtinId="36"/>
    <cellStyle name="Good" xfId="26" builtinId="26"/>
    <cellStyle name="Calculation" xfId="27" builtinId="22"/>
    <cellStyle name="Moneda" xfId="28" builtinId="4"/>
    <cellStyle name="Heading 2" xfId="29" builtinId="17"/>
    <cellStyle name="Heading 1" xfId="30" builtinId="16"/>
    <cellStyle name="60% - Accent6" xfId="31" builtinId="52"/>
    <cellStyle name="40% - Accent2" xfId="32" builtinId="35"/>
    <cellStyle name="Title" xfId="33" builtinId="15"/>
    <cellStyle name="Accent1" xfId="34" builtinId="29"/>
    <cellStyle name="CExplanatory Text" xfId="35" builtinId="53"/>
    <cellStyle name="Note" xfId="36" builtinId="10"/>
    <cellStyle name="20% - Accent2" xfId="37" builtinId="34"/>
    <cellStyle name="Warning Text" xfId="38" builtinId="11"/>
    <cellStyle name="Hipervínculo visitado" xfId="39" builtinId="9"/>
    <cellStyle name="Hyperlink" xfId="40" builtinId="8"/>
    <cellStyle name="Input" xfId="41" builtinId="20"/>
    <cellStyle name="Heading 3" xfId="42" builtinId="18"/>
    <cellStyle name="20% - Accent1" xfId="43" builtinId="30"/>
    <cellStyle name="Moneda[0]" xfId="44" builtinId="7"/>
    <cellStyle name="Linked Cell" xfId="45" builtinId="24"/>
    <cellStyle name="Accent4" xfId="46" builtinId="41"/>
    <cellStyle name="Porcentaje" xfId="47" builtinId="5"/>
    <cellStyle name="Coma[0]" xfId="48" builtinId="6"/>
  </cellStyles>
  <dxfs count="14">
    <dxf>
      <fill>
        <patternFill/>
      </fill>
    </dxf>
    <dxf>
      <fill>
        <patternFill patternType="solid">
          <bgColor theme="6" tint="0.799981688894314"/>
        </patternFill>
      </fill>
    </dxf>
    <dxf>
      <font>
        <b/>
      </font>
    </dxf>
    <dxf>
      <font>
        <b/>
      </font>
      <fill>
        <patternFill patternType="solid">
          <bgColor theme="6" tint="0.799981688894314"/>
        </patternFill>
      </fill>
    </dxf>
    <dxf>
      <font>
        <b/>
        <color theme="1"/>
      </font>
      <fill>
        <patternFill patternType="solid">
          <bgColor theme="0" tint="-0.0499893185216834"/>
        </patternFill>
      </fill>
      <border>
        <left/>
        <right/>
        <top style="double">
          <color theme="6"/>
        </top>
        <bottom/>
        <vertical/>
        <horizontal/>
      </border>
    </dxf>
    <dxf>
      <font>
        <b/>
        <color theme="0"/>
      </font>
      <fill>
        <patternFill patternType="solid">
          <bgColor theme="6" tint="-0.249946592608417"/>
        </patternFill>
      </fill>
      <border>
        <left/>
        <right/>
        <top/>
        <vertical/>
        <horizontal/>
      </border>
    </dxf>
    <dxf>
      <font>
        <color theme="1"/>
      </font>
      <border>
        <left/>
        <right/>
        <top/>
        <bottom/>
        <vertical style="thin">
          <color theme="0" tint="-0.14996795556505"/>
        </vertical>
        <horizontal style="thin">
          <color theme="0" tint="-0.249946592608417"/>
        </horizontal>
      </border>
    </dxf>
    <dxf>
      <fill>
        <patternFill/>
      </fill>
    </dxf>
    <dxf>
      <fill>
        <patternFill patternType="solid">
          <bgColor theme="4" tint="0.799981688894314"/>
        </patternFill>
      </fill>
    </dxf>
    <dxf>
      <font>
        <b/>
      </font>
    </dxf>
    <dxf>
      <font>
        <b/>
      </font>
      <fill>
        <patternFill patternType="solid">
          <bgColor theme="4" tint="0.799981688894314"/>
        </patternFill>
      </fill>
    </dxf>
    <dxf>
      <font>
        <b/>
        <color theme="1"/>
      </font>
      <fill>
        <patternFill patternType="solid">
          <bgColor theme="0" tint="-0.0499893185216834"/>
        </patternFill>
      </fill>
      <border>
        <left/>
        <right/>
        <top style="double">
          <color theme="4"/>
        </top>
        <bottom/>
        <vertical/>
        <horizontal/>
      </border>
    </dxf>
    <dxf>
      <font>
        <b/>
        <color theme="0"/>
      </font>
      <fill>
        <patternFill patternType="solid">
          <bgColor theme="4" tint="-0.249946592608417"/>
        </patternFill>
      </fill>
      <border>
        <left/>
        <right/>
        <top/>
        <vertical/>
        <horizontal/>
      </border>
    </dxf>
    <dxf>
      <font>
        <color theme="1"/>
      </font>
      <border>
        <left/>
        <right/>
        <top/>
        <bottom/>
        <vertical style="thin">
          <color theme="0" tint="-0.14996795556505"/>
        </vertical>
        <horizontal style="thin">
          <color theme="0" tint="-0.249946592608417"/>
        </horizontal>
      </border>
    </dxf>
  </dxfs>
  <tableStyles count="2" defaultTableStyle="TableStyleMedium2">
    <tableStyle name="Accent 1 - Vertex42" count="7">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
    <tableStyle name="Accent 5 - Vertex42" count="7">
      <tableStyleElement type="wholeTable" dxfId="6"/>
      <tableStyleElement type="headerRow" dxfId="5"/>
      <tableStyleElement type="totalRow" dxfId="4"/>
      <tableStyleElement type="firstColumn" dxfId="3"/>
      <tableStyleElement type="lastColumn" dxfId="2"/>
      <tableStyleElement type="firstRowStripe" dxfId="1"/>
      <tableStyleElement type="secondRow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990033"/>
      <color rgb="00006600"/>
      <color rgb="00CC0000"/>
      <color rgb="00008000"/>
    </mru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34"/>
    </mc:Fallback>
  </mc:AlternateContent>
  <c:chart>
    <c:autoTitleDeleted val="1"/>
    <c:plotArea>
      <c:layout>
        <c:manualLayout>
          <c:layoutTarget val="inner"/>
          <c:xMode val="edge"/>
          <c:yMode val="edge"/>
          <c:x val="0.109865470852018"/>
          <c:y val="0.141129032258065"/>
          <c:w val="0.860986547085202"/>
          <c:h val="0.721774193548387"/>
        </c:manualLayout>
      </c:layout>
      <c:barChart>
        <c:barDir val="col"/>
        <c:grouping val="clustered"/>
        <c:varyColors val="0"/>
        <c:ser>
          <c:idx val="0"/>
          <c:order val="0"/>
          <c:tx>
            <c:strRef>
              <c:f>Budget!$A$9</c:f>
              <c:strCache>
                <c:ptCount val="1"/>
                <c:pt idx="0">
                  <c:v>NET (Income - Expenses)</c:v>
                </c:pt>
              </c:strCache>
            </c:strRef>
          </c:tx>
          <c:spPr>
            <a:solidFill>
              <a:srgbClr val="2C4675"/>
            </a:solidFill>
            <a:ln>
              <a:noFill/>
            </a:ln>
            <a:effectLst/>
          </c:spPr>
          <c:invertIfNegative val="1"/>
          <c:cat>
            <c:strRef>
              <c:f>Budget!$B$6:$M$6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Budget!$B$9:$M$9</c:f>
              <c:numCache>
                <c:formatCode>#,##0_);[Red]\(#,##0\)</c:formatCode>
                <c:ptCount val="12"/>
                <c:pt idx="0" c:formatCode="#,##0_);[Red]\(#,##0\)">
                  <c:v>125</c:v>
                </c:pt>
                <c:pt idx="1" c:formatCode="#,##0_);[Red]\(#,##0\)">
                  <c:v>-55</c:v>
                </c:pt>
                <c:pt idx="2" c:formatCode="#,##0_);[Red]\(#,##0\)">
                  <c:v>85</c:v>
                </c:pt>
                <c:pt idx="3" c:formatCode="#,##0_);[Red]\(#,##0\)">
                  <c:v>65</c:v>
                </c:pt>
                <c:pt idx="4" c:formatCode="#,##0_);[Red]\(#,##0\)">
                  <c:v>215</c:v>
                </c:pt>
                <c:pt idx="5" c:formatCode="#,##0_);[Red]\(#,##0\)">
                  <c:v>-140</c:v>
                </c:pt>
                <c:pt idx="6" c:formatCode="#,##0_);[Red]\(#,##0\)">
                  <c:v>50</c:v>
                </c:pt>
                <c:pt idx="7" c:formatCode="#,##0_);[Red]\(#,##0\)">
                  <c:v>150</c:v>
                </c:pt>
                <c:pt idx="8" c:formatCode="#,##0_);[Red]\(#,##0\)">
                  <c:v>109</c:v>
                </c:pt>
                <c:pt idx="9" c:formatCode="#,##0_);[Red]\(#,##0\)">
                  <c:v>-25</c:v>
                </c:pt>
                <c:pt idx="10" c:formatCode="#,##0_);[Red]\(#,##0\)">
                  <c:v>35</c:v>
                </c:pt>
                <c:pt idx="11" c:formatCode="#,##0_);[Red]\(#,##0\)">
                  <c:v>-235</c:v>
                </c:pt>
              </c:numCache>
            </c:numRef>
          </c:val>
          <c:extLst>
            <c:ext xmlns:c14="http://schemas.microsoft.com/office/drawing/2007/8/2/chart" uri="{6F2FDCE9-48DA-4B69-8628-5D25D57E5C99}">
              <c14:invertSolidFillFmt>
                <c14:spPr xmlns:c14="http://schemas.microsoft.com/office/drawing/2007/8/2/chart">
                  <a:solidFill>
                    <a:srgbClr val="953535"/>
                  </a:solidFill>
                </c14:spPr>
              </c14:invertSolidFillFmt>
            </c:ext>
          </c:extLst>
        </c:ser>
        <c:dLbls>
          <c:dLblPos val="outEnd"/>
          <c:showLegendKey val="0"/>
          <c:showVal val="0"/>
          <c:showCatName val="0"/>
          <c:showSerName val="0"/>
          <c:showPercent val="0"/>
          <c:showBubbleSize val="0"/>
        </c:dLbls>
        <c:gapWidth val="90"/>
        <c:overlap val="100"/>
        <c:axId val="195828736"/>
        <c:axId val="196099072"/>
      </c:barChart>
      <c:lineChart>
        <c:grouping val="standard"/>
        <c:varyColors val="0"/>
        <c:ser>
          <c:idx val="1"/>
          <c:order val="1"/>
          <c:tx>
            <c:strRef>
              <c:f>Budget!$A$11</c:f>
              <c:strCache>
                <c:ptCount val="1"/>
                <c:pt idx="0">
                  <c:v>Spending Balance</c:v>
                </c:pt>
              </c:strCache>
            </c:strRef>
          </c:tx>
          <c:spPr>
            <a:noFill/>
            <a:ln w="31750">
              <a:solidFill>
                <a:schemeClr val="accent3">
                  <a:lumMod val="75000"/>
                </a:schemeClr>
              </a:solidFill>
            </a:ln>
            <a:effectLst/>
          </c:spPr>
          <c:marker>
            <c:symbol val="circle"/>
            <c:size val="7"/>
            <c:spPr>
              <a:solidFill>
                <a:schemeClr val="accent3">
                  <a:lumMod val="75000"/>
                </a:schemeClr>
              </a:solidFill>
              <a:ln>
                <a:solidFill>
                  <a:schemeClr val="accent3">
                    <a:lumMod val="75000"/>
                  </a:schemeClr>
                </a:solidFill>
              </a:ln>
              <a:effectLst/>
            </c:spPr>
          </c:marker>
          <c:cat>
            <c:strRef>
              <c:f>Budget!$B$6:$M$6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Budget!$B$11:$M$11</c:f>
              <c:numCache>
                <c:formatCode>#,##0_);[Red]\(#,##0\)</c:formatCode>
                <c:ptCount val="12"/>
                <c:pt idx="0" c:formatCode="#,##0_);[Red]\(#,##0\)">
                  <c:v>700</c:v>
                </c:pt>
                <c:pt idx="1" c:formatCode="#,##0_);[Red]\(#,##0\)">
                  <c:v>645</c:v>
                </c:pt>
                <c:pt idx="2" c:formatCode="#,##0_);[Red]\(#,##0\)">
                  <c:v>730</c:v>
                </c:pt>
                <c:pt idx="3" c:formatCode="#,##0_);[Red]\(#,##0\)">
                  <c:v>795</c:v>
                </c:pt>
                <c:pt idx="4" c:formatCode="#,##0_);[Red]\(#,##0\)">
                  <c:v>1010</c:v>
                </c:pt>
                <c:pt idx="5" c:formatCode="#,##0_);[Red]\(#,##0\)">
                  <c:v>870</c:v>
                </c:pt>
                <c:pt idx="6" c:formatCode="#,##0_);[Red]\(#,##0\)">
                  <c:v>920</c:v>
                </c:pt>
                <c:pt idx="7" c:formatCode="#,##0_);[Red]\(#,##0\)">
                  <c:v>1070</c:v>
                </c:pt>
                <c:pt idx="8" c:formatCode="#,##0_);[Red]\(#,##0\)">
                  <c:v>1179</c:v>
                </c:pt>
                <c:pt idx="9" c:formatCode="#,##0_);[Red]\(#,##0\)">
                  <c:v>1154</c:v>
                </c:pt>
                <c:pt idx="10" c:formatCode="#,##0_);[Red]\(#,##0\)">
                  <c:v>1189</c:v>
                </c:pt>
                <c:pt idx="11" c:formatCode="#,##0_);[Red]\(#,##0\)">
                  <c:v>954</c:v>
                </c:pt>
              </c:numCache>
            </c:numRef>
          </c:val>
          <c:smooth val="0"/>
        </c:ser>
        <c:dLbls>
          <c:dLblPos val="r"/>
          <c:showLegendKey val="0"/>
          <c:showVal val="0"/>
          <c:showCatName val="0"/>
          <c:showSerName val="0"/>
          <c:showPercent val="0"/>
          <c:showBubbleSize val="0"/>
        </c:dLbls>
        <c:marker val="1"/>
        <c:smooth val="0"/>
        <c:axId val="195828736"/>
        <c:axId val="196099072"/>
      </c:lineChart>
      <c:catAx>
        <c:axId val="195828736"/>
        <c:scaling>
          <c:orientation val="minMax"/>
        </c:scaling>
        <c:delete val="0"/>
        <c:axPos val="b"/>
        <c:numFmt formatCode="General" sourceLinked="1"/>
        <c:majorTickMark val="out"/>
        <c:minorTickMark val="none"/>
        <c:tickLblPos val="low"/>
        <c:spPr>
          <a:noFill/>
          <a:ln>
            <a:solidFill>
              <a:schemeClr val="dk1">
                <a:lumMod val="50000"/>
                <a:lumOff val="50000"/>
              </a:schemeClr>
            </a:solidFill>
          </a:ln>
          <a:effectLst/>
        </c:spPr>
        <c:txPr>
          <a:bodyPr rot="0" spcFirstLastPara="0" vertOverflow="ellipsis" horzOverflow="overflow" vert="horz" wrap="square" anchor="ctr" anchorCtr="1"/>
          <a:lstStyle/>
          <a:p>
            <a:pPr>
              <a:defRPr sz="1000" b="0">
                <a:solidFill>
                  <a:schemeClr val="tx1"/>
                </a:solidFill>
              </a:defRPr>
            </a:pPr>
          </a:p>
        </c:txPr>
        <c:crossAx val="196099072"/>
        <c:crossesAt val="0"/>
        <c:auto val="1"/>
        <c:lblAlgn val="ctr"/>
        <c:lblOffset val="100"/>
        <c:tickLblSkip val="1"/>
        <c:tickMarkSkip val="1"/>
        <c:noMultiLvlLbl val="0"/>
      </c:catAx>
      <c:valAx>
        <c:axId val="196099072"/>
        <c:scaling>
          <c:orientation val="minMax"/>
        </c:scaling>
        <c:delete val="0"/>
        <c:axPos val="l"/>
        <c:numFmt formatCode="#.##0_);[Red]\(#.##0\)" sourceLinked="1"/>
        <c:majorTickMark val="out"/>
        <c:minorTickMark val="none"/>
        <c:tickLblPos val="nextTo"/>
        <c:spPr>
          <a:noFill/>
          <a:ln>
            <a:solidFill>
              <a:schemeClr val="dk1">
                <a:lumMod val="50000"/>
                <a:lumOff val="50000"/>
              </a:schemeClr>
            </a:solidFill>
          </a:ln>
          <a:effectLst/>
        </c:spPr>
        <c:txPr>
          <a:bodyPr rot="0" spcFirstLastPara="0" vertOverflow="ellipsis" horzOverflow="overflow" vert="horz" wrap="square" anchor="ctr" anchorCtr="1"/>
          <a:lstStyle/>
          <a:p>
            <a:pPr>
              <a:defRPr sz="1000" b="0">
                <a:solidFill>
                  <a:schemeClr val="tx1"/>
                </a:solidFill>
              </a:defRPr>
            </a:pPr>
          </a:p>
        </c:txPr>
        <c:crossAx val="195828736"/>
        <c:crosses val="autoZero"/>
        <c:crossBetween val="between"/>
      </c:valAx>
      <c:spPr>
        <a:noFill/>
        <a:ln w="25400">
          <a:noFill/>
        </a:ln>
        <a:effectLst/>
      </c:spPr>
    </c:plotArea>
    <c:legend>
      <c:legendPos val="r"/>
      <c:layout>
        <c:manualLayout>
          <c:xMode val="edge"/>
          <c:yMode val="edge"/>
          <c:x val="0.0700050306211724"/>
          <c:y val="0.0201612903225806"/>
          <c:w val="0.9098156167979"/>
          <c:h val="0.100806451612903"/>
        </c:manualLayout>
      </c:layout>
      <c:overlay val="0"/>
      <c:spPr>
        <a:noFill/>
        <a:ln>
          <a:noFill/>
        </a:ln>
        <a:effectLst/>
      </c:spPr>
      <c:txPr>
        <a:bodyPr rot="0" spcFirstLastPara="0" vertOverflow="ellipsis" horzOverflow="overflow" vert="horz" wrap="square" anchor="ctr" anchorCtr="1"/>
        <a:lstStyle/>
        <a:p>
          <a:pPr>
            <a:defRPr sz="1000" b="0">
              <a:solidFill>
                <a:schemeClr val="tx1"/>
              </a:solidFill>
            </a:defRPr>
          </a:pPr>
        </a:p>
      </c:txPr>
    </c:legend>
    <c:plotVisOnly val="0"/>
    <c:dispBlanksAs val="gap"/>
    <c:showDLblsOverMax val="0"/>
  </c:chart>
  <c:spPr>
    <a:solidFill>
      <a:schemeClr val="lt1"/>
    </a:solidFill>
    <a:ln w="9525" cap="flat" cmpd="sng" algn="ctr">
      <a:noFill/>
      <a:prstDash val="solid"/>
    </a:ln>
    <a:effectLst/>
  </c:spPr>
  <c:txPr>
    <a:bodyPr rot="0" spcFirstLastPara="0" vertOverflow="ellipsis" horzOverflow="overflow" vert="horz" wrap="square" anchor="ctr" anchorCtr="1"/>
    <a:lstStyle/>
    <a:p>
      <a:pPr>
        <a:defRPr lang="es-ES">
          <a:latin typeface="+mn-lt"/>
        </a:defRPr>
      </a:pPr>
    </a:p>
  </c:txPr>
  <c:printSettings>
    <c:headerFooter/>
    <c:pageMargins r="0.7" b="0.75" l="0.7" footer="0.3" header="0.3" t="0.7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35"/>
    </mc:Fallback>
  </mc:AlternateContent>
  <c:chart>
    <c:autoTitleDeleted val="1"/>
    <c:plotArea>
      <c:layout>
        <c:manualLayout>
          <c:layoutTarget val="inner"/>
          <c:xMode val="edge"/>
          <c:yMode val="edge"/>
          <c:x val="0.133027671914949"/>
          <c:y val="0.148594960290225"/>
          <c:w val="0.830276159193305"/>
          <c:h val="0.714862241396215"/>
        </c:manualLayout>
      </c:layout>
      <c:barChart>
        <c:barDir val="col"/>
        <c:grouping val="clustered"/>
        <c:varyColors val="0"/>
        <c:ser>
          <c:idx val="0"/>
          <c:order val="0"/>
          <c:tx>
            <c:strRef>
              <c:f>Budget!$A$12</c:f>
              <c:strCache>
                <c:ptCount val="1"/>
                <c:pt idx="0">
                  <c:v>Savings Balance</c:v>
                </c:pt>
              </c:strCache>
            </c:strRef>
          </c:tx>
          <c:spPr>
            <a:solidFill>
              <a:schemeClr val="accent1">
                <a:lumMod val="40000"/>
                <a:lumOff val="60000"/>
              </a:schemeClr>
            </a:solidFill>
            <a:ln>
              <a:solidFill>
                <a:schemeClr val="accent1">
                  <a:lumMod val="75000"/>
                </a:schemeClr>
              </a:solidFill>
            </a:ln>
            <a:effectLst/>
          </c:spPr>
          <c:invertIfNegative val="0"/>
          <c:cat>
            <c:strRef>
              <c:f>Budget!$B$6:$M$6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Budget!$B$12:$M$12</c:f>
              <c:numCache>
                <c:formatCode>#,##0_);[Red]\(#,##0\)</c:formatCode>
                <c:ptCount val="12"/>
                <c:pt idx="0" c:formatCode="#,##0_);[Red]\(#,##0\)">
                  <c:v>950</c:v>
                </c:pt>
                <c:pt idx="1" c:formatCode="#,##0_);[Red]\(#,##0\)">
                  <c:v>1100</c:v>
                </c:pt>
                <c:pt idx="2" c:formatCode="#,##0_);[Red]\(#,##0\)">
                  <c:v>1250</c:v>
                </c:pt>
                <c:pt idx="3" c:formatCode="#,##0_);[Red]\(#,##0\)">
                  <c:v>1400</c:v>
                </c:pt>
                <c:pt idx="4" c:formatCode="#,##0_);[Red]\(#,##0\)">
                  <c:v>1550</c:v>
                </c:pt>
                <c:pt idx="5" c:formatCode="#,##0_);[Red]\(#,##0\)">
                  <c:v>1950</c:v>
                </c:pt>
                <c:pt idx="6" c:formatCode="#,##0_);[Red]\(#,##0\)">
                  <c:v>2100</c:v>
                </c:pt>
                <c:pt idx="7" c:formatCode="#,##0_);[Red]\(#,##0\)">
                  <c:v>2250</c:v>
                </c:pt>
                <c:pt idx="8" c:formatCode="#,##0_);[Red]\(#,##0\)">
                  <c:v>2400</c:v>
                </c:pt>
                <c:pt idx="9" c:formatCode="#,##0_);[Red]\(#,##0\)">
                  <c:v>2800</c:v>
                </c:pt>
                <c:pt idx="10" c:formatCode="#,##0_);[Red]\(#,##0\)">
                  <c:v>2950</c:v>
                </c:pt>
                <c:pt idx="11" c:formatCode="#,##0_);[Red]\(#,##0\)">
                  <c:v>3350</c:v>
                </c:pt>
              </c:numCache>
            </c:numRef>
          </c:val>
        </c:ser>
        <c:dLbls>
          <c:dLblPos val="outEnd"/>
          <c:showLegendKey val="0"/>
          <c:showVal val="0"/>
          <c:showCatName val="0"/>
          <c:showSerName val="0"/>
          <c:showPercent val="0"/>
          <c:showBubbleSize val="0"/>
        </c:dLbls>
        <c:gapWidth val="70"/>
        <c:axId val="197736704"/>
        <c:axId val="207138816"/>
      </c:barChart>
      <c:catAx>
        <c:axId val="197736704"/>
        <c:scaling>
          <c:orientation val="minMax"/>
        </c:scaling>
        <c:delete val="0"/>
        <c:axPos val="b"/>
        <c:numFmt formatCode="General" sourceLinked="1"/>
        <c:majorTickMark val="out"/>
        <c:minorTickMark val="none"/>
        <c:tickLblPos val="nextTo"/>
        <c:spPr>
          <a:noFill/>
          <a:ln>
            <a:solidFill>
              <a:schemeClr val="dk1">
                <a:lumMod val="50000"/>
                <a:lumOff val="50000"/>
              </a:schemeClr>
            </a:solidFill>
          </a:ln>
          <a:effectLst/>
        </c:spPr>
        <c:txPr>
          <a:bodyPr rot="0" spcFirstLastPara="0" vertOverflow="ellipsis" horzOverflow="overflow" vert="horz" wrap="square" anchor="ctr" anchorCtr="1"/>
          <a:lstStyle/>
          <a:p>
            <a:pPr>
              <a:defRPr sz="1000" b="0">
                <a:solidFill>
                  <a:schemeClr val="tx1"/>
                </a:solidFill>
                <a:latin typeface="+mn-lt"/>
                <a:ea typeface="+mn-ea"/>
                <a:cs typeface="+mn-cs"/>
              </a:defRPr>
            </a:pPr>
          </a:p>
        </c:txPr>
        <c:crossAx val="207138816"/>
        <c:crossesAt val="0"/>
        <c:auto val="1"/>
        <c:lblAlgn val="ctr"/>
        <c:lblOffset val="100"/>
        <c:tickLblSkip val="1"/>
        <c:tickMarkSkip val="1"/>
        <c:noMultiLvlLbl val="0"/>
      </c:catAx>
      <c:valAx>
        <c:axId val="207138816"/>
        <c:scaling>
          <c:orientation val="minMax"/>
        </c:scaling>
        <c:delete val="0"/>
        <c:axPos val="l"/>
        <c:numFmt formatCode="#.##0_);[Red]\(#.##0\)" sourceLinked="1"/>
        <c:majorTickMark val="out"/>
        <c:minorTickMark val="none"/>
        <c:tickLblPos val="nextTo"/>
        <c:spPr>
          <a:noFill/>
          <a:ln>
            <a:solidFill>
              <a:schemeClr val="dk1">
                <a:lumMod val="50000"/>
                <a:lumOff val="50000"/>
              </a:schemeClr>
            </a:solidFill>
          </a:ln>
          <a:effectLst/>
        </c:spPr>
        <c:txPr>
          <a:bodyPr rot="0" spcFirstLastPara="0" vertOverflow="ellipsis" horzOverflow="overflow" vert="horz" wrap="square" anchor="ctr" anchorCtr="1"/>
          <a:lstStyle/>
          <a:p>
            <a:pPr>
              <a:defRPr sz="1000" b="0">
                <a:solidFill>
                  <a:schemeClr val="tx1"/>
                </a:solidFill>
                <a:latin typeface="+mn-lt"/>
                <a:ea typeface="+mn-ea"/>
                <a:cs typeface="+mn-cs"/>
              </a:defRPr>
            </a:pPr>
          </a:p>
        </c:txPr>
        <c:crossAx val="197736704"/>
        <c:crosses val="autoZero"/>
        <c:crossBetween val="between"/>
      </c:valAx>
      <c:spPr>
        <a:noFill/>
        <a:ln w="25400">
          <a:noFill/>
        </a:ln>
        <a:effectLst/>
      </c:spPr>
    </c:plotArea>
    <c:legend>
      <c:legendPos val="r"/>
      <c:layout>
        <c:manualLayout>
          <c:xMode val="edge"/>
          <c:yMode val="edge"/>
          <c:x val="0.321101277036085"/>
          <c:y val="0.0200804000392195"/>
          <c:w val="0.392202274094075"/>
          <c:h val="0.100402000196098"/>
        </c:manualLayout>
      </c:layout>
      <c:overlay val="0"/>
      <c:spPr>
        <a:noFill/>
        <a:ln>
          <a:noFill/>
        </a:ln>
        <a:effectLst/>
      </c:spPr>
      <c:txPr>
        <a:bodyPr rot="0" spcFirstLastPara="0" vertOverflow="ellipsis" horzOverflow="overflow" vert="horz" wrap="square" anchor="ctr" anchorCtr="1"/>
        <a:lstStyle/>
        <a:p>
          <a:pPr>
            <a:defRPr sz="1000" b="0">
              <a:solidFill>
                <a:schemeClr val="tx1"/>
              </a:solidFill>
              <a:latin typeface="+mn-lt"/>
              <a:ea typeface="+mn-ea"/>
              <a:cs typeface="+mn-cs"/>
            </a:defRPr>
          </a:pPr>
        </a:p>
      </c:txPr>
    </c:legend>
    <c:plotVisOnly val="0"/>
    <c:dispBlanksAs val="gap"/>
    <c:showDLblsOverMax val="0"/>
  </c:chart>
  <c:spPr>
    <a:solidFill>
      <a:schemeClr val="lt1"/>
    </a:solidFill>
    <a:ln w="9525" cap="flat" cmpd="sng" algn="ctr">
      <a:noFill/>
      <a:prstDash val="solid"/>
    </a:ln>
    <a:effectLst/>
  </c:spPr>
  <c:txPr>
    <a:bodyPr rot="0" spcFirstLastPara="0" vertOverflow="ellipsis" horzOverflow="overflow" vert="horz" wrap="square" anchor="ctr" anchorCtr="1"/>
    <a:lstStyle/>
    <a:p>
      <a:pPr>
        <a:defRPr lang="es-ES"/>
      </a:pPr>
    </a:p>
  </c:txPr>
  <c:printSettings>
    <c:headerFooter/>
    <c:pageMargins r="0.7" b="0.75" l="0.7" footer="0.3" header="0.3" t="0.75"/>
    <c:pageSetup/>
  </c:printSettings>
</c:chartSpace>
</file>

<file path=xl/drawings/_rels/drawing1.xml.rels><?xml version="1.0" encoding="UTF-8" standalone="yes"?>
<Relationships xmlns="http://schemas.openxmlformats.org/package/2006/relationships"><Relationship Id="rId5" Type="http://schemas.openxmlformats.org/officeDocument/2006/relationships/image" Target="../media/image2.png"/><Relationship Id="rId4" Type="http://schemas.openxmlformats.org/officeDocument/2006/relationships/image" Target="../media/image1.png"/><Relationship Id="rId3" Type="http://schemas.openxmlformats.org/officeDocument/2006/relationships/hyperlink" Target="http://www.vertex42.com/ExcelTemplates/family-budget-planner.html?ref=xlsx" TargetMode="Externa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200025</xdr:colOff>
      <xdr:row>12</xdr:row>
      <xdr:rowOff>57150</xdr:rowOff>
    </xdr:from>
    <xdr:to>
      <xdr:col>6</xdr:col>
      <xdr:colOff>200025</xdr:colOff>
      <xdr:row>24</xdr:row>
      <xdr:rowOff>133350</xdr:rowOff>
    </xdr:to>
    <xdr:graphicFrame>
      <xdr:nvGraphicFramePr>
        <xdr:cNvPr id="2" name="Chart 10"/>
        <xdr:cNvGraphicFramePr/>
      </xdr:nvGraphicFramePr>
      <xdr:xfrm>
        <a:off x="200025" y="1905000"/>
        <a:ext cx="4467225" cy="1790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409575</xdr:colOff>
      <xdr:row>12</xdr:row>
      <xdr:rowOff>57150</xdr:rowOff>
    </xdr:from>
    <xdr:to>
      <xdr:col>14</xdr:col>
      <xdr:colOff>466725</xdr:colOff>
      <xdr:row>24</xdr:row>
      <xdr:rowOff>142875</xdr:rowOff>
    </xdr:to>
    <xdr:graphicFrame>
      <xdr:nvGraphicFramePr>
        <xdr:cNvPr id="3" name="Chart 11"/>
        <xdr:cNvGraphicFramePr/>
      </xdr:nvGraphicFramePr>
      <xdr:xfrm>
        <a:off x="4876800" y="1905000"/>
        <a:ext cx="4514850" cy="18002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15</xdr:col>
      <xdr:colOff>238125</xdr:colOff>
      <xdr:row>0</xdr:row>
      <xdr:rowOff>161924</xdr:rowOff>
    </xdr:from>
    <xdr:ext cx="2257425" cy="665798"/>
    <xdr:pic>
      <xdr:nvPicPr>
        <xdr:cNvPr id="4" name="Picture 3">
          <a:hlinkClick xmlns:r="http://schemas.openxmlformats.org/officeDocument/2006/relationships" r:id="rId3"/>
        </xdr:cNvPr>
        <xdr:cNvPicPr>
          <a:picLocks noChangeAspect="1"/>
        </xdr:cNvPicPr>
      </xdr:nvPicPr>
      <xdr:blipFill>
        <a:blip r:embed="rId4">
          <a:extLst>
            <a:ext uri="{28A0092B-C50C-407E-A947-70E740481C1C}">
              <a14:useLocalDpi xmlns:a14="http://schemas.microsoft.com/office/drawing/2010/main" val="0"/>
            </a:ext>
          </a:extLst>
        </a:blip>
        <a:stretch>
          <a:fillRect/>
        </a:stretch>
      </xdr:blipFill>
      <xdr:spPr>
        <a:xfrm>
          <a:off x="9753600" y="161290"/>
          <a:ext cx="2257425" cy="666115"/>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fPrintsWithSheet="0"/>
  </xdr:oneCellAnchor>
  <xdr:twoCellAnchor editAs="oneCell">
    <xdr:from>
      <xdr:col>12</xdr:col>
      <xdr:colOff>419100</xdr:colOff>
      <xdr:row>0</xdr:row>
      <xdr:rowOff>29527</xdr:rowOff>
    </xdr:from>
    <xdr:to>
      <xdr:col>14</xdr:col>
      <xdr:colOff>457200</xdr:colOff>
      <xdr:row>1</xdr:row>
      <xdr:rowOff>0</xdr:rowOff>
    </xdr:to>
    <xdr:pic>
      <xdr:nvPicPr>
        <xdr:cNvPr id="5" name="Picture 4"/>
        <xdr:cNvPicPr>
          <a:picLocks noChangeAspect="1"/>
        </xdr:cNvPicPr>
      </xdr:nvPicPr>
      <xdr:blipFill>
        <a:blip r:embed="rId5">
          <a:extLst>
            <a:ext uri="{28A0092B-C50C-407E-A947-70E740481C1C}">
              <a14:useLocalDpi xmlns:a14="http://schemas.microsoft.com/office/drawing/2010/main" val="0"/>
            </a:ext>
          </a:extLst>
        </a:blip>
        <a:stretch>
          <a:fillRect/>
        </a:stretch>
      </xdr:blipFill>
      <xdr:spPr>
        <a:xfrm>
          <a:off x="8201025" y="29210"/>
          <a:ext cx="1181100" cy="24701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3895725</xdr:colOff>
      <xdr:row>0</xdr:row>
      <xdr:rowOff>0</xdr:rowOff>
    </xdr:from>
    <xdr:to>
      <xdr:col>2</xdr:col>
      <xdr:colOff>0</xdr:colOff>
      <xdr:row>0</xdr:row>
      <xdr:rowOff>312896</xdr:rowOff>
    </xdr:to>
    <xdr:pic>
      <xdr:nvPicPr>
        <xdr:cNvPr id="4" name="Picture 3"/>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4581525" y="0"/>
          <a:ext cx="1390650" cy="31242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3676650</xdr:colOff>
      <xdr:row>0</xdr:row>
      <xdr:rowOff>0</xdr:rowOff>
    </xdr:from>
    <xdr:to>
      <xdr:col>1</xdr:col>
      <xdr:colOff>0</xdr:colOff>
      <xdr:row>0</xdr:row>
      <xdr:rowOff>312896</xdr:rowOff>
    </xdr:to>
    <xdr:pic>
      <xdr:nvPicPr>
        <xdr:cNvPr id="4" name="Picture 3"/>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3676650" y="0"/>
          <a:ext cx="1390650" cy="312420"/>
        </a:xfrm>
        <a:prstGeom prst="rect">
          <a:avLst/>
        </a:prstGeom>
      </xdr:spPr>
    </xdr:pic>
    <xdr:clientData/>
  </xdr:twoCellAnchor>
</xdr:wsDr>
</file>

<file path=xl/theme/theme1.xml><?xml version="1.0" encoding="utf-8"?>
<a:theme xmlns:a="http://schemas.openxmlformats.org/drawingml/2006/main" name="Vertex42">
  <a:themeElements>
    <a:clrScheme name="V42-Blue2">
      <a:dk1>
        <a:sysClr val="windowText" lastClr="221F1E"/>
      </a:dk1>
      <a:lt1>
        <a:sysClr val="window" lastClr="FFFFFF"/>
      </a:lt1>
      <a:dk2>
        <a:srgbClr val="5E8BCE"/>
      </a:dk2>
      <a:lt2>
        <a:srgbClr val="EEECE2"/>
      </a:lt2>
      <a:accent1>
        <a:srgbClr val="3A5D9C"/>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4" Type="http://schemas.openxmlformats.org/officeDocument/2006/relationships/hyperlink" Target="http://www.vertex42.com/ExcelTemplates/family-budget-planner.html"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www.vertex42.com/ExcelArticles/how-to-make-a-budget.html" TargetMode="External"/><Relationship Id="rId4" Type="http://schemas.openxmlformats.org/officeDocument/2006/relationships/hyperlink" Target="http://www.vertex42.com/ExcelArticles/how-to-budget.html" TargetMode="External"/><Relationship Id="rId3" Type="http://schemas.openxmlformats.org/officeDocument/2006/relationships/hyperlink" Target="http://www.vertex42.com/ExcelTips/workbook.html" TargetMode="External"/><Relationship Id="rId2" Type="http://schemas.openxmlformats.org/officeDocument/2006/relationships/hyperlink" Target="http://www.vertex42.com/ExcelTemplates/family-budget-planner.html" TargetMode="Externa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www.vertex42.com/ExcelTemplates/family-budget-planner.html" TargetMode="External"/><Relationship Id="rId2" Type="http://schemas.openxmlformats.org/officeDocument/2006/relationships/hyperlink" Target="http://www.vertex42.com/licensing/EULA_privateuse.html" TargetMode="Externa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P207"/>
  <sheetViews>
    <sheetView showGridLines="0" tabSelected="1" topLeftCell="A177" workbookViewId="0">
      <selection activeCell="A1" sqref="A1"/>
    </sheetView>
  </sheetViews>
  <sheetFormatPr defaultColWidth="9" defaultRowHeight="11.25"/>
  <cols>
    <col min="1" max="1" width="22.375" style="29" customWidth="1"/>
    <col min="2" max="13" width="7.25" style="29" customWidth="1"/>
    <col min="14" max="15" width="7.75" style="29" customWidth="1"/>
    <col min="16" max="16384" width="9" style="29"/>
  </cols>
  <sheetData>
    <row r="1" s="28" customFormat="1" ht="21.75" spans="1:15">
      <c r="A1" s="36" t="s">
        <v>0</v>
      </c>
      <c r="B1" s="37"/>
      <c r="C1" s="37"/>
      <c r="D1" s="37"/>
      <c r="E1" s="37"/>
      <c r="F1" s="37"/>
      <c r="G1" s="37"/>
      <c r="H1" s="38"/>
      <c r="I1" s="38"/>
      <c r="J1" s="38"/>
      <c r="K1" s="38"/>
      <c r="L1" s="38"/>
      <c r="M1" s="38"/>
      <c r="N1" s="38"/>
      <c r="O1" s="38"/>
    </row>
    <row r="2" s="29" customFormat="1" spans="1:15">
      <c r="A2" s="39" t="s">
        <v>1</v>
      </c>
      <c r="B2" s="39"/>
      <c r="C2" s="39"/>
      <c r="D2" s="39"/>
      <c r="E2" s="39"/>
      <c r="F2" s="39"/>
      <c r="G2" s="39"/>
      <c r="H2" s="40"/>
      <c r="I2" s="40"/>
      <c r="J2" s="40"/>
      <c r="K2" s="40"/>
      <c r="L2" s="40"/>
      <c r="M2" s="40"/>
      <c r="O2" s="73" t="s">
        <v>2</v>
      </c>
    </row>
    <row r="3" s="28" customFormat="1" spans="1:16">
      <c r="A3" s="41"/>
      <c r="D3" s="42" t="s">
        <v>3</v>
      </c>
      <c r="E3" s="43">
        <v>575</v>
      </c>
      <c r="F3" s="41"/>
      <c r="G3" s="44"/>
      <c r="H3" s="41"/>
      <c r="I3" s="41"/>
      <c r="J3" s="41"/>
      <c r="K3" s="41"/>
      <c r="L3" s="41"/>
      <c r="M3" s="74"/>
      <c r="N3" s="74"/>
      <c r="O3" s="74"/>
      <c r="P3" s="75"/>
    </row>
    <row r="4" s="28" customFormat="1" spans="1:15">
      <c r="A4" s="41"/>
      <c r="D4" s="42" t="s">
        <v>4</v>
      </c>
      <c r="E4" s="43">
        <v>800</v>
      </c>
      <c r="F4" s="41"/>
      <c r="G4" s="41"/>
      <c r="H4" s="41"/>
      <c r="I4" s="41"/>
      <c r="J4" s="41"/>
      <c r="K4" s="41"/>
      <c r="L4" s="41"/>
      <c r="M4" s="76" t="s">
        <v>5</v>
      </c>
      <c r="N4" s="74"/>
      <c r="O4" s="77"/>
    </row>
    <row r="5" s="30" customFormat="1" ht="9.75" spans="1:15">
      <c r="A5" s="45"/>
      <c r="B5" s="45"/>
      <c r="C5" s="45"/>
      <c r="D5" s="45"/>
      <c r="E5" s="45"/>
      <c r="F5" s="45"/>
      <c r="G5" s="45"/>
      <c r="H5" s="45"/>
      <c r="I5" s="45"/>
      <c r="J5" s="45"/>
      <c r="K5" s="45"/>
      <c r="L5" s="45"/>
      <c r="M5" s="45"/>
      <c r="N5" s="45"/>
      <c r="O5" s="78"/>
    </row>
    <row r="6" s="31" customFormat="1" ht="12.75" spans="1:15">
      <c r="A6" s="46" t="s">
        <v>6</v>
      </c>
      <c r="B6" s="46" t="s">
        <v>7</v>
      </c>
      <c r="C6" s="46" t="s">
        <v>8</v>
      </c>
      <c r="D6" s="46" t="s">
        <v>9</v>
      </c>
      <c r="E6" s="46" t="s">
        <v>10</v>
      </c>
      <c r="F6" s="46" t="s">
        <v>11</v>
      </c>
      <c r="G6" s="46" t="s">
        <v>12</v>
      </c>
      <c r="H6" s="46" t="s">
        <v>13</v>
      </c>
      <c r="I6" s="46" t="s">
        <v>14</v>
      </c>
      <c r="J6" s="46" t="s">
        <v>15</v>
      </c>
      <c r="K6" s="46" t="s">
        <v>16</v>
      </c>
      <c r="L6" s="46" t="s">
        <v>17</v>
      </c>
      <c r="M6" s="46" t="s">
        <v>18</v>
      </c>
      <c r="N6" s="46" t="s">
        <v>19</v>
      </c>
      <c r="O6" s="46" t="s">
        <v>20</v>
      </c>
    </row>
    <row r="7" s="32" customFormat="1" spans="1:15">
      <c r="A7" s="47" t="s">
        <v>21</v>
      </c>
      <c r="B7" s="48">
        <f>B34</f>
        <v>2100</v>
      </c>
      <c r="C7" s="48">
        <f t="shared" ref="C7:M7" si="0">C34</f>
        <v>2100</v>
      </c>
      <c r="D7" s="48">
        <f t="shared" si="0"/>
        <v>2100</v>
      </c>
      <c r="E7" s="48">
        <f t="shared" si="0"/>
        <v>2100</v>
      </c>
      <c r="F7" s="48">
        <f t="shared" si="0"/>
        <v>2100</v>
      </c>
      <c r="G7" s="48">
        <f t="shared" si="0"/>
        <v>2100</v>
      </c>
      <c r="H7" s="48">
        <f t="shared" si="0"/>
        <v>2100</v>
      </c>
      <c r="I7" s="48">
        <f t="shared" si="0"/>
        <v>2100</v>
      </c>
      <c r="J7" s="48">
        <f t="shared" si="0"/>
        <v>2100</v>
      </c>
      <c r="K7" s="48">
        <f t="shared" si="0"/>
        <v>2100</v>
      </c>
      <c r="L7" s="48">
        <f t="shared" si="0"/>
        <v>2100</v>
      </c>
      <c r="M7" s="48">
        <f t="shared" si="0"/>
        <v>2100</v>
      </c>
      <c r="N7" s="79">
        <f t="shared" ref="N7:N10" si="1">SUM(B7:M7)</f>
        <v>25200</v>
      </c>
      <c r="O7" s="79">
        <f t="shared" ref="O7:O10" si="2">N7/COLUMNS(B7:M7)</f>
        <v>2100</v>
      </c>
    </row>
    <row r="8" s="33" customFormat="1" spans="1:15">
      <c r="A8" s="49" t="s">
        <v>22</v>
      </c>
      <c r="B8" s="50">
        <f>B43+B60+B74+B86+B96+B105+B114+B122+B130+B144+B152+B169+B177+B186+B196+B205</f>
        <v>1975</v>
      </c>
      <c r="C8" s="50">
        <f t="shared" ref="C8:M8" si="3">C43+C60+C74+C86+C96+C105+C114+C122+C130+C144+C152+C169+C177+C186+C196+C205</f>
        <v>2155</v>
      </c>
      <c r="D8" s="50">
        <f t="shared" si="3"/>
        <v>2015</v>
      </c>
      <c r="E8" s="50">
        <f t="shared" si="3"/>
        <v>2035</v>
      </c>
      <c r="F8" s="50">
        <f t="shared" si="3"/>
        <v>1885</v>
      </c>
      <c r="G8" s="50">
        <f t="shared" si="3"/>
        <v>2240</v>
      </c>
      <c r="H8" s="50">
        <f t="shared" si="3"/>
        <v>2050</v>
      </c>
      <c r="I8" s="50">
        <f t="shared" si="3"/>
        <v>1950</v>
      </c>
      <c r="J8" s="50">
        <f t="shared" si="3"/>
        <v>1991</v>
      </c>
      <c r="K8" s="50">
        <f t="shared" si="3"/>
        <v>2125</v>
      </c>
      <c r="L8" s="50">
        <f t="shared" si="3"/>
        <v>2065</v>
      </c>
      <c r="M8" s="50">
        <f t="shared" si="3"/>
        <v>2335</v>
      </c>
      <c r="N8" s="80">
        <f t="shared" si="1"/>
        <v>24821</v>
      </c>
      <c r="O8" s="80">
        <f t="shared" si="2"/>
        <v>2068.41666666667</v>
      </c>
    </row>
    <row r="9" s="33" customFormat="1" spans="1:15">
      <c r="A9" s="51" t="s">
        <v>23</v>
      </c>
      <c r="B9" s="52">
        <f>B7-B8</f>
        <v>125</v>
      </c>
      <c r="C9" s="52">
        <f t="shared" ref="C9:M9" si="4">C7-C8</f>
        <v>-55</v>
      </c>
      <c r="D9" s="52">
        <f t="shared" si="4"/>
        <v>85</v>
      </c>
      <c r="E9" s="52">
        <f t="shared" si="4"/>
        <v>65</v>
      </c>
      <c r="F9" s="52">
        <f t="shared" si="4"/>
        <v>215</v>
      </c>
      <c r="G9" s="52">
        <f t="shared" si="4"/>
        <v>-140</v>
      </c>
      <c r="H9" s="52">
        <f t="shared" si="4"/>
        <v>50</v>
      </c>
      <c r="I9" s="52">
        <f t="shared" si="4"/>
        <v>150</v>
      </c>
      <c r="J9" s="52">
        <f t="shared" si="4"/>
        <v>109</v>
      </c>
      <c r="K9" s="52">
        <f t="shared" si="4"/>
        <v>-25</v>
      </c>
      <c r="L9" s="52">
        <f t="shared" si="4"/>
        <v>35</v>
      </c>
      <c r="M9" s="52">
        <f t="shared" si="4"/>
        <v>-235</v>
      </c>
      <c r="N9" s="52">
        <f t="shared" si="1"/>
        <v>379</v>
      </c>
      <c r="O9" s="52">
        <f t="shared" si="2"/>
        <v>31.5833333333333</v>
      </c>
    </row>
    <row r="10" s="33" customFormat="1" spans="1:15">
      <c r="A10" s="53" t="s">
        <v>24</v>
      </c>
      <c r="B10" s="54"/>
      <c r="C10" s="54"/>
      <c r="D10" s="54"/>
      <c r="E10" s="54"/>
      <c r="F10" s="54"/>
      <c r="G10" s="54"/>
      <c r="H10" s="54"/>
      <c r="I10" s="54"/>
      <c r="J10" s="54"/>
      <c r="K10" s="54"/>
      <c r="L10" s="54"/>
      <c r="M10" s="54"/>
      <c r="N10" s="81">
        <f t="shared" si="1"/>
        <v>0</v>
      </c>
      <c r="O10" s="81">
        <f t="shared" si="2"/>
        <v>0</v>
      </c>
    </row>
    <row r="11" s="33" customFormat="1" spans="1:15">
      <c r="A11" s="53" t="s">
        <v>25</v>
      </c>
      <c r="B11" s="55">
        <f>B7-B8+E3</f>
        <v>700</v>
      </c>
      <c r="C11" s="55">
        <f t="shared" ref="C11:M11" si="5">B11+C7-C8</f>
        <v>645</v>
      </c>
      <c r="D11" s="55">
        <f t="shared" si="5"/>
        <v>730</v>
      </c>
      <c r="E11" s="55">
        <f t="shared" si="5"/>
        <v>795</v>
      </c>
      <c r="F11" s="55">
        <f t="shared" si="5"/>
        <v>1010</v>
      </c>
      <c r="G11" s="55">
        <f t="shared" si="5"/>
        <v>870</v>
      </c>
      <c r="H11" s="55">
        <f t="shared" si="5"/>
        <v>920</v>
      </c>
      <c r="I11" s="55">
        <f t="shared" si="5"/>
        <v>1070</v>
      </c>
      <c r="J11" s="55">
        <f t="shared" si="5"/>
        <v>1179</v>
      </c>
      <c r="K11" s="55">
        <f t="shared" si="5"/>
        <v>1154</v>
      </c>
      <c r="L11" s="55">
        <f t="shared" si="5"/>
        <v>1189</v>
      </c>
      <c r="M11" s="55">
        <f t="shared" si="5"/>
        <v>954</v>
      </c>
      <c r="N11" s="82"/>
      <c r="O11" s="82"/>
    </row>
    <row r="12" s="33" customFormat="1" spans="1:15">
      <c r="A12" s="53" t="s">
        <v>26</v>
      </c>
      <c r="B12" s="55">
        <f>B43+E4-B33+B10</f>
        <v>950</v>
      </c>
      <c r="C12" s="55">
        <f>C43+B12-C33+C10</f>
        <v>1100</v>
      </c>
      <c r="D12" s="55">
        <f t="shared" ref="D12:M12" si="6">D43+C12-D33+D10</f>
        <v>1250</v>
      </c>
      <c r="E12" s="55">
        <f t="shared" si="6"/>
        <v>1400</v>
      </c>
      <c r="F12" s="55">
        <f t="shared" si="6"/>
        <v>1550</v>
      </c>
      <c r="G12" s="55">
        <f t="shared" si="6"/>
        <v>1950</v>
      </c>
      <c r="H12" s="55">
        <f t="shared" si="6"/>
        <v>2100</v>
      </c>
      <c r="I12" s="55">
        <f t="shared" si="6"/>
        <v>2250</v>
      </c>
      <c r="J12" s="55">
        <f t="shared" si="6"/>
        <v>2400</v>
      </c>
      <c r="K12" s="55">
        <f t="shared" si="6"/>
        <v>2800</v>
      </c>
      <c r="L12" s="55">
        <f t="shared" si="6"/>
        <v>2950</v>
      </c>
      <c r="M12" s="55">
        <f t="shared" si="6"/>
        <v>3350</v>
      </c>
      <c r="N12" s="82"/>
      <c r="O12" s="82"/>
    </row>
    <row r="13" s="28" customFormat="1" spans="1:15">
      <c r="A13" s="45"/>
      <c r="B13" s="41"/>
      <c r="C13" s="41"/>
      <c r="D13" s="41"/>
      <c r="E13" s="41"/>
      <c r="F13" s="41"/>
      <c r="G13" s="41"/>
      <c r="H13" s="41"/>
      <c r="I13" s="41"/>
      <c r="J13" s="41"/>
      <c r="K13" s="41"/>
      <c r="L13" s="41"/>
      <c r="M13" s="41"/>
      <c r="N13" s="41"/>
      <c r="O13" s="41"/>
    </row>
    <row r="14" s="28" customFormat="1" spans="1:15">
      <c r="A14" s="45"/>
      <c r="B14" s="41"/>
      <c r="C14" s="41"/>
      <c r="D14" s="41"/>
      <c r="E14" s="41"/>
      <c r="F14" s="41"/>
      <c r="G14" s="41"/>
      <c r="H14" s="41"/>
      <c r="I14" s="41"/>
      <c r="J14" s="41"/>
      <c r="K14" s="41"/>
      <c r="L14" s="41"/>
      <c r="M14" s="41"/>
      <c r="N14" s="41"/>
      <c r="O14" s="83"/>
    </row>
    <row r="15" s="28" customFormat="1" spans="1:15">
      <c r="A15" s="45"/>
      <c r="B15" s="41"/>
      <c r="C15" s="41"/>
      <c r="D15" s="41"/>
      <c r="E15" s="41"/>
      <c r="F15" s="41"/>
      <c r="G15" s="41"/>
      <c r="H15" s="41"/>
      <c r="I15" s="41"/>
      <c r="J15" s="41"/>
      <c r="K15" s="41"/>
      <c r="L15" s="41"/>
      <c r="M15" s="41"/>
      <c r="N15" s="41"/>
      <c r="O15" s="83"/>
    </row>
    <row r="16" s="28" customFormat="1" spans="1:15">
      <c r="A16" s="45"/>
      <c r="B16" s="41"/>
      <c r="C16" s="41"/>
      <c r="D16" s="41"/>
      <c r="E16" s="41"/>
      <c r="F16" s="41"/>
      <c r="G16" s="41"/>
      <c r="H16" s="41"/>
      <c r="I16" s="41"/>
      <c r="J16" s="41"/>
      <c r="K16" s="41"/>
      <c r="L16" s="41"/>
      <c r="M16" s="41"/>
      <c r="N16" s="41"/>
      <c r="O16" s="83"/>
    </row>
    <row r="17" s="28" customFormat="1" spans="1:15">
      <c r="A17" s="45"/>
      <c r="B17" s="41"/>
      <c r="C17" s="41"/>
      <c r="D17" s="41"/>
      <c r="E17" s="41"/>
      <c r="F17" s="41"/>
      <c r="G17" s="41"/>
      <c r="H17" s="41"/>
      <c r="I17" s="41"/>
      <c r="J17" s="41"/>
      <c r="K17" s="41"/>
      <c r="L17" s="41"/>
      <c r="M17" s="41"/>
      <c r="N17" s="41"/>
      <c r="O17" s="83"/>
    </row>
    <row r="18" s="28" customFormat="1" spans="1:15">
      <c r="A18" s="45"/>
      <c r="B18" s="41"/>
      <c r="C18" s="41"/>
      <c r="D18" s="41"/>
      <c r="E18" s="41"/>
      <c r="F18" s="41"/>
      <c r="G18" s="41"/>
      <c r="H18" s="41"/>
      <c r="I18" s="41"/>
      <c r="J18" s="41"/>
      <c r="K18" s="41"/>
      <c r="L18" s="41"/>
      <c r="M18" s="41"/>
      <c r="N18" s="41"/>
      <c r="O18" s="83"/>
    </row>
    <row r="19" s="28" customFormat="1" spans="1:15">
      <c r="A19" s="45"/>
      <c r="B19" s="41"/>
      <c r="C19" s="41"/>
      <c r="D19" s="41"/>
      <c r="E19" s="41"/>
      <c r="F19" s="41"/>
      <c r="G19" s="41"/>
      <c r="H19" s="41"/>
      <c r="I19" s="41"/>
      <c r="J19" s="41"/>
      <c r="K19" s="41"/>
      <c r="L19" s="41"/>
      <c r="M19" s="41"/>
      <c r="N19" s="41"/>
      <c r="O19" s="83"/>
    </row>
    <row r="20" s="28" customFormat="1" spans="1:15">
      <c r="A20" s="45"/>
      <c r="B20" s="41"/>
      <c r="C20" s="41"/>
      <c r="D20" s="41"/>
      <c r="E20" s="41"/>
      <c r="F20" s="41"/>
      <c r="G20" s="41"/>
      <c r="H20" s="41"/>
      <c r="I20" s="41"/>
      <c r="J20" s="41"/>
      <c r="K20" s="41"/>
      <c r="L20" s="41"/>
      <c r="M20" s="41"/>
      <c r="N20" s="41"/>
      <c r="O20" s="83"/>
    </row>
    <row r="21" s="28" customFormat="1" spans="1:15">
      <c r="A21" s="45"/>
      <c r="B21" s="41"/>
      <c r="C21" s="41"/>
      <c r="D21" s="41"/>
      <c r="E21" s="41"/>
      <c r="F21" s="41"/>
      <c r="G21" s="41"/>
      <c r="H21" s="41"/>
      <c r="I21" s="41"/>
      <c r="J21" s="41"/>
      <c r="K21" s="41"/>
      <c r="L21" s="41"/>
      <c r="M21" s="41"/>
      <c r="N21" s="41"/>
      <c r="O21" s="83"/>
    </row>
    <row r="22" s="28" customFormat="1" spans="1:15">
      <c r="A22" s="45"/>
      <c r="B22" s="41"/>
      <c r="C22" s="41"/>
      <c r="D22" s="41"/>
      <c r="E22" s="41"/>
      <c r="F22" s="41"/>
      <c r="G22" s="41"/>
      <c r="H22" s="41"/>
      <c r="I22" s="41"/>
      <c r="J22" s="41"/>
      <c r="K22" s="41"/>
      <c r="L22" s="41"/>
      <c r="M22" s="41"/>
      <c r="N22" s="41"/>
      <c r="O22" s="83"/>
    </row>
    <row r="23" s="28" customFormat="1" spans="1:15">
      <c r="A23" s="45"/>
      <c r="B23" s="41"/>
      <c r="C23" s="41"/>
      <c r="D23" s="41"/>
      <c r="E23" s="41"/>
      <c r="F23" s="41"/>
      <c r="G23" s="41"/>
      <c r="H23" s="41"/>
      <c r="I23" s="41"/>
      <c r="J23" s="41"/>
      <c r="K23" s="41"/>
      <c r="L23" s="41"/>
      <c r="M23" s="41"/>
      <c r="N23" s="41"/>
      <c r="O23" s="83"/>
    </row>
    <row r="24" s="28" customFormat="1" spans="1:15">
      <c r="A24" s="45"/>
      <c r="B24" s="41"/>
      <c r="C24" s="41"/>
      <c r="D24" s="41"/>
      <c r="E24" s="41"/>
      <c r="F24" s="41"/>
      <c r="G24" s="41"/>
      <c r="H24" s="41"/>
      <c r="I24" s="41"/>
      <c r="J24" s="41"/>
      <c r="K24" s="41"/>
      <c r="L24" s="41"/>
      <c r="M24" s="41"/>
      <c r="N24" s="41"/>
      <c r="O24" s="83"/>
    </row>
    <row r="25" s="28" customFormat="1" spans="1:15">
      <c r="A25" s="45"/>
      <c r="B25" s="41"/>
      <c r="C25" s="41"/>
      <c r="D25" s="41"/>
      <c r="E25" s="41"/>
      <c r="F25" s="41"/>
      <c r="G25" s="41"/>
      <c r="H25" s="41"/>
      <c r="I25" s="41"/>
      <c r="J25" s="41"/>
      <c r="K25" s="41"/>
      <c r="L25" s="41"/>
      <c r="M25" s="41"/>
      <c r="N25" s="41"/>
      <c r="O25" s="83"/>
    </row>
    <row r="26" s="28" customFormat="1" spans="1:15">
      <c r="A26" s="56" t="s">
        <v>27</v>
      </c>
      <c r="B26" s="57" t="str">
        <f>B$6</f>
        <v>Jan</v>
      </c>
      <c r="C26" s="57" t="str">
        <f t="shared" ref="C26:M26" si="7">C$6</f>
        <v>Feb</v>
      </c>
      <c r="D26" s="57" t="str">
        <f t="shared" si="7"/>
        <v>Mar</v>
      </c>
      <c r="E26" s="57" t="str">
        <f t="shared" si="7"/>
        <v>Apr</v>
      </c>
      <c r="F26" s="57" t="str">
        <f t="shared" si="7"/>
        <v>May</v>
      </c>
      <c r="G26" s="57" t="str">
        <f t="shared" si="7"/>
        <v>Jun</v>
      </c>
      <c r="H26" s="57" t="str">
        <f t="shared" si="7"/>
        <v>Jul</v>
      </c>
      <c r="I26" s="57" t="str">
        <f t="shared" si="7"/>
        <v>Aug</v>
      </c>
      <c r="J26" s="57" t="str">
        <f t="shared" si="7"/>
        <v>Sep</v>
      </c>
      <c r="K26" s="57" t="str">
        <f t="shared" si="7"/>
        <v>Oct</v>
      </c>
      <c r="L26" s="57" t="str">
        <f t="shared" si="7"/>
        <v>Nov</v>
      </c>
      <c r="M26" s="57" t="str">
        <f t="shared" si="7"/>
        <v>Dec</v>
      </c>
      <c r="N26" s="57" t="s">
        <v>28</v>
      </c>
      <c r="O26" s="57" t="s">
        <v>29</v>
      </c>
    </row>
    <row r="27" s="32" customFormat="1" spans="1:15">
      <c r="A27" s="58" t="s">
        <v>30</v>
      </c>
      <c r="B27" s="59">
        <v>2100</v>
      </c>
      <c r="C27" s="59">
        <v>2100</v>
      </c>
      <c r="D27" s="59">
        <v>2100</v>
      </c>
      <c r="E27" s="59">
        <v>2100</v>
      </c>
      <c r="F27" s="59">
        <v>2100</v>
      </c>
      <c r="G27" s="59">
        <v>2100</v>
      </c>
      <c r="H27" s="59">
        <v>2100</v>
      </c>
      <c r="I27" s="59">
        <v>2100</v>
      </c>
      <c r="J27" s="59">
        <v>2100</v>
      </c>
      <c r="K27" s="59">
        <v>2100</v>
      </c>
      <c r="L27" s="59">
        <v>2100</v>
      </c>
      <c r="M27" s="59">
        <v>2100</v>
      </c>
      <c r="N27" s="84">
        <f>SUM(B27:M27)</f>
        <v>25200</v>
      </c>
      <c r="O27" s="84">
        <f>N27/COLUMNS(B27:M27)</f>
        <v>2100</v>
      </c>
    </row>
    <row r="28" s="32" customFormat="1" spans="1:15">
      <c r="A28" s="58" t="s">
        <v>31</v>
      </c>
      <c r="B28" s="59"/>
      <c r="C28" s="59"/>
      <c r="D28" s="59"/>
      <c r="E28" s="59"/>
      <c r="F28" s="59"/>
      <c r="G28" s="59"/>
      <c r="H28" s="59"/>
      <c r="I28" s="59"/>
      <c r="J28" s="59"/>
      <c r="K28" s="59"/>
      <c r="L28" s="59"/>
      <c r="M28" s="59"/>
      <c r="N28" s="84">
        <f t="shared" ref="N28:N33" si="8">SUM(B28:M28)</f>
        <v>0</v>
      </c>
      <c r="O28" s="84">
        <f t="shared" ref="O28:O33" si="9">N28/COLUMNS(B28:M28)</f>
        <v>0</v>
      </c>
    </row>
    <row r="29" s="32" customFormat="1" spans="1:15">
      <c r="A29" s="58" t="s">
        <v>32</v>
      </c>
      <c r="B29" s="59"/>
      <c r="C29" s="59"/>
      <c r="D29" s="59"/>
      <c r="E29" s="59"/>
      <c r="F29" s="59"/>
      <c r="G29" s="59"/>
      <c r="H29" s="59"/>
      <c r="I29" s="59"/>
      <c r="J29" s="59"/>
      <c r="K29" s="59"/>
      <c r="L29" s="59"/>
      <c r="M29" s="59"/>
      <c r="N29" s="84">
        <f t="shared" si="8"/>
        <v>0</v>
      </c>
      <c r="O29" s="84">
        <f t="shared" si="9"/>
        <v>0</v>
      </c>
    </row>
    <row r="30" s="32" customFormat="1" spans="1:15">
      <c r="A30" s="58" t="s">
        <v>33</v>
      </c>
      <c r="B30" s="59"/>
      <c r="C30" s="59"/>
      <c r="D30" s="59"/>
      <c r="E30" s="59"/>
      <c r="F30" s="59"/>
      <c r="G30" s="59"/>
      <c r="H30" s="59"/>
      <c r="I30" s="59"/>
      <c r="J30" s="59"/>
      <c r="K30" s="59"/>
      <c r="L30" s="59"/>
      <c r="M30" s="59"/>
      <c r="N30" s="84">
        <f t="shared" si="8"/>
        <v>0</v>
      </c>
      <c r="O30" s="84">
        <f t="shared" si="9"/>
        <v>0</v>
      </c>
    </row>
    <row r="31" s="32" customFormat="1" spans="1:15">
      <c r="A31" s="58" t="s">
        <v>34</v>
      </c>
      <c r="B31" s="59"/>
      <c r="C31" s="59"/>
      <c r="D31" s="59"/>
      <c r="E31" s="59"/>
      <c r="F31" s="59"/>
      <c r="G31" s="59"/>
      <c r="H31" s="59"/>
      <c r="I31" s="59"/>
      <c r="J31" s="59"/>
      <c r="K31" s="59"/>
      <c r="L31" s="59"/>
      <c r="M31" s="59"/>
      <c r="N31" s="84">
        <f t="shared" si="8"/>
        <v>0</v>
      </c>
      <c r="O31" s="84">
        <f t="shared" si="9"/>
        <v>0</v>
      </c>
    </row>
    <row r="32" s="32" customFormat="1" spans="1:15">
      <c r="A32" s="58" t="s">
        <v>35</v>
      </c>
      <c r="B32" s="59"/>
      <c r="C32" s="59"/>
      <c r="D32" s="59"/>
      <c r="E32" s="59"/>
      <c r="F32" s="59"/>
      <c r="G32" s="59"/>
      <c r="H32" s="59"/>
      <c r="I32" s="59"/>
      <c r="J32" s="59"/>
      <c r="K32" s="59"/>
      <c r="L32" s="59"/>
      <c r="M32" s="59"/>
      <c r="N32" s="84">
        <f t="shared" si="8"/>
        <v>0</v>
      </c>
      <c r="O32" s="84">
        <f t="shared" si="9"/>
        <v>0</v>
      </c>
    </row>
    <row r="33" s="32" customFormat="1" ht="12" spans="1:15">
      <c r="A33" s="58" t="s">
        <v>36</v>
      </c>
      <c r="B33" s="59"/>
      <c r="C33" s="59"/>
      <c r="D33" s="59"/>
      <c r="E33" s="59"/>
      <c r="F33" s="59"/>
      <c r="G33" s="59"/>
      <c r="H33" s="59"/>
      <c r="I33" s="59"/>
      <c r="J33" s="59"/>
      <c r="K33" s="59"/>
      <c r="L33" s="59"/>
      <c r="M33" s="59"/>
      <c r="N33" s="84">
        <f t="shared" si="8"/>
        <v>0</v>
      </c>
      <c r="O33" s="84">
        <f t="shared" si="9"/>
        <v>0</v>
      </c>
    </row>
    <row r="34" s="34" customFormat="1" ht="12" spans="1:15">
      <c r="A34" s="60" t="str">
        <f>"Total "&amp;$A$26</f>
        <v>Total INCOME</v>
      </c>
      <c r="B34" s="61">
        <f>SUM(B27:B33)</f>
        <v>2100</v>
      </c>
      <c r="C34" s="61">
        <f t="shared" ref="C34:O34" si="10">SUM(C27:C33)</f>
        <v>2100</v>
      </c>
      <c r="D34" s="61">
        <f t="shared" si="10"/>
        <v>2100</v>
      </c>
      <c r="E34" s="61">
        <f t="shared" si="10"/>
        <v>2100</v>
      </c>
      <c r="F34" s="61">
        <f t="shared" si="10"/>
        <v>2100</v>
      </c>
      <c r="G34" s="61">
        <f t="shared" si="10"/>
        <v>2100</v>
      </c>
      <c r="H34" s="61">
        <f t="shared" si="10"/>
        <v>2100</v>
      </c>
      <c r="I34" s="61">
        <f t="shared" si="10"/>
        <v>2100</v>
      </c>
      <c r="J34" s="61">
        <f t="shared" si="10"/>
        <v>2100</v>
      </c>
      <c r="K34" s="61">
        <f t="shared" si="10"/>
        <v>2100</v>
      </c>
      <c r="L34" s="61">
        <f t="shared" si="10"/>
        <v>2100</v>
      </c>
      <c r="M34" s="61">
        <f t="shared" si="10"/>
        <v>2100</v>
      </c>
      <c r="N34" s="61">
        <f t="shared" si="10"/>
        <v>25200</v>
      </c>
      <c r="O34" s="61">
        <f t="shared" si="10"/>
        <v>2100</v>
      </c>
    </row>
    <row r="35" s="32" customFormat="1" ht="10.5" spans="1:15">
      <c r="A35" s="62"/>
      <c r="B35" s="63"/>
      <c r="C35" s="63"/>
      <c r="D35" s="63"/>
      <c r="E35" s="63"/>
      <c r="F35" s="63"/>
      <c r="G35" s="63"/>
      <c r="H35" s="63"/>
      <c r="I35" s="63"/>
      <c r="J35" s="63"/>
      <c r="K35" s="63"/>
      <c r="L35" s="63"/>
      <c r="M35" s="63"/>
      <c r="N35" s="63"/>
      <c r="O35" s="63"/>
    </row>
    <row r="36" s="28" customFormat="1" spans="1:15">
      <c r="A36" s="64" t="s">
        <v>37</v>
      </c>
      <c r="B36" s="65" t="str">
        <f>B$6</f>
        <v>Jan</v>
      </c>
      <c r="C36" s="65" t="str">
        <f t="shared" ref="C36:M36" si="11">C$6</f>
        <v>Feb</v>
      </c>
      <c r="D36" s="65" t="str">
        <f t="shared" si="11"/>
        <v>Mar</v>
      </c>
      <c r="E36" s="65" t="str">
        <f t="shared" si="11"/>
        <v>Apr</v>
      </c>
      <c r="F36" s="65" t="str">
        <f t="shared" si="11"/>
        <v>May</v>
      </c>
      <c r="G36" s="65" t="str">
        <f t="shared" si="11"/>
        <v>Jun</v>
      </c>
      <c r="H36" s="65" t="str">
        <f t="shared" si="11"/>
        <v>Jul</v>
      </c>
      <c r="I36" s="65" t="str">
        <f t="shared" si="11"/>
        <v>Aug</v>
      </c>
      <c r="J36" s="65" t="str">
        <f t="shared" si="11"/>
        <v>Sep</v>
      </c>
      <c r="K36" s="65" t="str">
        <f t="shared" si="11"/>
        <v>Oct</v>
      </c>
      <c r="L36" s="65" t="str">
        <f t="shared" si="11"/>
        <v>Nov</v>
      </c>
      <c r="M36" s="65" t="str">
        <f t="shared" si="11"/>
        <v>Dec</v>
      </c>
      <c r="N36" s="65" t="s">
        <v>28</v>
      </c>
      <c r="O36" s="65" t="s">
        <v>29</v>
      </c>
    </row>
    <row r="37" s="32" customFormat="1" spans="1:15">
      <c r="A37" s="66" t="s">
        <v>38</v>
      </c>
      <c r="B37" s="59"/>
      <c r="C37" s="59"/>
      <c r="D37" s="59"/>
      <c r="E37" s="59"/>
      <c r="F37" s="59"/>
      <c r="G37" s="59"/>
      <c r="H37" s="59"/>
      <c r="I37" s="59"/>
      <c r="J37" s="59"/>
      <c r="K37" s="59"/>
      <c r="L37" s="59">
        <v>150</v>
      </c>
      <c r="M37" s="59">
        <v>150</v>
      </c>
      <c r="N37" s="84">
        <f>SUM(B37:M37)</f>
        <v>300</v>
      </c>
      <c r="O37" s="84">
        <f t="shared" ref="O37:O42" si="12">N37/COLUMNS(B37:M37)</f>
        <v>25</v>
      </c>
    </row>
    <row r="38" s="32" customFormat="1" spans="1:15">
      <c r="A38" s="66" t="s">
        <v>39</v>
      </c>
      <c r="B38" s="59">
        <v>150</v>
      </c>
      <c r="C38" s="59">
        <v>150</v>
      </c>
      <c r="D38" s="59">
        <v>150</v>
      </c>
      <c r="E38" s="59">
        <v>150</v>
      </c>
      <c r="F38" s="59">
        <v>150</v>
      </c>
      <c r="G38" s="59">
        <v>150</v>
      </c>
      <c r="H38" s="59">
        <v>150</v>
      </c>
      <c r="I38" s="59">
        <v>150</v>
      </c>
      <c r="J38" s="59">
        <v>150</v>
      </c>
      <c r="K38" s="59">
        <v>150</v>
      </c>
      <c r="L38" s="59"/>
      <c r="M38" s="59"/>
      <c r="N38" s="84">
        <f t="shared" ref="N38:N42" si="13">SUM(B38:M38)</f>
        <v>1500</v>
      </c>
      <c r="O38" s="84">
        <f t="shared" si="12"/>
        <v>125</v>
      </c>
    </row>
    <row r="39" s="32" customFormat="1" spans="1:15">
      <c r="A39" s="66" t="s">
        <v>40</v>
      </c>
      <c r="B39" s="59"/>
      <c r="C39" s="59"/>
      <c r="D39" s="59"/>
      <c r="E39" s="59"/>
      <c r="F39" s="59"/>
      <c r="G39" s="59">
        <v>200</v>
      </c>
      <c r="H39" s="59"/>
      <c r="I39" s="59"/>
      <c r="J39" s="59"/>
      <c r="K39" s="59">
        <v>200</v>
      </c>
      <c r="L39" s="59"/>
      <c r="M39" s="59">
        <v>200</v>
      </c>
      <c r="N39" s="84">
        <f t="shared" si="13"/>
        <v>600</v>
      </c>
      <c r="O39" s="84">
        <f t="shared" si="12"/>
        <v>50</v>
      </c>
    </row>
    <row r="40" s="32" customFormat="1" spans="1:15">
      <c r="A40" s="66" t="s">
        <v>41</v>
      </c>
      <c r="B40" s="59"/>
      <c r="C40" s="59"/>
      <c r="D40" s="59"/>
      <c r="E40" s="59"/>
      <c r="F40" s="59"/>
      <c r="G40" s="59"/>
      <c r="H40" s="59"/>
      <c r="I40" s="59"/>
      <c r="J40" s="59"/>
      <c r="K40" s="59"/>
      <c r="L40" s="59"/>
      <c r="M40" s="59"/>
      <c r="N40" s="84">
        <f t="shared" si="13"/>
        <v>0</v>
      </c>
      <c r="O40" s="84">
        <f t="shared" si="12"/>
        <v>0</v>
      </c>
    </row>
    <row r="41" s="32" customFormat="1" spans="1:15">
      <c r="A41" s="66" t="s">
        <v>42</v>
      </c>
      <c r="B41" s="59"/>
      <c r="C41" s="59"/>
      <c r="D41" s="59"/>
      <c r="E41" s="59"/>
      <c r="F41" s="59"/>
      <c r="G41" s="59">
        <v>50</v>
      </c>
      <c r="H41" s="59"/>
      <c r="I41" s="59"/>
      <c r="J41" s="59"/>
      <c r="K41" s="59">
        <v>50</v>
      </c>
      <c r="L41" s="59"/>
      <c r="M41" s="59">
        <v>50</v>
      </c>
      <c r="N41" s="84">
        <f t="shared" si="13"/>
        <v>150</v>
      </c>
      <c r="O41" s="84">
        <f t="shared" si="12"/>
        <v>12.5</v>
      </c>
    </row>
    <row r="42" s="32" customFormat="1" ht="12" spans="1:15">
      <c r="A42" s="66" t="s">
        <v>35</v>
      </c>
      <c r="B42" s="59"/>
      <c r="C42" s="59"/>
      <c r="D42" s="59"/>
      <c r="E42" s="59"/>
      <c r="F42" s="59"/>
      <c r="G42" s="59"/>
      <c r="H42" s="59"/>
      <c r="I42" s="59"/>
      <c r="J42" s="59"/>
      <c r="K42" s="59"/>
      <c r="L42" s="59"/>
      <c r="M42" s="59"/>
      <c r="N42" s="84">
        <f t="shared" si="13"/>
        <v>0</v>
      </c>
      <c r="O42" s="84">
        <f t="shared" si="12"/>
        <v>0</v>
      </c>
    </row>
    <row r="43" s="34" customFormat="1" ht="12" spans="1:15">
      <c r="A43" s="67" t="str">
        <f>"Total "&amp;$A$36</f>
        <v>Total SAVINGS EXPENSE</v>
      </c>
      <c r="B43" s="68">
        <f>SUM(B37:B42)</f>
        <v>150</v>
      </c>
      <c r="C43" s="68">
        <f t="shared" ref="C43:O43" si="14">SUM(C37:C42)</f>
        <v>150</v>
      </c>
      <c r="D43" s="68">
        <f t="shared" si="14"/>
        <v>150</v>
      </c>
      <c r="E43" s="68">
        <f t="shared" si="14"/>
        <v>150</v>
      </c>
      <c r="F43" s="68">
        <f t="shared" si="14"/>
        <v>150</v>
      </c>
      <c r="G43" s="68">
        <f t="shared" si="14"/>
        <v>400</v>
      </c>
      <c r="H43" s="68">
        <f t="shared" si="14"/>
        <v>150</v>
      </c>
      <c r="I43" s="68">
        <f t="shared" si="14"/>
        <v>150</v>
      </c>
      <c r="J43" s="68">
        <f t="shared" si="14"/>
        <v>150</v>
      </c>
      <c r="K43" s="68">
        <f t="shared" si="14"/>
        <v>400</v>
      </c>
      <c r="L43" s="68">
        <f t="shared" si="14"/>
        <v>150</v>
      </c>
      <c r="M43" s="68">
        <f t="shared" si="14"/>
        <v>400</v>
      </c>
      <c r="N43" s="68">
        <f t="shared" si="14"/>
        <v>2550</v>
      </c>
      <c r="O43" s="68">
        <f t="shared" si="14"/>
        <v>212.5</v>
      </c>
    </row>
    <row r="44" s="34" customFormat="1" ht="10.5" spans="1:15">
      <c r="A44" s="69" t="s">
        <v>43</v>
      </c>
      <c r="B44" s="70">
        <f>B43/B$8</f>
        <v>0.0759493670886076</v>
      </c>
      <c r="C44" s="70">
        <f t="shared" ref="C44:O44" si="15">C43/C$8</f>
        <v>0.0696055684454756</v>
      </c>
      <c r="D44" s="70">
        <f t="shared" si="15"/>
        <v>0.0744416873449131</v>
      </c>
      <c r="E44" s="70">
        <f t="shared" si="15"/>
        <v>0.0737100737100737</v>
      </c>
      <c r="F44" s="70">
        <f t="shared" si="15"/>
        <v>0.0795755968169761</v>
      </c>
      <c r="G44" s="70">
        <f t="shared" si="15"/>
        <v>0.178571428571429</v>
      </c>
      <c r="H44" s="70">
        <f t="shared" si="15"/>
        <v>0.0731707317073171</v>
      </c>
      <c r="I44" s="70">
        <f t="shared" si="15"/>
        <v>0.0769230769230769</v>
      </c>
      <c r="J44" s="70">
        <f t="shared" si="15"/>
        <v>0.0753390256152687</v>
      </c>
      <c r="K44" s="70">
        <f t="shared" si="15"/>
        <v>0.188235294117647</v>
      </c>
      <c r="L44" s="70">
        <f t="shared" si="15"/>
        <v>0.0726392251815981</v>
      </c>
      <c r="M44" s="70">
        <f t="shared" si="15"/>
        <v>0.171306209850107</v>
      </c>
      <c r="N44" s="70">
        <f t="shared" si="15"/>
        <v>0.102735586801499</v>
      </c>
      <c r="O44" s="70">
        <f t="shared" si="15"/>
        <v>0.102735586801499</v>
      </c>
    </row>
    <row r="45" s="32" customFormat="1" ht="10.5" spans="1:15">
      <c r="A45" s="71"/>
      <c r="B45" s="72"/>
      <c r="C45" s="72"/>
      <c r="D45" s="72"/>
      <c r="E45" s="72"/>
      <c r="F45" s="72"/>
      <c r="G45" s="72"/>
      <c r="H45" s="72"/>
      <c r="I45" s="72"/>
      <c r="J45" s="72"/>
      <c r="K45" s="72"/>
      <c r="L45" s="72"/>
      <c r="M45" s="72"/>
      <c r="N45" s="72"/>
      <c r="O45" s="72"/>
    </row>
    <row r="46" s="28" customFormat="1" spans="1:15">
      <c r="A46" s="64" t="s">
        <v>44</v>
      </c>
      <c r="B46" s="65" t="str">
        <f>B$6</f>
        <v>Jan</v>
      </c>
      <c r="C46" s="65" t="str">
        <f t="shared" ref="C46:M46" si="16">C$6</f>
        <v>Feb</v>
      </c>
      <c r="D46" s="65" t="str">
        <f t="shared" si="16"/>
        <v>Mar</v>
      </c>
      <c r="E46" s="65" t="str">
        <f t="shared" si="16"/>
        <v>Apr</v>
      </c>
      <c r="F46" s="65" t="str">
        <f t="shared" si="16"/>
        <v>May</v>
      </c>
      <c r="G46" s="65" t="str">
        <f t="shared" si="16"/>
        <v>Jun</v>
      </c>
      <c r="H46" s="65" t="str">
        <f t="shared" si="16"/>
        <v>Jul</v>
      </c>
      <c r="I46" s="65" t="str">
        <f t="shared" si="16"/>
        <v>Aug</v>
      </c>
      <c r="J46" s="65" t="str">
        <f t="shared" si="16"/>
        <v>Sep</v>
      </c>
      <c r="K46" s="65" t="str">
        <f t="shared" si="16"/>
        <v>Oct</v>
      </c>
      <c r="L46" s="65" t="str">
        <f t="shared" si="16"/>
        <v>Nov</v>
      </c>
      <c r="M46" s="65" t="str">
        <f t="shared" si="16"/>
        <v>Dec</v>
      </c>
      <c r="N46" s="65" t="s">
        <v>28</v>
      </c>
      <c r="O46" s="65" t="s">
        <v>29</v>
      </c>
    </row>
    <row r="47" s="32" customFormat="1" spans="1:15">
      <c r="A47" s="66" t="s">
        <v>45</v>
      </c>
      <c r="B47" s="59">
        <v>1250</v>
      </c>
      <c r="C47" s="59">
        <v>1250</v>
      </c>
      <c r="D47" s="59">
        <v>1250</v>
      </c>
      <c r="E47" s="59">
        <v>1250</v>
      </c>
      <c r="F47" s="59">
        <v>1250</v>
      </c>
      <c r="G47" s="59">
        <v>1250</v>
      </c>
      <c r="H47" s="59">
        <v>1250</v>
      </c>
      <c r="I47" s="59">
        <v>1250</v>
      </c>
      <c r="J47" s="59">
        <v>1250</v>
      </c>
      <c r="K47" s="59">
        <v>1250</v>
      </c>
      <c r="L47" s="59">
        <v>1250</v>
      </c>
      <c r="M47" s="59">
        <v>1250</v>
      </c>
      <c r="N47" s="84">
        <f>SUM(B47:M47)</f>
        <v>15000</v>
      </c>
      <c r="O47" s="84">
        <f t="shared" ref="O47:O59" si="17">N47/COLUMNS(B47:M47)</f>
        <v>1250</v>
      </c>
    </row>
    <row r="48" s="32" customFormat="1" spans="1:15">
      <c r="A48" s="66" t="s">
        <v>46</v>
      </c>
      <c r="B48" s="59">
        <v>50</v>
      </c>
      <c r="C48" s="59">
        <v>45</v>
      </c>
      <c r="D48" s="59">
        <v>45</v>
      </c>
      <c r="E48" s="59">
        <v>50</v>
      </c>
      <c r="F48" s="59">
        <v>60</v>
      </c>
      <c r="G48" s="59">
        <v>100</v>
      </c>
      <c r="H48" s="59">
        <v>150</v>
      </c>
      <c r="I48" s="59">
        <v>175</v>
      </c>
      <c r="J48" s="59">
        <v>140</v>
      </c>
      <c r="K48" s="59">
        <v>70</v>
      </c>
      <c r="L48" s="59">
        <v>50</v>
      </c>
      <c r="M48" s="59">
        <v>50</v>
      </c>
      <c r="N48" s="84">
        <f t="shared" ref="N48:N59" si="18">SUM(B48:M48)</f>
        <v>985</v>
      </c>
      <c r="O48" s="84">
        <f t="shared" si="17"/>
        <v>82.0833333333333</v>
      </c>
    </row>
    <row r="49" s="32" customFormat="1" spans="1:15">
      <c r="A49" s="66" t="s">
        <v>47</v>
      </c>
      <c r="B49" s="59">
        <v>200</v>
      </c>
      <c r="C49" s="59">
        <v>185</v>
      </c>
      <c r="D49" s="59">
        <v>150</v>
      </c>
      <c r="E49" s="59">
        <v>90</v>
      </c>
      <c r="F49" s="59">
        <v>50</v>
      </c>
      <c r="G49" s="59">
        <v>45</v>
      </c>
      <c r="H49" s="59">
        <v>30</v>
      </c>
      <c r="I49" s="59">
        <v>30</v>
      </c>
      <c r="J49" s="59">
        <v>56</v>
      </c>
      <c r="K49" s="59">
        <v>80</v>
      </c>
      <c r="L49" s="59">
        <v>120</v>
      </c>
      <c r="M49" s="59">
        <v>190</v>
      </c>
      <c r="N49" s="84">
        <f t="shared" si="18"/>
        <v>1226</v>
      </c>
      <c r="O49" s="84">
        <f t="shared" si="17"/>
        <v>102.166666666667</v>
      </c>
    </row>
    <row r="50" s="32" customFormat="1" spans="1:15">
      <c r="A50" s="66" t="s">
        <v>48</v>
      </c>
      <c r="B50" s="59"/>
      <c r="C50" s="59"/>
      <c r="D50" s="59"/>
      <c r="E50" s="59"/>
      <c r="F50" s="59"/>
      <c r="G50" s="59"/>
      <c r="H50" s="59"/>
      <c r="I50" s="59"/>
      <c r="J50" s="59"/>
      <c r="K50" s="59"/>
      <c r="L50" s="59"/>
      <c r="M50" s="59"/>
      <c r="N50" s="84">
        <f t="shared" si="18"/>
        <v>0</v>
      </c>
      <c r="O50" s="84">
        <f t="shared" si="17"/>
        <v>0</v>
      </c>
    </row>
    <row r="51" s="32" customFormat="1" spans="1:15">
      <c r="A51" s="66" t="s">
        <v>49</v>
      </c>
      <c r="B51" s="59">
        <v>95</v>
      </c>
      <c r="C51" s="59">
        <v>95</v>
      </c>
      <c r="D51" s="59">
        <v>95</v>
      </c>
      <c r="E51" s="59">
        <v>95</v>
      </c>
      <c r="F51" s="59">
        <v>95</v>
      </c>
      <c r="G51" s="59">
        <v>95</v>
      </c>
      <c r="H51" s="59">
        <v>95</v>
      </c>
      <c r="I51" s="59">
        <v>95</v>
      </c>
      <c r="J51" s="59">
        <v>95</v>
      </c>
      <c r="K51" s="59">
        <v>95</v>
      </c>
      <c r="L51" s="59">
        <v>95</v>
      </c>
      <c r="M51" s="59">
        <v>95</v>
      </c>
      <c r="N51" s="84">
        <f t="shared" si="18"/>
        <v>1140</v>
      </c>
      <c r="O51" s="84">
        <f t="shared" si="17"/>
        <v>95</v>
      </c>
    </row>
    <row r="52" s="32" customFormat="1" spans="1:15">
      <c r="A52" s="66" t="s">
        <v>50</v>
      </c>
      <c r="B52" s="59"/>
      <c r="C52" s="59"/>
      <c r="D52" s="59"/>
      <c r="E52" s="59"/>
      <c r="F52" s="59"/>
      <c r="G52" s="59"/>
      <c r="H52" s="59"/>
      <c r="I52" s="59"/>
      <c r="J52" s="59"/>
      <c r="K52" s="59"/>
      <c r="L52" s="59"/>
      <c r="M52" s="59"/>
      <c r="N52" s="84">
        <f t="shared" si="18"/>
        <v>0</v>
      </c>
      <c r="O52" s="84">
        <f t="shared" si="17"/>
        <v>0</v>
      </c>
    </row>
    <row r="53" s="32" customFormat="1" spans="1:15">
      <c r="A53" s="66" t="s">
        <v>51</v>
      </c>
      <c r="B53" s="59"/>
      <c r="C53" s="59"/>
      <c r="D53" s="59"/>
      <c r="E53" s="59"/>
      <c r="F53" s="59"/>
      <c r="G53" s="59"/>
      <c r="H53" s="59"/>
      <c r="I53" s="59"/>
      <c r="J53" s="59"/>
      <c r="K53" s="59"/>
      <c r="L53" s="59"/>
      <c r="M53" s="59"/>
      <c r="N53" s="84">
        <f t="shared" si="18"/>
        <v>0</v>
      </c>
      <c r="O53" s="84">
        <f t="shared" si="17"/>
        <v>0</v>
      </c>
    </row>
    <row r="54" s="32" customFormat="1" spans="1:15">
      <c r="A54" s="66" t="s">
        <v>52</v>
      </c>
      <c r="B54" s="59"/>
      <c r="C54" s="59"/>
      <c r="D54" s="59"/>
      <c r="E54" s="59"/>
      <c r="F54" s="59"/>
      <c r="G54" s="59"/>
      <c r="H54" s="59"/>
      <c r="I54" s="59"/>
      <c r="J54" s="59"/>
      <c r="K54" s="59"/>
      <c r="L54" s="59"/>
      <c r="M54" s="59"/>
      <c r="N54" s="84">
        <f t="shared" si="18"/>
        <v>0</v>
      </c>
      <c r="O54" s="84">
        <f t="shared" si="17"/>
        <v>0</v>
      </c>
    </row>
    <row r="55" s="32" customFormat="1" spans="1:15">
      <c r="A55" s="66" t="s">
        <v>53</v>
      </c>
      <c r="B55" s="59"/>
      <c r="C55" s="59"/>
      <c r="D55" s="59"/>
      <c r="E55" s="59"/>
      <c r="F55" s="59"/>
      <c r="G55" s="59"/>
      <c r="H55" s="59"/>
      <c r="I55" s="59"/>
      <c r="J55" s="59"/>
      <c r="K55" s="59"/>
      <c r="L55" s="59"/>
      <c r="M55" s="59"/>
      <c r="N55" s="84">
        <f t="shared" si="18"/>
        <v>0</v>
      </c>
      <c r="O55" s="84">
        <f t="shared" si="17"/>
        <v>0</v>
      </c>
    </row>
    <row r="56" s="32" customFormat="1" spans="1:15">
      <c r="A56" s="66" t="s">
        <v>54</v>
      </c>
      <c r="B56" s="59"/>
      <c r="C56" s="59"/>
      <c r="D56" s="59"/>
      <c r="E56" s="59"/>
      <c r="F56" s="59"/>
      <c r="G56" s="59"/>
      <c r="H56" s="59"/>
      <c r="I56" s="59"/>
      <c r="J56" s="59"/>
      <c r="K56" s="59"/>
      <c r="L56" s="59"/>
      <c r="M56" s="59"/>
      <c r="N56" s="84">
        <f t="shared" si="18"/>
        <v>0</v>
      </c>
      <c r="O56" s="84">
        <f t="shared" si="17"/>
        <v>0</v>
      </c>
    </row>
    <row r="57" s="32" customFormat="1" spans="1:15">
      <c r="A57" s="66" t="s">
        <v>55</v>
      </c>
      <c r="B57" s="59"/>
      <c r="C57" s="59"/>
      <c r="D57" s="59"/>
      <c r="E57" s="59"/>
      <c r="F57" s="59"/>
      <c r="G57" s="59"/>
      <c r="H57" s="59"/>
      <c r="I57" s="59"/>
      <c r="J57" s="59"/>
      <c r="K57" s="59"/>
      <c r="L57" s="59"/>
      <c r="M57" s="59"/>
      <c r="N57" s="84">
        <f t="shared" si="18"/>
        <v>0</v>
      </c>
      <c r="O57" s="84">
        <f t="shared" si="17"/>
        <v>0</v>
      </c>
    </row>
    <row r="58" s="32" customFormat="1" spans="1:15">
      <c r="A58" s="66" t="s">
        <v>56</v>
      </c>
      <c r="B58" s="59"/>
      <c r="C58" s="59"/>
      <c r="D58" s="59"/>
      <c r="E58" s="59"/>
      <c r="F58" s="59"/>
      <c r="G58" s="59"/>
      <c r="H58" s="59"/>
      <c r="I58" s="59"/>
      <c r="J58" s="59"/>
      <c r="K58" s="59"/>
      <c r="L58" s="59"/>
      <c r="M58" s="59"/>
      <c r="N58" s="84">
        <f t="shared" si="18"/>
        <v>0</v>
      </c>
      <c r="O58" s="84">
        <f t="shared" si="17"/>
        <v>0</v>
      </c>
    </row>
    <row r="59" s="32" customFormat="1" ht="12" spans="1:15">
      <c r="A59" s="66" t="s">
        <v>35</v>
      </c>
      <c r="B59" s="59"/>
      <c r="C59" s="59"/>
      <c r="D59" s="59"/>
      <c r="E59" s="59"/>
      <c r="F59" s="59"/>
      <c r="G59" s="59"/>
      <c r="H59" s="59"/>
      <c r="I59" s="59"/>
      <c r="J59" s="59"/>
      <c r="K59" s="59"/>
      <c r="L59" s="59"/>
      <c r="M59" s="59"/>
      <c r="N59" s="84">
        <f t="shared" si="18"/>
        <v>0</v>
      </c>
      <c r="O59" s="84">
        <f t="shared" si="17"/>
        <v>0</v>
      </c>
    </row>
    <row r="60" s="34" customFormat="1" ht="12" spans="1:15">
      <c r="A60" s="67" t="str">
        <f>"Total "&amp;$A$46</f>
        <v>Total HOME EXPENSES</v>
      </c>
      <c r="B60" s="68">
        <f>SUM(B47:B59)</f>
        <v>1595</v>
      </c>
      <c r="C60" s="68">
        <f t="shared" ref="C60:O60" si="19">SUM(C47:C59)</f>
        <v>1575</v>
      </c>
      <c r="D60" s="68">
        <f t="shared" si="19"/>
        <v>1540</v>
      </c>
      <c r="E60" s="68">
        <f t="shared" si="19"/>
        <v>1485</v>
      </c>
      <c r="F60" s="68">
        <f t="shared" si="19"/>
        <v>1455</v>
      </c>
      <c r="G60" s="68">
        <f t="shared" si="19"/>
        <v>1490</v>
      </c>
      <c r="H60" s="68">
        <f t="shared" si="19"/>
        <v>1525</v>
      </c>
      <c r="I60" s="68">
        <f t="shared" si="19"/>
        <v>1550</v>
      </c>
      <c r="J60" s="68">
        <f t="shared" si="19"/>
        <v>1541</v>
      </c>
      <c r="K60" s="68">
        <f t="shared" si="19"/>
        <v>1495</v>
      </c>
      <c r="L60" s="68">
        <f t="shared" si="19"/>
        <v>1515</v>
      </c>
      <c r="M60" s="68">
        <f t="shared" si="19"/>
        <v>1585</v>
      </c>
      <c r="N60" s="68">
        <f t="shared" si="19"/>
        <v>18351</v>
      </c>
      <c r="O60" s="68">
        <f t="shared" si="19"/>
        <v>1529.25</v>
      </c>
    </row>
    <row r="61" s="34" customFormat="1" ht="10.5" spans="1:15">
      <c r="A61" s="69" t="s">
        <v>43</v>
      </c>
      <c r="B61" s="70">
        <f>B60/B$8</f>
        <v>0.807594936708861</v>
      </c>
      <c r="C61" s="70">
        <f t="shared" ref="C61" si="20">C60/C$8</f>
        <v>0.730858468677494</v>
      </c>
      <c r="D61" s="70">
        <f t="shared" ref="D61" si="21">D60/D$8</f>
        <v>0.764267990074442</v>
      </c>
      <c r="E61" s="70">
        <f t="shared" ref="E61" si="22">E60/E$8</f>
        <v>0.72972972972973</v>
      </c>
      <c r="F61" s="70">
        <f t="shared" ref="F61" si="23">F60/F$8</f>
        <v>0.771883289124668</v>
      </c>
      <c r="G61" s="70">
        <f t="shared" ref="G61" si="24">G60/G$8</f>
        <v>0.665178571428571</v>
      </c>
      <c r="H61" s="70">
        <f t="shared" ref="H61" si="25">H60/H$8</f>
        <v>0.74390243902439</v>
      </c>
      <c r="I61" s="70">
        <f t="shared" ref="I61" si="26">I60/I$8</f>
        <v>0.794871794871795</v>
      </c>
      <c r="J61" s="70">
        <f t="shared" ref="J61" si="27">J60/J$8</f>
        <v>0.773982923154194</v>
      </c>
      <c r="K61" s="70">
        <f t="shared" ref="K61" si="28">K60/K$8</f>
        <v>0.703529411764706</v>
      </c>
      <c r="L61" s="70">
        <f t="shared" ref="L61" si="29">L60/L$8</f>
        <v>0.73365617433414</v>
      </c>
      <c r="M61" s="70">
        <f t="shared" ref="M61" si="30">M60/M$8</f>
        <v>0.678800856531049</v>
      </c>
      <c r="N61" s="70">
        <f t="shared" ref="N61" si="31">N60/N$8</f>
        <v>0.73933362878208</v>
      </c>
      <c r="O61" s="70">
        <f t="shared" ref="O61" si="32">O60/O$8</f>
        <v>0.73933362878208</v>
      </c>
    </row>
    <row r="62" s="32" customFormat="1" ht="10.5" spans="1:15">
      <c r="A62" s="71"/>
      <c r="B62" s="72"/>
      <c r="C62" s="72"/>
      <c r="D62" s="72"/>
      <c r="E62" s="72"/>
      <c r="F62" s="72"/>
      <c r="G62" s="72"/>
      <c r="H62" s="72"/>
      <c r="I62" s="72"/>
      <c r="J62" s="72"/>
      <c r="K62" s="72"/>
      <c r="L62" s="72"/>
      <c r="M62" s="72"/>
      <c r="N62" s="72"/>
      <c r="O62" s="72"/>
    </row>
    <row r="63" s="28" customFormat="1" spans="1:15">
      <c r="A63" s="64" t="s">
        <v>57</v>
      </c>
      <c r="B63" s="65" t="str">
        <f>B$6</f>
        <v>Jan</v>
      </c>
      <c r="C63" s="65" t="str">
        <f t="shared" ref="C63:M63" si="33">C$6</f>
        <v>Feb</v>
      </c>
      <c r="D63" s="65" t="str">
        <f t="shared" si="33"/>
        <v>Mar</v>
      </c>
      <c r="E63" s="65" t="str">
        <f t="shared" si="33"/>
        <v>Apr</v>
      </c>
      <c r="F63" s="65" t="str">
        <f t="shared" si="33"/>
        <v>May</v>
      </c>
      <c r="G63" s="65" t="str">
        <f t="shared" si="33"/>
        <v>Jun</v>
      </c>
      <c r="H63" s="65" t="str">
        <f t="shared" si="33"/>
        <v>Jul</v>
      </c>
      <c r="I63" s="65" t="str">
        <f t="shared" si="33"/>
        <v>Aug</v>
      </c>
      <c r="J63" s="65" t="str">
        <f t="shared" si="33"/>
        <v>Sep</v>
      </c>
      <c r="K63" s="65" t="str">
        <f t="shared" si="33"/>
        <v>Oct</v>
      </c>
      <c r="L63" s="65" t="str">
        <f t="shared" si="33"/>
        <v>Nov</v>
      </c>
      <c r="M63" s="65" t="str">
        <f t="shared" si="33"/>
        <v>Dec</v>
      </c>
      <c r="N63" s="65" t="s">
        <v>28</v>
      </c>
      <c r="O63" s="65" t="s">
        <v>29</v>
      </c>
    </row>
    <row r="64" s="32" customFormat="1" spans="1:15">
      <c r="A64" s="66" t="s">
        <v>58</v>
      </c>
      <c r="B64" s="59">
        <v>230</v>
      </c>
      <c r="C64" s="59">
        <v>430</v>
      </c>
      <c r="D64" s="59">
        <v>325</v>
      </c>
      <c r="E64" s="59">
        <v>400</v>
      </c>
      <c r="F64" s="59">
        <v>280</v>
      </c>
      <c r="G64" s="59">
        <v>350</v>
      </c>
      <c r="H64" s="59">
        <v>375</v>
      </c>
      <c r="I64" s="59">
        <v>250</v>
      </c>
      <c r="J64" s="59">
        <v>300</v>
      </c>
      <c r="K64" s="59">
        <v>230</v>
      </c>
      <c r="L64" s="59">
        <v>400</v>
      </c>
      <c r="M64" s="59">
        <v>350</v>
      </c>
      <c r="N64" s="84">
        <f>SUM(B64:M64)</f>
        <v>3920</v>
      </c>
      <c r="O64" s="84">
        <f t="shared" ref="O64:O73" si="34">N64/COLUMNS(B64:M64)</f>
        <v>326.666666666667</v>
      </c>
    </row>
    <row r="65" s="32" customFormat="1" spans="1:15">
      <c r="A65" s="66" t="s">
        <v>59</v>
      </c>
      <c r="B65" s="59"/>
      <c r="C65" s="59"/>
      <c r="D65" s="59"/>
      <c r="E65" s="59"/>
      <c r="F65" s="59"/>
      <c r="G65" s="59"/>
      <c r="H65" s="59"/>
      <c r="I65" s="59"/>
      <c r="J65" s="59"/>
      <c r="K65" s="59"/>
      <c r="L65" s="59"/>
      <c r="M65" s="59"/>
      <c r="N65" s="84">
        <f t="shared" ref="N65:N73" si="35">SUM(B65:M65)</f>
        <v>0</v>
      </c>
      <c r="O65" s="84">
        <f t="shared" si="34"/>
        <v>0</v>
      </c>
    </row>
    <row r="66" s="32" customFormat="1" spans="1:15">
      <c r="A66" s="66" t="s">
        <v>60</v>
      </c>
      <c r="B66" s="59"/>
      <c r="C66" s="59"/>
      <c r="D66" s="59"/>
      <c r="E66" s="59"/>
      <c r="F66" s="59"/>
      <c r="G66" s="59"/>
      <c r="H66" s="59"/>
      <c r="I66" s="59"/>
      <c r="J66" s="59"/>
      <c r="K66" s="59"/>
      <c r="L66" s="59"/>
      <c r="M66" s="59"/>
      <c r="N66" s="84">
        <f t="shared" si="35"/>
        <v>0</v>
      </c>
      <c r="O66" s="84">
        <f t="shared" si="34"/>
        <v>0</v>
      </c>
    </row>
    <row r="67" s="32" customFormat="1" spans="1:15">
      <c r="A67" s="66" t="s">
        <v>61</v>
      </c>
      <c r="B67" s="59"/>
      <c r="C67" s="59"/>
      <c r="D67" s="59"/>
      <c r="E67" s="59"/>
      <c r="F67" s="59"/>
      <c r="G67" s="59"/>
      <c r="H67" s="59"/>
      <c r="I67" s="59"/>
      <c r="J67" s="59"/>
      <c r="K67" s="59"/>
      <c r="L67" s="59"/>
      <c r="M67" s="59"/>
      <c r="N67" s="84">
        <f t="shared" si="35"/>
        <v>0</v>
      </c>
      <c r="O67" s="84">
        <f t="shared" si="34"/>
        <v>0</v>
      </c>
    </row>
    <row r="68" s="32" customFormat="1" spans="1:15">
      <c r="A68" s="66" t="s">
        <v>62</v>
      </c>
      <c r="B68" s="59"/>
      <c r="C68" s="59"/>
      <c r="D68" s="59"/>
      <c r="E68" s="59"/>
      <c r="F68" s="59"/>
      <c r="G68" s="59"/>
      <c r="H68" s="59"/>
      <c r="I68" s="59"/>
      <c r="J68" s="59"/>
      <c r="K68" s="59"/>
      <c r="L68" s="59"/>
      <c r="M68" s="59"/>
      <c r="N68" s="84">
        <f t="shared" si="35"/>
        <v>0</v>
      </c>
      <c r="O68" s="84">
        <f t="shared" si="34"/>
        <v>0</v>
      </c>
    </row>
    <row r="69" s="32" customFormat="1" spans="1:15">
      <c r="A69" s="66" t="s">
        <v>63</v>
      </c>
      <c r="B69" s="59"/>
      <c r="C69" s="59"/>
      <c r="D69" s="59"/>
      <c r="E69" s="59"/>
      <c r="F69" s="59"/>
      <c r="G69" s="59"/>
      <c r="H69" s="59"/>
      <c r="I69" s="59"/>
      <c r="J69" s="59"/>
      <c r="K69" s="59"/>
      <c r="L69" s="59"/>
      <c r="M69" s="59"/>
      <c r="N69" s="84">
        <f t="shared" si="35"/>
        <v>0</v>
      </c>
      <c r="O69" s="84">
        <f t="shared" si="34"/>
        <v>0</v>
      </c>
    </row>
    <row r="70" s="32" customFormat="1" spans="1:15">
      <c r="A70" s="66" t="s">
        <v>64</v>
      </c>
      <c r="B70" s="59"/>
      <c r="C70" s="59"/>
      <c r="D70" s="59"/>
      <c r="E70" s="59"/>
      <c r="F70" s="59"/>
      <c r="G70" s="59"/>
      <c r="H70" s="59"/>
      <c r="I70" s="59"/>
      <c r="J70" s="59"/>
      <c r="K70" s="59"/>
      <c r="L70" s="59"/>
      <c r="M70" s="59"/>
      <c r="N70" s="84">
        <f t="shared" si="35"/>
        <v>0</v>
      </c>
      <c r="O70" s="84">
        <f t="shared" si="34"/>
        <v>0</v>
      </c>
    </row>
    <row r="71" s="32" customFormat="1" spans="1:15">
      <c r="A71" s="66" t="s">
        <v>65</v>
      </c>
      <c r="B71" s="59"/>
      <c r="C71" s="59"/>
      <c r="D71" s="59"/>
      <c r="E71" s="59"/>
      <c r="F71" s="59"/>
      <c r="G71" s="59"/>
      <c r="H71" s="59"/>
      <c r="I71" s="59"/>
      <c r="J71" s="59"/>
      <c r="K71" s="59"/>
      <c r="L71" s="59"/>
      <c r="M71" s="59"/>
      <c r="N71" s="84">
        <f t="shared" si="35"/>
        <v>0</v>
      </c>
      <c r="O71" s="84">
        <f t="shared" si="34"/>
        <v>0</v>
      </c>
    </row>
    <row r="72" s="32" customFormat="1" spans="1:15">
      <c r="A72" s="66" t="s">
        <v>66</v>
      </c>
      <c r="B72" s="59"/>
      <c r="C72" s="59"/>
      <c r="D72" s="59"/>
      <c r="E72" s="59"/>
      <c r="F72" s="59"/>
      <c r="G72" s="59"/>
      <c r="H72" s="59"/>
      <c r="I72" s="59"/>
      <c r="J72" s="59"/>
      <c r="K72" s="59"/>
      <c r="L72" s="59"/>
      <c r="M72" s="59"/>
      <c r="N72" s="84">
        <f t="shared" si="35"/>
        <v>0</v>
      </c>
      <c r="O72" s="84">
        <f t="shared" si="34"/>
        <v>0</v>
      </c>
    </row>
    <row r="73" s="32" customFormat="1" ht="12" spans="1:15">
      <c r="A73" s="66" t="s">
        <v>35</v>
      </c>
      <c r="B73" s="59"/>
      <c r="C73" s="59"/>
      <c r="D73" s="59"/>
      <c r="E73" s="59"/>
      <c r="F73" s="59"/>
      <c r="G73" s="59"/>
      <c r="H73" s="59"/>
      <c r="I73" s="59"/>
      <c r="J73" s="59"/>
      <c r="K73" s="59"/>
      <c r="L73" s="59"/>
      <c r="M73" s="59"/>
      <c r="N73" s="84">
        <f t="shared" si="35"/>
        <v>0</v>
      </c>
      <c r="O73" s="84">
        <f t="shared" si="34"/>
        <v>0</v>
      </c>
    </row>
    <row r="74" s="34" customFormat="1" ht="12" spans="1:15">
      <c r="A74" s="67" t="str">
        <f>"Total "&amp;$A$63</f>
        <v>Total DAILY LIVING</v>
      </c>
      <c r="B74" s="68">
        <f>SUM(B64:B73)</f>
        <v>230</v>
      </c>
      <c r="C74" s="68">
        <f t="shared" ref="C74:O74" si="36">SUM(C64:C73)</f>
        <v>430</v>
      </c>
      <c r="D74" s="68">
        <f t="shared" si="36"/>
        <v>325</v>
      </c>
      <c r="E74" s="68">
        <f t="shared" si="36"/>
        <v>400</v>
      </c>
      <c r="F74" s="68">
        <f t="shared" si="36"/>
        <v>280</v>
      </c>
      <c r="G74" s="68">
        <f t="shared" si="36"/>
        <v>350</v>
      </c>
      <c r="H74" s="68">
        <f t="shared" si="36"/>
        <v>375</v>
      </c>
      <c r="I74" s="68">
        <f t="shared" si="36"/>
        <v>250</v>
      </c>
      <c r="J74" s="68">
        <f t="shared" si="36"/>
        <v>300</v>
      </c>
      <c r="K74" s="68">
        <f t="shared" si="36"/>
        <v>230</v>
      </c>
      <c r="L74" s="68">
        <f t="shared" si="36"/>
        <v>400</v>
      </c>
      <c r="M74" s="68">
        <f t="shared" si="36"/>
        <v>350</v>
      </c>
      <c r="N74" s="68">
        <f t="shared" si="36"/>
        <v>3920</v>
      </c>
      <c r="O74" s="68">
        <f t="shared" si="36"/>
        <v>326.666666666667</v>
      </c>
    </row>
    <row r="75" s="34" customFormat="1" ht="10.5" spans="1:15">
      <c r="A75" s="69" t="s">
        <v>43</v>
      </c>
      <c r="B75" s="70">
        <f>B74/B$8</f>
        <v>0.116455696202532</v>
      </c>
      <c r="C75" s="70">
        <f t="shared" ref="C75" si="37">C74/C$8</f>
        <v>0.19953596287703</v>
      </c>
      <c r="D75" s="70">
        <f t="shared" ref="D75" si="38">D74/D$8</f>
        <v>0.161290322580645</v>
      </c>
      <c r="E75" s="70">
        <f t="shared" ref="E75" si="39">E74/E$8</f>
        <v>0.196560196560197</v>
      </c>
      <c r="F75" s="70">
        <f t="shared" ref="F75" si="40">F74/F$8</f>
        <v>0.148541114058355</v>
      </c>
      <c r="G75" s="70">
        <f t="shared" ref="G75" si="41">G74/G$8</f>
        <v>0.15625</v>
      </c>
      <c r="H75" s="70">
        <f t="shared" ref="H75" si="42">H74/H$8</f>
        <v>0.182926829268293</v>
      </c>
      <c r="I75" s="70">
        <f t="shared" ref="I75" si="43">I74/I$8</f>
        <v>0.128205128205128</v>
      </c>
      <c r="J75" s="70">
        <f t="shared" ref="J75" si="44">J74/J$8</f>
        <v>0.150678051230537</v>
      </c>
      <c r="K75" s="70">
        <f t="shared" ref="K75" si="45">K74/K$8</f>
        <v>0.108235294117647</v>
      </c>
      <c r="L75" s="70">
        <f t="shared" ref="L75" si="46">L74/L$8</f>
        <v>0.193704600484261</v>
      </c>
      <c r="M75" s="70">
        <f t="shared" ref="M75" si="47">M74/M$8</f>
        <v>0.149892933618844</v>
      </c>
      <c r="N75" s="70">
        <f t="shared" ref="N75" si="48">N74/N$8</f>
        <v>0.157930784416422</v>
      </c>
      <c r="O75" s="70">
        <f t="shared" ref="O75" si="49">O74/O$8</f>
        <v>0.157930784416422</v>
      </c>
    </row>
    <row r="76" s="32" customFormat="1" ht="10.5" spans="1:15">
      <c r="A76" s="71"/>
      <c r="B76" s="72"/>
      <c r="C76" s="72"/>
      <c r="D76" s="72"/>
      <c r="E76" s="72"/>
      <c r="F76" s="72"/>
      <c r="G76" s="72"/>
      <c r="H76" s="72"/>
      <c r="I76" s="72"/>
      <c r="J76" s="72"/>
      <c r="K76" s="72"/>
      <c r="L76" s="72"/>
      <c r="M76" s="72"/>
      <c r="N76" s="72"/>
      <c r="O76" s="72"/>
    </row>
    <row r="77" s="28" customFormat="1" spans="1:15">
      <c r="A77" s="64" t="s">
        <v>67</v>
      </c>
      <c r="B77" s="65" t="str">
        <f>B$6</f>
        <v>Jan</v>
      </c>
      <c r="C77" s="65" t="str">
        <f t="shared" ref="C77:M77" si="50">C$6</f>
        <v>Feb</v>
      </c>
      <c r="D77" s="65" t="str">
        <f t="shared" si="50"/>
        <v>Mar</v>
      </c>
      <c r="E77" s="65" t="str">
        <f t="shared" si="50"/>
        <v>Apr</v>
      </c>
      <c r="F77" s="65" t="str">
        <f t="shared" si="50"/>
        <v>May</v>
      </c>
      <c r="G77" s="65" t="str">
        <f t="shared" si="50"/>
        <v>Jun</v>
      </c>
      <c r="H77" s="65" t="str">
        <f t="shared" si="50"/>
        <v>Jul</v>
      </c>
      <c r="I77" s="65" t="str">
        <f t="shared" si="50"/>
        <v>Aug</v>
      </c>
      <c r="J77" s="65" t="str">
        <f t="shared" si="50"/>
        <v>Sep</v>
      </c>
      <c r="K77" s="65" t="str">
        <f t="shared" si="50"/>
        <v>Oct</v>
      </c>
      <c r="L77" s="65" t="str">
        <f t="shared" si="50"/>
        <v>Nov</v>
      </c>
      <c r="M77" s="65" t="str">
        <f t="shared" si="50"/>
        <v>Dec</v>
      </c>
      <c r="N77" s="65" t="s">
        <v>28</v>
      </c>
      <c r="O77" s="65" t="s">
        <v>29</v>
      </c>
    </row>
    <row r="78" s="32" customFormat="1" spans="1:15">
      <c r="A78" s="66" t="s">
        <v>68</v>
      </c>
      <c r="B78" s="59"/>
      <c r="C78" s="59"/>
      <c r="D78" s="59"/>
      <c r="E78" s="59"/>
      <c r="F78" s="59"/>
      <c r="G78" s="59"/>
      <c r="H78" s="59"/>
      <c r="I78" s="59"/>
      <c r="J78" s="59"/>
      <c r="K78" s="59"/>
      <c r="L78" s="59"/>
      <c r="M78" s="59"/>
      <c r="N78" s="84">
        <f>SUM(B78:M78)</f>
        <v>0</v>
      </c>
      <c r="O78" s="84">
        <f t="shared" ref="O78:O85" si="51">N78/COLUMNS(B78:M78)</f>
        <v>0</v>
      </c>
    </row>
    <row r="79" s="32" customFormat="1" spans="1:15">
      <c r="A79" s="66" t="s">
        <v>60</v>
      </c>
      <c r="B79" s="59"/>
      <c r="C79" s="59"/>
      <c r="D79" s="59"/>
      <c r="E79" s="59"/>
      <c r="F79" s="59"/>
      <c r="G79" s="59"/>
      <c r="H79" s="59"/>
      <c r="I79" s="59"/>
      <c r="J79" s="59"/>
      <c r="K79" s="59"/>
      <c r="L79" s="59"/>
      <c r="M79" s="59"/>
      <c r="N79" s="84">
        <f t="shared" ref="N79:N85" si="52">SUM(B79:M79)</f>
        <v>0</v>
      </c>
      <c r="O79" s="84">
        <f t="shared" si="51"/>
        <v>0</v>
      </c>
    </row>
    <row r="80" s="32" customFormat="1" spans="1:15">
      <c r="A80" s="66" t="s">
        <v>69</v>
      </c>
      <c r="B80" s="59"/>
      <c r="C80" s="59"/>
      <c r="D80" s="59"/>
      <c r="E80" s="59"/>
      <c r="F80" s="59"/>
      <c r="G80" s="59"/>
      <c r="H80" s="59"/>
      <c r="I80" s="59"/>
      <c r="J80" s="59"/>
      <c r="K80" s="59"/>
      <c r="L80" s="59"/>
      <c r="M80" s="59"/>
      <c r="N80" s="84">
        <f t="shared" si="52"/>
        <v>0</v>
      </c>
      <c r="O80" s="84">
        <f t="shared" si="51"/>
        <v>0</v>
      </c>
    </row>
    <row r="81" s="32" customFormat="1" spans="1:15">
      <c r="A81" s="66" t="s">
        <v>70</v>
      </c>
      <c r="B81" s="59"/>
      <c r="C81" s="59"/>
      <c r="D81" s="59"/>
      <c r="E81" s="59"/>
      <c r="F81" s="59"/>
      <c r="G81" s="59"/>
      <c r="H81" s="59"/>
      <c r="I81" s="59"/>
      <c r="J81" s="59"/>
      <c r="K81" s="59"/>
      <c r="L81" s="59"/>
      <c r="M81" s="59"/>
      <c r="N81" s="84">
        <f t="shared" si="52"/>
        <v>0</v>
      </c>
      <c r="O81" s="84">
        <f t="shared" si="51"/>
        <v>0</v>
      </c>
    </row>
    <row r="82" s="32" customFormat="1" spans="1:15">
      <c r="A82" s="66" t="s">
        <v>71</v>
      </c>
      <c r="B82" s="59"/>
      <c r="C82" s="59"/>
      <c r="D82" s="59"/>
      <c r="E82" s="59"/>
      <c r="F82" s="59"/>
      <c r="G82" s="59"/>
      <c r="H82" s="59"/>
      <c r="I82" s="59"/>
      <c r="J82" s="59"/>
      <c r="K82" s="59"/>
      <c r="L82" s="59"/>
      <c r="M82" s="59"/>
      <c r="N82" s="84">
        <f t="shared" si="52"/>
        <v>0</v>
      </c>
      <c r="O82" s="84">
        <f t="shared" si="51"/>
        <v>0</v>
      </c>
    </row>
    <row r="83" s="32" customFormat="1" spans="1:15">
      <c r="A83" s="66" t="s">
        <v>72</v>
      </c>
      <c r="B83" s="59"/>
      <c r="C83" s="59"/>
      <c r="D83" s="59"/>
      <c r="E83" s="59"/>
      <c r="F83" s="59"/>
      <c r="G83" s="59"/>
      <c r="H83" s="59"/>
      <c r="I83" s="59"/>
      <c r="J83" s="59"/>
      <c r="K83" s="59"/>
      <c r="L83" s="59"/>
      <c r="M83" s="59"/>
      <c r="N83" s="84">
        <f t="shared" si="52"/>
        <v>0</v>
      </c>
      <c r="O83" s="84">
        <f t="shared" si="51"/>
        <v>0</v>
      </c>
    </row>
    <row r="84" s="32" customFormat="1" spans="1:15">
      <c r="A84" s="66" t="s">
        <v>73</v>
      </c>
      <c r="B84" s="59"/>
      <c r="C84" s="59"/>
      <c r="D84" s="59"/>
      <c r="E84" s="59"/>
      <c r="F84" s="59"/>
      <c r="G84" s="59"/>
      <c r="H84" s="59"/>
      <c r="I84" s="59"/>
      <c r="J84" s="59"/>
      <c r="K84" s="59"/>
      <c r="L84" s="59"/>
      <c r="M84" s="59"/>
      <c r="N84" s="84">
        <f t="shared" si="52"/>
        <v>0</v>
      </c>
      <c r="O84" s="84">
        <f t="shared" si="51"/>
        <v>0</v>
      </c>
    </row>
    <row r="85" s="32" customFormat="1" ht="12" spans="1:15">
      <c r="A85" s="66" t="s">
        <v>35</v>
      </c>
      <c r="B85" s="59"/>
      <c r="C85" s="59"/>
      <c r="D85" s="59"/>
      <c r="E85" s="59"/>
      <c r="F85" s="59"/>
      <c r="G85" s="59"/>
      <c r="H85" s="59"/>
      <c r="I85" s="59"/>
      <c r="J85" s="59"/>
      <c r="K85" s="59"/>
      <c r="L85" s="59"/>
      <c r="M85" s="59"/>
      <c r="N85" s="84">
        <f t="shared" si="52"/>
        <v>0</v>
      </c>
      <c r="O85" s="84">
        <f t="shared" si="51"/>
        <v>0</v>
      </c>
    </row>
    <row r="86" s="34" customFormat="1" ht="12" spans="1:15">
      <c r="A86" s="67" t="str">
        <f>"Total "&amp;$A$77</f>
        <v>Total CHILDREN</v>
      </c>
      <c r="B86" s="68">
        <f>SUM(B78:B85)</f>
        <v>0</v>
      </c>
      <c r="C86" s="68">
        <f t="shared" ref="C86:O86" si="53">SUM(C78:C85)</f>
        <v>0</v>
      </c>
      <c r="D86" s="68">
        <f t="shared" si="53"/>
        <v>0</v>
      </c>
      <c r="E86" s="68">
        <f t="shared" si="53"/>
        <v>0</v>
      </c>
      <c r="F86" s="68">
        <f t="shared" si="53"/>
        <v>0</v>
      </c>
      <c r="G86" s="68">
        <f t="shared" si="53"/>
        <v>0</v>
      </c>
      <c r="H86" s="68">
        <f t="shared" si="53"/>
        <v>0</v>
      </c>
      <c r="I86" s="68">
        <f t="shared" si="53"/>
        <v>0</v>
      </c>
      <c r="J86" s="68">
        <f t="shared" si="53"/>
        <v>0</v>
      </c>
      <c r="K86" s="68">
        <f t="shared" si="53"/>
        <v>0</v>
      </c>
      <c r="L86" s="68">
        <f t="shared" si="53"/>
        <v>0</v>
      </c>
      <c r="M86" s="68">
        <f t="shared" si="53"/>
        <v>0</v>
      </c>
      <c r="N86" s="68">
        <f t="shared" si="53"/>
        <v>0</v>
      </c>
      <c r="O86" s="68">
        <f t="shared" si="53"/>
        <v>0</v>
      </c>
    </row>
    <row r="87" s="34" customFormat="1" ht="10.5" spans="1:15">
      <c r="A87" s="69" t="s">
        <v>43</v>
      </c>
      <c r="B87" s="70">
        <f>B86/B$8</f>
        <v>0</v>
      </c>
      <c r="C87" s="70">
        <f t="shared" ref="C87" si="54">C86/C$8</f>
        <v>0</v>
      </c>
      <c r="D87" s="70">
        <f t="shared" ref="D87" si="55">D86/D$8</f>
        <v>0</v>
      </c>
      <c r="E87" s="70">
        <f t="shared" ref="E87" si="56">E86/E$8</f>
        <v>0</v>
      </c>
      <c r="F87" s="70">
        <f t="shared" ref="F87" si="57">F86/F$8</f>
        <v>0</v>
      </c>
      <c r="G87" s="70">
        <f t="shared" ref="G87" si="58">G86/G$8</f>
        <v>0</v>
      </c>
      <c r="H87" s="70">
        <f t="shared" ref="H87" si="59">H86/H$8</f>
        <v>0</v>
      </c>
      <c r="I87" s="70">
        <f t="shared" ref="I87" si="60">I86/I$8</f>
        <v>0</v>
      </c>
      <c r="J87" s="70">
        <f t="shared" ref="J87" si="61">J86/J$8</f>
        <v>0</v>
      </c>
      <c r="K87" s="70">
        <f t="shared" ref="K87" si="62">K86/K$8</f>
        <v>0</v>
      </c>
      <c r="L87" s="70">
        <f t="shared" ref="L87" si="63">L86/L$8</f>
        <v>0</v>
      </c>
      <c r="M87" s="70">
        <f t="shared" ref="M87" si="64">M86/M$8</f>
        <v>0</v>
      </c>
      <c r="N87" s="70">
        <f t="shared" ref="N87" si="65">N86/N$8</f>
        <v>0</v>
      </c>
      <c r="O87" s="70">
        <f t="shared" ref="O87" si="66">O86/O$8</f>
        <v>0</v>
      </c>
    </row>
    <row r="88" s="32" customFormat="1" ht="10.5" spans="1:15">
      <c r="A88" s="71"/>
      <c r="B88" s="72"/>
      <c r="C88" s="72"/>
      <c r="D88" s="72"/>
      <c r="E88" s="72"/>
      <c r="F88" s="72"/>
      <c r="G88" s="72"/>
      <c r="H88" s="72"/>
      <c r="I88" s="72"/>
      <c r="J88" s="72"/>
      <c r="K88" s="72"/>
      <c r="L88" s="72"/>
      <c r="M88" s="72"/>
      <c r="N88" s="72"/>
      <c r="O88" s="72"/>
    </row>
    <row r="89" s="28" customFormat="1" spans="1:15">
      <c r="A89" s="64" t="s">
        <v>74</v>
      </c>
      <c r="B89" s="65" t="str">
        <f>B$6</f>
        <v>Jan</v>
      </c>
      <c r="C89" s="65" t="str">
        <f t="shared" ref="C89:M89" si="67">C$6</f>
        <v>Feb</v>
      </c>
      <c r="D89" s="65" t="str">
        <f t="shared" si="67"/>
        <v>Mar</v>
      </c>
      <c r="E89" s="65" t="str">
        <f t="shared" si="67"/>
        <v>Apr</v>
      </c>
      <c r="F89" s="65" t="str">
        <f t="shared" si="67"/>
        <v>May</v>
      </c>
      <c r="G89" s="65" t="str">
        <f t="shared" si="67"/>
        <v>Jun</v>
      </c>
      <c r="H89" s="65" t="str">
        <f t="shared" si="67"/>
        <v>Jul</v>
      </c>
      <c r="I89" s="65" t="str">
        <f t="shared" si="67"/>
        <v>Aug</v>
      </c>
      <c r="J89" s="65" t="str">
        <f t="shared" si="67"/>
        <v>Sep</v>
      </c>
      <c r="K89" s="65" t="str">
        <f t="shared" si="67"/>
        <v>Oct</v>
      </c>
      <c r="L89" s="65" t="str">
        <f t="shared" si="67"/>
        <v>Nov</v>
      </c>
      <c r="M89" s="65" t="str">
        <f t="shared" si="67"/>
        <v>Dec</v>
      </c>
      <c r="N89" s="65" t="s">
        <v>28</v>
      </c>
      <c r="O89" s="65" t="s">
        <v>29</v>
      </c>
    </row>
    <row r="90" s="32" customFormat="1" spans="1:15">
      <c r="A90" s="66" t="s">
        <v>75</v>
      </c>
      <c r="B90" s="59"/>
      <c r="C90" s="59"/>
      <c r="D90" s="59"/>
      <c r="E90" s="59"/>
      <c r="F90" s="59"/>
      <c r="G90" s="59"/>
      <c r="H90" s="59"/>
      <c r="I90" s="59"/>
      <c r="J90" s="59"/>
      <c r="K90" s="59"/>
      <c r="L90" s="59"/>
      <c r="M90" s="59"/>
      <c r="N90" s="84">
        <f>SUM(B90:M90)</f>
        <v>0</v>
      </c>
      <c r="O90" s="84">
        <f t="shared" ref="O90:O95" si="68">N90/COLUMNS(B90:M90)</f>
        <v>0</v>
      </c>
    </row>
    <row r="91" s="32" customFormat="1" spans="1:15">
      <c r="A91" s="66" t="s">
        <v>76</v>
      </c>
      <c r="B91" s="59"/>
      <c r="C91" s="59"/>
      <c r="D91" s="59"/>
      <c r="E91" s="59"/>
      <c r="F91" s="59"/>
      <c r="G91" s="59"/>
      <c r="H91" s="59"/>
      <c r="I91" s="59"/>
      <c r="J91" s="59"/>
      <c r="K91" s="59"/>
      <c r="L91" s="59"/>
      <c r="M91" s="59"/>
      <c r="N91" s="84">
        <f t="shared" ref="N91:N95" si="69">SUM(B91:M91)</f>
        <v>0</v>
      </c>
      <c r="O91" s="84">
        <f t="shared" si="68"/>
        <v>0</v>
      </c>
    </row>
    <row r="92" s="32" customFormat="1" spans="1:15">
      <c r="A92" s="66" t="s">
        <v>77</v>
      </c>
      <c r="B92" s="59"/>
      <c r="C92" s="59"/>
      <c r="D92" s="59"/>
      <c r="E92" s="59"/>
      <c r="F92" s="59"/>
      <c r="G92" s="59"/>
      <c r="H92" s="59"/>
      <c r="I92" s="59"/>
      <c r="J92" s="59"/>
      <c r="K92" s="59"/>
      <c r="L92" s="59"/>
      <c r="M92" s="59"/>
      <c r="N92" s="84">
        <f t="shared" si="69"/>
        <v>0</v>
      </c>
      <c r="O92" s="84">
        <f t="shared" si="68"/>
        <v>0</v>
      </c>
    </row>
    <row r="93" s="32" customFormat="1" spans="1:15">
      <c r="A93" s="66" t="s">
        <v>78</v>
      </c>
      <c r="B93" s="59"/>
      <c r="C93" s="59"/>
      <c r="D93" s="59"/>
      <c r="E93" s="59"/>
      <c r="F93" s="59"/>
      <c r="G93" s="59"/>
      <c r="H93" s="59"/>
      <c r="I93" s="59"/>
      <c r="J93" s="59"/>
      <c r="K93" s="59"/>
      <c r="L93" s="59"/>
      <c r="M93" s="59"/>
      <c r="N93" s="84">
        <f t="shared" si="69"/>
        <v>0</v>
      </c>
      <c r="O93" s="84">
        <f t="shared" si="68"/>
        <v>0</v>
      </c>
    </row>
    <row r="94" s="32" customFormat="1" spans="1:15">
      <c r="A94" s="66" t="s">
        <v>79</v>
      </c>
      <c r="B94" s="59"/>
      <c r="C94" s="59"/>
      <c r="D94" s="59"/>
      <c r="E94" s="59"/>
      <c r="F94" s="59"/>
      <c r="G94" s="59"/>
      <c r="H94" s="59"/>
      <c r="I94" s="59"/>
      <c r="J94" s="59"/>
      <c r="K94" s="59"/>
      <c r="L94" s="59"/>
      <c r="M94" s="59"/>
      <c r="N94" s="84">
        <f t="shared" si="69"/>
        <v>0</v>
      </c>
      <c r="O94" s="84">
        <f t="shared" si="68"/>
        <v>0</v>
      </c>
    </row>
    <row r="95" s="32" customFormat="1" ht="12" spans="1:15">
      <c r="A95" s="66" t="s">
        <v>35</v>
      </c>
      <c r="B95" s="59"/>
      <c r="C95" s="59"/>
      <c r="D95" s="59"/>
      <c r="E95" s="59"/>
      <c r="F95" s="59"/>
      <c r="G95" s="59"/>
      <c r="H95" s="59"/>
      <c r="I95" s="59"/>
      <c r="J95" s="59"/>
      <c r="K95" s="59"/>
      <c r="L95" s="59"/>
      <c r="M95" s="59"/>
      <c r="N95" s="84">
        <f t="shared" si="69"/>
        <v>0</v>
      </c>
      <c r="O95" s="84">
        <f t="shared" si="68"/>
        <v>0</v>
      </c>
    </row>
    <row r="96" s="34" customFormat="1" ht="12" spans="1:15">
      <c r="A96" s="67" t="str">
        <f>"Total "&amp;$A$89</f>
        <v>Total TRANSPORTATION</v>
      </c>
      <c r="B96" s="68">
        <f>SUM(B90:B95)</f>
        <v>0</v>
      </c>
      <c r="C96" s="68">
        <f t="shared" ref="C96:O96" si="70">SUM(C90:C95)</f>
        <v>0</v>
      </c>
      <c r="D96" s="68">
        <f t="shared" si="70"/>
        <v>0</v>
      </c>
      <c r="E96" s="68">
        <f t="shared" si="70"/>
        <v>0</v>
      </c>
      <c r="F96" s="68">
        <f t="shared" si="70"/>
        <v>0</v>
      </c>
      <c r="G96" s="68">
        <f t="shared" si="70"/>
        <v>0</v>
      </c>
      <c r="H96" s="68">
        <f t="shared" si="70"/>
        <v>0</v>
      </c>
      <c r="I96" s="68">
        <f t="shared" si="70"/>
        <v>0</v>
      </c>
      <c r="J96" s="68">
        <f t="shared" si="70"/>
        <v>0</v>
      </c>
      <c r="K96" s="68">
        <f t="shared" si="70"/>
        <v>0</v>
      </c>
      <c r="L96" s="68">
        <f t="shared" si="70"/>
        <v>0</v>
      </c>
      <c r="M96" s="68">
        <f t="shared" si="70"/>
        <v>0</v>
      </c>
      <c r="N96" s="68">
        <f t="shared" si="70"/>
        <v>0</v>
      </c>
      <c r="O96" s="68">
        <f t="shared" si="70"/>
        <v>0</v>
      </c>
    </row>
    <row r="97" s="34" customFormat="1" ht="10.5" spans="1:15">
      <c r="A97" s="69" t="s">
        <v>43</v>
      </c>
      <c r="B97" s="70">
        <f>B96/B$8</f>
        <v>0</v>
      </c>
      <c r="C97" s="70">
        <f t="shared" ref="C97" si="71">C96/C$8</f>
        <v>0</v>
      </c>
      <c r="D97" s="70">
        <f t="shared" ref="D97" si="72">D96/D$8</f>
        <v>0</v>
      </c>
      <c r="E97" s="70">
        <f t="shared" ref="E97" si="73">E96/E$8</f>
        <v>0</v>
      </c>
      <c r="F97" s="70">
        <f t="shared" ref="F97" si="74">F96/F$8</f>
        <v>0</v>
      </c>
      <c r="G97" s="70">
        <f t="shared" ref="G97" si="75">G96/G$8</f>
        <v>0</v>
      </c>
      <c r="H97" s="70">
        <f t="shared" ref="H97" si="76">H96/H$8</f>
        <v>0</v>
      </c>
      <c r="I97" s="70">
        <f t="shared" ref="I97" si="77">I96/I$8</f>
        <v>0</v>
      </c>
      <c r="J97" s="70">
        <f t="shared" ref="J97" si="78">J96/J$8</f>
        <v>0</v>
      </c>
      <c r="K97" s="70">
        <f t="shared" ref="K97" si="79">K96/K$8</f>
        <v>0</v>
      </c>
      <c r="L97" s="70">
        <f t="shared" ref="L97" si="80">L96/L$8</f>
        <v>0</v>
      </c>
      <c r="M97" s="70">
        <f t="shared" ref="M97" si="81">M96/M$8</f>
        <v>0</v>
      </c>
      <c r="N97" s="70">
        <f t="shared" ref="N97" si="82">N96/N$8</f>
        <v>0</v>
      </c>
      <c r="O97" s="70">
        <f t="shared" ref="O97" si="83">O96/O$8</f>
        <v>0</v>
      </c>
    </row>
    <row r="98" s="32" customFormat="1" ht="10.5" spans="1:16">
      <c r="A98" s="85"/>
      <c r="B98" s="86"/>
      <c r="C98" s="86"/>
      <c r="D98" s="86"/>
      <c r="E98" s="86"/>
      <c r="F98" s="86"/>
      <c r="G98" s="86"/>
      <c r="H98" s="86"/>
      <c r="I98" s="86"/>
      <c r="J98" s="86"/>
      <c r="K98" s="86"/>
      <c r="L98" s="86"/>
      <c r="M98" s="86"/>
      <c r="N98" s="86"/>
      <c r="O98" s="86"/>
      <c r="P98" s="33"/>
    </row>
    <row r="99" s="28" customFormat="1" spans="1:16">
      <c r="A99" s="64" t="s">
        <v>80</v>
      </c>
      <c r="B99" s="65" t="str">
        <f>B$6</f>
        <v>Jan</v>
      </c>
      <c r="C99" s="65" t="str">
        <f t="shared" ref="C99:M99" si="84">C$6</f>
        <v>Feb</v>
      </c>
      <c r="D99" s="65" t="str">
        <f t="shared" si="84"/>
        <v>Mar</v>
      </c>
      <c r="E99" s="65" t="str">
        <f t="shared" si="84"/>
        <v>Apr</v>
      </c>
      <c r="F99" s="65" t="str">
        <f t="shared" si="84"/>
        <v>May</v>
      </c>
      <c r="G99" s="65" t="str">
        <f t="shared" si="84"/>
        <v>Jun</v>
      </c>
      <c r="H99" s="65" t="str">
        <f t="shared" si="84"/>
        <v>Jul</v>
      </c>
      <c r="I99" s="65" t="str">
        <f t="shared" si="84"/>
        <v>Aug</v>
      </c>
      <c r="J99" s="65" t="str">
        <f t="shared" si="84"/>
        <v>Sep</v>
      </c>
      <c r="K99" s="65" t="str">
        <f t="shared" si="84"/>
        <v>Oct</v>
      </c>
      <c r="L99" s="65" t="str">
        <f t="shared" si="84"/>
        <v>Nov</v>
      </c>
      <c r="M99" s="65" t="str">
        <f t="shared" si="84"/>
        <v>Dec</v>
      </c>
      <c r="N99" s="65" t="s">
        <v>28</v>
      </c>
      <c r="O99" s="65" t="s">
        <v>29</v>
      </c>
      <c r="P99" s="89"/>
    </row>
    <row r="100" s="32" customFormat="1" spans="1:16">
      <c r="A100" s="66" t="s">
        <v>81</v>
      </c>
      <c r="B100" s="59"/>
      <c r="C100" s="59"/>
      <c r="D100" s="59"/>
      <c r="E100" s="59"/>
      <c r="F100" s="59"/>
      <c r="G100" s="59"/>
      <c r="H100" s="59"/>
      <c r="I100" s="59"/>
      <c r="J100" s="59"/>
      <c r="K100" s="59"/>
      <c r="L100" s="59"/>
      <c r="M100" s="59"/>
      <c r="N100" s="84">
        <f t="shared" ref="N100" si="85">SUM(B100:M100)</f>
        <v>0</v>
      </c>
      <c r="O100" s="84">
        <f t="shared" ref="O100:O104" si="86">N100/COLUMNS(B100:M100)</f>
        <v>0</v>
      </c>
      <c r="P100" s="33"/>
    </row>
    <row r="101" s="32" customFormat="1" spans="1:16">
      <c r="A101" s="66" t="s">
        <v>82</v>
      </c>
      <c r="B101" s="59"/>
      <c r="C101" s="59"/>
      <c r="D101" s="59"/>
      <c r="E101" s="59"/>
      <c r="F101" s="59"/>
      <c r="G101" s="59"/>
      <c r="H101" s="59"/>
      <c r="I101" s="59"/>
      <c r="J101" s="59"/>
      <c r="K101" s="59"/>
      <c r="L101" s="59"/>
      <c r="M101" s="59"/>
      <c r="N101" s="84">
        <f t="shared" ref="N101:N104" si="87">SUM(B101:M101)</f>
        <v>0</v>
      </c>
      <c r="O101" s="84">
        <f t="shared" si="86"/>
        <v>0</v>
      </c>
      <c r="P101" s="33"/>
    </row>
    <row r="102" s="32" customFormat="1" spans="1:16">
      <c r="A102" s="66" t="s">
        <v>83</v>
      </c>
      <c r="B102" s="59"/>
      <c r="C102" s="59"/>
      <c r="D102" s="59"/>
      <c r="E102" s="59"/>
      <c r="F102" s="59"/>
      <c r="G102" s="59"/>
      <c r="H102" s="59"/>
      <c r="I102" s="59"/>
      <c r="J102" s="59"/>
      <c r="K102" s="59"/>
      <c r="L102" s="59"/>
      <c r="M102" s="59"/>
      <c r="N102" s="84">
        <f t="shared" si="87"/>
        <v>0</v>
      </c>
      <c r="O102" s="84">
        <f t="shared" si="86"/>
        <v>0</v>
      </c>
      <c r="P102" s="33"/>
    </row>
    <row r="103" s="32" customFormat="1" spans="1:16">
      <c r="A103" s="66" t="s">
        <v>84</v>
      </c>
      <c r="B103" s="59"/>
      <c r="C103" s="59"/>
      <c r="D103" s="59"/>
      <c r="E103" s="59"/>
      <c r="F103" s="59"/>
      <c r="G103" s="59"/>
      <c r="H103" s="59"/>
      <c r="I103" s="59"/>
      <c r="J103" s="59"/>
      <c r="K103" s="59"/>
      <c r="L103" s="59"/>
      <c r="M103" s="59"/>
      <c r="N103" s="84">
        <f t="shared" si="87"/>
        <v>0</v>
      </c>
      <c r="O103" s="84">
        <f t="shared" si="86"/>
        <v>0</v>
      </c>
      <c r="P103" s="33"/>
    </row>
    <row r="104" s="32" customFormat="1" ht="12" spans="1:16">
      <c r="A104" s="66" t="s">
        <v>35</v>
      </c>
      <c r="B104" s="59"/>
      <c r="C104" s="59"/>
      <c r="D104" s="59"/>
      <c r="E104" s="59"/>
      <c r="F104" s="59"/>
      <c r="G104" s="59"/>
      <c r="H104" s="59"/>
      <c r="I104" s="59"/>
      <c r="J104" s="59"/>
      <c r="K104" s="59"/>
      <c r="L104" s="59"/>
      <c r="M104" s="59"/>
      <c r="N104" s="84">
        <f t="shared" si="87"/>
        <v>0</v>
      </c>
      <c r="O104" s="84">
        <f t="shared" si="86"/>
        <v>0</v>
      </c>
      <c r="P104" s="33"/>
    </row>
    <row r="105" s="34" customFormat="1" ht="12" spans="1:16">
      <c r="A105" s="67" t="str">
        <f>"Total "&amp;$A$99</f>
        <v>Total HEALTH</v>
      </c>
      <c r="B105" s="68">
        <f>SUM(B100:B104)</f>
        <v>0</v>
      </c>
      <c r="C105" s="68">
        <f t="shared" ref="C105:O105" si="88">SUM(C100:C104)</f>
        <v>0</v>
      </c>
      <c r="D105" s="68">
        <f t="shared" si="88"/>
        <v>0</v>
      </c>
      <c r="E105" s="68">
        <f t="shared" si="88"/>
        <v>0</v>
      </c>
      <c r="F105" s="68">
        <f t="shared" si="88"/>
        <v>0</v>
      </c>
      <c r="G105" s="68">
        <f t="shared" si="88"/>
        <v>0</v>
      </c>
      <c r="H105" s="68">
        <f t="shared" si="88"/>
        <v>0</v>
      </c>
      <c r="I105" s="68">
        <f t="shared" si="88"/>
        <v>0</v>
      </c>
      <c r="J105" s="68">
        <f t="shared" si="88"/>
        <v>0</v>
      </c>
      <c r="K105" s="68">
        <f t="shared" si="88"/>
        <v>0</v>
      </c>
      <c r="L105" s="68">
        <f t="shared" si="88"/>
        <v>0</v>
      </c>
      <c r="M105" s="68">
        <f t="shared" si="88"/>
        <v>0</v>
      </c>
      <c r="N105" s="68">
        <f t="shared" si="88"/>
        <v>0</v>
      </c>
      <c r="O105" s="68">
        <f t="shared" si="88"/>
        <v>0</v>
      </c>
      <c r="P105" s="90"/>
    </row>
    <row r="106" s="34" customFormat="1" ht="10.5" spans="1:16">
      <c r="A106" s="69" t="s">
        <v>43</v>
      </c>
      <c r="B106" s="70">
        <f>B105/B$8</f>
        <v>0</v>
      </c>
      <c r="C106" s="70">
        <f t="shared" ref="C106" si="89">C105/C$8</f>
        <v>0</v>
      </c>
      <c r="D106" s="70">
        <f t="shared" ref="D106" si="90">D105/D$8</f>
        <v>0</v>
      </c>
      <c r="E106" s="70">
        <f t="shared" ref="E106" si="91">E105/E$8</f>
        <v>0</v>
      </c>
      <c r="F106" s="70">
        <f t="shared" ref="F106" si="92">F105/F$8</f>
        <v>0</v>
      </c>
      <c r="G106" s="70">
        <f t="shared" ref="G106" si="93">G105/G$8</f>
        <v>0</v>
      </c>
      <c r="H106" s="70">
        <f t="shared" ref="H106" si="94">H105/H$8</f>
        <v>0</v>
      </c>
      <c r="I106" s="70">
        <f t="shared" ref="I106" si="95">I105/I$8</f>
        <v>0</v>
      </c>
      <c r="J106" s="70">
        <f t="shared" ref="J106" si="96">J105/J$8</f>
        <v>0</v>
      </c>
      <c r="K106" s="70">
        <f t="shared" ref="K106" si="97">K105/K$8</f>
        <v>0</v>
      </c>
      <c r="L106" s="70">
        <f t="shared" ref="L106" si="98">L105/L$8</f>
        <v>0</v>
      </c>
      <c r="M106" s="70">
        <f t="shared" ref="M106" si="99">M105/M$8</f>
        <v>0</v>
      </c>
      <c r="N106" s="70">
        <f t="shared" ref="N106" si="100">N105/N$8</f>
        <v>0</v>
      </c>
      <c r="O106" s="70">
        <f t="shared" ref="O106" si="101">O105/O$8</f>
        <v>0</v>
      </c>
      <c r="P106" s="90"/>
    </row>
    <row r="107" s="32" customFormat="1" ht="10.5" spans="1:15">
      <c r="A107" s="62"/>
      <c r="B107" s="87"/>
      <c r="C107" s="87"/>
      <c r="D107" s="87"/>
      <c r="E107" s="87"/>
      <c r="F107" s="87"/>
      <c r="G107" s="87"/>
      <c r="H107" s="87"/>
      <c r="I107" s="87"/>
      <c r="J107" s="87"/>
      <c r="K107" s="87"/>
      <c r="L107" s="87"/>
      <c r="M107" s="87"/>
      <c r="N107" s="87"/>
      <c r="O107" s="87"/>
    </row>
    <row r="108" s="28" customFormat="1" spans="1:15">
      <c r="A108" s="64" t="s">
        <v>85</v>
      </c>
      <c r="B108" s="65" t="str">
        <f>B$6</f>
        <v>Jan</v>
      </c>
      <c r="C108" s="65" t="str">
        <f t="shared" ref="C108:M108" si="102">C$6</f>
        <v>Feb</v>
      </c>
      <c r="D108" s="65" t="str">
        <f t="shared" si="102"/>
        <v>Mar</v>
      </c>
      <c r="E108" s="65" t="str">
        <f t="shared" si="102"/>
        <v>Apr</v>
      </c>
      <c r="F108" s="65" t="str">
        <f t="shared" si="102"/>
        <v>May</v>
      </c>
      <c r="G108" s="65" t="str">
        <f t="shared" si="102"/>
        <v>Jun</v>
      </c>
      <c r="H108" s="65" t="str">
        <f t="shared" si="102"/>
        <v>Jul</v>
      </c>
      <c r="I108" s="65" t="str">
        <f t="shared" si="102"/>
        <v>Aug</v>
      </c>
      <c r="J108" s="65" t="str">
        <f t="shared" si="102"/>
        <v>Sep</v>
      </c>
      <c r="K108" s="65" t="str">
        <f t="shared" si="102"/>
        <v>Oct</v>
      </c>
      <c r="L108" s="65" t="str">
        <f t="shared" si="102"/>
        <v>Nov</v>
      </c>
      <c r="M108" s="65" t="str">
        <f t="shared" si="102"/>
        <v>Dec</v>
      </c>
      <c r="N108" s="65" t="s">
        <v>28</v>
      </c>
      <c r="O108" s="65" t="s">
        <v>29</v>
      </c>
    </row>
    <row r="109" s="32" customFormat="1" spans="1:15">
      <c r="A109" s="66" t="s">
        <v>86</v>
      </c>
      <c r="B109" s="59"/>
      <c r="C109" s="59"/>
      <c r="D109" s="59"/>
      <c r="E109" s="59"/>
      <c r="F109" s="59"/>
      <c r="G109" s="59"/>
      <c r="H109" s="59"/>
      <c r="I109" s="59"/>
      <c r="J109" s="59"/>
      <c r="K109" s="59"/>
      <c r="L109" s="59"/>
      <c r="M109" s="59"/>
      <c r="N109" s="84">
        <f t="shared" ref="N109" si="103">SUM(B109:M109)</f>
        <v>0</v>
      </c>
      <c r="O109" s="84">
        <f t="shared" ref="O109:O113" si="104">N109/COLUMNS(B109:M109)</f>
        <v>0</v>
      </c>
    </row>
    <row r="110" s="32" customFormat="1" spans="1:15">
      <c r="A110" s="66" t="s">
        <v>87</v>
      </c>
      <c r="B110" s="59"/>
      <c r="C110" s="59"/>
      <c r="D110" s="59"/>
      <c r="E110" s="59"/>
      <c r="F110" s="59"/>
      <c r="G110" s="59"/>
      <c r="H110" s="59"/>
      <c r="I110" s="59"/>
      <c r="J110" s="59"/>
      <c r="K110" s="59"/>
      <c r="L110" s="59"/>
      <c r="M110" s="59"/>
      <c r="N110" s="84">
        <f t="shared" ref="N110:N113" si="105">SUM(B110:M110)</f>
        <v>0</v>
      </c>
      <c r="O110" s="84">
        <f t="shared" si="104"/>
        <v>0</v>
      </c>
    </row>
    <row r="111" s="32" customFormat="1" spans="1:15">
      <c r="A111" s="66" t="s">
        <v>88</v>
      </c>
      <c r="B111" s="59"/>
      <c r="C111" s="59"/>
      <c r="D111" s="59"/>
      <c r="E111" s="59"/>
      <c r="F111" s="59"/>
      <c r="G111" s="59"/>
      <c r="H111" s="59"/>
      <c r="I111" s="59"/>
      <c r="J111" s="59"/>
      <c r="K111" s="59"/>
      <c r="L111" s="59"/>
      <c r="M111" s="59"/>
      <c r="N111" s="84">
        <f t="shared" si="105"/>
        <v>0</v>
      </c>
      <c r="O111" s="84">
        <f t="shared" si="104"/>
        <v>0</v>
      </c>
    </row>
    <row r="112" s="32" customFormat="1" spans="1:15">
      <c r="A112" s="66" t="s">
        <v>89</v>
      </c>
      <c r="B112" s="59"/>
      <c r="C112" s="59"/>
      <c r="D112" s="59"/>
      <c r="E112" s="59"/>
      <c r="F112" s="59"/>
      <c r="G112" s="59"/>
      <c r="H112" s="59"/>
      <c r="I112" s="59"/>
      <c r="J112" s="59"/>
      <c r="K112" s="59"/>
      <c r="L112" s="59"/>
      <c r="M112" s="59"/>
      <c r="N112" s="84">
        <f t="shared" si="105"/>
        <v>0</v>
      </c>
      <c r="O112" s="84">
        <f t="shared" si="104"/>
        <v>0</v>
      </c>
    </row>
    <row r="113" s="32" customFormat="1" ht="12" spans="1:15">
      <c r="A113" s="66" t="s">
        <v>35</v>
      </c>
      <c r="B113" s="59"/>
      <c r="C113" s="59"/>
      <c r="D113" s="59"/>
      <c r="E113" s="59"/>
      <c r="F113" s="59"/>
      <c r="G113" s="59"/>
      <c r="H113" s="59"/>
      <c r="I113" s="59"/>
      <c r="J113" s="59"/>
      <c r="K113" s="59"/>
      <c r="L113" s="59"/>
      <c r="M113" s="59"/>
      <c r="N113" s="84">
        <f t="shared" si="105"/>
        <v>0</v>
      </c>
      <c r="O113" s="84">
        <f t="shared" si="104"/>
        <v>0</v>
      </c>
    </row>
    <row r="114" s="34" customFormat="1" ht="12" spans="1:15">
      <c r="A114" s="67" t="str">
        <f>"Total "&amp;$A$108</f>
        <v>Total INSURANCE</v>
      </c>
      <c r="B114" s="68">
        <f>SUM(B109:B113)</f>
        <v>0</v>
      </c>
      <c r="C114" s="68">
        <f t="shared" ref="C114:O114" si="106">SUM(C109:C113)</f>
        <v>0</v>
      </c>
      <c r="D114" s="68">
        <f t="shared" si="106"/>
        <v>0</v>
      </c>
      <c r="E114" s="68">
        <f t="shared" si="106"/>
        <v>0</v>
      </c>
      <c r="F114" s="68">
        <f t="shared" si="106"/>
        <v>0</v>
      </c>
      <c r="G114" s="68">
        <f t="shared" si="106"/>
        <v>0</v>
      </c>
      <c r="H114" s="68">
        <f t="shared" si="106"/>
        <v>0</v>
      </c>
      <c r="I114" s="68">
        <f t="shared" si="106"/>
        <v>0</v>
      </c>
      <c r="J114" s="68">
        <f t="shared" si="106"/>
        <v>0</v>
      </c>
      <c r="K114" s="68">
        <f t="shared" si="106"/>
        <v>0</v>
      </c>
      <c r="L114" s="68">
        <f t="shared" si="106"/>
        <v>0</v>
      </c>
      <c r="M114" s="68">
        <f t="shared" si="106"/>
        <v>0</v>
      </c>
      <c r="N114" s="68">
        <f t="shared" si="106"/>
        <v>0</v>
      </c>
      <c r="O114" s="68">
        <f t="shared" si="106"/>
        <v>0</v>
      </c>
    </row>
    <row r="115" s="34" customFormat="1" ht="10.5" spans="1:15">
      <c r="A115" s="69" t="s">
        <v>43</v>
      </c>
      <c r="B115" s="70">
        <f>B114/B$8</f>
        <v>0</v>
      </c>
      <c r="C115" s="70">
        <f t="shared" ref="C115" si="107">C114/C$8</f>
        <v>0</v>
      </c>
      <c r="D115" s="70">
        <f t="shared" ref="D115" si="108">D114/D$8</f>
        <v>0</v>
      </c>
      <c r="E115" s="70">
        <f t="shared" ref="E115" si="109">E114/E$8</f>
        <v>0</v>
      </c>
      <c r="F115" s="70">
        <f t="shared" ref="F115" si="110">F114/F$8</f>
        <v>0</v>
      </c>
      <c r="G115" s="70">
        <f t="shared" ref="G115" si="111">G114/G$8</f>
        <v>0</v>
      </c>
      <c r="H115" s="70">
        <f t="shared" ref="H115" si="112">H114/H$8</f>
        <v>0</v>
      </c>
      <c r="I115" s="70">
        <f t="shared" ref="I115" si="113">I114/I$8</f>
        <v>0</v>
      </c>
      <c r="J115" s="70">
        <f t="shared" ref="J115" si="114">J114/J$8</f>
        <v>0</v>
      </c>
      <c r="K115" s="70">
        <f t="shared" ref="K115" si="115">K114/K$8</f>
        <v>0</v>
      </c>
      <c r="L115" s="70">
        <f t="shared" ref="L115" si="116">L114/L$8</f>
        <v>0</v>
      </c>
      <c r="M115" s="70">
        <f t="shared" ref="M115" si="117">M114/M$8</f>
        <v>0</v>
      </c>
      <c r="N115" s="70">
        <f t="shared" ref="N115" si="118">N114/N$8</f>
        <v>0</v>
      </c>
      <c r="O115" s="70">
        <f t="shared" ref="O115" si="119">O114/O$8</f>
        <v>0</v>
      </c>
    </row>
    <row r="116" s="32" customFormat="1" ht="10.5" spans="1:15">
      <c r="A116" s="62"/>
      <c r="B116" s="87"/>
      <c r="C116" s="87"/>
      <c r="D116" s="87"/>
      <c r="E116" s="87"/>
      <c r="F116" s="87"/>
      <c r="G116" s="87"/>
      <c r="H116" s="87"/>
      <c r="I116" s="87"/>
      <c r="J116" s="87"/>
      <c r="K116" s="87"/>
      <c r="L116" s="87"/>
      <c r="M116" s="87"/>
      <c r="N116" s="87"/>
      <c r="O116" s="87"/>
    </row>
    <row r="117" s="28" customFormat="1" spans="1:15">
      <c r="A117" s="64" t="s">
        <v>90</v>
      </c>
      <c r="B117" s="65" t="str">
        <f>B$6</f>
        <v>Jan</v>
      </c>
      <c r="C117" s="65" t="str">
        <f t="shared" ref="C117:M117" si="120">C$6</f>
        <v>Feb</v>
      </c>
      <c r="D117" s="65" t="str">
        <f t="shared" si="120"/>
        <v>Mar</v>
      </c>
      <c r="E117" s="65" t="str">
        <f t="shared" si="120"/>
        <v>Apr</v>
      </c>
      <c r="F117" s="65" t="str">
        <f t="shared" si="120"/>
        <v>May</v>
      </c>
      <c r="G117" s="65" t="str">
        <f t="shared" si="120"/>
        <v>Jun</v>
      </c>
      <c r="H117" s="65" t="str">
        <f t="shared" si="120"/>
        <v>Jul</v>
      </c>
      <c r="I117" s="65" t="str">
        <f t="shared" si="120"/>
        <v>Aug</v>
      </c>
      <c r="J117" s="65" t="str">
        <f t="shared" si="120"/>
        <v>Sep</v>
      </c>
      <c r="K117" s="65" t="str">
        <f t="shared" si="120"/>
        <v>Oct</v>
      </c>
      <c r="L117" s="65" t="str">
        <f t="shared" si="120"/>
        <v>Nov</v>
      </c>
      <c r="M117" s="65" t="str">
        <f t="shared" si="120"/>
        <v>Dec</v>
      </c>
      <c r="N117" s="65" t="s">
        <v>28</v>
      </c>
      <c r="O117" s="65" t="s">
        <v>29</v>
      </c>
    </row>
    <row r="118" s="32" customFormat="1" spans="1:15">
      <c r="A118" s="66" t="s">
        <v>91</v>
      </c>
      <c r="B118" s="59"/>
      <c r="C118" s="59"/>
      <c r="D118" s="59"/>
      <c r="E118" s="59"/>
      <c r="F118" s="59"/>
      <c r="G118" s="59"/>
      <c r="H118" s="59"/>
      <c r="I118" s="59"/>
      <c r="J118" s="59"/>
      <c r="K118" s="59"/>
      <c r="L118" s="59"/>
      <c r="M118" s="59"/>
      <c r="N118" s="84">
        <f>SUM(B118:M118)</f>
        <v>0</v>
      </c>
      <c r="O118" s="84">
        <f>N118/COLUMNS(B118:M118)</f>
        <v>0</v>
      </c>
    </row>
    <row r="119" s="32" customFormat="1" spans="1:15">
      <c r="A119" s="66" t="s">
        <v>92</v>
      </c>
      <c r="B119" s="59"/>
      <c r="C119" s="59"/>
      <c r="D119" s="59"/>
      <c r="E119" s="59"/>
      <c r="F119" s="59"/>
      <c r="G119" s="59"/>
      <c r="H119" s="59"/>
      <c r="I119" s="59"/>
      <c r="J119" s="59"/>
      <c r="K119" s="59"/>
      <c r="L119" s="59"/>
      <c r="M119" s="59"/>
      <c r="N119" s="84">
        <f t="shared" ref="N119:N121" si="121">SUM(B119:M119)</f>
        <v>0</v>
      </c>
      <c r="O119" s="84">
        <f t="shared" ref="O119:O121" si="122">N119/COLUMNS(B119:M119)</f>
        <v>0</v>
      </c>
    </row>
    <row r="120" s="32" customFormat="1" spans="1:15">
      <c r="A120" s="66" t="s">
        <v>93</v>
      </c>
      <c r="B120" s="59"/>
      <c r="C120" s="59"/>
      <c r="D120" s="59"/>
      <c r="E120" s="59"/>
      <c r="F120" s="59"/>
      <c r="G120" s="59"/>
      <c r="H120" s="59"/>
      <c r="I120" s="59"/>
      <c r="J120" s="59"/>
      <c r="K120" s="59"/>
      <c r="L120" s="59"/>
      <c r="M120" s="59"/>
      <c r="N120" s="84">
        <f t="shared" si="121"/>
        <v>0</v>
      </c>
      <c r="O120" s="84">
        <f t="shared" si="122"/>
        <v>0</v>
      </c>
    </row>
    <row r="121" s="32" customFormat="1" ht="12" spans="1:15">
      <c r="A121" s="66" t="s">
        <v>35</v>
      </c>
      <c r="B121" s="59"/>
      <c r="C121" s="59"/>
      <c r="D121" s="59"/>
      <c r="E121" s="59"/>
      <c r="F121" s="59"/>
      <c r="G121" s="59"/>
      <c r="H121" s="59"/>
      <c r="I121" s="59"/>
      <c r="J121" s="59"/>
      <c r="K121" s="59"/>
      <c r="L121" s="59"/>
      <c r="M121" s="59"/>
      <c r="N121" s="84">
        <f t="shared" si="121"/>
        <v>0</v>
      </c>
      <c r="O121" s="84">
        <f t="shared" si="122"/>
        <v>0</v>
      </c>
    </row>
    <row r="122" s="34" customFormat="1" ht="12" spans="1:15">
      <c r="A122" s="67" t="str">
        <f>"Total "&amp;$A$117</f>
        <v>Total EDUCATION</v>
      </c>
      <c r="B122" s="88">
        <f>SUM(B118:B121)</f>
        <v>0</v>
      </c>
      <c r="C122" s="88">
        <f t="shared" ref="C122:O122" si="123">SUM(C118:C121)</f>
        <v>0</v>
      </c>
      <c r="D122" s="88">
        <f t="shared" si="123"/>
        <v>0</v>
      </c>
      <c r="E122" s="88">
        <f t="shared" si="123"/>
        <v>0</v>
      </c>
      <c r="F122" s="88">
        <f t="shared" si="123"/>
        <v>0</v>
      </c>
      <c r="G122" s="88">
        <f t="shared" si="123"/>
        <v>0</v>
      </c>
      <c r="H122" s="88">
        <f t="shared" si="123"/>
        <v>0</v>
      </c>
      <c r="I122" s="88">
        <f t="shared" si="123"/>
        <v>0</v>
      </c>
      <c r="J122" s="88">
        <f t="shared" si="123"/>
        <v>0</v>
      </c>
      <c r="K122" s="88">
        <f t="shared" si="123"/>
        <v>0</v>
      </c>
      <c r="L122" s="88">
        <f t="shared" si="123"/>
        <v>0</v>
      </c>
      <c r="M122" s="88">
        <f t="shared" si="123"/>
        <v>0</v>
      </c>
      <c r="N122" s="88">
        <f t="shared" si="123"/>
        <v>0</v>
      </c>
      <c r="O122" s="88">
        <f t="shared" si="123"/>
        <v>0</v>
      </c>
    </row>
    <row r="123" s="34" customFormat="1" ht="10.5" spans="1:15">
      <c r="A123" s="69" t="s">
        <v>43</v>
      </c>
      <c r="B123" s="70">
        <f>B122/B$8</f>
        <v>0</v>
      </c>
      <c r="C123" s="70">
        <f t="shared" ref="C123" si="124">C122/C$8</f>
        <v>0</v>
      </c>
      <c r="D123" s="70">
        <f t="shared" ref="D123" si="125">D122/D$8</f>
        <v>0</v>
      </c>
      <c r="E123" s="70">
        <f t="shared" ref="E123" si="126">E122/E$8</f>
        <v>0</v>
      </c>
      <c r="F123" s="70">
        <f t="shared" ref="F123" si="127">F122/F$8</f>
        <v>0</v>
      </c>
      <c r="G123" s="70">
        <f t="shared" ref="G123" si="128">G122/G$8</f>
        <v>0</v>
      </c>
      <c r="H123" s="70">
        <f t="shared" ref="H123" si="129">H122/H$8</f>
        <v>0</v>
      </c>
      <c r="I123" s="70">
        <f t="shared" ref="I123" si="130">I122/I$8</f>
        <v>0</v>
      </c>
      <c r="J123" s="70">
        <f t="shared" ref="J123" si="131">J122/J$8</f>
        <v>0</v>
      </c>
      <c r="K123" s="70">
        <f t="shared" ref="K123" si="132">K122/K$8</f>
        <v>0</v>
      </c>
      <c r="L123" s="70">
        <f t="shared" ref="L123" si="133">L122/L$8</f>
        <v>0</v>
      </c>
      <c r="M123" s="70">
        <f t="shared" ref="M123" si="134">M122/M$8</f>
        <v>0</v>
      </c>
      <c r="N123" s="70">
        <f t="shared" ref="N123" si="135">N122/N$8</f>
        <v>0</v>
      </c>
      <c r="O123" s="70">
        <f t="shared" ref="O123" si="136">O122/O$8</f>
        <v>0</v>
      </c>
    </row>
    <row r="124" s="32" customFormat="1" ht="10.5" spans="1:15">
      <c r="A124" s="62"/>
      <c r="B124" s="87"/>
      <c r="C124" s="87"/>
      <c r="D124" s="87"/>
      <c r="E124" s="87"/>
      <c r="F124" s="87"/>
      <c r="G124" s="87"/>
      <c r="H124" s="87"/>
      <c r="I124" s="87"/>
      <c r="J124" s="87"/>
      <c r="K124" s="87"/>
      <c r="L124" s="87"/>
      <c r="M124" s="87"/>
      <c r="N124" s="87"/>
      <c r="O124" s="87"/>
    </row>
    <row r="125" s="28" customFormat="1" spans="1:15">
      <c r="A125" s="64" t="s">
        <v>94</v>
      </c>
      <c r="B125" s="65" t="str">
        <f>B$6</f>
        <v>Jan</v>
      </c>
      <c r="C125" s="65" t="str">
        <f t="shared" ref="C125:M125" si="137">C$6</f>
        <v>Feb</v>
      </c>
      <c r="D125" s="65" t="str">
        <f t="shared" si="137"/>
        <v>Mar</v>
      </c>
      <c r="E125" s="65" t="str">
        <f t="shared" si="137"/>
        <v>Apr</v>
      </c>
      <c r="F125" s="65" t="str">
        <f t="shared" si="137"/>
        <v>May</v>
      </c>
      <c r="G125" s="65" t="str">
        <f t="shared" si="137"/>
        <v>Jun</v>
      </c>
      <c r="H125" s="65" t="str">
        <f t="shared" si="137"/>
        <v>Jul</v>
      </c>
      <c r="I125" s="65" t="str">
        <f t="shared" si="137"/>
        <v>Aug</v>
      </c>
      <c r="J125" s="65" t="str">
        <f t="shared" si="137"/>
        <v>Sep</v>
      </c>
      <c r="K125" s="65" t="str">
        <f t="shared" si="137"/>
        <v>Oct</v>
      </c>
      <c r="L125" s="65" t="str">
        <f t="shared" si="137"/>
        <v>Nov</v>
      </c>
      <c r="M125" s="65" t="str">
        <f t="shared" si="137"/>
        <v>Dec</v>
      </c>
      <c r="N125" s="65" t="s">
        <v>28</v>
      </c>
      <c r="O125" s="65" t="s">
        <v>29</v>
      </c>
    </row>
    <row r="126" s="32" customFormat="1" spans="1:15">
      <c r="A126" s="66" t="s">
        <v>95</v>
      </c>
      <c r="B126" s="59"/>
      <c r="C126" s="59"/>
      <c r="D126" s="59"/>
      <c r="E126" s="59"/>
      <c r="F126" s="59"/>
      <c r="G126" s="59"/>
      <c r="H126" s="59"/>
      <c r="I126" s="59"/>
      <c r="J126" s="59"/>
      <c r="K126" s="59"/>
      <c r="L126" s="59"/>
      <c r="M126" s="59"/>
      <c r="N126" s="84">
        <f>SUM(B126:M126)</f>
        <v>0</v>
      </c>
      <c r="O126" s="84">
        <f>N126/COLUMNS(B126:M126)</f>
        <v>0</v>
      </c>
    </row>
    <row r="127" s="32" customFormat="1" spans="1:15">
      <c r="A127" s="66" t="s">
        <v>96</v>
      </c>
      <c r="B127" s="59"/>
      <c r="C127" s="59"/>
      <c r="D127" s="59"/>
      <c r="E127" s="59"/>
      <c r="F127" s="59"/>
      <c r="G127" s="59"/>
      <c r="H127" s="59"/>
      <c r="I127" s="59"/>
      <c r="J127" s="59"/>
      <c r="K127" s="59"/>
      <c r="L127" s="59"/>
      <c r="M127" s="59"/>
      <c r="N127" s="84">
        <f t="shared" ref="N127:N129" si="138">SUM(B127:M127)</f>
        <v>0</v>
      </c>
      <c r="O127" s="84">
        <f t="shared" ref="O127:O129" si="139">N127/COLUMNS(B127:M127)</f>
        <v>0</v>
      </c>
    </row>
    <row r="128" s="32" customFormat="1" spans="1:15">
      <c r="A128" s="66" t="s">
        <v>97</v>
      </c>
      <c r="B128" s="59"/>
      <c r="C128" s="59"/>
      <c r="D128" s="59"/>
      <c r="E128" s="59"/>
      <c r="F128" s="59"/>
      <c r="G128" s="59"/>
      <c r="H128" s="59"/>
      <c r="I128" s="59"/>
      <c r="J128" s="59"/>
      <c r="K128" s="59"/>
      <c r="L128" s="59"/>
      <c r="M128" s="59"/>
      <c r="N128" s="84">
        <f t="shared" si="138"/>
        <v>0</v>
      </c>
      <c r="O128" s="84">
        <f t="shared" si="139"/>
        <v>0</v>
      </c>
    </row>
    <row r="129" s="32" customFormat="1" ht="12" spans="1:15">
      <c r="A129" s="66" t="s">
        <v>35</v>
      </c>
      <c r="B129" s="59"/>
      <c r="C129" s="59"/>
      <c r="D129" s="59"/>
      <c r="E129" s="59"/>
      <c r="F129" s="59"/>
      <c r="G129" s="59"/>
      <c r="H129" s="59"/>
      <c r="I129" s="59"/>
      <c r="J129" s="59"/>
      <c r="K129" s="59"/>
      <c r="L129" s="59"/>
      <c r="M129" s="59"/>
      <c r="N129" s="84">
        <f t="shared" si="138"/>
        <v>0</v>
      </c>
      <c r="O129" s="84">
        <f t="shared" si="139"/>
        <v>0</v>
      </c>
    </row>
    <row r="130" s="34" customFormat="1" ht="12" spans="1:15">
      <c r="A130" s="67" t="str">
        <f>"Total "&amp;$A$125</f>
        <v>Total CHARITY/GIFTS</v>
      </c>
      <c r="B130" s="88">
        <f>SUM(B126:B129)</f>
        <v>0</v>
      </c>
      <c r="C130" s="88">
        <f t="shared" ref="C130:O130" si="140">SUM(C126:C129)</f>
        <v>0</v>
      </c>
      <c r="D130" s="88">
        <f t="shared" si="140"/>
        <v>0</v>
      </c>
      <c r="E130" s="88">
        <f t="shared" si="140"/>
        <v>0</v>
      </c>
      <c r="F130" s="88">
        <f t="shared" si="140"/>
        <v>0</v>
      </c>
      <c r="G130" s="88">
        <f t="shared" si="140"/>
        <v>0</v>
      </c>
      <c r="H130" s="88">
        <f t="shared" si="140"/>
        <v>0</v>
      </c>
      <c r="I130" s="88">
        <f t="shared" si="140"/>
        <v>0</v>
      </c>
      <c r="J130" s="88">
        <f t="shared" si="140"/>
        <v>0</v>
      </c>
      <c r="K130" s="88">
        <f t="shared" si="140"/>
        <v>0</v>
      </c>
      <c r="L130" s="88">
        <f t="shared" si="140"/>
        <v>0</v>
      </c>
      <c r="M130" s="88">
        <f t="shared" si="140"/>
        <v>0</v>
      </c>
      <c r="N130" s="88">
        <f t="shared" si="140"/>
        <v>0</v>
      </c>
      <c r="O130" s="88">
        <f t="shared" si="140"/>
        <v>0</v>
      </c>
    </row>
    <row r="131" s="34" customFormat="1" ht="10.5" spans="1:15">
      <c r="A131" s="69" t="s">
        <v>43</v>
      </c>
      <c r="B131" s="70">
        <f>B130/B$8</f>
        <v>0</v>
      </c>
      <c r="C131" s="70">
        <f t="shared" ref="C131" si="141">C130/C$8</f>
        <v>0</v>
      </c>
      <c r="D131" s="70">
        <f t="shared" ref="D131" si="142">D130/D$8</f>
        <v>0</v>
      </c>
      <c r="E131" s="70">
        <f t="shared" ref="E131" si="143">E130/E$8</f>
        <v>0</v>
      </c>
      <c r="F131" s="70">
        <f t="shared" ref="F131" si="144">F130/F$8</f>
        <v>0</v>
      </c>
      <c r="G131" s="70">
        <f t="shared" ref="G131" si="145">G130/G$8</f>
        <v>0</v>
      </c>
      <c r="H131" s="70">
        <f t="shared" ref="H131" si="146">H130/H$8</f>
        <v>0</v>
      </c>
      <c r="I131" s="70">
        <f t="shared" ref="I131" si="147">I130/I$8</f>
        <v>0</v>
      </c>
      <c r="J131" s="70">
        <f t="shared" ref="J131" si="148">J130/J$8</f>
        <v>0</v>
      </c>
      <c r="K131" s="70">
        <f t="shared" ref="K131" si="149">K130/K$8</f>
        <v>0</v>
      </c>
      <c r="L131" s="70">
        <f t="shared" ref="L131" si="150">L130/L$8</f>
        <v>0</v>
      </c>
      <c r="M131" s="70">
        <f t="shared" ref="M131" si="151">M130/M$8</f>
        <v>0</v>
      </c>
      <c r="N131" s="70">
        <f t="shared" ref="N131" si="152">N130/N$8</f>
        <v>0</v>
      </c>
      <c r="O131" s="70">
        <f t="shared" ref="O131" si="153">O130/O$8</f>
        <v>0</v>
      </c>
    </row>
    <row r="132" s="32" customFormat="1" ht="10.5" spans="1:15">
      <c r="A132" s="62"/>
      <c r="B132" s="87"/>
      <c r="C132" s="87"/>
      <c r="D132" s="87"/>
      <c r="E132" s="87"/>
      <c r="F132" s="87"/>
      <c r="G132" s="87"/>
      <c r="H132" s="87"/>
      <c r="I132" s="87"/>
      <c r="J132" s="87"/>
      <c r="K132" s="87"/>
      <c r="L132" s="87"/>
      <c r="M132" s="87"/>
      <c r="N132" s="87"/>
      <c r="O132" s="87"/>
    </row>
    <row r="133" s="28" customFormat="1" spans="1:15">
      <c r="A133" s="64" t="s">
        <v>98</v>
      </c>
      <c r="B133" s="65" t="str">
        <f>B$6</f>
        <v>Jan</v>
      </c>
      <c r="C133" s="65" t="str">
        <f t="shared" ref="C133:M133" si="154">C$6</f>
        <v>Feb</v>
      </c>
      <c r="D133" s="65" t="str">
        <f t="shared" si="154"/>
        <v>Mar</v>
      </c>
      <c r="E133" s="65" t="str">
        <f t="shared" si="154"/>
        <v>Apr</v>
      </c>
      <c r="F133" s="65" t="str">
        <f t="shared" si="154"/>
        <v>May</v>
      </c>
      <c r="G133" s="65" t="str">
        <f t="shared" si="154"/>
        <v>Jun</v>
      </c>
      <c r="H133" s="65" t="str">
        <f t="shared" si="154"/>
        <v>Jul</v>
      </c>
      <c r="I133" s="65" t="str">
        <f t="shared" si="154"/>
        <v>Aug</v>
      </c>
      <c r="J133" s="65" t="str">
        <f t="shared" si="154"/>
        <v>Sep</v>
      </c>
      <c r="K133" s="65" t="str">
        <f t="shared" si="154"/>
        <v>Oct</v>
      </c>
      <c r="L133" s="65" t="str">
        <f t="shared" si="154"/>
        <v>Nov</v>
      </c>
      <c r="M133" s="65" t="str">
        <f t="shared" si="154"/>
        <v>Dec</v>
      </c>
      <c r="N133" s="65" t="s">
        <v>28</v>
      </c>
      <c r="O133" s="65" t="s">
        <v>29</v>
      </c>
    </row>
    <row r="134" s="32" customFormat="1" spans="1:15">
      <c r="A134" s="91" t="s">
        <v>99</v>
      </c>
      <c r="B134" s="59"/>
      <c r="C134" s="59"/>
      <c r="D134" s="59"/>
      <c r="E134" s="59"/>
      <c r="F134" s="59"/>
      <c r="G134" s="59"/>
      <c r="H134" s="59"/>
      <c r="I134" s="59"/>
      <c r="J134" s="59"/>
      <c r="K134" s="59"/>
      <c r="L134" s="59"/>
      <c r="M134" s="59"/>
      <c r="N134" s="84">
        <f>SUM(B134:M134)</f>
        <v>0</v>
      </c>
      <c r="O134" s="84">
        <f t="shared" ref="O134:O143" si="155">N134/COLUMNS(B134:M134)</f>
        <v>0</v>
      </c>
    </row>
    <row r="135" s="32" customFormat="1" spans="1:15">
      <c r="A135" s="66" t="s">
        <v>100</v>
      </c>
      <c r="B135" s="59"/>
      <c r="C135" s="59"/>
      <c r="D135" s="59"/>
      <c r="E135" s="59"/>
      <c r="F135" s="59"/>
      <c r="G135" s="59"/>
      <c r="H135" s="59"/>
      <c r="I135" s="59"/>
      <c r="J135" s="59"/>
      <c r="K135" s="59"/>
      <c r="L135" s="59"/>
      <c r="M135" s="59"/>
      <c r="N135" s="84">
        <f t="shared" ref="N135:N143" si="156">SUM(B135:M135)</f>
        <v>0</v>
      </c>
      <c r="O135" s="84">
        <f t="shared" si="155"/>
        <v>0</v>
      </c>
    </row>
    <row r="136" s="32" customFormat="1" spans="1:15">
      <c r="A136" s="66" t="s">
        <v>101</v>
      </c>
      <c r="B136" s="59"/>
      <c r="C136" s="59"/>
      <c r="D136" s="59"/>
      <c r="E136" s="59"/>
      <c r="F136" s="59"/>
      <c r="G136" s="59"/>
      <c r="H136" s="59"/>
      <c r="I136" s="59"/>
      <c r="J136" s="59"/>
      <c r="K136" s="59"/>
      <c r="L136" s="59"/>
      <c r="M136" s="59"/>
      <c r="N136" s="84">
        <f t="shared" si="156"/>
        <v>0</v>
      </c>
      <c r="O136" s="84">
        <f t="shared" si="155"/>
        <v>0</v>
      </c>
    </row>
    <row r="137" s="32" customFormat="1" spans="1:15">
      <c r="A137" s="66" t="s">
        <v>102</v>
      </c>
      <c r="B137" s="59"/>
      <c r="C137" s="59"/>
      <c r="D137" s="59"/>
      <c r="E137" s="59"/>
      <c r="F137" s="59"/>
      <c r="G137" s="59"/>
      <c r="H137" s="59"/>
      <c r="I137" s="59"/>
      <c r="J137" s="59"/>
      <c r="K137" s="59"/>
      <c r="L137" s="59"/>
      <c r="M137" s="59"/>
      <c r="N137" s="84">
        <f t="shared" si="156"/>
        <v>0</v>
      </c>
      <c r="O137" s="84">
        <f t="shared" si="155"/>
        <v>0</v>
      </c>
    </row>
    <row r="138" s="32" customFormat="1" spans="1:15">
      <c r="A138" s="66" t="s">
        <v>103</v>
      </c>
      <c r="B138" s="59"/>
      <c r="C138" s="59"/>
      <c r="D138" s="59"/>
      <c r="E138" s="59"/>
      <c r="F138" s="59"/>
      <c r="G138" s="59"/>
      <c r="H138" s="59"/>
      <c r="I138" s="59"/>
      <c r="J138" s="59"/>
      <c r="K138" s="59"/>
      <c r="L138" s="59"/>
      <c r="M138" s="59"/>
      <c r="N138" s="84">
        <f t="shared" si="156"/>
        <v>0</v>
      </c>
      <c r="O138" s="84">
        <f t="shared" si="155"/>
        <v>0</v>
      </c>
    </row>
    <row r="139" s="32" customFormat="1" spans="1:15">
      <c r="A139" s="66" t="s">
        <v>104</v>
      </c>
      <c r="B139" s="59"/>
      <c r="C139" s="59"/>
      <c r="D139" s="59"/>
      <c r="E139" s="59"/>
      <c r="F139" s="59"/>
      <c r="G139" s="59"/>
      <c r="H139" s="59"/>
      <c r="I139" s="59"/>
      <c r="J139" s="59"/>
      <c r="K139" s="59"/>
      <c r="L139" s="59"/>
      <c r="M139" s="59"/>
      <c r="N139" s="84">
        <f t="shared" si="156"/>
        <v>0</v>
      </c>
      <c r="O139" s="84">
        <f t="shared" si="155"/>
        <v>0</v>
      </c>
    </row>
    <row r="140" s="32" customFormat="1" spans="1:15">
      <c r="A140" s="66" t="s">
        <v>105</v>
      </c>
      <c r="B140" s="59"/>
      <c r="C140" s="59"/>
      <c r="D140" s="59"/>
      <c r="E140" s="59"/>
      <c r="F140" s="59"/>
      <c r="G140" s="59"/>
      <c r="H140" s="59"/>
      <c r="I140" s="59"/>
      <c r="J140" s="59"/>
      <c r="K140" s="59"/>
      <c r="L140" s="59"/>
      <c r="M140" s="59"/>
      <c r="N140" s="84">
        <f t="shared" si="156"/>
        <v>0</v>
      </c>
      <c r="O140" s="84">
        <f t="shared" si="155"/>
        <v>0</v>
      </c>
    </row>
    <row r="141" s="32" customFormat="1" spans="1:15">
      <c r="A141" s="66" t="s">
        <v>106</v>
      </c>
      <c r="B141" s="59"/>
      <c r="C141" s="59"/>
      <c r="D141" s="59"/>
      <c r="E141" s="59"/>
      <c r="F141" s="59"/>
      <c r="G141" s="59"/>
      <c r="H141" s="59"/>
      <c r="I141" s="59"/>
      <c r="J141" s="59"/>
      <c r="K141" s="59"/>
      <c r="L141" s="59"/>
      <c r="M141" s="59"/>
      <c r="N141" s="84">
        <f t="shared" si="156"/>
        <v>0</v>
      </c>
      <c r="O141" s="84">
        <f t="shared" si="155"/>
        <v>0</v>
      </c>
    </row>
    <row r="142" s="32" customFormat="1" spans="1:15">
      <c r="A142" s="66" t="s">
        <v>107</v>
      </c>
      <c r="B142" s="59"/>
      <c r="C142" s="59"/>
      <c r="D142" s="59"/>
      <c r="E142" s="59"/>
      <c r="F142" s="59"/>
      <c r="G142" s="59"/>
      <c r="H142" s="59"/>
      <c r="I142" s="59"/>
      <c r="J142" s="59"/>
      <c r="K142" s="59"/>
      <c r="L142" s="59"/>
      <c r="M142" s="59"/>
      <c r="N142" s="84">
        <f t="shared" si="156"/>
        <v>0</v>
      </c>
      <c r="O142" s="84">
        <f t="shared" si="155"/>
        <v>0</v>
      </c>
    </row>
    <row r="143" s="32" customFormat="1" ht="12" spans="1:15">
      <c r="A143" s="66" t="s">
        <v>35</v>
      </c>
      <c r="B143" s="59"/>
      <c r="C143" s="59"/>
      <c r="D143" s="59"/>
      <c r="E143" s="59"/>
      <c r="F143" s="59"/>
      <c r="G143" s="59"/>
      <c r="H143" s="59"/>
      <c r="I143" s="59"/>
      <c r="J143" s="59"/>
      <c r="K143" s="59"/>
      <c r="L143" s="59"/>
      <c r="M143" s="59"/>
      <c r="N143" s="84">
        <f t="shared" si="156"/>
        <v>0</v>
      </c>
      <c r="O143" s="84">
        <f t="shared" si="155"/>
        <v>0</v>
      </c>
    </row>
    <row r="144" s="34" customFormat="1" ht="12" spans="1:15">
      <c r="A144" s="67" t="str">
        <f>"Total "&amp;Budget!$A$133</f>
        <v>Total OBLIGATIONS</v>
      </c>
      <c r="B144" s="68">
        <f>SUM(B134:B143)</f>
        <v>0</v>
      </c>
      <c r="C144" s="68">
        <f t="shared" ref="C144:O144" si="157">SUM(C134:C143)</f>
        <v>0</v>
      </c>
      <c r="D144" s="68">
        <f t="shared" si="157"/>
        <v>0</v>
      </c>
      <c r="E144" s="68">
        <f t="shared" si="157"/>
        <v>0</v>
      </c>
      <c r="F144" s="68">
        <f t="shared" si="157"/>
        <v>0</v>
      </c>
      <c r="G144" s="68">
        <f t="shared" si="157"/>
        <v>0</v>
      </c>
      <c r="H144" s="68">
        <f t="shared" si="157"/>
        <v>0</v>
      </c>
      <c r="I144" s="68">
        <f t="shared" si="157"/>
        <v>0</v>
      </c>
      <c r="J144" s="68">
        <f t="shared" si="157"/>
        <v>0</v>
      </c>
      <c r="K144" s="68">
        <f t="shared" si="157"/>
        <v>0</v>
      </c>
      <c r="L144" s="68">
        <f t="shared" si="157"/>
        <v>0</v>
      </c>
      <c r="M144" s="68">
        <f t="shared" si="157"/>
        <v>0</v>
      </c>
      <c r="N144" s="68">
        <f t="shared" si="157"/>
        <v>0</v>
      </c>
      <c r="O144" s="68">
        <f t="shared" si="157"/>
        <v>0</v>
      </c>
    </row>
    <row r="145" s="34" customFormat="1" ht="10.5" spans="1:15">
      <c r="A145" s="69" t="s">
        <v>43</v>
      </c>
      <c r="B145" s="70">
        <f>B144/B$8</f>
        <v>0</v>
      </c>
      <c r="C145" s="70">
        <f t="shared" ref="C145" si="158">C144/C$8</f>
        <v>0</v>
      </c>
      <c r="D145" s="70">
        <f t="shared" ref="D145" si="159">D144/D$8</f>
        <v>0</v>
      </c>
      <c r="E145" s="70">
        <f t="shared" ref="E145" si="160">E144/E$8</f>
        <v>0</v>
      </c>
      <c r="F145" s="70">
        <f t="shared" ref="F145" si="161">F144/F$8</f>
        <v>0</v>
      </c>
      <c r="G145" s="70">
        <f t="shared" ref="G145" si="162">G144/G$8</f>
        <v>0</v>
      </c>
      <c r="H145" s="70">
        <f t="shared" ref="H145" si="163">H144/H$8</f>
        <v>0</v>
      </c>
      <c r="I145" s="70">
        <f t="shared" ref="I145" si="164">I144/I$8</f>
        <v>0</v>
      </c>
      <c r="J145" s="70">
        <f t="shared" ref="J145" si="165">J144/J$8</f>
        <v>0</v>
      </c>
      <c r="K145" s="70">
        <f t="shared" ref="K145" si="166">K144/K$8</f>
        <v>0</v>
      </c>
      <c r="L145" s="70">
        <f t="shared" ref="L145" si="167">L144/L$8</f>
        <v>0</v>
      </c>
      <c r="M145" s="70">
        <f t="shared" ref="M145" si="168">M144/M$8</f>
        <v>0</v>
      </c>
      <c r="N145" s="70">
        <f t="shared" ref="N145" si="169">N144/N$8</f>
        <v>0</v>
      </c>
      <c r="O145" s="70">
        <f t="shared" ref="O145" si="170">O144/O$8</f>
        <v>0</v>
      </c>
    </row>
    <row r="146" s="32" customFormat="1" ht="10.5" spans="1:15">
      <c r="A146" s="62"/>
      <c r="B146" s="87"/>
      <c r="C146" s="87"/>
      <c r="D146" s="87"/>
      <c r="E146" s="87"/>
      <c r="F146" s="87"/>
      <c r="G146" s="87"/>
      <c r="H146" s="87"/>
      <c r="I146" s="87"/>
      <c r="J146" s="87"/>
      <c r="K146" s="87"/>
      <c r="L146" s="87"/>
      <c r="M146" s="87"/>
      <c r="N146" s="87"/>
      <c r="O146" s="87"/>
    </row>
    <row r="147" s="28" customFormat="1" spans="1:15">
      <c r="A147" s="64" t="s">
        <v>108</v>
      </c>
      <c r="B147" s="65" t="str">
        <f>B$6</f>
        <v>Jan</v>
      </c>
      <c r="C147" s="65" t="str">
        <f t="shared" ref="C147:M147" si="171">C$6</f>
        <v>Feb</v>
      </c>
      <c r="D147" s="65" t="str">
        <f t="shared" si="171"/>
        <v>Mar</v>
      </c>
      <c r="E147" s="65" t="str">
        <f t="shared" si="171"/>
        <v>Apr</v>
      </c>
      <c r="F147" s="65" t="str">
        <f t="shared" si="171"/>
        <v>May</v>
      </c>
      <c r="G147" s="65" t="str">
        <f t="shared" si="171"/>
        <v>Jun</v>
      </c>
      <c r="H147" s="65" t="str">
        <f t="shared" si="171"/>
        <v>Jul</v>
      </c>
      <c r="I147" s="65" t="str">
        <f t="shared" si="171"/>
        <v>Aug</v>
      </c>
      <c r="J147" s="65" t="str">
        <f t="shared" si="171"/>
        <v>Sep</v>
      </c>
      <c r="K147" s="65" t="str">
        <f t="shared" si="171"/>
        <v>Oct</v>
      </c>
      <c r="L147" s="65" t="str">
        <f t="shared" si="171"/>
        <v>Nov</v>
      </c>
      <c r="M147" s="65" t="str">
        <f t="shared" si="171"/>
        <v>Dec</v>
      </c>
      <c r="N147" s="65" t="s">
        <v>28</v>
      </c>
      <c r="O147" s="65" t="s">
        <v>29</v>
      </c>
    </row>
    <row r="148" s="32" customFormat="1" spans="1:15">
      <c r="A148" s="66" t="s">
        <v>109</v>
      </c>
      <c r="B148" s="59"/>
      <c r="C148" s="59"/>
      <c r="D148" s="59"/>
      <c r="E148" s="59"/>
      <c r="F148" s="59"/>
      <c r="G148" s="59"/>
      <c r="H148" s="59"/>
      <c r="I148" s="59"/>
      <c r="J148" s="59"/>
      <c r="K148" s="59"/>
      <c r="L148" s="59"/>
      <c r="M148" s="59"/>
      <c r="N148" s="84">
        <f>SUM(B148:M148)</f>
        <v>0</v>
      </c>
      <c r="O148" s="84">
        <f>N148/COLUMNS(B148:M148)</f>
        <v>0</v>
      </c>
    </row>
    <row r="149" s="32" customFormat="1" spans="1:15">
      <c r="A149" s="66" t="s">
        <v>110</v>
      </c>
      <c r="B149" s="59"/>
      <c r="C149" s="59"/>
      <c r="D149" s="59"/>
      <c r="E149" s="59"/>
      <c r="F149" s="59"/>
      <c r="G149" s="59"/>
      <c r="H149" s="59"/>
      <c r="I149" s="59"/>
      <c r="J149" s="59"/>
      <c r="K149" s="59"/>
      <c r="L149" s="59"/>
      <c r="M149" s="59"/>
      <c r="N149" s="84">
        <f t="shared" ref="N149:N151" si="172">SUM(B149:M149)</f>
        <v>0</v>
      </c>
      <c r="O149" s="84">
        <f t="shared" ref="O149:O151" si="173">N149/COLUMNS(B149:M149)</f>
        <v>0</v>
      </c>
    </row>
    <row r="150" s="32" customFormat="1" spans="1:15">
      <c r="A150" s="66" t="s">
        <v>35</v>
      </c>
      <c r="B150" s="59"/>
      <c r="C150" s="59"/>
      <c r="D150" s="59"/>
      <c r="E150" s="59"/>
      <c r="F150" s="59"/>
      <c r="G150" s="59"/>
      <c r="H150" s="59"/>
      <c r="I150" s="59"/>
      <c r="J150" s="59"/>
      <c r="K150" s="59"/>
      <c r="L150" s="59"/>
      <c r="M150" s="59"/>
      <c r="N150" s="84">
        <f t="shared" si="172"/>
        <v>0</v>
      </c>
      <c r="O150" s="84">
        <f t="shared" si="173"/>
        <v>0</v>
      </c>
    </row>
    <row r="151" s="32" customFormat="1" ht="12" spans="1:15">
      <c r="A151" s="66" t="s">
        <v>35</v>
      </c>
      <c r="B151" s="59"/>
      <c r="C151" s="59"/>
      <c r="D151" s="59"/>
      <c r="E151" s="59"/>
      <c r="F151" s="59"/>
      <c r="G151" s="59"/>
      <c r="H151" s="59"/>
      <c r="I151" s="59"/>
      <c r="J151" s="59"/>
      <c r="K151" s="59"/>
      <c r="L151" s="59"/>
      <c r="M151" s="59"/>
      <c r="N151" s="84">
        <f t="shared" si="172"/>
        <v>0</v>
      </c>
      <c r="O151" s="84">
        <f t="shared" si="173"/>
        <v>0</v>
      </c>
    </row>
    <row r="152" s="34" customFormat="1" ht="12" spans="1:15">
      <c r="A152" s="67" t="str">
        <f>"Total "&amp;$A$147</f>
        <v>Total BUSINESS EXPENSE</v>
      </c>
      <c r="B152" s="68">
        <f>SUM(B148:B151)</f>
        <v>0</v>
      </c>
      <c r="C152" s="68">
        <f t="shared" ref="C152:O152" si="174">SUM(C148:C151)</f>
        <v>0</v>
      </c>
      <c r="D152" s="68">
        <f t="shared" si="174"/>
        <v>0</v>
      </c>
      <c r="E152" s="68">
        <f t="shared" si="174"/>
        <v>0</v>
      </c>
      <c r="F152" s="68">
        <f t="shared" si="174"/>
        <v>0</v>
      </c>
      <c r="G152" s="68">
        <f t="shared" si="174"/>
        <v>0</v>
      </c>
      <c r="H152" s="68">
        <f t="shared" si="174"/>
        <v>0</v>
      </c>
      <c r="I152" s="68">
        <f t="shared" si="174"/>
        <v>0</v>
      </c>
      <c r="J152" s="68">
        <f t="shared" si="174"/>
        <v>0</v>
      </c>
      <c r="K152" s="68">
        <f t="shared" si="174"/>
        <v>0</v>
      </c>
      <c r="L152" s="68">
        <f t="shared" si="174"/>
        <v>0</v>
      </c>
      <c r="M152" s="68">
        <f t="shared" si="174"/>
        <v>0</v>
      </c>
      <c r="N152" s="68">
        <f t="shared" si="174"/>
        <v>0</v>
      </c>
      <c r="O152" s="68">
        <f t="shared" si="174"/>
        <v>0</v>
      </c>
    </row>
    <row r="153" s="32" customFormat="1" ht="10.5" spans="1:15">
      <c r="A153" s="92" t="s">
        <v>43</v>
      </c>
      <c r="B153" s="70">
        <f>B152/B$8</f>
        <v>0</v>
      </c>
      <c r="C153" s="70">
        <f t="shared" ref="C153" si="175">C152/C$8</f>
        <v>0</v>
      </c>
      <c r="D153" s="70">
        <f t="shared" ref="D153" si="176">D152/D$8</f>
        <v>0</v>
      </c>
      <c r="E153" s="70">
        <f t="shared" ref="E153" si="177">E152/E$8</f>
        <v>0</v>
      </c>
      <c r="F153" s="70">
        <f t="shared" ref="F153" si="178">F152/F$8</f>
        <v>0</v>
      </c>
      <c r="G153" s="70">
        <f t="shared" ref="G153" si="179">G152/G$8</f>
        <v>0</v>
      </c>
      <c r="H153" s="70">
        <f t="shared" ref="H153" si="180">H152/H$8</f>
        <v>0</v>
      </c>
      <c r="I153" s="70">
        <f t="shared" ref="I153" si="181">I152/I$8</f>
        <v>0</v>
      </c>
      <c r="J153" s="70">
        <f t="shared" ref="J153" si="182">J152/J$8</f>
        <v>0</v>
      </c>
      <c r="K153" s="70">
        <f t="shared" ref="K153" si="183">K152/K$8</f>
        <v>0</v>
      </c>
      <c r="L153" s="70">
        <f t="shared" ref="L153" si="184">L152/L$8</f>
        <v>0</v>
      </c>
      <c r="M153" s="70">
        <f t="shared" ref="M153" si="185">M152/M$8</f>
        <v>0</v>
      </c>
      <c r="N153" s="70">
        <f t="shared" ref="N153" si="186">N152/N$8</f>
        <v>0</v>
      </c>
      <c r="O153" s="70">
        <f t="shared" ref="O153" si="187">O152/O$8</f>
        <v>0</v>
      </c>
    </row>
    <row r="154" s="32" customFormat="1" ht="10.5" spans="1:15">
      <c r="A154" s="62"/>
      <c r="B154" s="87"/>
      <c r="C154" s="87"/>
      <c r="D154" s="87"/>
      <c r="E154" s="87"/>
      <c r="F154" s="87"/>
      <c r="G154" s="87"/>
      <c r="H154" s="87"/>
      <c r="I154" s="87"/>
      <c r="J154" s="87"/>
      <c r="K154" s="87"/>
      <c r="L154" s="87"/>
      <c r="M154" s="87"/>
      <c r="N154" s="87"/>
      <c r="O154" s="87"/>
    </row>
    <row r="155" s="28" customFormat="1" spans="1:15">
      <c r="A155" s="64" t="s">
        <v>111</v>
      </c>
      <c r="B155" s="65" t="str">
        <f>B$6</f>
        <v>Jan</v>
      </c>
      <c r="C155" s="65" t="str">
        <f t="shared" ref="C155:M155" si="188">C$6</f>
        <v>Feb</v>
      </c>
      <c r="D155" s="65" t="str">
        <f t="shared" si="188"/>
        <v>Mar</v>
      </c>
      <c r="E155" s="65" t="str">
        <f t="shared" si="188"/>
        <v>Apr</v>
      </c>
      <c r="F155" s="65" t="str">
        <f t="shared" si="188"/>
        <v>May</v>
      </c>
      <c r="G155" s="65" t="str">
        <f t="shared" si="188"/>
        <v>Jun</v>
      </c>
      <c r="H155" s="65" t="str">
        <f t="shared" si="188"/>
        <v>Jul</v>
      </c>
      <c r="I155" s="65" t="str">
        <f t="shared" si="188"/>
        <v>Aug</v>
      </c>
      <c r="J155" s="65" t="str">
        <f t="shared" si="188"/>
        <v>Sep</v>
      </c>
      <c r="K155" s="65" t="str">
        <f t="shared" si="188"/>
        <v>Oct</v>
      </c>
      <c r="L155" s="65" t="str">
        <f t="shared" si="188"/>
        <v>Nov</v>
      </c>
      <c r="M155" s="65" t="str">
        <f t="shared" si="188"/>
        <v>Dec</v>
      </c>
      <c r="N155" s="65" t="s">
        <v>28</v>
      </c>
      <c r="O155" s="65" t="s">
        <v>29</v>
      </c>
    </row>
    <row r="156" s="32" customFormat="1" spans="1:15">
      <c r="A156" s="66" t="s">
        <v>112</v>
      </c>
      <c r="B156" s="59"/>
      <c r="C156" s="59"/>
      <c r="D156" s="59"/>
      <c r="E156" s="59"/>
      <c r="F156" s="59"/>
      <c r="G156" s="59"/>
      <c r="H156" s="59"/>
      <c r="I156" s="59"/>
      <c r="J156" s="59"/>
      <c r="K156" s="59"/>
      <c r="L156" s="59"/>
      <c r="M156" s="59"/>
      <c r="N156" s="84">
        <f>SUM(B156:M156)</f>
        <v>0</v>
      </c>
      <c r="O156" s="84">
        <f t="shared" ref="O156:O168" si="189">N156/COLUMNS(B156:M156)</f>
        <v>0</v>
      </c>
    </row>
    <row r="157" s="32" customFormat="1" spans="1:15">
      <c r="A157" s="66" t="s">
        <v>113</v>
      </c>
      <c r="B157" s="59"/>
      <c r="C157" s="59"/>
      <c r="D157" s="59"/>
      <c r="E157" s="59"/>
      <c r="F157" s="59"/>
      <c r="G157" s="59"/>
      <c r="H157" s="59"/>
      <c r="I157" s="59"/>
      <c r="J157" s="59"/>
      <c r="K157" s="59"/>
      <c r="L157" s="59"/>
      <c r="M157" s="59"/>
      <c r="N157" s="84">
        <f t="shared" ref="N157:N168" si="190">SUM(B157:M157)</f>
        <v>0</v>
      </c>
      <c r="O157" s="84">
        <f t="shared" si="189"/>
        <v>0</v>
      </c>
    </row>
    <row r="158" s="32" customFormat="1" spans="1:15">
      <c r="A158" s="66" t="s">
        <v>114</v>
      </c>
      <c r="B158" s="59"/>
      <c r="C158" s="59"/>
      <c r="D158" s="59"/>
      <c r="E158" s="59"/>
      <c r="F158" s="59"/>
      <c r="G158" s="59"/>
      <c r="H158" s="59"/>
      <c r="I158" s="59"/>
      <c r="J158" s="59"/>
      <c r="K158" s="59"/>
      <c r="L158" s="59"/>
      <c r="M158" s="59"/>
      <c r="N158" s="84">
        <f t="shared" si="190"/>
        <v>0</v>
      </c>
      <c r="O158" s="84">
        <f t="shared" si="189"/>
        <v>0</v>
      </c>
    </row>
    <row r="159" s="32" customFormat="1" spans="1:15">
      <c r="A159" s="66" t="s">
        <v>115</v>
      </c>
      <c r="B159" s="59"/>
      <c r="C159" s="59"/>
      <c r="D159" s="59"/>
      <c r="E159" s="59"/>
      <c r="F159" s="59"/>
      <c r="G159" s="59"/>
      <c r="H159" s="59"/>
      <c r="I159" s="59"/>
      <c r="J159" s="59"/>
      <c r="K159" s="59"/>
      <c r="L159" s="59"/>
      <c r="M159" s="59"/>
      <c r="N159" s="84">
        <f t="shared" si="190"/>
        <v>0</v>
      </c>
      <c r="O159" s="84">
        <f t="shared" si="189"/>
        <v>0</v>
      </c>
    </row>
    <row r="160" s="32" customFormat="1" spans="1:15">
      <c r="A160" s="66" t="s">
        <v>116</v>
      </c>
      <c r="B160" s="59"/>
      <c r="C160" s="59"/>
      <c r="D160" s="59"/>
      <c r="E160" s="59"/>
      <c r="F160" s="59"/>
      <c r="G160" s="59"/>
      <c r="H160" s="59"/>
      <c r="I160" s="59"/>
      <c r="J160" s="59"/>
      <c r="K160" s="59"/>
      <c r="L160" s="59"/>
      <c r="M160" s="59"/>
      <c r="N160" s="84">
        <f t="shared" si="190"/>
        <v>0</v>
      </c>
      <c r="O160" s="84">
        <f t="shared" si="189"/>
        <v>0</v>
      </c>
    </row>
    <row r="161" s="32" customFormat="1" spans="1:15">
      <c r="A161" s="66" t="s">
        <v>117</v>
      </c>
      <c r="B161" s="59"/>
      <c r="C161" s="59"/>
      <c r="D161" s="59"/>
      <c r="E161" s="59"/>
      <c r="F161" s="59"/>
      <c r="G161" s="59"/>
      <c r="H161" s="59"/>
      <c r="I161" s="59"/>
      <c r="J161" s="59"/>
      <c r="K161" s="59"/>
      <c r="L161" s="59"/>
      <c r="M161" s="59"/>
      <c r="N161" s="84">
        <f t="shared" si="190"/>
        <v>0</v>
      </c>
      <c r="O161" s="84">
        <f t="shared" si="189"/>
        <v>0</v>
      </c>
    </row>
    <row r="162" s="32" customFormat="1" spans="1:15">
      <c r="A162" s="66" t="s">
        <v>92</v>
      </c>
      <c r="B162" s="59"/>
      <c r="C162" s="59"/>
      <c r="D162" s="59"/>
      <c r="E162" s="59"/>
      <c r="F162" s="59"/>
      <c r="G162" s="59"/>
      <c r="H162" s="59"/>
      <c r="I162" s="59"/>
      <c r="J162" s="59"/>
      <c r="K162" s="59"/>
      <c r="L162" s="59"/>
      <c r="M162" s="59"/>
      <c r="N162" s="84">
        <f t="shared" si="190"/>
        <v>0</v>
      </c>
      <c r="O162" s="84">
        <f t="shared" si="189"/>
        <v>0</v>
      </c>
    </row>
    <row r="163" s="32" customFormat="1" spans="1:15">
      <c r="A163" s="66" t="s">
        <v>118</v>
      </c>
      <c r="B163" s="59"/>
      <c r="C163" s="59"/>
      <c r="D163" s="59"/>
      <c r="E163" s="59"/>
      <c r="F163" s="59"/>
      <c r="G163" s="59"/>
      <c r="H163" s="59"/>
      <c r="I163" s="59"/>
      <c r="J163" s="59"/>
      <c r="K163" s="59"/>
      <c r="L163" s="59"/>
      <c r="M163" s="59"/>
      <c r="N163" s="84">
        <f t="shared" si="190"/>
        <v>0</v>
      </c>
      <c r="O163" s="84">
        <f t="shared" si="189"/>
        <v>0</v>
      </c>
    </row>
    <row r="164" s="32" customFormat="1" spans="1:15">
      <c r="A164" s="66" t="s">
        <v>119</v>
      </c>
      <c r="B164" s="59"/>
      <c r="C164" s="59"/>
      <c r="D164" s="59"/>
      <c r="E164" s="59"/>
      <c r="F164" s="59"/>
      <c r="G164" s="59"/>
      <c r="H164" s="59"/>
      <c r="I164" s="59"/>
      <c r="J164" s="59"/>
      <c r="K164" s="59"/>
      <c r="L164" s="59"/>
      <c r="M164" s="59"/>
      <c r="N164" s="84">
        <f t="shared" si="190"/>
        <v>0</v>
      </c>
      <c r="O164" s="84">
        <f t="shared" si="189"/>
        <v>0</v>
      </c>
    </row>
    <row r="165" s="32" customFormat="1" spans="1:15">
      <c r="A165" s="66" t="s">
        <v>120</v>
      </c>
      <c r="B165" s="59"/>
      <c r="C165" s="59"/>
      <c r="D165" s="59"/>
      <c r="E165" s="59"/>
      <c r="F165" s="59"/>
      <c r="G165" s="59"/>
      <c r="H165" s="59"/>
      <c r="I165" s="59"/>
      <c r="J165" s="59"/>
      <c r="K165" s="59"/>
      <c r="L165" s="59"/>
      <c r="M165" s="59"/>
      <c r="N165" s="84">
        <f t="shared" si="190"/>
        <v>0</v>
      </c>
      <c r="O165" s="84">
        <f t="shared" si="189"/>
        <v>0</v>
      </c>
    </row>
    <row r="166" s="32" customFormat="1" spans="1:15">
      <c r="A166" s="66" t="s">
        <v>121</v>
      </c>
      <c r="B166" s="59"/>
      <c r="C166" s="59"/>
      <c r="D166" s="59"/>
      <c r="E166" s="59"/>
      <c r="F166" s="59"/>
      <c r="G166" s="59"/>
      <c r="H166" s="59"/>
      <c r="I166" s="59"/>
      <c r="J166" s="59"/>
      <c r="K166" s="59"/>
      <c r="L166" s="59"/>
      <c r="M166" s="59"/>
      <c r="N166" s="84">
        <f t="shared" si="190"/>
        <v>0</v>
      </c>
      <c r="O166" s="84">
        <f t="shared" si="189"/>
        <v>0</v>
      </c>
    </row>
    <row r="167" s="32" customFormat="1" spans="1:15">
      <c r="A167" s="66" t="s">
        <v>122</v>
      </c>
      <c r="B167" s="59"/>
      <c r="C167" s="59"/>
      <c r="D167" s="59"/>
      <c r="E167" s="59"/>
      <c r="F167" s="59"/>
      <c r="G167" s="59"/>
      <c r="H167" s="59"/>
      <c r="I167" s="59"/>
      <c r="J167" s="59"/>
      <c r="K167" s="59"/>
      <c r="L167" s="59"/>
      <c r="M167" s="59"/>
      <c r="N167" s="84">
        <f t="shared" si="190"/>
        <v>0</v>
      </c>
      <c r="O167" s="84">
        <f t="shared" si="189"/>
        <v>0</v>
      </c>
    </row>
    <row r="168" s="32" customFormat="1" ht="12" spans="1:15">
      <c r="A168" s="66" t="s">
        <v>35</v>
      </c>
      <c r="B168" s="59"/>
      <c r="C168" s="59"/>
      <c r="D168" s="59"/>
      <c r="E168" s="59"/>
      <c r="F168" s="59"/>
      <c r="G168" s="59"/>
      <c r="H168" s="59"/>
      <c r="I168" s="59"/>
      <c r="J168" s="59"/>
      <c r="K168" s="59"/>
      <c r="L168" s="59"/>
      <c r="M168" s="59"/>
      <c r="N168" s="84">
        <f t="shared" si="190"/>
        <v>0</v>
      </c>
      <c r="O168" s="84">
        <f t="shared" si="189"/>
        <v>0</v>
      </c>
    </row>
    <row r="169" s="34" customFormat="1" ht="12" spans="1:15">
      <c r="A169" s="67" t="str">
        <f>"Total "&amp;$A$155</f>
        <v>Total ENTERTAINMENT</v>
      </c>
      <c r="B169" s="68">
        <f>SUM(B156:B168)</f>
        <v>0</v>
      </c>
      <c r="C169" s="68">
        <f t="shared" ref="C169:O169" si="191">SUM(C156:C168)</f>
        <v>0</v>
      </c>
      <c r="D169" s="68">
        <f t="shared" si="191"/>
        <v>0</v>
      </c>
      <c r="E169" s="68">
        <f t="shared" si="191"/>
        <v>0</v>
      </c>
      <c r="F169" s="68">
        <f t="shared" si="191"/>
        <v>0</v>
      </c>
      <c r="G169" s="68">
        <f t="shared" si="191"/>
        <v>0</v>
      </c>
      <c r="H169" s="68">
        <f t="shared" si="191"/>
        <v>0</v>
      </c>
      <c r="I169" s="68">
        <f t="shared" si="191"/>
        <v>0</v>
      </c>
      <c r="J169" s="68">
        <f t="shared" si="191"/>
        <v>0</v>
      </c>
      <c r="K169" s="68">
        <f t="shared" si="191"/>
        <v>0</v>
      </c>
      <c r="L169" s="68">
        <f t="shared" si="191"/>
        <v>0</v>
      </c>
      <c r="M169" s="68">
        <f t="shared" si="191"/>
        <v>0</v>
      </c>
      <c r="N169" s="68">
        <f t="shared" si="191"/>
        <v>0</v>
      </c>
      <c r="O169" s="68">
        <f t="shared" si="191"/>
        <v>0</v>
      </c>
    </row>
    <row r="170" s="34" customFormat="1" ht="10.5" spans="1:15">
      <c r="A170" s="69" t="s">
        <v>43</v>
      </c>
      <c r="B170" s="70">
        <f>B169/B$8</f>
        <v>0</v>
      </c>
      <c r="C170" s="70">
        <f t="shared" ref="C170" si="192">C169/C$8</f>
        <v>0</v>
      </c>
      <c r="D170" s="70">
        <f t="shared" ref="D170" si="193">D169/D$8</f>
        <v>0</v>
      </c>
      <c r="E170" s="70">
        <f t="shared" ref="E170" si="194">E169/E$8</f>
        <v>0</v>
      </c>
      <c r="F170" s="70">
        <f t="shared" ref="F170" si="195">F169/F$8</f>
        <v>0</v>
      </c>
      <c r="G170" s="70">
        <f t="shared" ref="G170" si="196">G169/G$8</f>
        <v>0</v>
      </c>
      <c r="H170" s="70">
        <f t="shared" ref="H170" si="197">H169/H$8</f>
        <v>0</v>
      </c>
      <c r="I170" s="70">
        <f t="shared" ref="I170" si="198">I169/I$8</f>
        <v>0</v>
      </c>
      <c r="J170" s="70">
        <f t="shared" ref="J170" si="199">J169/J$8</f>
        <v>0</v>
      </c>
      <c r="K170" s="70">
        <f t="shared" ref="K170" si="200">K169/K$8</f>
        <v>0</v>
      </c>
      <c r="L170" s="70">
        <f t="shared" ref="L170" si="201">L169/L$8</f>
        <v>0</v>
      </c>
      <c r="M170" s="70">
        <f t="shared" ref="M170" si="202">M169/M$8</f>
        <v>0</v>
      </c>
      <c r="N170" s="70">
        <f t="shared" ref="N170" si="203">N169/N$8</f>
        <v>0</v>
      </c>
      <c r="O170" s="70">
        <f t="shared" ref="O170" si="204">O169/O$8</f>
        <v>0</v>
      </c>
    </row>
    <row r="171" s="32" customFormat="1" ht="10.5" spans="1:15">
      <c r="A171" s="62"/>
      <c r="B171" s="87"/>
      <c r="C171" s="87"/>
      <c r="D171" s="87"/>
      <c r="E171" s="87"/>
      <c r="F171" s="87"/>
      <c r="G171" s="87"/>
      <c r="H171" s="87"/>
      <c r="I171" s="87"/>
      <c r="J171" s="87"/>
      <c r="K171" s="87"/>
      <c r="L171" s="87"/>
      <c r="M171" s="87"/>
      <c r="N171" s="94"/>
      <c r="O171" s="87"/>
    </row>
    <row r="172" s="28" customFormat="1" spans="1:15">
      <c r="A172" s="64" t="s">
        <v>123</v>
      </c>
      <c r="B172" s="65" t="str">
        <f>B$6</f>
        <v>Jan</v>
      </c>
      <c r="C172" s="65" t="str">
        <f t="shared" ref="C172:M172" si="205">C$6</f>
        <v>Feb</v>
      </c>
      <c r="D172" s="65" t="str">
        <f t="shared" si="205"/>
        <v>Mar</v>
      </c>
      <c r="E172" s="65" t="str">
        <f t="shared" si="205"/>
        <v>Apr</v>
      </c>
      <c r="F172" s="65" t="str">
        <f t="shared" si="205"/>
        <v>May</v>
      </c>
      <c r="G172" s="65" t="str">
        <f t="shared" si="205"/>
        <v>Jun</v>
      </c>
      <c r="H172" s="65" t="str">
        <f t="shared" si="205"/>
        <v>Jul</v>
      </c>
      <c r="I172" s="65" t="str">
        <f t="shared" si="205"/>
        <v>Aug</v>
      </c>
      <c r="J172" s="65" t="str">
        <f t="shared" si="205"/>
        <v>Sep</v>
      </c>
      <c r="K172" s="65" t="str">
        <f t="shared" si="205"/>
        <v>Oct</v>
      </c>
      <c r="L172" s="65" t="str">
        <f t="shared" si="205"/>
        <v>Nov</v>
      </c>
      <c r="M172" s="65" t="str">
        <f t="shared" si="205"/>
        <v>Dec</v>
      </c>
      <c r="N172" s="65" t="s">
        <v>28</v>
      </c>
      <c r="O172" s="65" t="s">
        <v>29</v>
      </c>
    </row>
    <row r="173" s="32" customFormat="1" spans="1:15">
      <c r="A173" s="66" t="s">
        <v>124</v>
      </c>
      <c r="B173" s="59"/>
      <c r="C173" s="59"/>
      <c r="D173" s="59"/>
      <c r="E173" s="59"/>
      <c r="F173" s="59"/>
      <c r="G173" s="59"/>
      <c r="H173" s="59"/>
      <c r="I173" s="59"/>
      <c r="J173" s="59"/>
      <c r="K173" s="59"/>
      <c r="L173" s="59"/>
      <c r="M173" s="59"/>
      <c r="N173" s="84">
        <f>SUM(B173:M173)</f>
        <v>0</v>
      </c>
      <c r="O173" s="84">
        <f>N173/COLUMNS(B173:M173)</f>
        <v>0</v>
      </c>
    </row>
    <row r="174" s="32" customFormat="1" spans="1:15">
      <c r="A174" s="66" t="s">
        <v>68</v>
      </c>
      <c r="B174" s="59"/>
      <c r="C174" s="59"/>
      <c r="D174" s="59"/>
      <c r="E174" s="59"/>
      <c r="F174" s="59"/>
      <c r="G174" s="59"/>
      <c r="H174" s="59"/>
      <c r="I174" s="59"/>
      <c r="J174" s="59"/>
      <c r="K174" s="59"/>
      <c r="L174" s="59"/>
      <c r="M174" s="59"/>
      <c r="N174" s="84">
        <f t="shared" ref="N174:N176" si="206">SUM(B174:M174)</f>
        <v>0</v>
      </c>
      <c r="O174" s="84">
        <f t="shared" ref="O174:O176" si="207">N174/COLUMNS(B174:M174)</f>
        <v>0</v>
      </c>
    </row>
    <row r="175" s="32" customFormat="1" spans="1:15">
      <c r="A175" s="66" t="s">
        <v>125</v>
      </c>
      <c r="B175" s="59"/>
      <c r="C175" s="59"/>
      <c r="D175" s="59"/>
      <c r="E175" s="59"/>
      <c r="F175" s="59"/>
      <c r="G175" s="59"/>
      <c r="H175" s="59"/>
      <c r="I175" s="59"/>
      <c r="J175" s="59"/>
      <c r="K175" s="59"/>
      <c r="L175" s="59"/>
      <c r="M175" s="59"/>
      <c r="N175" s="84">
        <f t="shared" si="206"/>
        <v>0</v>
      </c>
      <c r="O175" s="84">
        <f t="shared" si="207"/>
        <v>0</v>
      </c>
    </row>
    <row r="176" s="32" customFormat="1" ht="12" spans="1:15">
      <c r="A176" s="66" t="s">
        <v>35</v>
      </c>
      <c r="B176" s="59"/>
      <c r="C176" s="59"/>
      <c r="D176" s="59"/>
      <c r="E176" s="59"/>
      <c r="F176" s="59"/>
      <c r="G176" s="59"/>
      <c r="H176" s="59"/>
      <c r="I176" s="59"/>
      <c r="J176" s="59"/>
      <c r="K176" s="59"/>
      <c r="L176" s="59"/>
      <c r="M176" s="59"/>
      <c r="N176" s="84">
        <f t="shared" si="206"/>
        <v>0</v>
      </c>
      <c r="O176" s="84">
        <f t="shared" si="207"/>
        <v>0</v>
      </c>
    </row>
    <row r="177" s="34" customFormat="1" ht="12" spans="1:15">
      <c r="A177" s="67" t="str">
        <f>"Total "&amp;$A$172</f>
        <v>Total PETS</v>
      </c>
      <c r="B177" s="68">
        <f>SUM(B173:B176)</f>
        <v>0</v>
      </c>
      <c r="C177" s="68">
        <f t="shared" ref="C177:O177" si="208">SUM(C173:C176)</f>
        <v>0</v>
      </c>
      <c r="D177" s="68">
        <f t="shared" si="208"/>
        <v>0</v>
      </c>
      <c r="E177" s="68">
        <f t="shared" si="208"/>
        <v>0</v>
      </c>
      <c r="F177" s="68">
        <f t="shared" si="208"/>
        <v>0</v>
      </c>
      <c r="G177" s="68">
        <f t="shared" si="208"/>
        <v>0</v>
      </c>
      <c r="H177" s="68">
        <f t="shared" si="208"/>
        <v>0</v>
      </c>
      <c r="I177" s="68">
        <f t="shared" si="208"/>
        <v>0</v>
      </c>
      <c r="J177" s="68">
        <f t="shared" si="208"/>
        <v>0</v>
      </c>
      <c r="K177" s="68">
        <f t="shared" si="208"/>
        <v>0</v>
      </c>
      <c r="L177" s="68">
        <f t="shared" si="208"/>
        <v>0</v>
      </c>
      <c r="M177" s="68">
        <f t="shared" si="208"/>
        <v>0</v>
      </c>
      <c r="N177" s="68">
        <f t="shared" si="208"/>
        <v>0</v>
      </c>
      <c r="O177" s="68">
        <f t="shared" si="208"/>
        <v>0</v>
      </c>
    </row>
    <row r="178" s="34" customFormat="1" ht="10.5" spans="1:15">
      <c r="A178" s="69" t="s">
        <v>43</v>
      </c>
      <c r="B178" s="70">
        <f>B177/B$8</f>
        <v>0</v>
      </c>
      <c r="C178" s="70">
        <f t="shared" ref="C178" si="209">C177/C$8</f>
        <v>0</v>
      </c>
      <c r="D178" s="70">
        <f t="shared" ref="D178" si="210">D177/D$8</f>
        <v>0</v>
      </c>
      <c r="E178" s="70">
        <f t="shared" ref="E178" si="211">E177/E$8</f>
        <v>0</v>
      </c>
      <c r="F178" s="70">
        <f t="shared" ref="F178" si="212">F177/F$8</f>
        <v>0</v>
      </c>
      <c r="G178" s="70">
        <f t="shared" ref="G178" si="213">G177/G$8</f>
        <v>0</v>
      </c>
      <c r="H178" s="70">
        <f t="shared" ref="H178" si="214">H177/H$8</f>
        <v>0</v>
      </c>
      <c r="I178" s="70">
        <f t="shared" ref="I178" si="215">I177/I$8</f>
        <v>0</v>
      </c>
      <c r="J178" s="70">
        <f t="shared" ref="J178" si="216">J177/J$8</f>
        <v>0</v>
      </c>
      <c r="K178" s="70">
        <f t="shared" ref="K178" si="217">K177/K$8</f>
        <v>0</v>
      </c>
      <c r="L178" s="70">
        <f t="shared" ref="L178" si="218">L177/L$8</f>
        <v>0</v>
      </c>
      <c r="M178" s="70">
        <f t="shared" ref="M178" si="219">M177/M$8</f>
        <v>0</v>
      </c>
      <c r="N178" s="70">
        <f t="shared" ref="N178" si="220">N177/N$8</f>
        <v>0</v>
      </c>
      <c r="O178" s="70">
        <f t="shared" ref="O178" si="221">O177/O$8</f>
        <v>0</v>
      </c>
    </row>
    <row r="179" s="32" customFormat="1" ht="10.5" spans="1:15">
      <c r="A179" s="62"/>
      <c r="B179" s="87"/>
      <c r="C179" s="87"/>
      <c r="D179" s="87"/>
      <c r="E179" s="87"/>
      <c r="F179" s="87"/>
      <c r="G179" s="87"/>
      <c r="H179" s="87"/>
      <c r="I179" s="87"/>
      <c r="J179" s="87"/>
      <c r="K179" s="87"/>
      <c r="L179" s="87"/>
      <c r="M179" s="87"/>
      <c r="N179" s="87"/>
      <c r="O179" s="87"/>
    </row>
    <row r="180" s="28" customFormat="1" spans="1:15">
      <c r="A180" s="64" t="s">
        <v>126</v>
      </c>
      <c r="B180" s="65" t="str">
        <f>B$6</f>
        <v>Jan</v>
      </c>
      <c r="C180" s="65" t="str">
        <f t="shared" ref="C180:M180" si="222">C$6</f>
        <v>Feb</v>
      </c>
      <c r="D180" s="65" t="str">
        <f t="shared" si="222"/>
        <v>Mar</v>
      </c>
      <c r="E180" s="65" t="str">
        <f t="shared" si="222"/>
        <v>Apr</v>
      </c>
      <c r="F180" s="65" t="str">
        <f t="shared" si="222"/>
        <v>May</v>
      </c>
      <c r="G180" s="65" t="str">
        <f t="shared" si="222"/>
        <v>Jun</v>
      </c>
      <c r="H180" s="65" t="str">
        <f t="shared" si="222"/>
        <v>Jul</v>
      </c>
      <c r="I180" s="65" t="str">
        <f t="shared" si="222"/>
        <v>Aug</v>
      </c>
      <c r="J180" s="65" t="str">
        <f t="shared" si="222"/>
        <v>Sep</v>
      </c>
      <c r="K180" s="65" t="str">
        <f t="shared" si="222"/>
        <v>Oct</v>
      </c>
      <c r="L180" s="65" t="str">
        <f t="shared" si="222"/>
        <v>Nov</v>
      </c>
      <c r="M180" s="65" t="str">
        <f t="shared" si="222"/>
        <v>Dec</v>
      </c>
      <c r="N180" s="65" t="s">
        <v>28</v>
      </c>
      <c r="O180" s="65" t="s">
        <v>29</v>
      </c>
    </row>
    <row r="181" s="32" customFormat="1" spans="1:15">
      <c r="A181" s="66" t="s">
        <v>127</v>
      </c>
      <c r="B181" s="59"/>
      <c r="C181" s="59"/>
      <c r="D181" s="59"/>
      <c r="E181" s="59"/>
      <c r="F181" s="59"/>
      <c r="G181" s="59"/>
      <c r="H181" s="59"/>
      <c r="I181" s="59"/>
      <c r="J181" s="59"/>
      <c r="K181" s="59"/>
      <c r="L181" s="59"/>
      <c r="M181" s="59"/>
      <c r="N181" s="84">
        <f t="shared" ref="N181" si="223">SUM(B181:M181)</f>
        <v>0</v>
      </c>
      <c r="O181" s="84">
        <f t="shared" ref="O181:O185" si="224">N181/COLUMNS(B181:M181)</f>
        <v>0</v>
      </c>
    </row>
    <row r="182" s="32" customFormat="1" spans="1:15">
      <c r="A182" s="66" t="s">
        <v>128</v>
      </c>
      <c r="B182" s="59"/>
      <c r="C182" s="59"/>
      <c r="D182" s="59"/>
      <c r="E182" s="59"/>
      <c r="F182" s="59"/>
      <c r="G182" s="59"/>
      <c r="H182" s="59"/>
      <c r="I182" s="59"/>
      <c r="J182" s="59"/>
      <c r="K182" s="59"/>
      <c r="L182" s="59"/>
      <c r="M182" s="59"/>
      <c r="N182" s="84">
        <f t="shared" ref="N182:N185" si="225">SUM(B182:M182)</f>
        <v>0</v>
      </c>
      <c r="O182" s="84">
        <f t="shared" si="224"/>
        <v>0</v>
      </c>
    </row>
    <row r="183" s="32" customFormat="1" spans="1:15">
      <c r="A183" s="66" t="s">
        <v>129</v>
      </c>
      <c r="B183" s="59"/>
      <c r="C183" s="59"/>
      <c r="D183" s="59"/>
      <c r="E183" s="59"/>
      <c r="F183" s="59"/>
      <c r="G183" s="59"/>
      <c r="H183" s="59"/>
      <c r="I183" s="59"/>
      <c r="J183" s="59"/>
      <c r="K183" s="59"/>
      <c r="L183" s="59"/>
      <c r="M183" s="59"/>
      <c r="N183" s="84">
        <f t="shared" si="225"/>
        <v>0</v>
      </c>
      <c r="O183" s="84">
        <f t="shared" si="224"/>
        <v>0</v>
      </c>
    </row>
    <row r="184" s="32" customFormat="1" spans="1:15">
      <c r="A184" s="66" t="s">
        <v>130</v>
      </c>
      <c r="B184" s="59"/>
      <c r="C184" s="59"/>
      <c r="D184" s="59"/>
      <c r="E184" s="59"/>
      <c r="F184" s="59"/>
      <c r="G184" s="59"/>
      <c r="H184" s="59"/>
      <c r="I184" s="59"/>
      <c r="J184" s="59"/>
      <c r="K184" s="59"/>
      <c r="L184" s="59"/>
      <c r="M184" s="59"/>
      <c r="N184" s="84">
        <f t="shared" si="225"/>
        <v>0</v>
      </c>
      <c r="O184" s="84">
        <f t="shared" si="224"/>
        <v>0</v>
      </c>
    </row>
    <row r="185" s="32" customFormat="1" ht="12" spans="1:15">
      <c r="A185" s="66" t="s">
        <v>35</v>
      </c>
      <c r="B185" s="59"/>
      <c r="C185" s="59"/>
      <c r="D185" s="59"/>
      <c r="E185" s="59"/>
      <c r="F185" s="59"/>
      <c r="G185" s="59"/>
      <c r="H185" s="59"/>
      <c r="I185" s="59"/>
      <c r="J185" s="59"/>
      <c r="K185" s="59"/>
      <c r="L185" s="59"/>
      <c r="M185" s="59"/>
      <c r="N185" s="84">
        <f t="shared" si="225"/>
        <v>0</v>
      </c>
      <c r="O185" s="84">
        <f t="shared" si="224"/>
        <v>0</v>
      </c>
    </row>
    <row r="186" s="34" customFormat="1" ht="12" spans="1:15">
      <c r="A186" s="67" t="str">
        <f>"Total "&amp;$A$180</f>
        <v>Total SUBSCRIPTIONS</v>
      </c>
      <c r="B186" s="68">
        <f>SUM(B181:B185)</f>
        <v>0</v>
      </c>
      <c r="C186" s="68">
        <f t="shared" ref="C186:O186" si="226">SUM(C181:C185)</f>
        <v>0</v>
      </c>
      <c r="D186" s="68">
        <f t="shared" si="226"/>
        <v>0</v>
      </c>
      <c r="E186" s="68">
        <f t="shared" si="226"/>
        <v>0</v>
      </c>
      <c r="F186" s="68">
        <f t="shared" si="226"/>
        <v>0</v>
      </c>
      <c r="G186" s="68">
        <f t="shared" si="226"/>
        <v>0</v>
      </c>
      <c r="H186" s="68">
        <f t="shared" si="226"/>
        <v>0</v>
      </c>
      <c r="I186" s="68">
        <f t="shared" si="226"/>
        <v>0</v>
      </c>
      <c r="J186" s="68">
        <f t="shared" si="226"/>
        <v>0</v>
      </c>
      <c r="K186" s="68">
        <f t="shared" si="226"/>
        <v>0</v>
      </c>
      <c r="L186" s="68">
        <f t="shared" si="226"/>
        <v>0</v>
      </c>
      <c r="M186" s="68">
        <f t="shared" si="226"/>
        <v>0</v>
      </c>
      <c r="N186" s="68">
        <f t="shared" si="226"/>
        <v>0</v>
      </c>
      <c r="O186" s="68">
        <f t="shared" si="226"/>
        <v>0</v>
      </c>
    </row>
    <row r="187" s="34" customFormat="1" ht="10.5" spans="1:15">
      <c r="A187" s="69" t="s">
        <v>43</v>
      </c>
      <c r="B187" s="70">
        <f>B186/B$8</f>
        <v>0</v>
      </c>
      <c r="C187" s="70">
        <f t="shared" ref="C187" si="227">C186/C$8</f>
        <v>0</v>
      </c>
      <c r="D187" s="70">
        <f t="shared" ref="D187" si="228">D186/D$8</f>
        <v>0</v>
      </c>
      <c r="E187" s="70">
        <f t="shared" ref="E187" si="229">E186/E$8</f>
        <v>0</v>
      </c>
      <c r="F187" s="70">
        <f t="shared" ref="F187" si="230">F186/F$8</f>
        <v>0</v>
      </c>
      <c r="G187" s="70">
        <f t="shared" ref="G187" si="231">G186/G$8</f>
        <v>0</v>
      </c>
      <c r="H187" s="70">
        <f t="shared" ref="H187" si="232">H186/H$8</f>
        <v>0</v>
      </c>
      <c r="I187" s="70">
        <f t="shared" ref="I187" si="233">I186/I$8</f>
        <v>0</v>
      </c>
      <c r="J187" s="70">
        <f t="shared" ref="J187" si="234">J186/J$8</f>
        <v>0</v>
      </c>
      <c r="K187" s="70">
        <f t="shared" ref="K187" si="235">K186/K$8</f>
        <v>0</v>
      </c>
      <c r="L187" s="70">
        <f t="shared" ref="L187" si="236">L186/L$8</f>
        <v>0</v>
      </c>
      <c r="M187" s="70">
        <f t="shared" ref="M187" si="237">M186/M$8</f>
        <v>0</v>
      </c>
      <c r="N187" s="70">
        <f t="shared" ref="N187" si="238">N186/N$8</f>
        <v>0</v>
      </c>
      <c r="O187" s="70">
        <f t="shared" ref="O187" si="239">O186/O$8</f>
        <v>0</v>
      </c>
    </row>
    <row r="188" s="32" customFormat="1" ht="10.5" spans="1:15">
      <c r="A188" s="93" t="s">
        <v>5</v>
      </c>
      <c r="B188" s="87"/>
      <c r="C188" s="87"/>
      <c r="D188" s="87"/>
      <c r="E188" s="87"/>
      <c r="F188" s="87"/>
      <c r="G188" s="87"/>
      <c r="H188" s="87"/>
      <c r="I188" s="87"/>
      <c r="J188" s="87"/>
      <c r="K188" s="87"/>
      <c r="L188" s="87"/>
      <c r="M188" s="87"/>
      <c r="N188" s="87"/>
      <c r="O188" s="87"/>
    </row>
    <row r="189" s="28" customFormat="1" spans="1:15">
      <c r="A189" s="64" t="s">
        <v>131</v>
      </c>
      <c r="B189" s="65" t="str">
        <f>B$6</f>
        <v>Jan</v>
      </c>
      <c r="C189" s="65" t="str">
        <f t="shared" ref="C189:M189" si="240">C$6</f>
        <v>Feb</v>
      </c>
      <c r="D189" s="65" t="str">
        <f t="shared" si="240"/>
        <v>Mar</v>
      </c>
      <c r="E189" s="65" t="str">
        <f t="shared" si="240"/>
        <v>Apr</v>
      </c>
      <c r="F189" s="65" t="str">
        <f t="shared" si="240"/>
        <v>May</v>
      </c>
      <c r="G189" s="65" t="str">
        <f t="shared" si="240"/>
        <v>Jun</v>
      </c>
      <c r="H189" s="65" t="str">
        <f t="shared" si="240"/>
        <v>Jul</v>
      </c>
      <c r="I189" s="65" t="str">
        <f t="shared" si="240"/>
        <v>Aug</v>
      </c>
      <c r="J189" s="65" t="str">
        <f t="shared" si="240"/>
        <v>Sep</v>
      </c>
      <c r="K189" s="65" t="str">
        <f t="shared" si="240"/>
        <v>Oct</v>
      </c>
      <c r="L189" s="65" t="str">
        <f t="shared" si="240"/>
        <v>Nov</v>
      </c>
      <c r="M189" s="65" t="str">
        <f t="shared" si="240"/>
        <v>Dec</v>
      </c>
      <c r="N189" s="65" t="s">
        <v>28</v>
      </c>
      <c r="O189" s="65" t="s">
        <v>29</v>
      </c>
    </row>
    <row r="190" s="32" customFormat="1" spans="1:15">
      <c r="A190" s="66" t="s">
        <v>132</v>
      </c>
      <c r="B190" s="59"/>
      <c r="C190" s="59"/>
      <c r="D190" s="59"/>
      <c r="E190" s="59"/>
      <c r="F190" s="59"/>
      <c r="G190" s="59"/>
      <c r="H190" s="59"/>
      <c r="I190" s="59"/>
      <c r="J190" s="59"/>
      <c r="K190" s="59"/>
      <c r="L190" s="59"/>
      <c r="M190" s="59"/>
      <c r="N190" s="84">
        <f>SUM(B190:M190)</f>
        <v>0</v>
      </c>
      <c r="O190" s="84">
        <f t="shared" ref="O190:O195" si="241">N190/COLUMNS(B190:M190)</f>
        <v>0</v>
      </c>
    </row>
    <row r="191" s="32" customFormat="1" spans="1:15">
      <c r="A191" s="66" t="s">
        <v>133</v>
      </c>
      <c r="B191" s="59"/>
      <c r="C191" s="59"/>
      <c r="D191" s="59"/>
      <c r="E191" s="59"/>
      <c r="F191" s="59"/>
      <c r="G191" s="59"/>
      <c r="H191" s="59"/>
      <c r="I191" s="59"/>
      <c r="J191" s="59"/>
      <c r="K191" s="59"/>
      <c r="L191" s="59"/>
      <c r="M191" s="59"/>
      <c r="N191" s="84">
        <f t="shared" ref="N191:N195" si="242">SUM(B191:M191)</f>
        <v>0</v>
      </c>
      <c r="O191" s="84">
        <f t="shared" si="241"/>
        <v>0</v>
      </c>
    </row>
    <row r="192" s="35" customFormat="1" spans="1:15">
      <c r="A192" s="66" t="s">
        <v>124</v>
      </c>
      <c r="B192" s="59"/>
      <c r="C192" s="59"/>
      <c r="D192" s="59"/>
      <c r="E192" s="59"/>
      <c r="F192" s="59"/>
      <c r="G192" s="59"/>
      <c r="H192" s="59"/>
      <c r="I192" s="59"/>
      <c r="J192" s="59"/>
      <c r="K192" s="59"/>
      <c r="L192" s="59"/>
      <c r="M192" s="59"/>
      <c r="N192" s="84">
        <f t="shared" si="242"/>
        <v>0</v>
      </c>
      <c r="O192" s="84">
        <f t="shared" si="241"/>
        <v>0</v>
      </c>
    </row>
    <row r="193" s="35" customFormat="1" spans="1:15">
      <c r="A193" s="66" t="s">
        <v>134</v>
      </c>
      <c r="B193" s="59"/>
      <c r="C193" s="59"/>
      <c r="D193" s="59"/>
      <c r="E193" s="59"/>
      <c r="F193" s="59"/>
      <c r="G193" s="59"/>
      <c r="H193" s="59"/>
      <c r="I193" s="59"/>
      <c r="J193" s="59"/>
      <c r="K193" s="59"/>
      <c r="L193" s="59"/>
      <c r="M193" s="59"/>
      <c r="N193" s="84">
        <f t="shared" si="242"/>
        <v>0</v>
      </c>
      <c r="O193" s="84">
        <f t="shared" si="241"/>
        <v>0</v>
      </c>
    </row>
    <row r="194" s="35" customFormat="1" spans="1:15">
      <c r="A194" s="66" t="s">
        <v>135</v>
      </c>
      <c r="B194" s="59"/>
      <c r="C194" s="59"/>
      <c r="D194" s="59"/>
      <c r="E194" s="59"/>
      <c r="F194" s="59"/>
      <c r="G194" s="59"/>
      <c r="H194" s="59"/>
      <c r="I194" s="59"/>
      <c r="J194" s="59"/>
      <c r="K194" s="59"/>
      <c r="L194" s="59"/>
      <c r="M194" s="59"/>
      <c r="N194" s="84">
        <f t="shared" si="242"/>
        <v>0</v>
      </c>
      <c r="O194" s="84">
        <f t="shared" si="241"/>
        <v>0</v>
      </c>
    </row>
    <row r="195" s="35" customFormat="1" ht="12" spans="1:15">
      <c r="A195" s="66" t="s">
        <v>35</v>
      </c>
      <c r="B195" s="59"/>
      <c r="C195" s="59"/>
      <c r="D195" s="59"/>
      <c r="E195" s="59"/>
      <c r="F195" s="59"/>
      <c r="G195" s="59"/>
      <c r="H195" s="59"/>
      <c r="I195" s="59"/>
      <c r="J195" s="59"/>
      <c r="K195" s="59"/>
      <c r="L195" s="59"/>
      <c r="M195" s="59"/>
      <c r="N195" s="84">
        <f t="shared" si="242"/>
        <v>0</v>
      </c>
      <c r="O195" s="84">
        <f t="shared" si="241"/>
        <v>0</v>
      </c>
    </row>
    <row r="196" s="34" customFormat="1" ht="12" spans="1:15">
      <c r="A196" s="67" t="str">
        <f>"Total "&amp;$A$189</f>
        <v>Total VACATION</v>
      </c>
      <c r="B196" s="68">
        <f>SUM(B190:B195)</f>
        <v>0</v>
      </c>
      <c r="C196" s="68">
        <f t="shared" ref="C196:O196" si="243">SUM(C190:C195)</f>
        <v>0</v>
      </c>
      <c r="D196" s="68">
        <f t="shared" si="243"/>
        <v>0</v>
      </c>
      <c r="E196" s="68">
        <f t="shared" si="243"/>
        <v>0</v>
      </c>
      <c r="F196" s="68">
        <f t="shared" si="243"/>
        <v>0</v>
      </c>
      <c r="G196" s="68">
        <f t="shared" si="243"/>
        <v>0</v>
      </c>
      <c r="H196" s="68">
        <f t="shared" si="243"/>
        <v>0</v>
      </c>
      <c r="I196" s="68">
        <f t="shared" si="243"/>
        <v>0</v>
      </c>
      <c r="J196" s="68">
        <f t="shared" si="243"/>
        <v>0</v>
      </c>
      <c r="K196" s="68">
        <f t="shared" si="243"/>
        <v>0</v>
      </c>
      <c r="L196" s="68">
        <f t="shared" si="243"/>
        <v>0</v>
      </c>
      <c r="M196" s="68">
        <f t="shared" si="243"/>
        <v>0</v>
      </c>
      <c r="N196" s="68">
        <f t="shared" si="243"/>
        <v>0</v>
      </c>
      <c r="O196" s="68">
        <f t="shared" si="243"/>
        <v>0</v>
      </c>
    </row>
    <row r="197" s="34" customFormat="1" ht="10.5" spans="1:15">
      <c r="A197" s="69" t="s">
        <v>43</v>
      </c>
      <c r="B197" s="70">
        <f>B196/B$8</f>
        <v>0</v>
      </c>
      <c r="C197" s="70">
        <f t="shared" ref="C197" si="244">C196/C$8</f>
        <v>0</v>
      </c>
      <c r="D197" s="70">
        <f t="shared" ref="D197" si="245">D196/D$8</f>
        <v>0</v>
      </c>
      <c r="E197" s="70">
        <f t="shared" ref="E197" si="246">E196/E$8</f>
        <v>0</v>
      </c>
      <c r="F197" s="70">
        <f t="shared" ref="F197" si="247">F196/F$8</f>
        <v>0</v>
      </c>
      <c r="G197" s="70">
        <f t="shared" ref="G197" si="248">G196/G$8</f>
        <v>0</v>
      </c>
      <c r="H197" s="70">
        <f t="shared" ref="H197" si="249">H196/H$8</f>
        <v>0</v>
      </c>
      <c r="I197" s="70">
        <f t="shared" ref="I197" si="250">I196/I$8</f>
        <v>0</v>
      </c>
      <c r="J197" s="70">
        <f t="shared" ref="J197" si="251">J196/J$8</f>
        <v>0</v>
      </c>
      <c r="K197" s="70">
        <f t="shared" ref="K197" si="252">K196/K$8</f>
        <v>0</v>
      </c>
      <c r="L197" s="70">
        <f t="shared" ref="L197" si="253">L196/L$8</f>
        <v>0</v>
      </c>
      <c r="M197" s="70">
        <f t="shared" ref="M197" si="254">M196/M$8</f>
        <v>0</v>
      </c>
      <c r="N197" s="70">
        <f t="shared" ref="N197" si="255">N196/N$8</f>
        <v>0</v>
      </c>
      <c r="O197" s="70">
        <f t="shared" ref="O197" si="256">O196/O$8</f>
        <v>0</v>
      </c>
    </row>
    <row r="198" s="35" customFormat="1" ht="10.5" spans="1:15">
      <c r="A198" s="95"/>
      <c r="B198" s="87"/>
      <c r="C198" s="87"/>
      <c r="D198" s="87"/>
      <c r="E198" s="87"/>
      <c r="F198" s="87"/>
      <c r="G198" s="87"/>
      <c r="H198" s="87"/>
      <c r="I198" s="87"/>
      <c r="J198" s="87"/>
      <c r="K198" s="87"/>
      <c r="L198" s="87"/>
      <c r="M198" s="87"/>
      <c r="N198" s="87"/>
      <c r="O198" s="87"/>
    </row>
    <row r="199" s="29" customFormat="1" spans="1:15">
      <c r="A199" s="64" t="s">
        <v>136</v>
      </c>
      <c r="B199" s="65" t="str">
        <f>B$6</f>
        <v>Jan</v>
      </c>
      <c r="C199" s="65" t="str">
        <f t="shared" ref="C199:M199" si="257">C$6</f>
        <v>Feb</v>
      </c>
      <c r="D199" s="65" t="str">
        <f t="shared" si="257"/>
        <v>Mar</v>
      </c>
      <c r="E199" s="65" t="str">
        <f t="shared" si="257"/>
        <v>Apr</v>
      </c>
      <c r="F199" s="65" t="str">
        <f t="shared" si="257"/>
        <v>May</v>
      </c>
      <c r="G199" s="65" t="str">
        <f t="shared" si="257"/>
        <v>Jun</v>
      </c>
      <c r="H199" s="65" t="str">
        <f t="shared" si="257"/>
        <v>Jul</v>
      </c>
      <c r="I199" s="65" t="str">
        <f t="shared" si="257"/>
        <v>Aug</v>
      </c>
      <c r="J199" s="65" t="str">
        <f t="shared" si="257"/>
        <v>Sep</v>
      </c>
      <c r="K199" s="65" t="str">
        <f t="shared" si="257"/>
        <v>Oct</v>
      </c>
      <c r="L199" s="65" t="str">
        <f t="shared" si="257"/>
        <v>Nov</v>
      </c>
      <c r="M199" s="65" t="str">
        <f t="shared" si="257"/>
        <v>Dec</v>
      </c>
      <c r="N199" s="65" t="s">
        <v>28</v>
      </c>
      <c r="O199" s="65" t="s">
        <v>29</v>
      </c>
    </row>
    <row r="200" s="35" customFormat="1" spans="1:15">
      <c r="A200" s="66" t="s">
        <v>137</v>
      </c>
      <c r="B200" s="59"/>
      <c r="C200" s="59"/>
      <c r="D200" s="59"/>
      <c r="E200" s="59"/>
      <c r="F200" s="59"/>
      <c r="G200" s="59"/>
      <c r="H200" s="59"/>
      <c r="I200" s="59"/>
      <c r="J200" s="59"/>
      <c r="K200" s="59"/>
      <c r="L200" s="59"/>
      <c r="M200" s="59"/>
      <c r="N200" s="84">
        <f t="shared" ref="N200" si="258">SUM(B200:M200)</f>
        <v>0</v>
      </c>
      <c r="O200" s="84">
        <f t="shared" ref="O200:O204" si="259">N200/COLUMNS(B200:M200)</f>
        <v>0</v>
      </c>
    </row>
    <row r="201" s="35" customFormat="1" spans="1:15">
      <c r="A201" s="66" t="s">
        <v>138</v>
      </c>
      <c r="B201" s="59"/>
      <c r="C201" s="59"/>
      <c r="D201" s="59"/>
      <c r="E201" s="59"/>
      <c r="F201" s="59"/>
      <c r="G201" s="59"/>
      <c r="H201" s="59"/>
      <c r="I201" s="59"/>
      <c r="J201" s="59"/>
      <c r="K201" s="59"/>
      <c r="L201" s="59"/>
      <c r="M201" s="59"/>
      <c r="N201" s="84">
        <f t="shared" ref="N201:N204" si="260">SUM(B201:M201)</f>
        <v>0</v>
      </c>
      <c r="O201" s="84">
        <f t="shared" si="259"/>
        <v>0</v>
      </c>
    </row>
    <row r="202" s="35" customFormat="1" spans="1:15">
      <c r="A202" s="66" t="s">
        <v>35</v>
      </c>
      <c r="B202" s="59"/>
      <c r="C202" s="59"/>
      <c r="D202" s="59"/>
      <c r="E202" s="59"/>
      <c r="F202" s="59"/>
      <c r="G202" s="59"/>
      <c r="H202" s="59"/>
      <c r="I202" s="59"/>
      <c r="J202" s="59"/>
      <c r="K202" s="59"/>
      <c r="L202" s="59"/>
      <c r="M202" s="59"/>
      <c r="N202" s="84">
        <f t="shared" si="260"/>
        <v>0</v>
      </c>
      <c r="O202" s="84">
        <f t="shared" si="259"/>
        <v>0</v>
      </c>
    </row>
    <row r="203" s="35" customFormat="1" spans="1:15">
      <c r="A203" s="66" t="s">
        <v>35</v>
      </c>
      <c r="B203" s="59"/>
      <c r="C203" s="59"/>
      <c r="D203" s="59"/>
      <c r="E203" s="59"/>
      <c r="F203" s="59"/>
      <c r="G203" s="59"/>
      <c r="H203" s="59"/>
      <c r="I203" s="59"/>
      <c r="J203" s="59"/>
      <c r="K203" s="59"/>
      <c r="L203" s="59"/>
      <c r="M203" s="59"/>
      <c r="N203" s="84">
        <f t="shared" si="260"/>
        <v>0</v>
      </c>
      <c r="O203" s="84">
        <f t="shared" si="259"/>
        <v>0</v>
      </c>
    </row>
    <row r="204" s="35" customFormat="1" ht="12" spans="1:15">
      <c r="A204" s="66" t="s">
        <v>35</v>
      </c>
      <c r="B204" s="59"/>
      <c r="C204" s="59"/>
      <c r="D204" s="59"/>
      <c r="E204" s="59"/>
      <c r="F204" s="59"/>
      <c r="G204" s="59"/>
      <c r="H204" s="59"/>
      <c r="I204" s="59"/>
      <c r="J204" s="59"/>
      <c r="K204" s="59"/>
      <c r="L204" s="59"/>
      <c r="M204" s="59"/>
      <c r="N204" s="84">
        <f t="shared" si="260"/>
        <v>0</v>
      </c>
      <c r="O204" s="84">
        <f t="shared" si="259"/>
        <v>0</v>
      </c>
    </row>
    <row r="205" s="34" customFormat="1" ht="12" spans="1:15">
      <c r="A205" s="67" t="str">
        <f>"Total "&amp;$A$199</f>
        <v>Total MISCELLANEOUS</v>
      </c>
      <c r="B205" s="68">
        <f t="shared" ref="B205:O205" si="261">SUM(B200:B204)</f>
        <v>0</v>
      </c>
      <c r="C205" s="68">
        <f t="shared" si="261"/>
        <v>0</v>
      </c>
      <c r="D205" s="68">
        <f t="shared" si="261"/>
        <v>0</v>
      </c>
      <c r="E205" s="68">
        <f t="shared" si="261"/>
        <v>0</v>
      </c>
      <c r="F205" s="68">
        <f t="shared" si="261"/>
        <v>0</v>
      </c>
      <c r="G205" s="68">
        <f t="shared" si="261"/>
        <v>0</v>
      </c>
      <c r="H205" s="68">
        <f t="shared" si="261"/>
        <v>0</v>
      </c>
      <c r="I205" s="68">
        <f t="shared" si="261"/>
        <v>0</v>
      </c>
      <c r="J205" s="68">
        <f t="shared" si="261"/>
        <v>0</v>
      </c>
      <c r="K205" s="68">
        <f t="shared" si="261"/>
        <v>0</v>
      </c>
      <c r="L205" s="68">
        <f t="shared" si="261"/>
        <v>0</v>
      </c>
      <c r="M205" s="68">
        <f t="shared" si="261"/>
        <v>0</v>
      </c>
      <c r="N205" s="68">
        <f t="shared" si="261"/>
        <v>0</v>
      </c>
      <c r="O205" s="68">
        <f t="shared" si="261"/>
        <v>0</v>
      </c>
    </row>
    <row r="206" s="34" customFormat="1" ht="10.5" spans="1:15">
      <c r="A206" s="69" t="s">
        <v>43</v>
      </c>
      <c r="B206" s="70">
        <f>B205/B$8</f>
        <v>0</v>
      </c>
      <c r="C206" s="70">
        <f t="shared" ref="C206" si="262">C205/C$8</f>
        <v>0</v>
      </c>
      <c r="D206" s="70">
        <f t="shared" ref="D206" si="263">D205/D$8</f>
        <v>0</v>
      </c>
      <c r="E206" s="70">
        <f t="shared" ref="E206" si="264">E205/E$8</f>
        <v>0</v>
      </c>
      <c r="F206" s="70">
        <f t="shared" ref="F206" si="265">F205/F$8</f>
        <v>0</v>
      </c>
      <c r="G206" s="70">
        <f t="shared" ref="G206" si="266">G205/G$8</f>
        <v>0</v>
      </c>
      <c r="H206" s="70">
        <f t="shared" ref="H206" si="267">H205/H$8</f>
        <v>0</v>
      </c>
      <c r="I206" s="70">
        <f t="shared" ref="I206" si="268">I205/I$8</f>
        <v>0</v>
      </c>
      <c r="J206" s="70">
        <f t="shared" ref="J206" si="269">J205/J$8</f>
        <v>0</v>
      </c>
      <c r="K206" s="70">
        <f t="shared" ref="K206" si="270">K205/K$8</f>
        <v>0</v>
      </c>
      <c r="L206" s="70">
        <f t="shared" ref="L206" si="271">L205/L$8</f>
        <v>0</v>
      </c>
      <c r="M206" s="70">
        <f t="shared" ref="M206" si="272">M205/M$8</f>
        <v>0</v>
      </c>
      <c r="N206" s="70">
        <f t="shared" ref="N206" si="273">N205/N$8</f>
        <v>0</v>
      </c>
      <c r="O206" s="70">
        <f t="shared" ref="O206" si="274">O205/O$8</f>
        <v>0</v>
      </c>
    </row>
    <row r="207" spans="1:15">
      <c r="A207" s="96"/>
      <c r="B207" s="96"/>
      <c r="C207" s="96"/>
      <c r="D207" s="96"/>
      <c r="E207" s="96"/>
      <c r="F207" s="96"/>
      <c r="G207" s="96"/>
      <c r="H207" s="96"/>
      <c r="I207" s="96"/>
      <c r="J207" s="96"/>
      <c r="K207" s="96"/>
      <c r="L207" s="96"/>
      <c r="M207" s="96"/>
      <c r="N207" s="96"/>
      <c r="O207" s="96"/>
    </row>
  </sheetData>
  <hyperlinks>
    <hyperlink ref="A2" r:id="rId4" display="by Vertex42.com"/>
  </hyperlinks>
  <printOptions horizontalCentered="1"/>
  <pageMargins left="0.5" right="0.5" top="0.5" bottom="0.5" header="0.5" footer="0.25"/>
  <pageSetup paperSize="1" scale="93" fitToHeight="0" orientation="landscape"/>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58"/>
  <sheetViews>
    <sheetView showGridLines="0" workbookViewId="0">
      <selection activeCell="A1" sqref="A1"/>
    </sheetView>
  </sheetViews>
  <sheetFormatPr defaultColWidth="9" defaultRowHeight="12.75" outlineLevelCol="1"/>
  <cols>
    <col min="1" max="1" width="9" style="13" customWidth="1"/>
    <col min="2" max="2" width="69.375" style="13" customWidth="1"/>
    <col min="3" max="16384" width="9" style="13"/>
  </cols>
  <sheetData>
    <row r="1" s="10" customFormat="1" ht="26.1" customHeight="1" spans="1:2">
      <c r="A1" s="14" t="s">
        <v>139</v>
      </c>
      <c r="B1" s="15"/>
    </row>
    <row r="2" s="11" customFormat="1" ht="11.25" spans="1:2">
      <c r="A2" s="16" t="s">
        <v>140</v>
      </c>
      <c r="B2" s="16"/>
    </row>
    <row r="3" s="12" customFormat="1" spans="1:1">
      <c r="A3" s="17" t="s">
        <v>141</v>
      </c>
    </row>
    <row r="5" s="12" customFormat="1" ht="13.5" spans="1:1">
      <c r="A5" s="18" t="s">
        <v>142</v>
      </c>
    </row>
    <row r="6" s="12" customFormat="1" ht="25.5" spans="1:2">
      <c r="A6" s="18"/>
      <c r="B6" s="19" t="s">
        <v>143</v>
      </c>
    </row>
    <row r="7" s="12" customFormat="1"/>
    <row r="8" s="12" customFormat="1" ht="13.5" spans="1:2">
      <c r="A8" s="20" t="s">
        <v>144</v>
      </c>
      <c r="B8" s="21" t="s">
        <v>145</v>
      </c>
    </row>
    <row r="9" s="12" customFormat="1" ht="13.5" spans="1:1">
      <c r="A9" s="22"/>
    </row>
    <row r="10" s="12" customFormat="1" ht="38.25" spans="1:2">
      <c r="A10" s="22"/>
      <c r="B10" s="19" t="s">
        <v>146</v>
      </c>
    </row>
    <row r="11" s="12" customFormat="1" ht="13.5" spans="1:1">
      <c r="A11" s="22"/>
    </row>
    <row r="12" s="12" customFormat="1" ht="25.5" spans="1:2">
      <c r="A12" s="22"/>
      <c r="B12" s="19" t="s">
        <v>147</v>
      </c>
    </row>
    <row r="13" s="12" customFormat="1" ht="13.5" spans="1:1">
      <c r="A13" s="22"/>
    </row>
    <row r="14" s="12" customFormat="1" ht="25.5" spans="1:2">
      <c r="A14" s="22"/>
      <c r="B14" s="19" t="s">
        <v>148</v>
      </c>
    </row>
    <row r="15" s="12" customFormat="1" ht="13.5" spans="1:2">
      <c r="A15" s="22"/>
      <c r="B15" s="19"/>
    </row>
    <row r="16" s="12" customFormat="1" ht="38.25" spans="1:2">
      <c r="A16" s="22"/>
      <c r="B16" s="19" t="s">
        <v>149</v>
      </c>
    </row>
    <row r="17" s="12" customFormat="1" ht="13.5" spans="1:1">
      <c r="A17" s="22"/>
    </row>
    <row r="18" s="12" customFormat="1" ht="13.5" spans="1:2">
      <c r="A18" s="20" t="s">
        <v>150</v>
      </c>
      <c r="B18" s="21" t="s">
        <v>151</v>
      </c>
    </row>
    <row r="19" s="12" customFormat="1" ht="13.5" spans="1:1">
      <c r="A19" s="22"/>
    </row>
    <row r="20" s="12" customFormat="1" ht="25.5" spans="1:2">
      <c r="A20" s="22"/>
      <c r="B20" s="19" t="s">
        <v>152</v>
      </c>
    </row>
    <row r="21" s="12" customFormat="1" ht="13.5" spans="1:1">
      <c r="A21" s="22"/>
    </row>
    <row r="22" s="12" customFormat="1" ht="25.5" spans="1:2">
      <c r="A22" s="22"/>
      <c r="B22" s="19" t="s">
        <v>153</v>
      </c>
    </row>
    <row r="23" s="12" customFormat="1" ht="13.5" spans="1:1">
      <c r="A23" s="22"/>
    </row>
    <row r="24" s="12" customFormat="1" ht="25.5" spans="1:2">
      <c r="A24" s="22"/>
      <c r="B24" s="19" t="s">
        <v>154</v>
      </c>
    </row>
    <row r="25" s="12" customFormat="1" ht="13.5" spans="1:1">
      <c r="A25" s="22"/>
    </row>
    <row r="26" s="12" customFormat="1" ht="13.5" spans="1:2">
      <c r="A26" s="20" t="s">
        <v>155</v>
      </c>
      <c r="B26" s="21" t="s">
        <v>156</v>
      </c>
    </row>
    <row r="27" s="12" customFormat="1" ht="13.5" spans="1:1">
      <c r="A27" s="22"/>
    </row>
    <row r="28" s="12" customFormat="1" ht="38.25" spans="1:2">
      <c r="A28" s="22"/>
      <c r="B28" s="19" t="s">
        <v>157</v>
      </c>
    </row>
    <row r="29" s="12" customFormat="1" ht="13.5" spans="1:1">
      <c r="A29" s="22"/>
    </row>
    <row r="30" s="12" customFormat="1" ht="13.5" spans="1:1">
      <c r="A30" s="18" t="s">
        <v>158</v>
      </c>
    </row>
    <row r="31" s="12" customFormat="1" ht="25.5" spans="1:2">
      <c r="A31" s="22"/>
      <c r="B31" s="19" t="s">
        <v>159</v>
      </c>
    </row>
    <row r="32" s="12" customFormat="1" ht="13.5" spans="1:1">
      <c r="A32" s="22"/>
    </row>
    <row r="33" s="12" customFormat="1" ht="38.25" spans="1:2">
      <c r="A33" s="22"/>
      <c r="B33" s="19" t="s">
        <v>160</v>
      </c>
    </row>
    <row r="34" s="12" customFormat="1" ht="13.5" spans="1:1">
      <c r="A34" s="22"/>
    </row>
    <row r="35" s="12" customFormat="1" ht="13.5" spans="1:1">
      <c r="A35" s="18" t="s">
        <v>161</v>
      </c>
    </row>
    <row r="36" s="12" customFormat="1" ht="38.25" spans="1:2">
      <c r="A36" s="22"/>
      <c r="B36" s="19" t="s">
        <v>162</v>
      </c>
    </row>
    <row r="37" s="12" customFormat="1" ht="13.5" spans="1:1">
      <c r="A37" s="22"/>
    </row>
    <row r="38" s="12" customFormat="1" ht="13.5" spans="1:1">
      <c r="A38" s="18" t="s">
        <v>163</v>
      </c>
    </row>
    <row r="39" s="12" customFormat="1" ht="38.25" spans="1:2">
      <c r="A39" s="22"/>
      <c r="B39" s="19" t="s">
        <v>164</v>
      </c>
    </row>
    <row r="40" s="12" customFormat="1"/>
    <row r="41" s="12" customFormat="1" ht="25.5" spans="1:2">
      <c r="A41" s="22"/>
      <c r="B41" s="19" t="s">
        <v>165</v>
      </c>
    </row>
    <row r="42" s="12" customFormat="1" ht="13.5" spans="1:1">
      <c r="A42" s="22"/>
    </row>
    <row r="43" s="12" customFormat="1" ht="13.5" spans="1:2">
      <c r="A43" s="20" t="s">
        <v>166</v>
      </c>
      <c r="B43" s="21" t="s">
        <v>167</v>
      </c>
    </row>
    <row r="44" s="12" customFormat="1" ht="13.5" spans="1:1">
      <c r="A44" s="22"/>
    </row>
    <row r="45" s="12" customFormat="1" ht="25.5" spans="1:2">
      <c r="A45" s="22"/>
      <c r="B45" s="19" t="s">
        <v>168</v>
      </c>
    </row>
    <row r="46" s="12" customFormat="1" ht="13.5" spans="1:1">
      <c r="A46" s="22"/>
    </row>
    <row r="47" s="12" customFormat="1" ht="38.25" spans="1:2">
      <c r="A47" s="22"/>
      <c r="B47" s="19" t="s">
        <v>169</v>
      </c>
    </row>
    <row r="48" s="12" customFormat="1" ht="13.5" spans="1:1">
      <c r="A48" s="22"/>
    </row>
    <row r="49" s="12" customFormat="1" ht="25.5" spans="1:2">
      <c r="A49" s="22"/>
      <c r="B49" s="19" t="s">
        <v>170</v>
      </c>
    </row>
    <row r="50" s="12" customFormat="1" ht="13.5" spans="1:1">
      <c r="A50" s="22"/>
    </row>
    <row r="52" spans="1:2">
      <c r="A52" s="23"/>
      <c r="B52" s="24" t="s">
        <v>171</v>
      </c>
    </row>
    <row r="53" spans="1:2">
      <c r="A53" s="25"/>
      <c r="B53" s="25"/>
    </row>
    <row r="54" spans="1:2">
      <c r="A54" s="26" t="s">
        <v>172</v>
      </c>
      <c r="B54" s="27" t="s">
        <v>173</v>
      </c>
    </row>
    <row r="55" spans="1:2">
      <c r="A55"/>
      <c r="B55" s="25"/>
    </row>
    <row r="56" spans="1:2">
      <c r="A56" s="26" t="s">
        <v>174</v>
      </c>
      <c r="B56" s="27" t="s">
        <v>175</v>
      </c>
    </row>
    <row r="57" spans="1:2">
      <c r="A57"/>
      <c r="B57" s="25"/>
    </row>
    <row r="58" spans="1:2">
      <c r="A58" s="26" t="s">
        <v>174</v>
      </c>
      <c r="B58" s="27" t="s">
        <v>176</v>
      </c>
    </row>
  </sheetData>
  <mergeCells count="1">
    <mergeCell ref="A2:B2"/>
  </mergeCells>
  <hyperlinks>
    <hyperlink ref="A2" r:id="rId2" display="http://www.vertex42.com/ExcelTemplates/family-budget-planner.html"/>
    <hyperlink ref="B54" r:id="rId3" display="Vertex42.com: Spreadsheet Tips Workbook"/>
    <hyperlink ref="B58" r:id="rId4" display="Vertex42.com: Budgeting Tips"/>
    <hyperlink ref="B56" r:id="rId5" display="Vertex42.com: How to Make a Budget with a Spreadsheet"/>
  </hyperlinks>
  <pageMargins left="0.75" right="0.75" top="1" bottom="1" header="0.5" footer="0.5"/>
  <pageSetup paperSize="1" orientation="portrait"/>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17"/>
  <sheetViews>
    <sheetView showGridLines="0" workbookViewId="0">
      <selection activeCell="A1" sqref="A1"/>
    </sheetView>
  </sheetViews>
  <sheetFormatPr defaultColWidth="9" defaultRowHeight="12.75"/>
  <cols>
    <col min="1" max="1" width="66.5" style="1" customWidth="1"/>
    <col min="2" max="2" width="9" style="1" customWidth="1"/>
  </cols>
  <sheetData>
    <row r="1" ht="26.1" customHeight="1" spans="1:1">
      <c r="A1" s="2" t="s">
        <v>0</v>
      </c>
    </row>
    <row r="2" ht="13.5" spans="1:1">
      <c r="A2" s="3" t="s">
        <v>177</v>
      </c>
    </row>
    <row r="3" spans="1:1">
      <c r="A3" s="4" t="s">
        <v>140</v>
      </c>
    </row>
    <row r="4" ht="13.5" spans="1:1">
      <c r="A4" s="3"/>
    </row>
    <row r="5" ht="13.5" spans="1:1">
      <c r="A5" s="5" t="s">
        <v>2</v>
      </c>
    </row>
    <row r="6" ht="13.5" spans="1:1">
      <c r="A6" s="3"/>
    </row>
    <row r="7" ht="40.5" spans="1:1">
      <c r="A7" s="3" t="s">
        <v>178</v>
      </c>
    </row>
    <row r="8" ht="13.5" spans="1:1">
      <c r="A8" s="3"/>
    </row>
    <row r="9" ht="27" spans="1:1">
      <c r="A9" s="3" t="s">
        <v>179</v>
      </c>
    </row>
    <row r="10" ht="13.5" spans="1:1">
      <c r="A10" s="3"/>
    </row>
    <row r="11" ht="27" spans="1:1">
      <c r="A11" s="3" t="s">
        <v>180</v>
      </c>
    </row>
    <row r="12" ht="13.5" spans="1:1">
      <c r="A12" s="3"/>
    </row>
    <row r="13" ht="13.5" spans="1:1">
      <c r="A13" s="6" t="s">
        <v>181</v>
      </c>
    </row>
    <row r="14" ht="13.5" spans="1:1">
      <c r="A14" s="3" t="s">
        <v>182</v>
      </c>
    </row>
    <row r="15" ht="13.5" spans="1:1">
      <c r="A15" s="7"/>
    </row>
    <row r="16" spans="1:1">
      <c r="A16" s="8" t="s">
        <v>183</v>
      </c>
    </row>
    <row r="17" spans="1:1">
      <c r="A17" s="9"/>
    </row>
  </sheetData>
  <hyperlinks>
    <hyperlink ref="A13" r:id="rId2" display="See License Agreement"/>
    <hyperlink ref="A3" r:id="rId3" display="http://www.vertex42.com/ExcelTemplates/family-budget-planner.html"/>
  </hyperlinks>
  <pageMargins left="0.699305555555556" right="0.699305555555556" top="0.75" bottom="0.75" header="0.299305555555556" footer="0.299305555555556"/>
  <headerFooter/>
  <drawing r:id="rId1"/>
</worksheet>
</file>

<file path=docProps/app.xml><?xml version="1.0" encoding="utf-8"?>
<Properties xmlns="http://schemas.openxmlformats.org/officeDocument/2006/extended-properties" xmlns:vt="http://schemas.openxmlformats.org/officeDocument/2006/docPropsVTypes">
  <Company>Vertex42 LLC</Company>
  <Application>Microsoft Excel</Application>
  <HeadingPairs>
    <vt:vector size="2" baseType="variant">
      <vt:variant>
        <vt:lpstr>工作表</vt:lpstr>
      </vt:variant>
      <vt:variant>
        <vt:i4>3</vt:i4>
      </vt:variant>
    </vt:vector>
  </HeadingPairs>
  <TitlesOfParts>
    <vt:vector size="3" baseType="lpstr">
      <vt:lpstr>Budget</vt:lpstr>
      <vt:lpstr>Help</vt:lpstr>
      <vt:lpst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Family Budget Planner</dc:title>
  <dc:creator>www.vertex42.com</dc:creator>
  <dc:description>(c) 2008-2014 Vertex42 LLC. All Rights Reserved.</dc:description>
  <cp:lastModifiedBy>Jon</cp:lastModifiedBy>
  <dcterms:created xsi:type="dcterms:W3CDTF">2007-10-27T20:07:00Z</dcterms:created>
  <cp:lastPrinted>2014-04-03T10:23:00Z</cp:lastPrinted>
  <dcterms:modified xsi:type="dcterms:W3CDTF">2016-03-05T21:08:46Z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2008-2014 Vertex42 LLC</vt:lpwstr>
  </property>
  <property fmtid="{D5CDD505-2E9C-101B-9397-08002B2CF9AE}" pid="3" name="Version">
    <vt:lpwstr>2.1.0</vt:lpwstr>
  </property>
  <property fmtid="{D5CDD505-2E9C-101B-9397-08002B2CF9AE}" pid="4" name="KSOProductBuildVer">
    <vt:lpwstr>3082-10.1.0.5503</vt:lpwstr>
  </property>
</Properties>
</file>