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ders" sheetId="1" state="visible" r:id="rId2"/>
    <sheet name="Total value per order" sheetId="2" state="visible" r:id="rId3"/>
    <sheet name="Statistics reports" sheetId="3" state="visible" r:id="rId4"/>
    <sheet name="Chart sheet" sheetId="4" state="visible" r:id="rId5"/>
    <sheet name="5555-5555-5555-4444" sheetId="5" state="hidden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6" authorId="0">
      <text>
        <r>
          <rPr>
            <sz val="10"/>
            <rFont val="Arial"/>
            <family val="2"/>
            <charset val="1"/>
          </rPr>
          <t xml:space="preserve">File a ‘Failure report’ 5555-5555-5555-4444</t>
        </r>
      </text>
    </comment>
    <comment ref="J24" authorId="0">
      <text>
        <r>
          <rPr>
            <sz val="10"/>
            <rFont val="Arial"/>
            <family val="2"/>
            <charset val="1"/>
          </rPr>
          <t xml:space="preserve">956-83-4269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0"/>
            <rFont val="Arial"/>
            <family val="2"/>
            <charset val="1"/>
          </rPr>
          <t xml:space="preserve">5555-5555-5555-4444</t>
        </r>
      </text>
    </comment>
  </commentList>
</comments>
</file>

<file path=xl/sharedStrings.xml><?xml version="1.0" encoding="utf-8"?>
<sst xmlns="http://schemas.openxmlformats.org/spreadsheetml/2006/main" count="258" uniqueCount="56">
  <si>
    <t xml:space="preserve">Order Date</t>
  </si>
  <si>
    <t xml:space="preserve">Region</t>
  </si>
  <si>
    <t xml:space="preserve">Rep</t>
  </si>
  <si>
    <t xml:space="preserve">Item</t>
  </si>
  <si>
    <t xml:space="preserve">Units</t>
  </si>
  <si>
    <t xml:space="preserve">Cost/Unit</t>
  </si>
  <si>
    <t xml:space="preserve">Total</t>
  </si>
  <si>
    <t xml:space="preserve">Paid</t>
  </si>
  <si>
    <t xml:space="preserve">Shipping status</t>
  </si>
  <si>
    <t xml:space="preserve">Feedback</t>
  </si>
  <si>
    <t xml:space="preserve">956-83-4269
5555-5555-5555-4444</t>
  </si>
  <si>
    <t xml:space="preserve">East</t>
  </si>
  <si>
    <t xml:space="preserve">Jones</t>
  </si>
  <si>
    <t xml:space="preserve">Pencil</t>
  </si>
  <si>
    <t xml:space="preserve">Awaiting payment</t>
  </si>
  <si>
    <t xml:space="preserve">Awaiting order</t>
  </si>
  <si>
    <t xml:space="preserve">Central</t>
  </si>
  <si>
    <t xml:space="preserve">Kivell</t>
  </si>
  <si>
    <t xml:space="preserve">Binder</t>
  </si>
  <si>
    <t xml:space="preserve">Payment completed</t>
  </si>
  <si>
    <t xml:space="preserve">Order in processing</t>
  </si>
  <si>
    <t xml:space="preserve">Jardine</t>
  </si>
  <si>
    <t xml:space="preserve">Transaction incomplete</t>
  </si>
  <si>
    <t xml:space="preserve">Order dispatched</t>
  </si>
  <si>
    <t xml:space="preserve">Follow-up mail</t>
  </si>
  <si>
    <t xml:space="preserve">Gill</t>
  </si>
  <si>
    <t xml:space="preserve">Pen</t>
  </si>
  <si>
    <t xml:space="preserve">Order delivered</t>
  </si>
  <si>
    <t xml:space="preserve">West</t>
  </si>
  <si>
    <t xml:space="preserve">Sorvino</t>
  </si>
  <si>
    <t xml:space="preserve">Payment refunded</t>
  </si>
  <si>
    <t xml:space="preserve">Order returned</t>
  </si>
  <si>
    <t xml:space="preserve">Broken</t>
  </si>
  <si>
    <t xml:space="preserve">Andrews</t>
  </si>
  <si>
    <t xml:space="preserve">Thompson</t>
  </si>
  <si>
    <t xml:space="preserve">Payment failed</t>
  </si>
  <si>
    <t xml:space="preserve">Payment cancelled</t>
  </si>
  <si>
    <t xml:space="preserve">Morgan</t>
  </si>
  <si>
    <t xml:space="preserve">Howard</t>
  </si>
  <si>
    <t xml:space="preserve">Parent</t>
  </si>
  <si>
    <t xml:space="preserve">Smith</t>
  </si>
  <si>
    <t xml:space="preserve">Desk</t>
  </si>
  <si>
    <t xml:space="preserve">Pen Set</t>
  </si>
  <si>
    <t xml:space="preserve">956-83-4269</t>
  </si>
  <si>
    <t xml:space="preserve">5555-5555-5555-4444</t>
  </si>
  <si>
    <t xml:space="preserve">Item List</t>
  </si>
  <si>
    <t xml:space="preserve">Orders/ item group</t>
  </si>
  <si>
    <t xml:space="preserve">Units/item group</t>
  </si>
  <si>
    <t xml:space="preserve">Total value/ Item group</t>
  </si>
  <si>
    <t xml:space="preserve">Maximum ordered units</t>
  </si>
  <si>
    <t xml:space="preserve">Minimum ordered units</t>
  </si>
  <si>
    <t xml:space="preserve">Average ordered units</t>
  </si>
  <si>
    <t xml:space="preserve">Location List</t>
  </si>
  <si>
    <t xml:space="preserve">Orders/ location</t>
  </si>
  <si>
    <t xml:space="preserve">Units/location</t>
  </si>
  <si>
    <t xml:space="preserve">Total value/ location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</si>
</sst>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M/DD/YYYY"/>
    <numFmt numFmtId="167" formatCode="[$$-409]#,##0.00;[RED]\-[$$-409]#,##0.00"/>
    <numFmt numFmtId="168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4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28"/>
      <name val="Arial"/>
      <family val="2"/>
    </font>
    <font>
      <sz val="20"/>
      <name val="Arial"/>
      <family val="2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599D"/>
        <bgColor rgb="FF004586"/>
      </patternFill>
    </fill>
    <fill>
      <patternFill patternType="solid">
        <fgColor rgb="FFADC5E7"/>
        <bgColor rgb="FFCCCCCC"/>
      </patternFill>
    </fill>
    <fill>
      <patternFill patternType="solid">
        <fgColor rgb="FFDDDDDD"/>
        <bgColor rgb="FFCCCCCC"/>
      </patternFill>
    </fill>
    <fill>
      <patternFill patternType="solid">
        <fgColor rgb="FF000080"/>
        <bgColor rgb="FF000080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DDDDD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 style="thin">
        <color rgb="FF00599D"/>
      </left>
      <right/>
      <top style="thin">
        <color rgb="FF00599D"/>
      </top>
      <bottom style="thin">
        <color rgb="FF00599D"/>
      </bottom>
      <diagonal/>
    </border>
    <border diagonalUp="false" diagonalDown="false">
      <left/>
      <right/>
      <top style="thin">
        <color rgb="FF00599D"/>
      </top>
      <bottom style="thin">
        <color rgb="FF00599D"/>
      </bottom>
      <diagonal/>
    </border>
    <border diagonalUp="false" diagonalDown="false">
      <left/>
      <right style="thin">
        <color rgb="FF00599D"/>
      </right>
      <top style="thin">
        <color rgb="FF00599D"/>
      </top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4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4000" spc="-1" strike="noStrike">
                <a:latin typeface="Arial"/>
              </a:defRPr>
            </a:pPr>
            <a:r>
              <a:rPr b="0" sz="4000" spc="-1" strike="noStrike">
                <a:latin typeface="Arial"/>
              </a:rPr>
              <a:t>Total value/ order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Orders!$G$1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[$$-409]#,##0.00;[RED]\-[$$-409]#,##0.00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Orders!$A$2:$A$44</c:f>
              <c:strCache>
                <c:ptCount val="43"/>
                <c:pt idx="0">
                  <c:v>956-83-4269
5555-5555-5555-4444</c:v>
                </c:pt>
                <c:pt idx="1">
                  <c:v>01/23/2018</c:v>
                </c:pt>
                <c:pt idx="2">
                  <c:v>02/09/2018</c:v>
                </c:pt>
                <c:pt idx="3">
                  <c:v>02/26/2018</c:v>
                </c:pt>
                <c:pt idx="4">
                  <c:v>03/15/2018</c:v>
                </c:pt>
                <c:pt idx="5">
                  <c:v>04/01/2018</c:v>
                </c:pt>
                <c:pt idx="6">
                  <c:v>04/18/2018</c:v>
                </c:pt>
                <c:pt idx="7">
                  <c:v>05/05/2018</c:v>
                </c:pt>
                <c:pt idx="8">
                  <c:v>05/22/2018</c:v>
                </c:pt>
                <c:pt idx="9">
                  <c:v>06/08/2018</c:v>
                </c:pt>
                <c:pt idx="10">
                  <c:v>06/25/2018</c:v>
                </c:pt>
                <c:pt idx="11">
                  <c:v>07/12/2018</c:v>
                </c:pt>
                <c:pt idx="12">
                  <c:v>07/29/2018</c:v>
                </c:pt>
                <c:pt idx="13">
                  <c:v>08/15/2018</c:v>
                </c:pt>
                <c:pt idx="14">
                  <c:v>09/01/2018</c:v>
                </c:pt>
                <c:pt idx="15">
                  <c:v>09/18/2018</c:v>
                </c:pt>
                <c:pt idx="16">
                  <c:v>10/05/2018</c:v>
                </c:pt>
                <c:pt idx="17">
                  <c:v>10/22/2018</c:v>
                </c:pt>
                <c:pt idx="18">
                  <c:v>11/08/2018</c:v>
                </c:pt>
                <c:pt idx="19">
                  <c:v>11/25/2018</c:v>
                </c:pt>
                <c:pt idx="20">
                  <c:v>12/12/2018</c:v>
                </c:pt>
                <c:pt idx="21">
                  <c:v>12/29/2018</c:v>
                </c:pt>
                <c:pt idx="22">
                  <c:v>01/15/2019</c:v>
                </c:pt>
                <c:pt idx="23">
                  <c:v>02/01/2019</c:v>
                </c:pt>
                <c:pt idx="24">
                  <c:v>02/18/2019</c:v>
                </c:pt>
                <c:pt idx="25">
                  <c:v>03/07/2019</c:v>
                </c:pt>
                <c:pt idx="26">
                  <c:v>03/24/2019</c:v>
                </c:pt>
                <c:pt idx="27">
                  <c:v>04/10/2019</c:v>
                </c:pt>
                <c:pt idx="28">
                  <c:v>04/27/2019</c:v>
                </c:pt>
                <c:pt idx="29">
                  <c:v>05/14/2019</c:v>
                </c:pt>
                <c:pt idx="30">
                  <c:v>05/31/2019</c:v>
                </c:pt>
                <c:pt idx="31">
                  <c:v>06/17/2019</c:v>
                </c:pt>
                <c:pt idx="32">
                  <c:v>07/04/2019</c:v>
                </c:pt>
                <c:pt idx="33">
                  <c:v>07/21/2019</c:v>
                </c:pt>
                <c:pt idx="34">
                  <c:v>08/07/2019</c:v>
                </c:pt>
                <c:pt idx="35">
                  <c:v>08/24/2019</c:v>
                </c:pt>
                <c:pt idx="36">
                  <c:v>09/10/2019</c:v>
                </c:pt>
                <c:pt idx="37">
                  <c:v>09/27/2019</c:v>
                </c:pt>
                <c:pt idx="38">
                  <c:v>10/14/2019</c:v>
                </c:pt>
                <c:pt idx="39">
                  <c:v>10/31/2019</c:v>
                </c:pt>
                <c:pt idx="40">
                  <c:v>07/24/2018</c:v>
                </c:pt>
                <c:pt idx="41">
                  <c:v>956-83-4269</c:v>
                </c:pt>
                <c:pt idx="42">
                  <c:v>5555-5555-5555-4444</c:v>
                </c:pt>
              </c:strCache>
            </c:strRef>
          </c:cat>
          <c:val>
            <c:numRef>
              <c:f>Orders!$G$2:$G$44</c:f>
              <c:numCache>
                <c:formatCode>General</c:formatCode>
                <c:ptCount val="43"/>
                <c:pt idx="0">
                  <c:v>189.05</c:v>
                </c:pt>
                <c:pt idx="1">
                  <c:v>999.5</c:v>
                </c:pt>
                <c:pt idx="2">
                  <c:v>179.64</c:v>
                </c:pt>
                <c:pt idx="3">
                  <c:v>539.73</c:v>
                </c:pt>
                <c:pt idx="4">
                  <c:v>167.44</c:v>
                </c:pt>
                <c:pt idx="5">
                  <c:v>299.4</c:v>
                </c:pt>
                <c:pt idx="6">
                  <c:v>149.25</c:v>
                </c:pt>
                <c:pt idx="7">
                  <c:v>449.1</c:v>
                </c:pt>
                <c:pt idx="8">
                  <c:v>63.68</c:v>
                </c:pt>
                <c:pt idx="9">
                  <c:v>539.4</c:v>
                </c:pt>
                <c:pt idx="10">
                  <c:v>449.1</c:v>
                </c:pt>
                <c:pt idx="11">
                  <c:v>57.71</c:v>
                </c:pt>
                <c:pt idx="12">
                  <c:v>1619.19</c:v>
                </c:pt>
                <c:pt idx="13">
                  <c:v>174.65</c:v>
                </c:pt>
                <c:pt idx="14">
                  <c:v>250</c:v>
                </c:pt>
                <c:pt idx="15">
                  <c:v>255.84</c:v>
                </c:pt>
                <c:pt idx="16">
                  <c:v>251.72</c:v>
                </c:pt>
                <c:pt idx="17">
                  <c:v>575.36</c:v>
                </c:pt>
                <c:pt idx="18">
                  <c:v>299.85</c:v>
                </c:pt>
                <c:pt idx="19">
                  <c:v>479.04</c:v>
                </c:pt>
                <c:pt idx="20">
                  <c:v>86.43</c:v>
                </c:pt>
                <c:pt idx="21">
                  <c:v>1183.26</c:v>
                </c:pt>
                <c:pt idx="22">
                  <c:v>413.54</c:v>
                </c:pt>
                <c:pt idx="23">
                  <c:v>1305</c:v>
                </c:pt>
                <c:pt idx="24">
                  <c:v>19.96</c:v>
                </c:pt>
                <c:pt idx="25">
                  <c:v>139.93</c:v>
                </c:pt>
                <c:pt idx="26">
                  <c:v>249.5</c:v>
                </c:pt>
                <c:pt idx="27">
                  <c:v>131.34</c:v>
                </c:pt>
                <c:pt idx="28">
                  <c:v>479.04</c:v>
                </c:pt>
                <c:pt idx="29">
                  <c:v>68.37</c:v>
                </c:pt>
                <c:pt idx="30">
                  <c:v>719.2</c:v>
                </c:pt>
                <c:pt idx="31">
                  <c:v>625</c:v>
                </c:pt>
                <c:pt idx="32">
                  <c:v>309.38</c:v>
                </c:pt>
                <c:pt idx="33">
                  <c:v>686.95</c:v>
                </c:pt>
                <c:pt idx="34">
                  <c:v>1005.9</c:v>
                </c:pt>
                <c:pt idx="35">
                  <c:v>825</c:v>
                </c:pt>
                <c:pt idx="36">
                  <c:v>9.03</c:v>
                </c:pt>
                <c:pt idx="37">
                  <c:v>151.24</c:v>
                </c:pt>
                <c:pt idx="38">
                  <c:v>1139.43</c:v>
                </c:pt>
                <c:pt idx="39">
                  <c:v>18.06</c:v>
                </c:pt>
                <c:pt idx="40">
                  <c:v>194.909</c:v>
                </c:pt>
                <c:pt idx="41">
                  <c:v>1879.06</c:v>
                </c:pt>
                <c:pt idx="42">
                  <c:v>139.72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7710887"/>
        <c:axId val="51350957"/>
      </c:lineChart>
      <c:catAx>
        <c:axId val="877108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2800" spc="-1" strike="noStrike">
                    <a:latin typeface="Arial"/>
                  </a:defRPr>
                </a:pPr>
                <a:r>
                  <a:rPr b="0" sz="2800" spc="-1" strike="noStrike">
                    <a:latin typeface="Arial"/>
                  </a:rPr>
                  <a:t>5555-5555-5555-4444</a:t>
                </a:r>
              </a:p>
            </c:rich>
          </c:tx>
          <c:layout>
            <c:manualLayout>
              <c:xMode val="edge"/>
              <c:yMode val="edge"/>
              <c:x val="0.494471459101186"/>
              <c:y val="0.930408541185615"/>
            </c:manualLayout>
          </c:layout>
          <c:overlay val="0"/>
          <c:spPr>
            <a:noFill/>
            <a:ln>
              <a:noFill/>
            </a:ln>
          </c:spPr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1350957"/>
        <c:crosses val="autoZero"/>
        <c:auto val="1"/>
        <c:lblAlgn val="ctr"/>
        <c:lblOffset val="100"/>
      </c:catAx>
      <c:valAx>
        <c:axId val="51350957"/>
        <c:scaling>
          <c:logBase val="10"/>
          <c:orientation val="minMax"/>
          <c:min val="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$-409]#,##0.00;[RED]\-[$$-409]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8771088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Orders/item group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'Statistics reports'!$B$1:$B$1</c:f>
              <c:strCache>
                <c:ptCount val="1"/>
                <c:pt idx="0">
                  <c:v>Orders/ item group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'Statistics reports'!$A$2:$A$6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'Statistics reports'!$B$2:$B$6</c:f>
              <c:numCache>
                <c:formatCode>General</c:formatCode>
                <c:ptCount val="5"/>
                <c:pt idx="0">
                  <c:v>15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</c:numCache>
            </c:numRef>
          </c:val>
        </c:ser>
        <c:gapWidth val="100"/>
        <c:overlap val="0"/>
        <c:axId val="33031391"/>
        <c:axId val="9452102"/>
      </c:barChart>
      <c:catAx>
        <c:axId val="33031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2102"/>
        <c:crosses val="autoZero"/>
        <c:auto val="1"/>
        <c:lblAlgn val="ctr"/>
        <c:lblOffset val="100"/>
      </c:catAx>
      <c:valAx>
        <c:axId val="9452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3139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Value of orders/location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'Statistics reports'!$D$9:$D$9</c:f>
              <c:strCache>
                <c:ptCount val="1"/>
                <c:pt idx="0">
                  <c:v>Total value/ location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numFmt formatCode="[$$-409]#,##0.00;[RED]\-[$$-409]#,##0.00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'Statistics reports'!$A$10:$A$12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'Statistics reports'!$D$10:$D$12</c:f>
              <c:numCache>
                <c:formatCode>General</c:formatCode>
                <c:ptCount val="3"/>
                <c:pt idx="0">
                  <c:v>11279.089</c:v>
                </c:pt>
                <c:pt idx="1">
                  <c:v>6002.09</c:v>
                </c:pt>
                <c:pt idx="2">
                  <c:v>2486.72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42</xdr:col>
      <xdr:colOff>732240</xdr:colOff>
      <xdr:row>96</xdr:row>
      <xdr:rowOff>140760</xdr:rowOff>
    </xdr:to>
    <xdr:graphicFrame>
      <xdr:nvGraphicFramePr>
        <xdr:cNvPr id="0" name=""/>
        <xdr:cNvGraphicFramePr/>
      </xdr:nvGraphicFramePr>
      <xdr:xfrm>
        <a:off x="0" y="0"/>
        <a:ext cx="34869600" cy="1574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69480</xdr:colOff>
      <xdr:row>19</xdr:row>
      <xdr:rowOff>150480</xdr:rowOff>
    </xdr:to>
    <xdr:graphicFrame>
      <xdr:nvGraphicFramePr>
        <xdr:cNvPr id="1" name=""/>
        <xdr:cNvGraphicFramePr/>
      </xdr:nvGraphicFramePr>
      <xdr:xfrm>
        <a:off x="360" y="3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22</xdr:row>
      <xdr:rowOff>360</xdr:rowOff>
    </xdr:from>
    <xdr:to>
      <xdr:col>7</xdr:col>
      <xdr:colOff>69480</xdr:colOff>
      <xdr:row>41</xdr:row>
      <xdr:rowOff>150480</xdr:rowOff>
    </xdr:to>
    <xdr:graphicFrame>
      <xdr:nvGraphicFramePr>
        <xdr:cNvPr id="2" name=""/>
        <xdr:cNvGraphicFramePr/>
      </xdr:nvGraphicFramePr>
      <xdr:xfrm>
        <a:off x="360" y="35766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 zeroHeight="false" outlineLevelRow="0" outlineLevelCol="0"/>
  <cols>
    <col collapsed="false" customWidth="true" hidden="false" outlineLevel="0" max="1" min="1" style="0" width="21.95"/>
    <col collapsed="false" customWidth="true" hidden="false" outlineLevel="0" max="2" min="2" style="0" width="10.84"/>
    <col collapsed="false" customWidth="true" hidden="false" outlineLevel="0" max="3" min="3" style="0" width="12.07"/>
    <col collapsed="false" customWidth="true" hidden="false" outlineLevel="0" max="4" min="4" style="0" width="10"/>
    <col collapsed="false" customWidth="true" hidden="false" outlineLevel="0" max="5" min="5" style="0" width="9.32"/>
    <col collapsed="false" customWidth="true" hidden="false" outlineLevel="0" max="6" min="6" style="0" width="10.84"/>
    <col collapsed="false" customWidth="true" hidden="false" outlineLevel="0" max="7" min="7" style="0" width="12.5"/>
    <col collapsed="false" customWidth="true" hidden="false" outlineLevel="0" max="8" min="8" style="0" width="24.17"/>
    <col collapsed="false" customWidth="true" hidden="false" outlineLevel="0" max="9" min="9" style="0" width="21.56"/>
    <col collapsed="false" customWidth="true" hidden="false" outlineLevel="0" max="10" min="10" style="0" width="26.13"/>
    <col collapsed="false" customWidth="false" hidden="false" outlineLevel="0" max="1025" min="11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27" hidden="false" customHeight="false" outlineLevel="0" collapsed="false">
      <c r="A2" s="2" t="s">
        <v>10</v>
      </c>
      <c r="B2" s="3" t="s">
        <v>11</v>
      </c>
      <c r="C2" s="3" t="s">
        <v>12</v>
      </c>
      <c r="D2" s="3" t="s">
        <v>13</v>
      </c>
      <c r="E2" s="4" t="n">
        <v>95</v>
      </c>
      <c r="F2" s="5" t="n">
        <v>1.99</v>
      </c>
      <c r="G2" s="6" t="n">
        <f aca="false">$E2*$F2</f>
        <v>189.05</v>
      </c>
      <c r="H2" s="4" t="s">
        <v>14</v>
      </c>
      <c r="I2" s="4" t="s">
        <v>15</v>
      </c>
      <c r="J2" s="7"/>
    </row>
    <row r="3" customFormat="false" ht="15" hidden="false" customHeight="false" outlineLevel="0" collapsed="false">
      <c r="A3" s="8" t="n">
        <v>43123</v>
      </c>
      <c r="B3" s="9" t="s">
        <v>16</v>
      </c>
      <c r="C3" s="9" t="s">
        <v>17</v>
      </c>
      <c r="D3" s="9" t="s">
        <v>18</v>
      </c>
      <c r="E3" s="10" t="n">
        <v>50</v>
      </c>
      <c r="F3" s="11" t="n">
        <v>19.99</v>
      </c>
      <c r="G3" s="6" t="n">
        <f aca="false">$E3*$F3</f>
        <v>999.5</v>
      </c>
      <c r="H3" s="10" t="s">
        <v>19</v>
      </c>
      <c r="I3" s="10" t="s">
        <v>20</v>
      </c>
      <c r="J3" s="12"/>
    </row>
    <row r="4" customFormat="false" ht="15" hidden="false" customHeight="false" outlineLevel="0" collapsed="false">
      <c r="A4" s="13" t="n">
        <v>43140</v>
      </c>
      <c r="B4" s="3" t="s">
        <v>16</v>
      </c>
      <c r="C4" s="3" t="s">
        <v>21</v>
      </c>
      <c r="D4" s="3" t="s">
        <v>13</v>
      </c>
      <c r="E4" s="4" t="n">
        <v>36</v>
      </c>
      <c r="F4" s="5" t="n">
        <v>4.99</v>
      </c>
      <c r="G4" s="6" t="n">
        <f aca="false">$E4*$F4</f>
        <v>179.64</v>
      </c>
      <c r="H4" s="4" t="s">
        <v>22</v>
      </c>
      <c r="I4" s="4" t="s">
        <v>23</v>
      </c>
      <c r="J4" s="7" t="s">
        <v>24</v>
      </c>
    </row>
    <row r="5" customFormat="false" ht="15" hidden="false" customHeight="false" outlineLevel="0" collapsed="false">
      <c r="A5" s="8" t="n">
        <v>43157</v>
      </c>
      <c r="B5" s="9" t="s">
        <v>16</v>
      </c>
      <c r="C5" s="9" t="s">
        <v>25</v>
      </c>
      <c r="D5" s="9" t="s">
        <v>26</v>
      </c>
      <c r="E5" s="10" t="n">
        <v>27</v>
      </c>
      <c r="F5" s="11" t="n">
        <v>19.99</v>
      </c>
      <c r="G5" s="6" t="n">
        <f aca="false">$E5*$F5</f>
        <v>539.73</v>
      </c>
      <c r="H5" s="10" t="s">
        <v>19</v>
      </c>
      <c r="I5" s="10" t="s">
        <v>27</v>
      </c>
      <c r="J5" s="12"/>
    </row>
    <row r="6" customFormat="false" ht="15" hidden="false" customHeight="false" outlineLevel="0" collapsed="false">
      <c r="A6" s="13" t="n">
        <v>43174</v>
      </c>
      <c r="B6" s="3" t="s">
        <v>28</v>
      </c>
      <c r="C6" s="3" t="s">
        <v>29</v>
      </c>
      <c r="D6" s="3" t="s">
        <v>13</v>
      </c>
      <c r="E6" s="4" t="n">
        <v>56</v>
      </c>
      <c r="F6" s="5" t="n">
        <v>2.99</v>
      </c>
      <c r="G6" s="6" t="n">
        <f aca="false">$E6*$F6</f>
        <v>167.44</v>
      </c>
      <c r="H6" s="4" t="s">
        <v>30</v>
      </c>
      <c r="I6" s="4" t="s">
        <v>31</v>
      </c>
      <c r="J6" s="7" t="s">
        <v>32</v>
      </c>
    </row>
    <row r="7" customFormat="false" ht="15" hidden="false" customHeight="false" outlineLevel="0" collapsed="false">
      <c r="A7" s="8" t="n">
        <v>43191</v>
      </c>
      <c r="B7" s="9" t="s">
        <v>11</v>
      </c>
      <c r="C7" s="9" t="s">
        <v>12</v>
      </c>
      <c r="D7" s="9" t="s">
        <v>18</v>
      </c>
      <c r="E7" s="10" t="n">
        <v>60</v>
      </c>
      <c r="F7" s="11" t="n">
        <v>4.99</v>
      </c>
      <c r="G7" s="6" t="n">
        <f aca="false">$E7*$F7</f>
        <v>299.4</v>
      </c>
      <c r="H7" s="10" t="s">
        <v>22</v>
      </c>
      <c r="I7" s="10" t="s">
        <v>27</v>
      </c>
      <c r="J7" s="12" t="s">
        <v>24</v>
      </c>
    </row>
    <row r="8" customFormat="false" ht="15" hidden="false" customHeight="false" outlineLevel="0" collapsed="false">
      <c r="A8" s="13" t="n">
        <v>43208</v>
      </c>
      <c r="B8" s="3" t="s">
        <v>16</v>
      </c>
      <c r="C8" s="3" t="s">
        <v>33</v>
      </c>
      <c r="D8" s="3" t="s">
        <v>13</v>
      </c>
      <c r="E8" s="4" t="n">
        <v>75</v>
      </c>
      <c r="F8" s="5" t="n">
        <v>1.99</v>
      </c>
      <c r="G8" s="6" t="n">
        <f aca="false">$E8*$F8</f>
        <v>149.25</v>
      </c>
      <c r="H8" s="4" t="s">
        <v>14</v>
      </c>
      <c r="I8" s="4" t="s">
        <v>23</v>
      </c>
      <c r="J8" s="7"/>
    </row>
    <row r="9" customFormat="false" ht="15" hidden="false" customHeight="false" outlineLevel="0" collapsed="false">
      <c r="A9" s="8" t="n">
        <v>43225</v>
      </c>
      <c r="B9" s="9" t="s">
        <v>16</v>
      </c>
      <c r="C9" s="9" t="s">
        <v>21</v>
      </c>
      <c r="D9" s="9" t="s">
        <v>13</v>
      </c>
      <c r="E9" s="10" t="n">
        <v>90</v>
      </c>
      <c r="F9" s="11" t="n">
        <v>4.99</v>
      </c>
      <c r="G9" s="6" t="n">
        <f aca="false">$E9*$F9</f>
        <v>449.1</v>
      </c>
      <c r="H9" s="10" t="s">
        <v>19</v>
      </c>
      <c r="I9" s="10" t="s">
        <v>27</v>
      </c>
      <c r="J9" s="12"/>
    </row>
    <row r="10" customFormat="false" ht="15" hidden="false" customHeight="false" outlineLevel="0" collapsed="false">
      <c r="A10" s="13" t="n">
        <v>43242</v>
      </c>
      <c r="B10" s="3" t="s">
        <v>28</v>
      </c>
      <c r="C10" s="3" t="s">
        <v>34</v>
      </c>
      <c r="D10" s="3" t="s">
        <v>13</v>
      </c>
      <c r="E10" s="4" t="n">
        <v>32</v>
      </c>
      <c r="F10" s="5" t="n">
        <v>1.99</v>
      </c>
      <c r="G10" s="6" t="n">
        <f aca="false">$E10*$F10</f>
        <v>63.68</v>
      </c>
      <c r="H10" s="4" t="s">
        <v>35</v>
      </c>
      <c r="I10" s="4" t="s">
        <v>23</v>
      </c>
      <c r="J10" s="7" t="s">
        <v>24</v>
      </c>
    </row>
    <row r="11" customFormat="false" ht="15" hidden="false" customHeight="false" outlineLevel="0" collapsed="false">
      <c r="A11" s="8" t="n">
        <v>43259</v>
      </c>
      <c r="B11" s="9" t="s">
        <v>11</v>
      </c>
      <c r="C11" s="9" t="s">
        <v>12</v>
      </c>
      <c r="D11" s="9" t="s">
        <v>18</v>
      </c>
      <c r="E11" s="10" t="n">
        <v>60</v>
      </c>
      <c r="F11" s="11" t="n">
        <v>8.99</v>
      </c>
      <c r="G11" s="6" t="n">
        <f aca="false">$E11*$F11</f>
        <v>539.4</v>
      </c>
      <c r="H11" s="10" t="s">
        <v>36</v>
      </c>
      <c r="I11" s="10" t="s">
        <v>27</v>
      </c>
      <c r="J11" s="12" t="s">
        <v>24</v>
      </c>
    </row>
    <row r="12" customFormat="false" ht="15" hidden="false" customHeight="false" outlineLevel="0" collapsed="false">
      <c r="A12" s="13" t="n">
        <v>43276</v>
      </c>
      <c r="B12" s="3" t="s">
        <v>16</v>
      </c>
      <c r="C12" s="3" t="s">
        <v>37</v>
      </c>
      <c r="D12" s="3" t="s">
        <v>13</v>
      </c>
      <c r="E12" s="4" t="n">
        <v>90</v>
      </c>
      <c r="F12" s="5" t="n">
        <v>4.99</v>
      </c>
      <c r="G12" s="6" t="n">
        <f aca="false">$E12*$F12</f>
        <v>449.1</v>
      </c>
      <c r="H12" s="4" t="s">
        <v>22</v>
      </c>
      <c r="I12" s="4" t="s">
        <v>23</v>
      </c>
      <c r="J12" s="7" t="s">
        <v>24</v>
      </c>
    </row>
    <row r="13" customFormat="false" ht="15" hidden="false" customHeight="false" outlineLevel="0" collapsed="false">
      <c r="A13" s="8" t="n">
        <v>43293</v>
      </c>
      <c r="B13" s="9" t="s">
        <v>11</v>
      </c>
      <c r="C13" s="9" t="s">
        <v>38</v>
      </c>
      <c r="D13" s="9" t="s">
        <v>18</v>
      </c>
      <c r="E13" s="10" t="n">
        <v>29</v>
      </c>
      <c r="F13" s="11" t="n">
        <v>1.99</v>
      </c>
      <c r="G13" s="6" t="n">
        <f aca="false">$E13*$F13</f>
        <v>57.71</v>
      </c>
      <c r="H13" s="10" t="s">
        <v>19</v>
      </c>
      <c r="I13" s="10" t="s">
        <v>27</v>
      </c>
      <c r="J13" s="12"/>
    </row>
    <row r="14" customFormat="false" ht="15" hidden="false" customHeight="false" outlineLevel="0" collapsed="false">
      <c r="A14" s="13" t="n">
        <v>43310</v>
      </c>
      <c r="B14" s="3" t="s">
        <v>11</v>
      </c>
      <c r="C14" s="3" t="s">
        <v>39</v>
      </c>
      <c r="D14" s="3" t="s">
        <v>18</v>
      </c>
      <c r="E14" s="4" t="n">
        <v>81</v>
      </c>
      <c r="F14" s="5" t="n">
        <v>19.99</v>
      </c>
      <c r="G14" s="6" t="n">
        <f aca="false">$E14*$F14</f>
        <v>1619.19</v>
      </c>
      <c r="H14" s="4" t="s">
        <v>22</v>
      </c>
      <c r="I14" s="4" t="s">
        <v>23</v>
      </c>
      <c r="J14" s="7" t="s">
        <v>24</v>
      </c>
    </row>
    <row r="15" customFormat="false" ht="15" hidden="false" customHeight="false" outlineLevel="0" collapsed="false">
      <c r="A15" s="8" t="n">
        <v>43327</v>
      </c>
      <c r="B15" s="9" t="s">
        <v>11</v>
      </c>
      <c r="C15" s="9" t="s">
        <v>12</v>
      </c>
      <c r="D15" s="9" t="s">
        <v>13</v>
      </c>
      <c r="E15" s="10" t="n">
        <v>35</v>
      </c>
      <c r="F15" s="11" t="n">
        <v>4.99</v>
      </c>
      <c r="G15" s="6" t="n">
        <f aca="false">$E15*$F15</f>
        <v>174.65</v>
      </c>
      <c r="H15" s="10" t="s">
        <v>19</v>
      </c>
      <c r="I15" s="10" t="s">
        <v>27</v>
      </c>
      <c r="J15" s="12"/>
    </row>
    <row r="16" customFormat="false" ht="15" hidden="false" customHeight="false" outlineLevel="0" collapsed="false">
      <c r="A16" s="13" t="n">
        <v>43344</v>
      </c>
      <c r="B16" s="3" t="s">
        <v>16</v>
      </c>
      <c r="C16" s="3" t="s">
        <v>40</v>
      </c>
      <c r="D16" s="3" t="s">
        <v>41</v>
      </c>
      <c r="E16" s="4" t="n">
        <v>2</v>
      </c>
      <c r="F16" s="5" t="n">
        <v>125</v>
      </c>
      <c r="G16" s="6" t="n">
        <f aca="false">$E16*$F16</f>
        <v>250</v>
      </c>
      <c r="H16" s="4" t="s">
        <v>22</v>
      </c>
      <c r="I16" s="4" t="s">
        <v>23</v>
      </c>
      <c r="J16" s="7" t="s">
        <v>24</v>
      </c>
    </row>
    <row r="17" customFormat="false" ht="15" hidden="false" customHeight="false" outlineLevel="0" collapsed="false">
      <c r="A17" s="8" t="n">
        <v>43361</v>
      </c>
      <c r="B17" s="9" t="s">
        <v>11</v>
      </c>
      <c r="C17" s="9" t="s">
        <v>12</v>
      </c>
      <c r="D17" s="9" t="s">
        <v>42</v>
      </c>
      <c r="E17" s="10" t="n">
        <v>16</v>
      </c>
      <c r="F17" s="11" t="n">
        <v>15.99</v>
      </c>
      <c r="G17" s="6" t="n">
        <f aca="false">$E17*$F17</f>
        <v>255.84</v>
      </c>
      <c r="H17" s="10" t="s">
        <v>19</v>
      </c>
      <c r="I17" s="10" t="s">
        <v>27</v>
      </c>
      <c r="J17" s="12"/>
    </row>
    <row r="18" customFormat="false" ht="15" hidden="false" customHeight="false" outlineLevel="0" collapsed="false">
      <c r="A18" s="13" t="n">
        <v>43378</v>
      </c>
      <c r="B18" s="3" t="s">
        <v>16</v>
      </c>
      <c r="C18" s="3" t="s">
        <v>37</v>
      </c>
      <c r="D18" s="3" t="s">
        <v>18</v>
      </c>
      <c r="E18" s="4" t="n">
        <v>28</v>
      </c>
      <c r="F18" s="5" t="n">
        <v>8.99</v>
      </c>
      <c r="G18" s="6" t="n">
        <f aca="false">$E18*$F18</f>
        <v>251.72</v>
      </c>
      <c r="H18" s="4" t="s">
        <v>14</v>
      </c>
      <c r="I18" s="4" t="s">
        <v>15</v>
      </c>
      <c r="J18" s="7"/>
    </row>
    <row r="19" customFormat="false" ht="15" hidden="false" customHeight="false" outlineLevel="0" collapsed="false">
      <c r="A19" s="8" t="n">
        <v>43395</v>
      </c>
      <c r="B19" s="9" t="s">
        <v>11</v>
      </c>
      <c r="C19" s="9" t="s">
        <v>12</v>
      </c>
      <c r="D19" s="9" t="s">
        <v>26</v>
      </c>
      <c r="E19" s="10" t="n">
        <v>64</v>
      </c>
      <c r="F19" s="11" t="n">
        <v>8.99</v>
      </c>
      <c r="G19" s="6" t="n">
        <f aca="false">$E19*$F19</f>
        <v>575.36</v>
      </c>
      <c r="H19" s="10" t="s">
        <v>19</v>
      </c>
      <c r="I19" s="10" t="s">
        <v>20</v>
      </c>
      <c r="J19" s="12"/>
    </row>
    <row r="20" customFormat="false" ht="15" hidden="false" customHeight="false" outlineLevel="0" collapsed="false">
      <c r="A20" s="13" t="n">
        <v>43412</v>
      </c>
      <c r="B20" s="3" t="s">
        <v>11</v>
      </c>
      <c r="C20" s="3" t="s">
        <v>39</v>
      </c>
      <c r="D20" s="3" t="s">
        <v>26</v>
      </c>
      <c r="E20" s="4" t="n">
        <v>15</v>
      </c>
      <c r="F20" s="5" t="n">
        <v>19.99</v>
      </c>
      <c r="G20" s="6" t="n">
        <f aca="false">$E20*$F20</f>
        <v>299.85</v>
      </c>
      <c r="H20" s="4" t="s">
        <v>14</v>
      </c>
      <c r="I20" s="4" t="s">
        <v>15</v>
      </c>
      <c r="J20" s="7"/>
    </row>
    <row r="21" customFormat="false" ht="15" hidden="false" customHeight="false" outlineLevel="0" collapsed="false">
      <c r="A21" s="8" t="n">
        <v>43429</v>
      </c>
      <c r="B21" s="9" t="s">
        <v>16</v>
      </c>
      <c r="C21" s="9" t="s">
        <v>17</v>
      </c>
      <c r="D21" s="9" t="s">
        <v>42</v>
      </c>
      <c r="E21" s="10" t="n">
        <v>96</v>
      </c>
      <c r="F21" s="11" t="n">
        <v>4.99</v>
      </c>
      <c r="G21" s="6" t="n">
        <f aca="false">$E21*$F21</f>
        <v>479.04</v>
      </c>
      <c r="H21" s="10" t="s">
        <v>19</v>
      </c>
      <c r="I21" s="10" t="s">
        <v>27</v>
      </c>
      <c r="J21" s="12"/>
    </row>
    <row r="22" customFormat="false" ht="15" hidden="false" customHeight="false" outlineLevel="0" collapsed="false">
      <c r="A22" s="13" t="n">
        <v>43446</v>
      </c>
      <c r="B22" s="3" t="s">
        <v>16</v>
      </c>
      <c r="C22" s="3" t="s">
        <v>40</v>
      </c>
      <c r="D22" s="3" t="s">
        <v>13</v>
      </c>
      <c r="E22" s="4" t="n">
        <v>67</v>
      </c>
      <c r="F22" s="5" t="n">
        <v>1.29</v>
      </c>
      <c r="G22" s="6" t="n">
        <f aca="false">$E22*$F22</f>
        <v>86.43</v>
      </c>
      <c r="H22" s="4" t="s">
        <v>35</v>
      </c>
      <c r="I22" s="4" t="s">
        <v>23</v>
      </c>
      <c r="J22" s="7" t="s">
        <v>24</v>
      </c>
    </row>
    <row r="23" customFormat="false" ht="15" hidden="false" customHeight="false" outlineLevel="0" collapsed="false">
      <c r="A23" s="8" t="n">
        <v>43463</v>
      </c>
      <c r="B23" s="9" t="s">
        <v>11</v>
      </c>
      <c r="C23" s="9" t="s">
        <v>39</v>
      </c>
      <c r="D23" s="9" t="s">
        <v>42</v>
      </c>
      <c r="E23" s="10" t="n">
        <v>74</v>
      </c>
      <c r="F23" s="11" t="n">
        <v>15.99</v>
      </c>
      <c r="G23" s="6" t="n">
        <f aca="false">$E23*$F23</f>
        <v>1183.26</v>
      </c>
      <c r="H23" s="10" t="s">
        <v>19</v>
      </c>
      <c r="I23" s="10" t="s">
        <v>27</v>
      </c>
      <c r="J23" s="12"/>
    </row>
    <row r="24" customFormat="false" ht="15" hidden="false" customHeight="false" outlineLevel="0" collapsed="false">
      <c r="A24" s="13" t="n">
        <v>43480</v>
      </c>
      <c r="B24" s="3" t="s">
        <v>16</v>
      </c>
      <c r="C24" s="3" t="s">
        <v>25</v>
      </c>
      <c r="D24" s="3" t="s">
        <v>18</v>
      </c>
      <c r="E24" s="4" t="n">
        <v>46</v>
      </c>
      <c r="F24" s="5" t="n">
        <v>8.99</v>
      </c>
      <c r="G24" s="6" t="n">
        <f aca="false">$E24*$F24</f>
        <v>413.54</v>
      </c>
      <c r="H24" s="4" t="s">
        <v>35</v>
      </c>
      <c r="I24" s="4" t="s">
        <v>23</v>
      </c>
      <c r="J24" s="7" t="s">
        <v>24</v>
      </c>
    </row>
    <row r="25" customFormat="false" ht="15" hidden="false" customHeight="false" outlineLevel="0" collapsed="false">
      <c r="A25" s="8" t="n">
        <v>43497</v>
      </c>
      <c r="B25" s="9" t="s">
        <v>16</v>
      </c>
      <c r="C25" s="9" t="s">
        <v>40</v>
      </c>
      <c r="D25" s="9" t="s">
        <v>18</v>
      </c>
      <c r="E25" s="10" t="n">
        <v>87</v>
      </c>
      <c r="F25" s="11" t="n">
        <v>15</v>
      </c>
      <c r="G25" s="6" t="n">
        <f aca="false">$E25*$F25</f>
        <v>1305</v>
      </c>
      <c r="H25" s="10" t="s">
        <v>19</v>
      </c>
      <c r="I25" s="10" t="s">
        <v>27</v>
      </c>
      <c r="J25" s="12"/>
    </row>
    <row r="26" customFormat="false" ht="15" hidden="false" customHeight="false" outlineLevel="0" collapsed="false">
      <c r="A26" s="13" t="n">
        <v>43514</v>
      </c>
      <c r="B26" s="3" t="s">
        <v>11</v>
      </c>
      <c r="C26" s="3" t="s">
        <v>12</v>
      </c>
      <c r="D26" s="3" t="s">
        <v>18</v>
      </c>
      <c r="E26" s="4" t="n">
        <v>4</v>
      </c>
      <c r="F26" s="5" t="n">
        <v>4.99</v>
      </c>
      <c r="G26" s="6" t="n">
        <f aca="false">$E26*$F26</f>
        <v>19.96</v>
      </c>
      <c r="H26" s="4" t="s">
        <v>19</v>
      </c>
      <c r="I26" s="4" t="s">
        <v>23</v>
      </c>
      <c r="J26" s="7"/>
    </row>
    <row r="27" customFormat="false" ht="15" hidden="false" customHeight="false" outlineLevel="0" collapsed="false">
      <c r="A27" s="8" t="n">
        <v>43531</v>
      </c>
      <c r="B27" s="9" t="s">
        <v>28</v>
      </c>
      <c r="C27" s="9" t="s">
        <v>29</v>
      </c>
      <c r="D27" s="9" t="s">
        <v>18</v>
      </c>
      <c r="E27" s="10" t="n">
        <v>7</v>
      </c>
      <c r="F27" s="11" t="n">
        <v>19.99</v>
      </c>
      <c r="G27" s="6" t="n">
        <f aca="false">$E27*$F27</f>
        <v>139.93</v>
      </c>
      <c r="H27" s="10" t="s">
        <v>19</v>
      </c>
      <c r="I27" s="10" t="s">
        <v>27</v>
      </c>
      <c r="J27" s="12"/>
    </row>
    <row r="28" customFormat="false" ht="15" hidden="false" customHeight="false" outlineLevel="0" collapsed="false">
      <c r="A28" s="13" t="n">
        <v>43548</v>
      </c>
      <c r="B28" s="3" t="s">
        <v>16</v>
      </c>
      <c r="C28" s="3" t="s">
        <v>21</v>
      </c>
      <c r="D28" s="3" t="s">
        <v>42</v>
      </c>
      <c r="E28" s="4" t="n">
        <v>50</v>
      </c>
      <c r="F28" s="5" t="n">
        <v>4.99</v>
      </c>
      <c r="G28" s="6" t="n">
        <f aca="false">$E28*$F28</f>
        <v>249.5</v>
      </c>
      <c r="H28" s="4" t="s">
        <v>19</v>
      </c>
      <c r="I28" s="4" t="s">
        <v>23</v>
      </c>
      <c r="J28" s="7"/>
    </row>
    <row r="29" customFormat="false" ht="15" hidden="false" customHeight="false" outlineLevel="0" collapsed="false">
      <c r="A29" s="8" t="n">
        <v>43565</v>
      </c>
      <c r="B29" s="9" t="s">
        <v>16</v>
      </c>
      <c r="C29" s="9" t="s">
        <v>33</v>
      </c>
      <c r="D29" s="9" t="s">
        <v>13</v>
      </c>
      <c r="E29" s="10" t="n">
        <v>66</v>
      </c>
      <c r="F29" s="11" t="n">
        <v>1.99</v>
      </c>
      <c r="G29" s="6" t="n">
        <f aca="false">$E29*$F29</f>
        <v>131.34</v>
      </c>
      <c r="H29" s="10" t="s">
        <v>19</v>
      </c>
      <c r="I29" s="10" t="s">
        <v>27</v>
      </c>
      <c r="J29" s="12"/>
    </row>
    <row r="30" customFormat="false" ht="15" hidden="false" customHeight="false" outlineLevel="0" collapsed="false">
      <c r="A30" s="13" t="n">
        <v>43582</v>
      </c>
      <c r="B30" s="3" t="s">
        <v>11</v>
      </c>
      <c r="C30" s="3" t="s">
        <v>38</v>
      </c>
      <c r="D30" s="3" t="s">
        <v>26</v>
      </c>
      <c r="E30" s="4" t="n">
        <v>96</v>
      </c>
      <c r="F30" s="5" t="n">
        <v>4.99</v>
      </c>
      <c r="G30" s="6" t="n">
        <f aca="false">$E30*$F30</f>
        <v>479.04</v>
      </c>
      <c r="H30" s="4" t="s">
        <v>19</v>
      </c>
      <c r="I30" s="4" t="s">
        <v>23</v>
      </c>
      <c r="J30" s="7"/>
    </row>
    <row r="31" customFormat="false" ht="15" hidden="false" customHeight="false" outlineLevel="0" collapsed="false">
      <c r="A31" s="8" t="n">
        <v>43599</v>
      </c>
      <c r="B31" s="9" t="s">
        <v>16</v>
      </c>
      <c r="C31" s="9" t="s">
        <v>25</v>
      </c>
      <c r="D31" s="9" t="s">
        <v>13</v>
      </c>
      <c r="E31" s="10" t="n">
        <v>53</v>
      </c>
      <c r="F31" s="11" t="n">
        <v>1.29</v>
      </c>
      <c r="G31" s="6" t="n">
        <f aca="false">$E31*$F31</f>
        <v>68.37</v>
      </c>
      <c r="H31" s="10" t="s">
        <v>19</v>
      </c>
      <c r="I31" s="10" t="s">
        <v>27</v>
      </c>
      <c r="J31" s="12"/>
    </row>
    <row r="32" customFormat="false" ht="15" hidden="false" customHeight="false" outlineLevel="0" collapsed="false">
      <c r="A32" s="13" t="n">
        <v>43616</v>
      </c>
      <c r="B32" s="3" t="s">
        <v>16</v>
      </c>
      <c r="C32" s="3" t="s">
        <v>25</v>
      </c>
      <c r="D32" s="3" t="s">
        <v>18</v>
      </c>
      <c r="E32" s="4" t="n">
        <v>80</v>
      </c>
      <c r="F32" s="5" t="n">
        <v>8.99</v>
      </c>
      <c r="G32" s="6" t="n">
        <f aca="false">$E32*$F32</f>
        <v>719.2</v>
      </c>
      <c r="H32" s="4" t="s">
        <v>19</v>
      </c>
      <c r="I32" s="4" t="s">
        <v>23</v>
      </c>
      <c r="J32" s="7"/>
    </row>
    <row r="33" customFormat="false" ht="15" hidden="false" customHeight="false" outlineLevel="0" collapsed="false">
      <c r="A33" s="8" t="n">
        <v>43633</v>
      </c>
      <c r="B33" s="9" t="s">
        <v>16</v>
      </c>
      <c r="C33" s="9" t="s">
        <v>17</v>
      </c>
      <c r="D33" s="9" t="s">
        <v>41</v>
      </c>
      <c r="E33" s="10" t="n">
        <v>5</v>
      </c>
      <c r="F33" s="11" t="n">
        <v>125</v>
      </c>
      <c r="G33" s="6" t="n">
        <f aca="false">$E33*$F33</f>
        <v>625</v>
      </c>
      <c r="H33" s="10" t="s">
        <v>19</v>
      </c>
      <c r="I33" s="10" t="s">
        <v>27</v>
      </c>
      <c r="J33" s="12"/>
    </row>
    <row r="34" customFormat="false" ht="15" hidden="false" customHeight="false" outlineLevel="0" collapsed="false">
      <c r="A34" s="13" t="n">
        <v>43650</v>
      </c>
      <c r="B34" s="3" t="s">
        <v>11</v>
      </c>
      <c r="C34" s="3" t="s">
        <v>12</v>
      </c>
      <c r="D34" s="3" t="s">
        <v>42</v>
      </c>
      <c r="E34" s="4" t="n">
        <v>62</v>
      </c>
      <c r="F34" s="5" t="n">
        <v>4.99</v>
      </c>
      <c r="G34" s="6" t="n">
        <f aca="false">$E34*$F34</f>
        <v>309.38</v>
      </c>
      <c r="H34" s="4" t="s">
        <v>14</v>
      </c>
      <c r="I34" s="4" t="s">
        <v>15</v>
      </c>
      <c r="J34" s="7"/>
    </row>
    <row r="35" customFormat="false" ht="15" hidden="false" customHeight="false" outlineLevel="0" collapsed="false">
      <c r="A35" s="8" t="n">
        <v>43667</v>
      </c>
      <c r="B35" s="9" t="s">
        <v>16</v>
      </c>
      <c r="C35" s="9" t="s">
        <v>37</v>
      </c>
      <c r="D35" s="9" t="s">
        <v>42</v>
      </c>
      <c r="E35" s="10" t="n">
        <v>55</v>
      </c>
      <c r="F35" s="11" t="n">
        <v>12.49</v>
      </c>
      <c r="G35" s="6" t="n">
        <f aca="false">$E35*$F35</f>
        <v>686.95</v>
      </c>
      <c r="H35" s="10" t="s">
        <v>19</v>
      </c>
      <c r="I35" s="10" t="s">
        <v>27</v>
      </c>
      <c r="J35" s="12"/>
    </row>
    <row r="36" customFormat="false" ht="15" hidden="false" customHeight="false" outlineLevel="0" collapsed="false">
      <c r="A36" s="13" t="n">
        <v>43684</v>
      </c>
      <c r="B36" s="3" t="s">
        <v>16</v>
      </c>
      <c r="C36" s="3" t="s">
        <v>17</v>
      </c>
      <c r="D36" s="3" t="s">
        <v>42</v>
      </c>
      <c r="E36" s="4" t="n">
        <v>42</v>
      </c>
      <c r="F36" s="5" t="n">
        <v>23.95</v>
      </c>
      <c r="G36" s="6" t="n">
        <f aca="false">$E36*$F36</f>
        <v>1005.9</v>
      </c>
      <c r="H36" s="4" t="s">
        <v>19</v>
      </c>
      <c r="I36" s="4" t="s">
        <v>15</v>
      </c>
      <c r="J36" s="7"/>
    </row>
    <row r="37" customFormat="false" ht="15" hidden="false" customHeight="false" outlineLevel="0" collapsed="false">
      <c r="A37" s="8" t="n">
        <v>43701</v>
      </c>
      <c r="B37" s="9" t="s">
        <v>28</v>
      </c>
      <c r="C37" s="9" t="s">
        <v>29</v>
      </c>
      <c r="D37" s="9" t="s">
        <v>41</v>
      </c>
      <c r="E37" s="10" t="n">
        <v>3</v>
      </c>
      <c r="F37" s="11" t="n">
        <v>275</v>
      </c>
      <c r="G37" s="6" t="n">
        <f aca="false">$E37*$F37</f>
        <v>825</v>
      </c>
      <c r="H37" s="10" t="s">
        <v>19</v>
      </c>
      <c r="I37" s="10" t="s">
        <v>20</v>
      </c>
      <c r="J37" s="12"/>
    </row>
    <row r="38" customFormat="false" ht="15" hidden="false" customHeight="false" outlineLevel="0" collapsed="false">
      <c r="A38" s="13" t="n">
        <v>43718</v>
      </c>
      <c r="B38" s="3" t="s">
        <v>16</v>
      </c>
      <c r="C38" s="3" t="s">
        <v>25</v>
      </c>
      <c r="D38" s="3" t="s">
        <v>13</v>
      </c>
      <c r="E38" s="4" t="n">
        <v>7</v>
      </c>
      <c r="F38" s="5" t="n">
        <v>1.29</v>
      </c>
      <c r="G38" s="6" t="n">
        <f aca="false">$E38*$F38</f>
        <v>9.03</v>
      </c>
      <c r="H38" s="4" t="s">
        <v>19</v>
      </c>
      <c r="I38" s="4" t="s">
        <v>15</v>
      </c>
      <c r="J38" s="7"/>
    </row>
    <row r="39" customFormat="false" ht="15" hidden="false" customHeight="false" outlineLevel="0" collapsed="false">
      <c r="A39" s="8" t="n">
        <v>43735</v>
      </c>
      <c r="B39" s="9" t="s">
        <v>28</v>
      </c>
      <c r="C39" s="9" t="s">
        <v>29</v>
      </c>
      <c r="D39" s="9" t="s">
        <v>26</v>
      </c>
      <c r="E39" s="10" t="n">
        <v>76</v>
      </c>
      <c r="F39" s="11" t="n">
        <v>1.99</v>
      </c>
      <c r="G39" s="6" t="n">
        <f aca="false">$E39*$F39</f>
        <v>151.24</v>
      </c>
      <c r="H39" s="10" t="s">
        <v>19</v>
      </c>
      <c r="I39" s="10" t="s">
        <v>27</v>
      </c>
      <c r="J39" s="12"/>
    </row>
    <row r="40" customFormat="false" ht="15" hidden="false" customHeight="false" outlineLevel="0" collapsed="false">
      <c r="A40" s="13" t="n">
        <v>43752</v>
      </c>
      <c r="B40" s="3" t="s">
        <v>28</v>
      </c>
      <c r="C40" s="3" t="s">
        <v>34</v>
      </c>
      <c r="D40" s="3" t="s">
        <v>18</v>
      </c>
      <c r="E40" s="4" t="n">
        <v>57</v>
      </c>
      <c r="F40" s="5" t="n">
        <v>19.99</v>
      </c>
      <c r="G40" s="6" t="n">
        <f aca="false">$E40*$F40</f>
        <v>1139.43</v>
      </c>
      <c r="H40" s="4" t="s">
        <v>19</v>
      </c>
      <c r="I40" s="4" t="s">
        <v>23</v>
      </c>
      <c r="J40" s="7"/>
    </row>
    <row r="41" customFormat="false" ht="15" hidden="false" customHeight="false" outlineLevel="0" collapsed="false">
      <c r="A41" s="8" t="n">
        <v>43769</v>
      </c>
      <c r="B41" s="9" t="s">
        <v>16</v>
      </c>
      <c r="C41" s="9" t="s">
        <v>33</v>
      </c>
      <c r="D41" s="9" t="s">
        <v>13</v>
      </c>
      <c r="E41" s="10" t="n">
        <v>14</v>
      </c>
      <c r="F41" s="11" t="n">
        <v>1.29</v>
      </c>
      <c r="G41" s="6" t="n">
        <f aca="false">$E41*$F41</f>
        <v>18.06</v>
      </c>
      <c r="H41" s="10" t="s">
        <v>19</v>
      </c>
      <c r="I41" s="10" t="s">
        <v>20</v>
      </c>
      <c r="J41" s="12"/>
    </row>
    <row r="42" customFormat="false" ht="15" hidden="false" customHeight="false" outlineLevel="0" collapsed="false">
      <c r="A42" s="13" t="n">
        <v>43305.225</v>
      </c>
      <c r="B42" s="3" t="s">
        <v>16</v>
      </c>
      <c r="C42" s="3" t="s">
        <v>21</v>
      </c>
      <c r="D42" s="3" t="s">
        <v>18</v>
      </c>
      <c r="E42" s="4" t="n">
        <v>11</v>
      </c>
      <c r="F42" s="5" t="n">
        <v>17.719</v>
      </c>
      <c r="G42" s="6" t="n">
        <f aca="false">$E42*$F42</f>
        <v>194.909</v>
      </c>
      <c r="H42" s="4" t="s">
        <v>35</v>
      </c>
      <c r="I42" s="4" t="s">
        <v>23</v>
      </c>
      <c r="J42" s="7" t="n">
        <v>17.719</v>
      </c>
    </row>
    <row r="43" customFormat="false" ht="15" hidden="false" customHeight="false" outlineLevel="0" collapsed="false">
      <c r="A43" s="8" t="s">
        <v>43</v>
      </c>
      <c r="B43" s="9" t="s">
        <v>16</v>
      </c>
      <c r="C43" s="9" t="s">
        <v>21</v>
      </c>
      <c r="D43" s="9" t="s">
        <v>18</v>
      </c>
      <c r="E43" s="10" t="n">
        <v>94</v>
      </c>
      <c r="F43" s="11" t="n">
        <v>19.99</v>
      </c>
      <c r="G43" s="6" t="n">
        <f aca="false">$E43*$F43</f>
        <v>1879.06</v>
      </c>
      <c r="H43" s="10" t="s">
        <v>19</v>
      </c>
      <c r="I43" s="10" t="s">
        <v>27</v>
      </c>
      <c r="J43" s="12"/>
    </row>
    <row r="44" customFormat="false" ht="15" hidden="false" customHeight="false" outlineLevel="0" collapsed="false">
      <c r="A44" s="13" t="s">
        <v>44</v>
      </c>
      <c r="B44" s="3" t="s">
        <v>16</v>
      </c>
      <c r="C44" s="3" t="s">
        <v>33</v>
      </c>
      <c r="D44" s="3" t="s">
        <v>18</v>
      </c>
      <c r="E44" s="4" t="n">
        <v>28</v>
      </c>
      <c r="F44" s="5" t="n">
        <v>4.99</v>
      </c>
      <c r="G44" s="6" t="n">
        <f aca="false">$E44*$F44</f>
        <v>139.72</v>
      </c>
      <c r="H44" s="4" t="s">
        <v>14</v>
      </c>
      <c r="I44" s="4" t="s">
        <v>15</v>
      </c>
      <c r="J44" s="7"/>
    </row>
    <row r="45" customFormat="false" ht="15" hidden="false" customHeight="false" outlineLevel="0" collapsed="false">
      <c r="A45" s="14"/>
      <c r="B45" s="15"/>
      <c r="C45" s="15"/>
      <c r="D45" s="15"/>
      <c r="E45" s="15" t="n">
        <f aca="false">SUM(E2:E44)</f>
        <v>2121</v>
      </c>
      <c r="F45" s="15"/>
      <c r="G45" s="16" t="n">
        <f aca="false">SUM(G2:G44)</f>
        <v>19767.899</v>
      </c>
      <c r="H45" s="15"/>
      <c r="I45" s="15"/>
      <c r="J45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X101" activeCellId="0" sqref="X10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0.3"/>
    <col collapsed="false" customWidth="true" hidden="false" outlineLevel="0" max="3" min="3" style="0" width="19.31"/>
    <col collapsed="false" customWidth="true" hidden="false" outlineLevel="0" max="4" min="4" style="0" width="20.98"/>
    <col collapsed="false" customWidth="true" hidden="false" outlineLevel="0" max="5" min="5" style="0" width="23.35"/>
    <col collapsed="false" customWidth="true" hidden="false" outlineLevel="0" max="6" min="6" style="0" width="20.83"/>
    <col collapsed="false" customWidth="true" hidden="false" outlineLevel="0" max="7" min="7" style="0" width="19.4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8" t="s">
        <v>45</v>
      </c>
      <c r="B1" s="18" t="s">
        <v>46</v>
      </c>
      <c r="C1" s="18" t="s">
        <v>47</v>
      </c>
      <c r="D1" s="18" t="s">
        <v>48</v>
      </c>
      <c r="E1" s="18" t="s">
        <v>49</v>
      </c>
      <c r="F1" s="18" t="s">
        <v>50</v>
      </c>
      <c r="G1" s="18" t="s">
        <v>51</v>
      </c>
    </row>
    <row r="2" customFormat="false" ht="12.8" hidden="false" customHeight="false" outlineLevel="0" collapsed="false">
      <c r="A2" s="19" t="s">
        <v>18</v>
      </c>
      <c r="B2" s="20" t="n">
        <f aca="false">COUNTIF(Orders!$D$1:$D$44,A2)</f>
        <v>15</v>
      </c>
      <c r="C2" s="20" t="n">
        <f aca="false">SUMIFS(Orders!$E$2:$E$44,Orders!$D$2:$D$44,A2)</f>
        <v>722</v>
      </c>
      <c r="D2" s="21" t="n">
        <f aca="false">SUMIFS(Orders!$G$2:$G$44,Orders!$D$2:$D$44,A2)</f>
        <v>9717.669</v>
      </c>
      <c r="E2" s="22" t="n">
        <f aca="false">_xlfn.MAXIFS(Orders!$E$2:$E$44,Orders!$D$2:$D$44,A2)</f>
        <v>94</v>
      </c>
      <c r="F2" s="22" t="n">
        <f aca="false">_xlfn.MINIFS(Orders!$E$2:$E$44,Orders!$D$2:$D$44,A2)</f>
        <v>4</v>
      </c>
      <c r="G2" s="23" t="n">
        <f aca="false">C2/B2</f>
        <v>48.1333333333333</v>
      </c>
    </row>
    <row r="3" customFormat="false" ht="12.8" hidden="false" customHeight="false" outlineLevel="0" collapsed="false">
      <c r="A3" s="19" t="s">
        <v>41</v>
      </c>
      <c r="B3" s="20" t="n">
        <f aca="false">COUNTIF(Orders!$D$1:$D$44,A3)</f>
        <v>3</v>
      </c>
      <c r="C3" s="20" t="n">
        <f aca="false">SUMIFS(Orders!$E$2:$E$44,Orders!$D$2:$D$44,A3)</f>
        <v>10</v>
      </c>
      <c r="D3" s="21" t="n">
        <f aca="false">SUMIFS(Orders!$G$2:$G$44,Orders!$D$2:$D$44,A3)</f>
        <v>1700</v>
      </c>
      <c r="E3" s="22" t="n">
        <f aca="false">_xlfn.MAXIFS(Orders!$E$2:$E$44,Orders!$D$2:$D$44,A3)</f>
        <v>5</v>
      </c>
      <c r="F3" s="22" t="n">
        <f aca="false">_xlfn.MINIFS(Orders!$E$2:$E$44,Orders!$D$2:$D$44,A3)</f>
        <v>2</v>
      </c>
      <c r="G3" s="23" t="n">
        <f aca="false">C3/B3</f>
        <v>3.33333333333333</v>
      </c>
    </row>
    <row r="4" customFormat="false" ht="12.8" hidden="false" customHeight="false" outlineLevel="0" collapsed="false">
      <c r="A4" s="19" t="s">
        <v>26</v>
      </c>
      <c r="B4" s="20" t="n">
        <f aca="false">COUNTIF(Orders!$D$1:$D$44,A4)</f>
        <v>5</v>
      </c>
      <c r="C4" s="20" t="n">
        <f aca="false">SUMIFS(Orders!$E$2:$E$44,Orders!$D$2:$D$44,A4)</f>
        <v>278</v>
      </c>
      <c r="D4" s="21" t="n">
        <f aca="false">SUMIFS(Orders!$G$2:$G$44,Orders!$D$2:$D$44,A4)</f>
        <v>2045.22</v>
      </c>
      <c r="E4" s="22" t="n">
        <f aca="false">_xlfn.MAXIFS(Orders!$E$2:$E$44,Orders!$D$2:$D$44,A4)</f>
        <v>96</v>
      </c>
      <c r="F4" s="22" t="n">
        <f aca="false">_xlfn.MINIFS(Orders!$E$2:$E$44,Orders!$D$2:$D$44,A4)</f>
        <v>15</v>
      </c>
      <c r="G4" s="23" t="n">
        <f aca="false">C4/B4</f>
        <v>55.6</v>
      </c>
    </row>
    <row r="5" customFormat="false" ht="12.8" hidden="false" customHeight="false" outlineLevel="0" collapsed="false">
      <c r="A5" s="19" t="s">
        <v>42</v>
      </c>
      <c r="B5" s="20" t="n">
        <f aca="false">COUNTIF(Orders!$D$1:$D$44,A5)</f>
        <v>7</v>
      </c>
      <c r="C5" s="20" t="n">
        <f aca="false">SUMIFS(Orders!$E$2:$E$44,Orders!$D$2:$D$44,A5)</f>
        <v>395</v>
      </c>
      <c r="D5" s="21" t="n">
        <f aca="false">SUMIFS(Orders!$G$2:$G$44,Orders!$D$2:$D$44,A5)</f>
        <v>4169.87</v>
      </c>
      <c r="E5" s="22" t="n">
        <f aca="false">_xlfn.MAXIFS(Orders!$E$2:$E$44,Orders!$D$2:$D$44,A5)</f>
        <v>96</v>
      </c>
      <c r="F5" s="22" t="n">
        <f aca="false">_xlfn.MINIFS(Orders!$E$2:$E$44,Orders!$D$2:$D$44,A5)</f>
        <v>16</v>
      </c>
      <c r="G5" s="23" t="n">
        <f aca="false">C5/B5</f>
        <v>56.4285714285714</v>
      </c>
    </row>
    <row r="6" customFormat="false" ht="12.8" hidden="false" customHeight="false" outlineLevel="0" collapsed="false">
      <c r="A6" s="19" t="s">
        <v>13</v>
      </c>
      <c r="B6" s="20" t="n">
        <f aca="false">COUNTIF(Orders!$D$1:$D$44,A6)</f>
        <v>13</v>
      </c>
      <c r="C6" s="20" t="n">
        <f aca="false">SUMIFS(Orders!$E$2:$E$44,Orders!$D$2:$D$44,A6)</f>
        <v>716</v>
      </c>
      <c r="D6" s="21" t="n">
        <f aca="false">SUMIFS(Orders!$G$2:$G$44,Orders!$D$2:$D$44,A6)</f>
        <v>2135.14</v>
      </c>
      <c r="E6" s="22" t="n">
        <f aca="false">_xlfn.MAXIFS(Orders!$E$2:$E$44,Orders!$D$2:$D$44,A6)</f>
        <v>95</v>
      </c>
      <c r="F6" s="22" t="n">
        <f aca="false">_xlfn.MINIFS(Orders!$E$2:$E$44,Orders!$D$2:$D$44,A6)</f>
        <v>7</v>
      </c>
      <c r="G6" s="23" t="n">
        <f aca="false">C6/B6</f>
        <v>55.0769230769231</v>
      </c>
    </row>
    <row r="7" customFormat="false" ht="12.8" hidden="false" customHeight="false" outlineLevel="0" collapsed="false">
      <c r="A7" s="19"/>
      <c r="B7" s="24" t="n">
        <f aca="false">SUM(B2:B6)</f>
        <v>43</v>
      </c>
      <c r="C7" s="24" t="n">
        <f aca="false">SUM(C2:C6)*(5555-5555-5555-4444)</f>
        <v>-21207879</v>
      </c>
      <c r="D7" s="25" t="n">
        <f aca="false">SUM(D2:D6)</f>
        <v>19767.899</v>
      </c>
      <c r="E7" s="24"/>
      <c r="F7" s="24"/>
      <c r="G7" s="24"/>
    </row>
    <row r="9" customFormat="false" ht="12.8" hidden="false" customHeight="false" outlineLevel="0" collapsed="false">
      <c r="A9" s="18" t="s">
        <v>52</v>
      </c>
      <c r="B9" s="18" t="s">
        <v>53</v>
      </c>
      <c r="C9" s="18" t="s">
        <v>54</v>
      </c>
      <c r="D9" s="18" t="s">
        <v>55</v>
      </c>
    </row>
    <row r="10" customFormat="false" ht="12.8" hidden="false" customHeight="false" outlineLevel="0" collapsed="false">
      <c r="A10" s="19" t="s">
        <v>16</v>
      </c>
      <c r="B10" s="20" t="n">
        <f aca="false">COUNTIF(Orders!$B$1:$B$44,A10)</f>
        <v>24</v>
      </c>
      <c r="C10" s="20" t="n">
        <f aca="false">SUMIFS(Orders!$E$2:$E$44,Orders!$B$2:$B$44,A10)</f>
        <v>1199</v>
      </c>
      <c r="D10" s="21" t="n">
        <f aca="false">SUMIFS(Orders!$G$2:$G$44,Orders!$B$2:$B$44,A10)</f>
        <v>11279.089</v>
      </c>
    </row>
    <row r="11" customFormat="false" ht="12.8" hidden="false" customHeight="false" outlineLevel="0" collapsed="false">
      <c r="A11" s="19" t="s">
        <v>11</v>
      </c>
      <c r="B11" s="20" t="n">
        <f aca="false">COUNTIF(Orders!$B$1:$B$44,A11)</f>
        <v>13</v>
      </c>
      <c r="C11" s="20" t="n">
        <f aca="false">SUMIFS(Orders!$E$2:$E$44,Orders!$B$2:$B$44,A11)</f>
        <v>691</v>
      </c>
      <c r="D11" s="21" t="n">
        <f aca="false">SUMIFS(Orders!$G$2:$G$44,Orders!$B$2:$B$44,A11)</f>
        <v>6002.09</v>
      </c>
    </row>
    <row r="12" customFormat="false" ht="12.8" hidden="false" customHeight="false" outlineLevel="0" collapsed="false">
      <c r="A12" s="19" t="s">
        <v>28</v>
      </c>
      <c r="B12" s="20" t="n">
        <f aca="false">COUNTIF(Orders!$B$1:$B$44,A12)</f>
        <v>6</v>
      </c>
      <c r="C12" s="20" t="n">
        <f aca="false">SUMIFS(Orders!$E$2:$E$44,Orders!$B$2:$B$44,A12)</f>
        <v>231</v>
      </c>
      <c r="D12" s="21" t="n">
        <f aca="false">SUMIFS(Orders!$G$2:$G$44,Orders!$B$2:$B$44,A12)</f>
        <v>2486.72</v>
      </c>
    </row>
    <row r="13" customFormat="false" ht="12.8" hidden="false" customHeight="false" outlineLevel="0" collapsed="false">
      <c r="A13" s="19"/>
      <c r="B13" s="24" t="n">
        <f aca="false">SUM(B10:B12)</f>
        <v>43</v>
      </c>
      <c r="C13" s="24" t="n">
        <f aca="false">SUM(C10:C12)</f>
        <v>2121</v>
      </c>
      <c r="D13" s="25" t="n">
        <f aca="false">SUM(D10:D12)</f>
        <v>19767.899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22.92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26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2020-01-31T10:23:16Z</dcterms:created>
  <dc:creator/>
  <dc:description/>
  <dc:language>en-US</dc:language>
  <cp:lastModifiedBy/>
  <dcterms:modified xsi:type="dcterms:W3CDTF">2020-03-17T19:06:14Z</dcterms:modified>
  <cp:revision>42</cp:revision>
  <dc:subject/>
  <dc:title/>
</cp:coreProperties>
</file>