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TBK\2017\"/>
    </mc:Choice>
  </mc:AlternateContent>
  <bookViews>
    <workbookView xWindow="0" yWindow="3900" windowWidth="12000" windowHeight="2160" activeTab="7"/>
  </bookViews>
  <sheets>
    <sheet name="RedovniStudenti" sheetId="14" r:id="rId1"/>
    <sheet name="IzvanredniStudenti" sheetId="15" r:id="rId2"/>
    <sheet name="Vježbe" sheetId="8" r:id="rId3"/>
    <sheet name="Blic" sheetId="6" r:id="rId4"/>
    <sheet name=" Kolokvij1" sheetId="12" r:id="rId5"/>
    <sheet name="Kolokvij2" sheetId="13" r:id="rId6"/>
    <sheet name="1 ROK" sheetId="11" r:id="rId7"/>
    <sheet name="2 ROK" sheetId="17" r:id="rId8"/>
  </sheets>
  <definedNames>
    <definedName name="_xlnm._FilterDatabase" localSheetId="3" hidden="1">Blic!$B$1:$K$73</definedName>
    <definedName name="B_bodovi">Blic!$M$3:$M$7</definedName>
    <definedName name="B_ocjena">Blic!$N$3:$N$7</definedName>
    <definedName name="bbodovi">#REF!</definedName>
    <definedName name="bocjena">#REF!</definedName>
    <definedName name="bodovi">#REF!</definedName>
    <definedName name="ocjena">'1 ROK'!$M$3:$M$7</definedName>
    <definedName name="ocjenak">#REF!</definedName>
    <definedName name="ocjenaVJ">#REF!</definedName>
    <definedName name="_xlnm.Print_Titles" localSheetId="6">'1 ROK'!$1:$1</definedName>
    <definedName name="_xlnm.Print_Titles" localSheetId="3">Blic!$1:$1</definedName>
    <definedName name="_xlnm.Print_Titles" localSheetId="2">Vježbe!$1:$1</definedName>
    <definedName name="prosjek">'1 ROK'!$L$3:$L$7</definedName>
    <definedName name="prosjek1">#REF!</definedName>
    <definedName name="Vj_bodovi">Vježbe!$R$5:$R$8</definedName>
    <definedName name="Vj_ocjena">Vježbe!$S$5:$S$8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7" l="1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I2" i="17"/>
  <c r="H2" i="17"/>
  <c r="G2" i="17"/>
  <c r="D16" i="17"/>
  <c r="O68" i="8"/>
  <c r="P68" i="8" s="1"/>
  <c r="E16" i="17"/>
  <c r="K68" i="6"/>
  <c r="J68" i="6"/>
  <c r="P32" i="8"/>
  <c r="O32" i="8"/>
  <c r="P17" i="8"/>
  <c r="O17" i="8"/>
  <c r="P2" i="8"/>
  <c r="D2" i="17" s="1"/>
  <c r="O2" i="8"/>
  <c r="J32" i="6"/>
  <c r="K32" i="6" s="1"/>
  <c r="K17" i="6"/>
  <c r="J17" i="6"/>
  <c r="J2" i="6"/>
  <c r="K2" i="6" s="1"/>
  <c r="E2" i="17" s="1"/>
  <c r="J44" i="6" l="1"/>
  <c r="K44" i="6" s="1"/>
  <c r="O73" i="8" l="1"/>
  <c r="P73" i="8" s="1"/>
  <c r="O72" i="8"/>
  <c r="P72" i="8" s="1"/>
  <c r="O71" i="8"/>
  <c r="P71" i="8" s="1"/>
  <c r="O70" i="8"/>
  <c r="P70" i="8" s="1"/>
  <c r="O69" i="8"/>
  <c r="P69" i="8" s="1"/>
  <c r="O67" i="8"/>
  <c r="P67" i="8" s="1"/>
  <c r="O66" i="8"/>
  <c r="P66" i="8" s="1"/>
  <c r="D15" i="17" s="1"/>
  <c r="O65" i="8"/>
  <c r="P65" i="8" s="1"/>
  <c r="O64" i="8"/>
  <c r="P64" i="8" s="1"/>
  <c r="O63" i="8"/>
  <c r="P63" i="8" s="1"/>
  <c r="O62" i="8"/>
  <c r="P62" i="8" s="1"/>
  <c r="O61" i="8"/>
  <c r="P61" i="8" s="1"/>
  <c r="O60" i="8"/>
  <c r="P60" i="8" s="1"/>
  <c r="O59" i="8"/>
  <c r="P59" i="8" s="1"/>
  <c r="O58" i="8"/>
  <c r="P58" i="8" s="1"/>
  <c r="D14" i="17" s="1"/>
  <c r="O57" i="8"/>
  <c r="P57" i="8" s="1"/>
  <c r="O56" i="8"/>
  <c r="P56" i="8" s="1"/>
  <c r="O55" i="8"/>
  <c r="P55" i="8" s="1"/>
  <c r="D13" i="17" s="1"/>
  <c r="O54" i="8"/>
  <c r="P54" i="8" s="1"/>
  <c r="O53" i="8"/>
  <c r="P53" i="8" s="1"/>
  <c r="O52" i="8"/>
  <c r="P52" i="8" s="1"/>
  <c r="D49" i="11" s="1"/>
  <c r="H49" i="11" s="1"/>
  <c r="I49" i="11" s="1"/>
  <c r="J49" i="11" s="1"/>
  <c r="O51" i="8"/>
  <c r="P51" i="8" s="1"/>
  <c r="D48" i="11" s="1"/>
  <c r="H48" i="11" s="1"/>
  <c r="I48" i="11" s="1"/>
  <c r="J48" i="11" s="1"/>
  <c r="O50" i="8"/>
  <c r="P50" i="8" s="1"/>
  <c r="D47" i="11" s="1"/>
  <c r="H47" i="11" s="1"/>
  <c r="I47" i="11" s="1"/>
  <c r="J47" i="11" s="1"/>
  <c r="O49" i="8"/>
  <c r="P49" i="8" s="1"/>
  <c r="D46" i="11" s="1"/>
  <c r="H46" i="11" s="1"/>
  <c r="I46" i="11" s="1"/>
  <c r="J46" i="11" s="1"/>
  <c r="O48" i="8"/>
  <c r="P48" i="8" s="1"/>
  <c r="O47" i="8"/>
  <c r="P47" i="8" s="1"/>
  <c r="D44" i="11" s="1"/>
  <c r="H44" i="11" s="1"/>
  <c r="I44" i="11" s="1"/>
  <c r="J44" i="11" s="1"/>
  <c r="O46" i="8"/>
  <c r="P46" i="8" s="1"/>
  <c r="D43" i="11" s="1"/>
  <c r="H43" i="11" s="1"/>
  <c r="I43" i="11" s="1"/>
  <c r="J43" i="11" s="1"/>
  <c r="O45" i="8"/>
  <c r="P45" i="8" s="1"/>
  <c r="D42" i="11" s="1"/>
  <c r="H42" i="11" s="1"/>
  <c r="I42" i="11" s="1"/>
  <c r="J42" i="11" s="1"/>
  <c r="O44" i="8"/>
  <c r="P44" i="8" s="1"/>
  <c r="D41" i="11" s="1"/>
  <c r="H41" i="11" s="1"/>
  <c r="I41" i="11" s="1"/>
  <c r="J41" i="11" s="1"/>
  <c r="O43" i="8"/>
  <c r="P43" i="8" s="1"/>
  <c r="D40" i="11" s="1"/>
  <c r="H40" i="11" s="1"/>
  <c r="I40" i="11" s="1"/>
  <c r="J40" i="11" s="1"/>
  <c r="O42" i="8"/>
  <c r="P42" i="8" s="1"/>
  <c r="D39" i="11" s="1"/>
  <c r="H39" i="11" s="1"/>
  <c r="I39" i="11" s="1"/>
  <c r="J39" i="11" s="1"/>
  <c r="O41" i="8"/>
  <c r="P41" i="8" s="1"/>
  <c r="D38" i="11" s="1"/>
  <c r="H38" i="11" s="1"/>
  <c r="I38" i="11" s="1"/>
  <c r="J38" i="11" s="1"/>
  <c r="O40" i="8"/>
  <c r="P40" i="8" s="1"/>
  <c r="D37" i="11" s="1"/>
  <c r="H37" i="11" s="1"/>
  <c r="I37" i="11" s="1"/>
  <c r="J37" i="11" s="1"/>
  <c r="O39" i="8"/>
  <c r="P39" i="8" s="1"/>
  <c r="D36" i="11" s="1"/>
  <c r="H36" i="11" s="1"/>
  <c r="I36" i="11" s="1"/>
  <c r="J36" i="11" s="1"/>
  <c r="O38" i="8"/>
  <c r="P38" i="8" s="1"/>
  <c r="D35" i="11" s="1"/>
  <c r="H35" i="11" s="1"/>
  <c r="I35" i="11" s="1"/>
  <c r="J35" i="11" s="1"/>
  <c r="O37" i="8"/>
  <c r="P37" i="8" s="1"/>
  <c r="D34" i="11" s="1"/>
  <c r="H34" i="11" s="1"/>
  <c r="I34" i="11" s="1"/>
  <c r="J34" i="11" s="1"/>
  <c r="O36" i="8"/>
  <c r="P36" i="8" s="1"/>
  <c r="D33" i="11" s="1"/>
  <c r="H33" i="11" s="1"/>
  <c r="I33" i="11" s="1"/>
  <c r="J33" i="11" s="1"/>
  <c r="O35" i="8"/>
  <c r="P35" i="8" s="1"/>
  <c r="O34" i="8"/>
  <c r="P34" i="8" s="1"/>
  <c r="D31" i="11" s="1"/>
  <c r="H31" i="11" s="1"/>
  <c r="I31" i="11" s="1"/>
  <c r="J31" i="11" s="1"/>
  <c r="O33" i="8"/>
  <c r="P33" i="8" s="1"/>
  <c r="D30" i="11" s="1"/>
  <c r="H30" i="11" s="1"/>
  <c r="I30" i="11" s="1"/>
  <c r="J30" i="11" s="1"/>
  <c r="O31" i="8"/>
  <c r="P31" i="8" s="1"/>
  <c r="D29" i="11" s="1"/>
  <c r="H29" i="11" s="1"/>
  <c r="I29" i="11" s="1"/>
  <c r="J29" i="11" s="1"/>
  <c r="O30" i="8"/>
  <c r="P30" i="8" s="1"/>
  <c r="O29" i="8"/>
  <c r="P29" i="8" s="1"/>
  <c r="D27" i="11" s="1"/>
  <c r="H27" i="11" s="1"/>
  <c r="I27" i="11" s="1"/>
  <c r="J27" i="11" s="1"/>
  <c r="O28" i="8"/>
  <c r="P28" i="8" s="1"/>
  <c r="D26" i="11" s="1"/>
  <c r="H26" i="11" s="1"/>
  <c r="I26" i="11" s="1"/>
  <c r="J26" i="11" s="1"/>
  <c r="O27" i="8"/>
  <c r="P27" i="8" s="1"/>
  <c r="D25" i="11" s="1"/>
  <c r="H25" i="11" s="1"/>
  <c r="I25" i="11" s="1"/>
  <c r="J25" i="11" s="1"/>
  <c r="O26" i="8"/>
  <c r="P26" i="8" s="1"/>
  <c r="D24" i="11" s="1"/>
  <c r="H24" i="11" s="1"/>
  <c r="I24" i="11" s="1"/>
  <c r="J24" i="11" s="1"/>
  <c r="O25" i="8"/>
  <c r="P25" i="8" s="1"/>
  <c r="D23" i="11" s="1"/>
  <c r="H23" i="11" s="1"/>
  <c r="I23" i="11" s="1"/>
  <c r="J23" i="11" s="1"/>
  <c r="O24" i="8"/>
  <c r="P24" i="8" s="1"/>
  <c r="D22" i="11" s="1"/>
  <c r="H22" i="11" s="1"/>
  <c r="I22" i="11" s="1"/>
  <c r="J22" i="11" s="1"/>
  <c r="O23" i="8"/>
  <c r="P23" i="8" s="1"/>
  <c r="D21" i="11" s="1"/>
  <c r="H21" i="11" s="1"/>
  <c r="I21" i="11" s="1"/>
  <c r="J21" i="11" s="1"/>
  <c r="O22" i="8"/>
  <c r="P22" i="8" s="1"/>
  <c r="D20" i="11" s="1"/>
  <c r="H20" i="11" s="1"/>
  <c r="I20" i="11" s="1"/>
  <c r="J20" i="11" s="1"/>
  <c r="O21" i="8"/>
  <c r="P21" i="8" s="1"/>
  <c r="D19" i="11" s="1"/>
  <c r="H19" i="11" s="1"/>
  <c r="I19" i="11" s="1"/>
  <c r="J19" i="11" s="1"/>
  <c r="O20" i="8"/>
  <c r="P20" i="8" s="1"/>
  <c r="D18" i="11" s="1"/>
  <c r="H18" i="11" s="1"/>
  <c r="I18" i="11" s="1"/>
  <c r="J18" i="11" s="1"/>
  <c r="O19" i="8"/>
  <c r="P19" i="8" s="1"/>
  <c r="O18" i="8"/>
  <c r="P18" i="8" s="1"/>
  <c r="D16" i="11" s="1"/>
  <c r="H16" i="11" s="1"/>
  <c r="I16" i="11" s="1"/>
  <c r="J16" i="11" s="1"/>
  <c r="O16" i="8"/>
  <c r="P16" i="8" s="1"/>
  <c r="O15" i="8"/>
  <c r="P15" i="8" s="1"/>
  <c r="O14" i="8"/>
  <c r="P14" i="8" s="1"/>
  <c r="D13" i="11" s="1"/>
  <c r="H13" i="11" s="1"/>
  <c r="I13" i="11" s="1"/>
  <c r="J13" i="11" s="1"/>
  <c r="O13" i="8"/>
  <c r="P13" i="8" s="1"/>
  <c r="D12" i="11" s="1"/>
  <c r="H12" i="11" s="1"/>
  <c r="I12" i="11" s="1"/>
  <c r="J12" i="11" s="1"/>
  <c r="O12" i="8"/>
  <c r="P12" i="8" s="1"/>
  <c r="D11" i="11" s="1"/>
  <c r="H11" i="11" s="1"/>
  <c r="I11" i="11" s="1"/>
  <c r="J11" i="11" s="1"/>
  <c r="O11" i="8"/>
  <c r="P11" i="8" s="1"/>
  <c r="D10" i="11" s="1"/>
  <c r="H10" i="11" s="1"/>
  <c r="I10" i="11" s="1"/>
  <c r="J10" i="11" s="1"/>
  <c r="O10" i="8"/>
  <c r="P10" i="8" s="1"/>
  <c r="D9" i="11" s="1"/>
  <c r="H9" i="11" s="1"/>
  <c r="I9" i="11" s="1"/>
  <c r="J9" i="11" s="1"/>
  <c r="O9" i="8"/>
  <c r="P9" i="8" s="1"/>
  <c r="D8" i="11" s="1"/>
  <c r="H8" i="11" s="1"/>
  <c r="I8" i="11" s="1"/>
  <c r="J8" i="11" s="1"/>
  <c r="O8" i="8"/>
  <c r="P8" i="8" s="1"/>
  <c r="O7" i="8"/>
  <c r="P7" i="8" s="1"/>
  <c r="O6" i="8"/>
  <c r="P6" i="8" s="1"/>
  <c r="D5" i="11" s="1"/>
  <c r="H5" i="11" s="1"/>
  <c r="I5" i="11" s="1"/>
  <c r="J5" i="11" s="1"/>
  <c r="O5" i="8"/>
  <c r="P5" i="8" s="1"/>
  <c r="O4" i="8"/>
  <c r="P4" i="8" s="1"/>
  <c r="O3" i="8"/>
  <c r="P3" i="8" s="1"/>
  <c r="D2" i="11" s="1"/>
  <c r="H2" i="11" s="1"/>
  <c r="I2" i="11" s="1"/>
  <c r="J2" i="11" s="1"/>
  <c r="J67" i="6"/>
  <c r="K67" i="6" s="1"/>
  <c r="J61" i="6"/>
  <c r="K61" i="6" s="1"/>
  <c r="J53" i="6"/>
  <c r="K53" i="6" s="1"/>
  <c r="J47" i="6"/>
  <c r="K47" i="6" s="1"/>
  <c r="J42" i="6"/>
  <c r="K42" i="6" s="1"/>
  <c r="J41" i="6"/>
  <c r="K41" i="6" s="1"/>
  <c r="J37" i="6"/>
  <c r="K37" i="6" s="1"/>
  <c r="J35" i="6"/>
  <c r="K35" i="6" s="1"/>
  <c r="E11" i="17" s="1"/>
  <c r="J26" i="6"/>
  <c r="K26" i="6" s="1"/>
  <c r="J20" i="6"/>
  <c r="K20" i="6" s="1"/>
  <c r="J13" i="6"/>
  <c r="K13" i="6" s="1"/>
  <c r="J8" i="6"/>
  <c r="K8" i="6" s="1"/>
  <c r="E6" i="17" s="1"/>
  <c r="J7" i="6"/>
  <c r="K7" i="6" s="1"/>
  <c r="E5" i="17" s="1"/>
  <c r="J73" i="6"/>
  <c r="K73" i="6" s="1"/>
  <c r="J71" i="6"/>
  <c r="K71" i="6" s="1"/>
  <c r="J69" i="6"/>
  <c r="K69" i="6" s="1"/>
  <c r="J66" i="6"/>
  <c r="K66" i="6" s="1"/>
  <c r="E15" i="17" s="1"/>
  <c r="J62" i="6"/>
  <c r="K62" i="6" s="1"/>
  <c r="J55" i="6"/>
  <c r="K55" i="6" s="1"/>
  <c r="E13" i="17" s="1"/>
  <c r="J43" i="6"/>
  <c r="K43" i="6" s="1"/>
  <c r="J40" i="6"/>
  <c r="K40" i="6" s="1"/>
  <c r="J39" i="6"/>
  <c r="K39" i="6" s="1"/>
  <c r="J38" i="6"/>
  <c r="K38" i="6" s="1"/>
  <c r="J31" i="6"/>
  <c r="K31" i="6" s="1"/>
  <c r="J28" i="6"/>
  <c r="K28" i="6" s="1"/>
  <c r="J27" i="6"/>
  <c r="K27" i="6" s="1"/>
  <c r="J25" i="6"/>
  <c r="K25" i="6" s="1"/>
  <c r="J24" i="6"/>
  <c r="K24" i="6" s="1"/>
  <c r="J18" i="6"/>
  <c r="K18" i="6" s="1"/>
  <c r="J10" i="6"/>
  <c r="K10" i="6" s="1"/>
  <c r="J3" i="6"/>
  <c r="K3" i="6" s="1"/>
  <c r="J72" i="6"/>
  <c r="K72" i="6" s="1"/>
  <c r="J65" i="6"/>
  <c r="K65" i="6" s="1"/>
  <c r="J60" i="6"/>
  <c r="K60" i="6" s="1"/>
  <c r="J59" i="6"/>
  <c r="K59" i="6" s="1"/>
  <c r="J56" i="6"/>
  <c r="K56" i="6" s="1"/>
  <c r="J50" i="6"/>
  <c r="K50" i="6" s="1"/>
  <c r="J49" i="6"/>
  <c r="K49" i="6" s="1"/>
  <c r="J48" i="6"/>
  <c r="K48" i="6" s="1"/>
  <c r="E12" i="17" s="1"/>
  <c r="J46" i="6"/>
  <c r="K46" i="6" s="1"/>
  <c r="J45" i="6"/>
  <c r="K45" i="6" s="1"/>
  <c r="J36" i="6"/>
  <c r="K36" i="6" s="1"/>
  <c r="J29" i="6"/>
  <c r="K29" i="6" s="1"/>
  <c r="J19" i="6"/>
  <c r="K19" i="6" s="1"/>
  <c r="E9" i="17" s="1"/>
  <c r="J16" i="6"/>
  <c r="K16" i="6" s="1"/>
  <c r="E8" i="17" s="1"/>
  <c r="J15" i="6"/>
  <c r="K15" i="6" s="1"/>
  <c r="E7" i="17" s="1"/>
  <c r="J9" i="6"/>
  <c r="K9" i="6" s="1"/>
  <c r="J6" i="6"/>
  <c r="K6" i="6" s="1"/>
  <c r="J5" i="6"/>
  <c r="K5" i="6" s="1"/>
  <c r="E4" i="17" s="1"/>
  <c r="J70" i="6"/>
  <c r="K70" i="6" s="1"/>
  <c r="J64" i="6"/>
  <c r="K64" i="6" s="1"/>
  <c r="J63" i="6"/>
  <c r="K63" i="6" s="1"/>
  <c r="J58" i="6"/>
  <c r="K58" i="6" s="1"/>
  <c r="E14" i="17" s="1"/>
  <c r="J57" i="6"/>
  <c r="K57" i="6" s="1"/>
  <c r="J54" i="6"/>
  <c r="K54" i="6" s="1"/>
  <c r="J52" i="6"/>
  <c r="K52" i="6" s="1"/>
  <c r="J51" i="6"/>
  <c r="K51" i="6" s="1"/>
  <c r="J34" i="6"/>
  <c r="K34" i="6" s="1"/>
  <c r="J33" i="6"/>
  <c r="K33" i="6" s="1"/>
  <c r="J30" i="6"/>
  <c r="K30" i="6" s="1"/>
  <c r="E10" i="17" s="1"/>
  <c r="J23" i="6"/>
  <c r="K23" i="6" s="1"/>
  <c r="J22" i="6"/>
  <c r="K22" i="6" s="1"/>
  <c r="J21" i="6"/>
  <c r="K21" i="6" s="1"/>
  <c r="J14" i="6"/>
  <c r="K14" i="6" s="1"/>
  <c r="J12" i="6"/>
  <c r="K12" i="6" s="1"/>
  <c r="J11" i="6"/>
  <c r="K11" i="6" s="1"/>
  <c r="J4" i="6"/>
  <c r="K4" i="6" s="1"/>
  <c r="E3" i="17" s="1"/>
  <c r="D14" i="11" l="1"/>
  <c r="H14" i="11" s="1"/>
  <c r="I14" i="11" s="1"/>
  <c r="J14" i="11" s="1"/>
  <c r="D7" i="17"/>
  <c r="D3" i="11"/>
  <c r="H3" i="11" s="1"/>
  <c r="I3" i="11" s="1"/>
  <c r="J3" i="11" s="1"/>
  <c r="D3" i="17"/>
  <c r="D7" i="11"/>
  <c r="H7" i="11" s="1"/>
  <c r="I7" i="11" s="1"/>
  <c r="J7" i="11" s="1"/>
  <c r="D6" i="17"/>
  <c r="D15" i="11"/>
  <c r="H15" i="11" s="1"/>
  <c r="I15" i="11" s="1"/>
  <c r="J15" i="11" s="1"/>
  <c r="D8" i="17"/>
  <c r="D4" i="11"/>
  <c r="H4" i="11" s="1"/>
  <c r="I4" i="11" s="1"/>
  <c r="J4" i="11" s="1"/>
  <c r="D4" i="17"/>
  <c r="D28" i="11"/>
  <c r="H28" i="11" s="1"/>
  <c r="I28" i="11" s="1"/>
  <c r="J28" i="11" s="1"/>
  <c r="D10" i="17"/>
  <c r="D32" i="11"/>
  <c r="H32" i="11" s="1"/>
  <c r="I32" i="11" s="1"/>
  <c r="J32" i="11" s="1"/>
  <c r="D11" i="17"/>
  <c r="D6" i="11"/>
  <c r="H6" i="11" s="1"/>
  <c r="I6" i="11" s="1"/>
  <c r="J6" i="11" s="1"/>
  <c r="D5" i="17"/>
  <c r="D17" i="11"/>
  <c r="H17" i="11" s="1"/>
  <c r="I17" i="11" s="1"/>
  <c r="J17" i="11" s="1"/>
  <c r="D9" i="17"/>
  <c r="D45" i="11"/>
  <c r="H45" i="11" s="1"/>
  <c r="I45" i="11" s="1"/>
  <c r="J45" i="11" s="1"/>
  <c r="D12" i="17"/>
</calcChain>
</file>

<file path=xl/comments1.xml><?xml version="1.0" encoding="utf-8"?>
<comments xmlns="http://schemas.openxmlformats.org/spreadsheetml/2006/main">
  <authors>
    <author>Danijela Pongrac</author>
  </authors>
  <commentList>
    <comment ref="E38" authorId="0" shapeId="0">
      <text>
        <r>
          <rPr>
            <b/>
            <sz val="9"/>
            <color indexed="81"/>
            <rFont val="Tahoma"/>
            <family val="2"/>
            <charset val="238"/>
          </rPr>
          <t>Danijela Pongrac:</t>
        </r>
        <r>
          <rPr>
            <sz val="9"/>
            <color indexed="81"/>
            <rFont val="Tahoma"/>
            <family val="2"/>
            <charset val="238"/>
          </rPr>
          <t xml:space="preserve">
došao na vježbu
</t>
        </r>
      </text>
    </comment>
    <comment ref="B49" authorId="0" shapeId="0">
      <text>
        <r>
          <rPr>
            <b/>
            <sz val="9"/>
            <color indexed="81"/>
            <rFont val="Tahoma"/>
            <family val="2"/>
            <charset val="238"/>
          </rPr>
          <t>Danijela Pongrac:</t>
        </r>
        <r>
          <rPr>
            <sz val="9"/>
            <color indexed="81"/>
            <rFont val="Tahoma"/>
            <family val="2"/>
            <charset val="238"/>
          </rPr>
          <t xml:space="preserve">
prije Marker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38"/>
          </rPr>
          <t>Danijela Pongrac:</t>
        </r>
        <r>
          <rPr>
            <sz val="9"/>
            <color indexed="81"/>
            <rFont val="Tahoma"/>
            <family val="2"/>
            <charset val="238"/>
          </rPr>
          <t xml:space="preserve">
bolestan</t>
        </r>
      </text>
    </comment>
    <comment ref="F53" authorId="0" shapeId="0">
      <text>
        <r>
          <rPr>
            <b/>
            <sz val="9"/>
            <color indexed="81"/>
            <rFont val="Tahoma"/>
            <family val="2"/>
            <charset val="238"/>
          </rPr>
          <t>Danijela Pongrac:</t>
        </r>
        <r>
          <rPr>
            <sz val="9"/>
            <color indexed="81"/>
            <rFont val="Tahoma"/>
            <family val="2"/>
            <charset val="238"/>
          </rPr>
          <t xml:space="preserve">
pričepio prst -ispričao se</t>
        </r>
      </text>
    </comment>
  </commentList>
</comments>
</file>

<file path=xl/comments2.xml><?xml version="1.0" encoding="utf-8"?>
<comments xmlns="http://schemas.openxmlformats.org/spreadsheetml/2006/main">
  <authors>
    <author>Danijela Pongrac</author>
  </authors>
  <commentList>
    <comment ref="B49" authorId="0" shapeId="0">
      <text>
        <r>
          <rPr>
            <b/>
            <sz val="9"/>
            <color indexed="81"/>
            <rFont val="Tahoma"/>
            <family val="2"/>
            <charset val="238"/>
          </rPr>
          <t>Danijela Pongrac:</t>
        </r>
        <r>
          <rPr>
            <sz val="9"/>
            <color indexed="81"/>
            <rFont val="Tahoma"/>
            <family val="2"/>
            <charset val="238"/>
          </rPr>
          <t xml:space="preserve">
prije Marker</t>
        </r>
      </text>
    </comment>
  </commentList>
</comments>
</file>

<file path=xl/comments3.xml><?xml version="1.0" encoding="utf-8"?>
<comments xmlns="http://schemas.openxmlformats.org/spreadsheetml/2006/main">
  <authors>
    <author>Danijela Pongrac</author>
  </authors>
  <commentList>
    <comment ref="B49" authorId="0" shapeId="0">
      <text>
        <r>
          <rPr>
            <b/>
            <sz val="9"/>
            <color indexed="81"/>
            <rFont val="Tahoma"/>
            <family val="2"/>
            <charset val="238"/>
          </rPr>
          <t>Danijela Pongrac:</t>
        </r>
        <r>
          <rPr>
            <sz val="9"/>
            <color indexed="81"/>
            <rFont val="Tahoma"/>
            <family val="2"/>
            <charset val="238"/>
          </rPr>
          <t xml:space="preserve">
prije Marker</t>
        </r>
      </text>
    </comment>
  </commentList>
</comments>
</file>

<file path=xl/comments4.xml><?xml version="1.0" encoding="utf-8"?>
<comments xmlns="http://schemas.openxmlformats.org/spreadsheetml/2006/main">
  <authors>
    <author>Danijela Pongrac</author>
  </authors>
  <commentList>
    <comment ref="B49" authorId="0" shapeId="0">
      <text>
        <r>
          <rPr>
            <b/>
            <sz val="9"/>
            <color indexed="81"/>
            <rFont val="Tahoma"/>
            <family val="2"/>
            <charset val="238"/>
          </rPr>
          <t>Danijela Pongrac:</t>
        </r>
        <r>
          <rPr>
            <sz val="9"/>
            <color indexed="81"/>
            <rFont val="Tahoma"/>
            <family val="2"/>
            <charset val="238"/>
          </rPr>
          <t xml:space="preserve">
prije Marker</t>
        </r>
      </text>
    </comment>
  </commentList>
</comments>
</file>

<file path=xl/comments5.xml><?xml version="1.0" encoding="utf-8"?>
<comments xmlns="http://schemas.openxmlformats.org/spreadsheetml/2006/main">
  <authors>
    <author>Danijela Pongrac</author>
  </authors>
  <commentList>
    <comment ref="B31" authorId="0" shapeId="0">
      <text>
        <r>
          <rPr>
            <b/>
            <sz val="9"/>
            <color indexed="81"/>
            <rFont val="Tahoma"/>
            <family val="2"/>
            <charset val="238"/>
          </rPr>
          <t>Danijela Pongrac:</t>
        </r>
        <r>
          <rPr>
            <sz val="9"/>
            <color indexed="81"/>
            <rFont val="Tahoma"/>
            <family val="2"/>
            <charset val="238"/>
          </rPr>
          <t xml:space="preserve">
prije Marker</t>
        </r>
      </text>
    </comment>
  </commentList>
</comments>
</file>

<file path=xl/sharedStrings.xml><?xml version="1.0" encoding="utf-8"?>
<sst xmlns="http://schemas.openxmlformats.org/spreadsheetml/2006/main" count="1256" uniqueCount="290">
  <si>
    <t>Babić</t>
  </si>
  <si>
    <t>Babojelić</t>
  </si>
  <si>
    <t>Mihael</t>
  </si>
  <si>
    <t>Matija</t>
  </si>
  <si>
    <t>Patrik</t>
  </si>
  <si>
    <t>Marko</t>
  </si>
  <si>
    <t>Mario</t>
  </si>
  <si>
    <t>Ivan</t>
  </si>
  <si>
    <t>Tomislav</t>
  </si>
  <si>
    <t>Luka</t>
  </si>
  <si>
    <t>Galić</t>
  </si>
  <si>
    <t>Luka Tomislav</t>
  </si>
  <si>
    <t>Josip</t>
  </si>
  <si>
    <t>Mislav</t>
  </si>
  <si>
    <t>Bruno</t>
  </si>
  <si>
    <t>Martina</t>
  </si>
  <si>
    <t>Lorenzo</t>
  </si>
  <si>
    <t>Martin</t>
  </si>
  <si>
    <t>Radošević</t>
  </si>
  <si>
    <t>Ante</t>
  </si>
  <si>
    <t>Jurica</t>
  </si>
  <si>
    <t>Alen</t>
  </si>
  <si>
    <t>Mirko</t>
  </si>
  <si>
    <t>Dario</t>
  </si>
  <si>
    <t>Tomić</t>
  </si>
  <si>
    <t>Augustin</t>
  </si>
  <si>
    <t>Antonio</t>
  </si>
  <si>
    <t>Veličan</t>
  </si>
  <si>
    <t>Eugen</t>
  </si>
  <si>
    <t>Prezime</t>
  </si>
  <si>
    <t>Ime</t>
  </si>
  <si>
    <t>Adamović</t>
  </si>
  <si>
    <t>Zvonimir</t>
  </si>
  <si>
    <t>Dominik</t>
  </si>
  <si>
    <t>Batušić</t>
  </si>
  <si>
    <t>Benjak</t>
  </si>
  <si>
    <t>Mia</t>
  </si>
  <si>
    <t>Blažeković</t>
  </si>
  <si>
    <t>Ana</t>
  </si>
  <si>
    <t>Bošnjak</t>
  </si>
  <si>
    <t>Mateo</t>
  </si>
  <si>
    <t>Cahun</t>
  </si>
  <si>
    <t>Nikola</t>
  </si>
  <si>
    <t>Cepanec</t>
  </si>
  <si>
    <t>Jakša</t>
  </si>
  <si>
    <t>Ciglar</t>
  </si>
  <si>
    <t>Čelan</t>
  </si>
  <si>
    <t>Matej</t>
  </si>
  <si>
    <t>Đulabić</t>
  </si>
  <si>
    <t>Franković</t>
  </si>
  <si>
    <t>Ena</t>
  </si>
  <si>
    <t>Fuzul</t>
  </si>
  <si>
    <t>Glasnović</t>
  </si>
  <si>
    <t>Grabar</t>
  </si>
  <si>
    <t>Krunoslav</t>
  </si>
  <si>
    <t>Habljak</t>
  </si>
  <si>
    <t>Hojsak</t>
  </si>
  <si>
    <t>Holetić</t>
  </si>
  <si>
    <t>Hrenar</t>
  </si>
  <si>
    <t>Valentin</t>
  </si>
  <si>
    <t>Jeleč</t>
  </si>
  <si>
    <t>Jurenić</t>
  </si>
  <si>
    <t>Dubravko</t>
  </si>
  <si>
    <t>Kaluđer</t>
  </si>
  <si>
    <t>Karić</t>
  </si>
  <si>
    <t>Knežević</t>
  </si>
  <si>
    <t>Kolinger</t>
  </si>
  <si>
    <t>Tin</t>
  </si>
  <si>
    <t>Kovačević</t>
  </si>
  <si>
    <t>Kuhar</t>
  </si>
  <si>
    <t>Tena</t>
  </si>
  <si>
    <t>Milka</t>
  </si>
  <si>
    <t>Leko</t>
  </si>
  <si>
    <t>Mamić</t>
  </si>
  <si>
    <t>Daniel</t>
  </si>
  <si>
    <t>Marinković</t>
  </si>
  <si>
    <t>Mirković</t>
  </si>
  <si>
    <t>Mitrović</t>
  </si>
  <si>
    <t>Iva</t>
  </si>
  <si>
    <t>Nekić</t>
  </si>
  <si>
    <t>Antonija</t>
  </si>
  <si>
    <t>Oslovčan</t>
  </si>
  <si>
    <t>Pavelić</t>
  </si>
  <si>
    <t>Adrian</t>
  </si>
  <si>
    <t>Perković</t>
  </si>
  <si>
    <t>Danijel</t>
  </si>
  <si>
    <t>Pleško</t>
  </si>
  <si>
    <t>Neven</t>
  </si>
  <si>
    <t>Poljanac</t>
  </si>
  <si>
    <t>Eduard</t>
  </si>
  <si>
    <t>Pugar</t>
  </si>
  <si>
    <t>Radman</t>
  </si>
  <si>
    <t>Ružić</t>
  </si>
  <si>
    <t>Sabljak</t>
  </si>
  <si>
    <t>Petar</t>
  </si>
  <si>
    <t>Sertić</t>
  </si>
  <si>
    <t>Sorić</t>
  </si>
  <si>
    <t>Spajić</t>
  </si>
  <si>
    <t>Borna</t>
  </si>
  <si>
    <t>Šarkezi</t>
  </si>
  <si>
    <t>Davor</t>
  </si>
  <si>
    <t>Šehić</t>
  </si>
  <si>
    <t>Tkalčec</t>
  </si>
  <si>
    <t>Tomašević</t>
  </si>
  <si>
    <t>Sara</t>
  </si>
  <si>
    <t>Tumpa</t>
  </si>
  <si>
    <t>Stefan</t>
  </si>
  <si>
    <t>Vedrina</t>
  </si>
  <si>
    <t>Vozila</t>
  </si>
  <si>
    <t>Vrčković</t>
  </si>
  <si>
    <t>Vukelić</t>
  </si>
  <si>
    <t>Zeko</t>
  </si>
  <si>
    <t>Žugaj</t>
  </si>
  <si>
    <t>Držanić</t>
  </si>
  <si>
    <t>Maras</t>
  </si>
  <si>
    <t>Pavlinović</t>
  </si>
  <si>
    <t>Ljubica</t>
  </si>
  <si>
    <t>Pešorda</t>
  </si>
  <si>
    <t>Radovanić</t>
  </si>
  <si>
    <t>Denis</t>
  </si>
  <si>
    <t>Šviglin</t>
  </si>
  <si>
    <t>Velički</t>
  </si>
  <si>
    <t>Rbr</t>
  </si>
  <si>
    <t>E1</t>
  </si>
  <si>
    <t>E2</t>
  </si>
  <si>
    <t>E3</t>
  </si>
  <si>
    <t>E4</t>
  </si>
  <si>
    <t>E5</t>
  </si>
  <si>
    <t>E6</t>
  </si>
  <si>
    <t>E7</t>
  </si>
  <si>
    <t>EXCEL</t>
  </si>
  <si>
    <t>VBA1</t>
  </si>
  <si>
    <t>VBA2</t>
  </si>
  <si>
    <t>VBA3</t>
  </si>
  <si>
    <t>VBA4</t>
  </si>
  <si>
    <t>VBA</t>
  </si>
  <si>
    <t>bodovi vježbe</t>
  </si>
  <si>
    <t>Ocjena vježbe</t>
  </si>
  <si>
    <t>Excel kolkovij</t>
  </si>
  <si>
    <t>VBA kolokvij</t>
  </si>
  <si>
    <t>Blic</t>
  </si>
  <si>
    <t>br.uvjeta</t>
  </si>
  <si>
    <t>prosjek</t>
  </si>
  <si>
    <t>1</t>
  </si>
  <si>
    <t>2</t>
  </si>
  <si>
    <t>3</t>
  </si>
  <si>
    <t>Broj bodova</t>
  </si>
  <si>
    <t>Ocjena</t>
  </si>
  <si>
    <t>4</t>
  </si>
  <si>
    <t>5</t>
  </si>
  <si>
    <t>6</t>
  </si>
  <si>
    <t>7</t>
  </si>
  <si>
    <t>8</t>
  </si>
  <si>
    <t>9</t>
  </si>
  <si>
    <t>10</t>
  </si>
  <si>
    <t>11</t>
  </si>
  <si>
    <t>ukupna ocjena</t>
  </si>
  <si>
    <t>12</t>
  </si>
  <si>
    <t>13</t>
  </si>
  <si>
    <t>14</t>
  </si>
  <si>
    <t>15</t>
  </si>
  <si>
    <t>16</t>
  </si>
  <si>
    <t>17</t>
  </si>
  <si>
    <t>18</t>
  </si>
  <si>
    <t>-</t>
  </si>
  <si>
    <t>ukupni bodovi</t>
  </si>
  <si>
    <t>Bbodovi</t>
  </si>
  <si>
    <t>Bocjena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</si>
  <si>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</si>
  <si>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</si>
  <si>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</si>
  <si>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</si>
  <si>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</si>
  <si>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</si>
  <si>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</si>
  <si>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</si>
  <si>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</si>
  <si>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</si>
  <si>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</si>
  <si>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</si>
  <si>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</si>
  <si>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</si>
  <si>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</si>
  <si>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</si>
  <si>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</si>
  <si>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</si>
  <si>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</si>
  <si>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</si>
  <si>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</si>
  <si>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</si>
  <si>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</si>
  <si>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</si>
  <si>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</si>
  <si>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</si>
  <si>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</si>
  <si>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</si>
  <si>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</si>
  <si>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</si>
  <si>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isp</t>
  </si>
  <si>
    <t>Red.br</t>
  </si>
  <si>
    <t>Konačna ocjena</t>
  </si>
  <si>
    <t>Popis redovnih studenata na predmetu</t>
  </si>
  <si>
    <t>Redni broj</t>
  </si>
  <si>
    <t>JMBAG</t>
  </si>
  <si>
    <t>Smjer</t>
  </si>
  <si>
    <t>Način izvedbe</t>
  </si>
  <si>
    <t>Status upisa</t>
  </si>
  <si>
    <t>1191227420</t>
  </si>
  <si>
    <t>Organizacija i informatizacija ureda (45, preddiplomski)</t>
  </si>
  <si>
    <t>redovni</t>
  </si>
  <si>
    <t>upisan u tekuću ak. god.</t>
  </si>
  <si>
    <t>0246062785</t>
  </si>
  <si>
    <t>0246041601</t>
  </si>
  <si>
    <t>0246063462</t>
  </si>
  <si>
    <t>0246062007</t>
  </si>
  <si>
    <t>0246064998</t>
  </si>
  <si>
    <t>1191222599</t>
  </si>
  <si>
    <t>0246064358</t>
  </si>
  <si>
    <t>0246063137</t>
  </si>
  <si>
    <t>0119028097</t>
  </si>
  <si>
    <t>0246062834</t>
  </si>
  <si>
    <t>0246064545</t>
  </si>
  <si>
    <t>0246064064</t>
  </si>
  <si>
    <t>0130286670</t>
  </si>
  <si>
    <t>0246059949</t>
  </si>
  <si>
    <t>0246062652</t>
  </si>
  <si>
    <t>0308002495</t>
  </si>
  <si>
    <t>0036435468</t>
  </si>
  <si>
    <t>0246059590</t>
  </si>
  <si>
    <t>0246059585</t>
  </si>
  <si>
    <t>0246058621</t>
  </si>
  <si>
    <t>0246062759</t>
  </si>
  <si>
    <t>0036482285</t>
  </si>
  <si>
    <t>0246064732</t>
  </si>
  <si>
    <t>0246039391</t>
  </si>
  <si>
    <t>0246063387</t>
  </si>
  <si>
    <t>0119030125</t>
  </si>
  <si>
    <t>1191226631</t>
  </si>
  <si>
    <t>0246064316</t>
  </si>
  <si>
    <t>0246062743</t>
  </si>
  <si>
    <t>0130262077</t>
  </si>
  <si>
    <t>1191221448</t>
  </si>
  <si>
    <t>0108074242</t>
  </si>
  <si>
    <t>0246063207</t>
  </si>
  <si>
    <t>0246062881</t>
  </si>
  <si>
    <t>0285003388</t>
  </si>
  <si>
    <t>0066233742</t>
  </si>
  <si>
    <t>0246063777</t>
  </si>
  <si>
    <t>0246063569</t>
  </si>
  <si>
    <t>0246062813</t>
  </si>
  <si>
    <t>0246065131</t>
  </si>
  <si>
    <t>0246062012</t>
  </si>
  <si>
    <t>0308002406</t>
  </si>
  <si>
    <t>0246062876</t>
  </si>
  <si>
    <t>0246065040</t>
  </si>
  <si>
    <t>0246067024</t>
  </si>
  <si>
    <t>1191218622</t>
  </si>
  <si>
    <t>0246064059</t>
  </si>
  <si>
    <t>0246063436</t>
  </si>
  <si>
    <t>1003086756</t>
  </si>
  <si>
    <t>0246062283</t>
  </si>
  <si>
    <t>0246065766</t>
  </si>
  <si>
    <t>0246064428</t>
  </si>
  <si>
    <t>0246065077</t>
  </si>
  <si>
    <t>0246061725</t>
  </si>
  <si>
    <t>0036474437</t>
  </si>
  <si>
    <t>0246064587</t>
  </si>
  <si>
    <t>0246063184</t>
  </si>
  <si>
    <t>0246056055</t>
  </si>
  <si>
    <t>0246061975</t>
  </si>
  <si>
    <t>0246064699</t>
  </si>
  <si>
    <t>0165064064</t>
  </si>
  <si>
    <t>0246064524</t>
  </si>
  <si>
    <t>0246065633</t>
  </si>
  <si>
    <t>Popis izvanrednih studenata na predmetu</t>
  </si>
  <si>
    <t>0016089474</t>
  </si>
  <si>
    <t>Organizacija i informatizacija ureda izvanredni (49, preddiplomski)</t>
  </si>
  <si>
    <t>izvanredni</t>
  </si>
  <si>
    <t>0318000941</t>
  </si>
  <si>
    <t>Nina</t>
  </si>
  <si>
    <t>Kovačić</t>
  </si>
  <si>
    <t>0068023544</t>
  </si>
  <si>
    <t>0246066646</t>
  </si>
  <si>
    <t>0036436668</t>
  </si>
  <si>
    <t>0066210307</t>
  </si>
  <si>
    <t>0246066812</t>
  </si>
  <si>
    <t>0068220540</t>
  </si>
  <si>
    <t>Vježbe</t>
  </si>
  <si>
    <t>Pismeni</t>
  </si>
  <si>
    <t xml:space="preserve">Batušić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</si>
</sst>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12"/>
      <color theme="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8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9"/>
      <color theme="0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0" xfId="0" applyFill="1"/>
    <xf numFmtId="49" fontId="2" fillId="0" borderId="2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0" fillId="0" borderId="1" xfId="0" quotePrefix="1" applyNumberFormat="1" applyFill="1" applyBorder="1" applyAlignment="1">
      <alignment horizontal="center"/>
    </xf>
    <xf numFmtId="2" fontId="0" fillId="0" borderId="1" xfId="0" quotePrefix="1" applyNumberFormat="1" applyFill="1" applyBorder="1" applyAlignment="1">
      <alignment horizontal="center"/>
    </xf>
    <xf numFmtId="0" fontId="7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10" fillId="2" borderId="2" xfId="0" applyFont="1" applyFill="1" applyBorder="1" applyAlignment="1">
      <alignment horizontal="left"/>
    </xf>
    <xf numFmtId="0" fontId="10" fillId="2" borderId="2" xfId="0" applyFont="1" applyFill="1" applyBorder="1" applyAlignment="1"/>
    <xf numFmtId="0" fontId="10" fillId="2" borderId="3" xfId="0" applyFont="1" applyFill="1" applyBorder="1" applyAlignment="1"/>
    <xf numFmtId="49" fontId="11" fillId="2" borderId="5" xfId="0" applyNumberFormat="1" applyFont="1" applyFill="1" applyBorder="1" applyAlignment="1">
      <alignment horizontal="center" vertical="center"/>
    </xf>
    <xf numFmtId="1" fontId="11" fillId="2" borderId="4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0" fillId="2" borderId="1" xfId="0" applyFont="1" applyFill="1" applyBorder="1" applyAlignment="1"/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14" fillId="2" borderId="1" xfId="0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22" fillId="0" borderId="3" xfId="0" applyFont="1" applyBorder="1" applyAlignment="1" applyProtection="1">
      <alignment horizontal="left" wrapText="1"/>
    </xf>
    <xf numFmtId="0" fontId="22" fillId="0" borderId="2" xfId="0" applyFont="1" applyBorder="1" applyAlignment="1" applyProtection="1">
      <alignment horizontal="left" wrapText="1"/>
    </xf>
    <xf numFmtId="0" fontId="23" fillId="0" borderId="6" xfId="0" applyFont="1" applyBorder="1" applyAlignment="1" applyProtection="1">
      <alignment horizontal="left" wrapText="1"/>
    </xf>
    <xf numFmtId="0" fontId="23" fillId="0" borderId="7" xfId="0" applyFont="1" applyBorder="1" applyAlignment="1" applyProtection="1">
      <alignment horizontal="left" wrapText="1"/>
    </xf>
    <xf numFmtId="0" fontId="10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0" fillId="2" borderId="5" xfId="0" applyFont="1" applyFill="1" applyBorder="1" applyAlignment="1"/>
    <xf numFmtId="0" fontId="10" fillId="2" borderId="8" xfId="0" applyFont="1" applyFill="1" applyBorder="1" applyAlignment="1"/>
    <xf numFmtId="0" fontId="10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 vertical="center"/>
    </xf>
    <xf numFmtId="0" fontId="21" fillId="0" borderId="0" xfId="0" applyFont="1" applyBorder="1" applyAlignment="1" applyProtection="1">
      <alignment horizontal="left" vertical="center" wrapText="1"/>
    </xf>
    <xf numFmtId="0" fontId="2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sqref="A1:G1"/>
    </sheetView>
  </sheetViews>
  <sheetFormatPr defaultRowHeight="14.4"/>
  <cols>
    <col min="1" max="1" width="6.44140625" customWidth="1"/>
    <col min="2" max="2" width="14" customWidth="1"/>
    <col min="3" max="3" width="13.44140625" customWidth="1"/>
    <col min="4" max="4" width="16.33203125" customWidth="1"/>
    <col min="5" max="5" width="33.5546875" customWidth="1"/>
    <col min="6" max="6" width="14" customWidth="1"/>
    <col min="7" max="7" width="33.33203125" customWidth="1"/>
    <col min="257" max="257" width="6.44140625" customWidth="1"/>
    <col min="258" max="258" width="14" customWidth="1"/>
    <col min="259" max="259" width="13.44140625" customWidth="1"/>
    <col min="260" max="260" width="16.33203125" customWidth="1"/>
    <col min="261" max="261" width="33.5546875" customWidth="1"/>
    <col min="262" max="262" width="14" customWidth="1"/>
    <col min="263" max="263" width="33.33203125" customWidth="1"/>
    <col min="513" max="513" width="6.44140625" customWidth="1"/>
    <col min="514" max="514" width="14" customWidth="1"/>
    <col min="515" max="515" width="13.44140625" customWidth="1"/>
    <col min="516" max="516" width="16.33203125" customWidth="1"/>
    <col min="517" max="517" width="33.5546875" customWidth="1"/>
    <col min="518" max="518" width="14" customWidth="1"/>
    <col min="519" max="519" width="33.33203125" customWidth="1"/>
    <col min="769" max="769" width="6.44140625" customWidth="1"/>
    <col min="770" max="770" width="14" customWidth="1"/>
    <col min="771" max="771" width="13.44140625" customWidth="1"/>
    <col min="772" max="772" width="16.33203125" customWidth="1"/>
    <col min="773" max="773" width="33.5546875" customWidth="1"/>
    <col min="774" max="774" width="14" customWidth="1"/>
    <col min="775" max="775" width="33.33203125" customWidth="1"/>
    <col min="1025" max="1025" width="6.44140625" customWidth="1"/>
    <col min="1026" max="1026" width="14" customWidth="1"/>
    <col min="1027" max="1027" width="13.44140625" customWidth="1"/>
    <col min="1028" max="1028" width="16.33203125" customWidth="1"/>
    <col min="1029" max="1029" width="33.5546875" customWidth="1"/>
    <col min="1030" max="1030" width="14" customWidth="1"/>
    <col min="1031" max="1031" width="33.33203125" customWidth="1"/>
    <col min="1281" max="1281" width="6.44140625" customWidth="1"/>
    <col min="1282" max="1282" width="14" customWidth="1"/>
    <col min="1283" max="1283" width="13.44140625" customWidth="1"/>
    <col min="1284" max="1284" width="16.33203125" customWidth="1"/>
    <col min="1285" max="1285" width="33.5546875" customWidth="1"/>
    <col min="1286" max="1286" width="14" customWidth="1"/>
    <col min="1287" max="1287" width="33.33203125" customWidth="1"/>
    <col min="1537" max="1537" width="6.44140625" customWidth="1"/>
    <col min="1538" max="1538" width="14" customWidth="1"/>
    <col min="1539" max="1539" width="13.44140625" customWidth="1"/>
    <col min="1540" max="1540" width="16.33203125" customWidth="1"/>
    <col min="1541" max="1541" width="33.5546875" customWidth="1"/>
    <col min="1542" max="1542" width="14" customWidth="1"/>
    <col min="1543" max="1543" width="33.33203125" customWidth="1"/>
    <col min="1793" max="1793" width="6.44140625" customWidth="1"/>
    <col min="1794" max="1794" width="14" customWidth="1"/>
    <col min="1795" max="1795" width="13.44140625" customWidth="1"/>
    <col min="1796" max="1796" width="16.33203125" customWidth="1"/>
    <col min="1797" max="1797" width="33.5546875" customWidth="1"/>
    <col min="1798" max="1798" width="14" customWidth="1"/>
    <col min="1799" max="1799" width="33.33203125" customWidth="1"/>
    <col min="2049" max="2049" width="6.44140625" customWidth="1"/>
    <col min="2050" max="2050" width="14" customWidth="1"/>
    <col min="2051" max="2051" width="13.44140625" customWidth="1"/>
    <col min="2052" max="2052" width="16.33203125" customWidth="1"/>
    <col min="2053" max="2053" width="33.5546875" customWidth="1"/>
    <col min="2054" max="2054" width="14" customWidth="1"/>
    <col min="2055" max="2055" width="33.33203125" customWidth="1"/>
    <col min="2305" max="2305" width="6.44140625" customWidth="1"/>
    <col min="2306" max="2306" width="14" customWidth="1"/>
    <col min="2307" max="2307" width="13.44140625" customWidth="1"/>
    <col min="2308" max="2308" width="16.33203125" customWidth="1"/>
    <col min="2309" max="2309" width="33.5546875" customWidth="1"/>
    <col min="2310" max="2310" width="14" customWidth="1"/>
    <col min="2311" max="2311" width="33.33203125" customWidth="1"/>
    <col min="2561" max="2561" width="6.44140625" customWidth="1"/>
    <col min="2562" max="2562" width="14" customWidth="1"/>
    <col min="2563" max="2563" width="13.44140625" customWidth="1"/>
    <col min="2564" max="2564" width="16.33203125" customWidth="1"/>
    <col min="2565" max="2565" width="33.5546875" customWidth="1"/>
    <col min="2566" max="2566" width="14" customWidth="1"/>
    <col min="2567" max="2567" width="33.33203125" customWidth="1"/>
    <col min="2817" max="2817" width="6.44140625" customWidth="1"/>
    <col min="2818" max="2818" width="14" customWidth="1"/>
    <col min="2819" max="2819" width="13.44140625" customWidth="1"/>
    <col min="2820" max="2820" width="16.33203125" customWidth="1"/>
    <col min="2821" max="2821" width="33.5546875" customWidth="1"/>
    <col min="2822" max="2822" width="14" customWidth="1"/>
    <col min="2823" max="2823" width="33.33203125" customWidth="1"/>
    <col min="3073" max="3073" width="6.44140625" customWidth="1"/>
    <col min="3074" max="3074" width="14" customWidth="1"/>
    <col min="3075" max="3075" width="13.44140625" customWidth="1"/>
    <col min="3076" max="3076" width="16.33203125" customWidth="1"/>
    <col min="3077" max="3077" width="33.5546875" customWidth="1"/>
    <col min="3078" max="3078" width="14" customWidth="1"/>
    <col min="3079" max="3079" width="33.33203125" customWidth="1"/>
    <col min="3329" max="3329" width="6.44140625" customWidth="1"/>
    <col min="3330" max="3330" width="14" customWidth="1"/>
    <col min="3331" max="3331" width="13.44140625" customWidth="1"/>
    <col min="3332" max="3332" width="16.33203125" customWidth="1"/>
    <col min="3333" max="3333" width="33.5546875" customWidth="1"/>
    <col min="3334" max="3334" width="14" customWidth="1"/>
    <col min="3335" max="3335" width="33.33203125" customWidth="1"/>
    <col min="3585" max="3585" width="6.44140625" customWidth="1"/>
    <col min="3586" max="3586" width="14" customWidth="1"/>
    <col min="3587" max="3587" width="13.44140625" customWidth="1"/>
    <col min="3588" max="3588" width="16.33203125" customWidth="1"/>
    <col min="3589" max="3589" width="33.5546875" customWidth="1"/>
    <col min="3590" max="3590" width="14" customWidth="1"/>
    <col min="3591" max="3591" width="33.33203125" customWidth="1"/>
    <col min="3841" max="3841" width="6.44140625" customWidth="1"/>
    <col min="3842" max="3842" width="14" customWidth="1"/>
    <col min="3843" max="3843" width="13.44140625" customWidth="1"/>
    <col min="3844" max="3844" width="16.33203125" customWidth="1"/>
    <col min="3845" max="3845" width="33.5546875" customWidth="1"/>
    <col min="3846" max="3846" width="14" customWidth="1"/>
    <col min="3847" max="3847" width="33.33203125" customWidth="1"/>
    <col min="4097" max="4097" width="6.44140625" customWidth="1"/>
    <col min="4098" max="4098" width="14" customWidth="1"/>
    <col min="4099" max="4099" width="13.44140625" customWidth="1"/>
    <col min="4100" max="4100" width="16.33203125" customWidth="1"/>
    <col min="4101" max="4101" width="33.5546875" customWidth="1"/>
    <col min="4102" max="4102" width="14" customWidth="1"/>
    <col min="4103" max="4103" width="33.33203125" customWidth="1"/>
    <col min="4353" max="4353" width="6.44140625" customWidth="1"/>
    <col min="4354" max="4354" width="14" customWidth="1"/>
    <col min="4355" max="4355" width="13.44140625" customWidth="1"/>
    <col min="4356" max="4356" width="16.33203125" customWidth="1"/>
    <col min="4357" max="4357" width="33.5546875" customWidth="1"/>
    <col min="4358" max="4358" width="14" customWidth="1"/>
    <col min="4359" max="4359" width="33.33203125" customWidth="1"/>
    <col min="4609" max="4609" width="6.44140625" customWidth="1"/>
    <col min="4610" max="4610" width="14" customWidth="1"/>
    <col min="4611" max="4611" width="13.44140625" customWidth="1"/>
    <col min="4612" max="4612" width="16.33203125" customWidth="1"/>
    <col min="4613" max="4613" width="33.5546875" customWidth="1"/>
    <col min="4614" max="4614" width="14" customWidth="1"/>
    <col min="4615" max="4615" width="33.33203125" customWidth="1"/>
    <col min="4865" max="4865" width="6.44140625" customWidth="1"/>
    <col min="4866" max="4866" width="14" customWidth="1"/>
    <col min="4867" max="4867" width="13.44140625" customWidth="1"/>
    <col min="4868" max="4868" width="16.33203125" customWidth="1"/>
    <col min="4869" max="4869" width="33.5546875" customWidth="1"/>
    <col min="4870" max="4870" width="14" customWidth="1"/>
    <col min="4871" max="4871" width="33.33203125" customWidth="1"/>
    <col min="5121" max="5121" width="6.44140625" customWidth="1"/>
    <col min="5122" max="5122" width="14" customWidth="1"/>
    <col min="5123" max="5123" width="13.44140625" customWidth="1"/>
    <col min="5124" max="5124" width="16.33203125" customWidth="1"/>
    <col min="5125" max="5125" width="33.5546875" customWidth="1"/>
    <col min="5126" max="5126" width="14" customWidth="1"/>
    <col min="5127" max="5127" width="33.33203125" customWidth="1"/>
    <col min="5377" max="5377" width="6.44140625" customWidth="1"/>
    <col min="5378" max="5378" width="14" customWidth="1"/>
    <col min="5379" max="5379" width="13.44140625" customWidth="1"/>
    <col min="5380" max="5380" width="16.33203125" customWidth="1"/>
    <col min="5381" max="5381" width="33.5546875" customWidth="1"/>
    <col min="5382" max="5382" width="14" customWidth="1"/>
    <col min="5383" max="5383" width="33.33203125" customWidth="1"/>
    <col min="5633" max="5633" width="6.44140625" customWidth="1"/>
    <col min="5634" max="5634" width="14" customWidth="1"/>
    <col min="5635" max="5635" width="13.44140625" customWidth="1"/>
    <col min="5636" max="5636" width="16.33203125" customWidth="1"/>
    <col min="5637" max="5637" width="33.5546875" customWidth="1"/>
    <col min="5638" max="5638" width="14" customWidth="1"/>
    <col min="5639" max="5639" width="33.33203125" customWidth="1"/>
    <col min="5889" max="5889" width="6.44140625" customWidth="1"/>
    <col min="5890" max="5890" width="14" customWidth="1"/>
    <col min="5891" max="5891" width="13.44140625" customWidth="1"/>
    <col min="5892" max="5892" width="16.33203125" customWidth="1"/>
    <col min="5893" max="5893" width="33.5546875" customWidth="1"/>
    <col min="5894" max="5894" width="14" customWidth="1"/>
    <col min="5895" max="5895" width="33.33203125" customWidth="1"/>
    <col min="6145" max="6145" width="6.44140625" customWidth="1"/>
    <col min="6146" max="6146" width="14" customWidth="1"/>
    <col min="6147" max="6147" width="13.44140625" customWidth="1"/>
    <col min="6148" max="6148" width="16.33203125" customWidth="1"/>
    <col min="6149" max="6149" width="33.5546875" customWidth="1"/>
    <col min="6150" max="6150" width="14" customWidth="1"/>
    <col min="6151" max="6151" width="33.33203125" customWidth="1"/>
    <col min="6401" max="6401" width="6.44140625" customWidth="1"/>
    <col min="6402" max="6402" width="14" customWidth="1"/>
    <col min="6403" max="6403" width="13.44140625" customWidth="1"/>
    <col min="6404" max="6404" width="16.33203125" customWidth="1"/>
    <col min="6405" max="6405" width="33.5546875" customWidth="1"/>
    <col min="6406" max="6406" width="14" customWidth="1"/>
    <col min="6407" max="6407" width="33.33203125" customWidth="1"/>
    <col min="6657" max="6657" width="6.44140625" customWidth="1"/>
    <col min="6658" max="6658" width="14" customWidth="1"/>
    <col min="6659" max="6659" width="13.44140625" customWidth="1"/>
    <col min="6660" max="6660" width="16.33203125" customWidth="1"/>
    <col min="6661" max="6661" width="33.5546875" customWidth="1"/>
    <col min="6662" max="6662" width="14" customWidth="1"/>
    <col min="6663" max="6663" width="33.33203125" customWidth="1"/>
    <col min="6913" max="6913" width="6.44140625" customWidth="1"/>
    <col min="6914" max="6914" width="14" customWidth="1"/>
    <col min="6915" max="6915" width="13.44140625" customWidth="1"/>
    <col min="6916" max="6916" width="16.33203125" customWidth="1"/>
    <col min="6917" max="6917" width="33.5546875" customWidth="1"/>
    <col min="6918" max="6918" width="14" customWidth="1"/>
    <col min="6919" max="6919" width="33.33203125" customWidth="1"/>
    <col min="7169" max="7169" width="6.44140625" customWidth="1"/>
    <col min="7170" max="7170" width="14" customWidth="1"/>
    <col min="7171" max="7171" width="13.44140625" customWidth="1"/>
    <col min="7172" max="7172" width="16.33203125" customWidth="1"/>
    <col min="7173" max="7173" width="33.5546875" customWidth="1"/>
    <col min="7174" max="7174" width="14" customWidth="1"/>
    <col min="7175" max="7175" width="33.33203125" customWidth="1"/>
    <col min="7425" max="7425" width="6.44140625" customWidth="1"/>
    <col min="7426" max="7426" width="14" customWidth="1"/>
    <col min="7427" max="7427" width="13.44140625" customWidth="1"/>
    <col min="7428" max="7428" width="16.33203125" customWidth="1"/>
    <col min="7429" max="7429" width="33.5546875" customWidth="1"/>
    <col min="7430" max="7430" width="14" customWidth="1"/>
    <col min="7431" max="7431" width="33.33203125" customWidth="1"/>
    <col min="7681" max="7681" width="6.44140625" customWidth="1"/>
    <col min="7682" max="7682" width="14" customWidth="1"/>
    <col min="7683" max="7683" width="13.44140625" customWidth="1"/>
    <col min="7684" max="7684" width="16.33203125" customWidth="1"/>
    <col min="7685" max="7685" width="33.5546875" customWidth="1"/>
    <col min="7686" max="7686" width="14" customWidth="1"/>
    <col min="7687" max="7687" width="33.33203125" customWidth="1"/>
    <col min="7937" max="7937" width="6.44140625" customWidth="1"/>
    <col min="7938" max="7938" width="14" customWidth="1"/>
    <col min="7939" max="7939" width="13.44140625" customWidth="1"/>
    <col min="7940" max="7940" width="16.33203125" customWidth="1"/>
    <col min="7941" max="7941" width="33.5546875" customWidth="1"/>
    <col min="7942" max="7942" width="14" customWidth="1"/>
    <col min="7943" max="7943" width="33.33203125" customWidth="1"/>
    <col min="8193" max="8193" width="6.44140625" customWidth="1"/>
    <col min="8194" max="8194" width="14" customWidth="1"/>
    <col min="8195" max="8195" width="13.44140625" customWidth="1"/>
    <col min="8196" max="8196" width="16.33203125" customWidth="1"/>
    <col min="8197" max="8197" width="33.5546875" customWidth="1"/>
    <col min="8198" max="8198" width="14" customWidth="1"/>
    <col min="8199" max="8199" width="33.33203125" customWidth="1"/>
    <col min="8449" max="8449" width="6.44140625" customWidth="1"/>
    <col min="8450" max="8450" width="14" customWidth="1"/>
    <col min="8451" max="8451" width="13.44140625" customWidth="1"/>
    <col min="8452" max="8452" width="16.33203125" customWidth="1"/>
    <col min="8453" max="8453" width="33.5546875" customWidth="1"/>
    <col min="8454" max="8454" width="14" customWidth="1"/>
    <col min="8455" max="8455" width="33.33203125" customWidth="1"/>
    <col min="8705" max="8705" width="6.44140625" customWidth="1"/>
    <col min="8706" max="8706" width="14" customWidth="1"/>
    <col min="8707" max="8707" width="13.44140625" customWidth="1"/>
    <col min="8708" max="8708" width="16.33203125" customWidth="1"/>
    <col min="8709" max="8709" width="33.5546875" customWidth="1"/>
    <col min="8710" max="8710" width="14" customWidth="1"/>
    <col min="8711" max="8711" width="33.33203125" customWidth="1"/>
    <col min="8961" max="8961" width="6.44140625" customWidth="1"/>
    <col min="8962" max="8962" width="14" customWidth="1"/>
    <col min="8963" max="8963" width="13.44140625" customWidth="1"/>
    <col min="8964" max="8964" width="16.33203125" customWidth="1"/>
    <col min="8965" max="8965" width="33.5546875" customWidth="1"/>
    <col min="8966" max="8966" width="14" customWidth="1"/>
    <col min="8967" max="8967" width="33.33203125" customWidth="1"/>
    <col min="9217" max="9217" width="6.44140625" customWidth="1"/>
    <col min="9218" max="9218" width="14" customWidth="1"/>
    <col min="9219" max="9219" width="13.44140625" customWidth="1"/>
    <col min="9220" max="9220" width="16.33203125" customWidth="1"/>
    <col min="9221" max="9221" width="33.5546875" customWidth="1"/>
    <col min="9222" max="9222" width="14" customWidth="1"/>
    <col min="9223" max="9223" width="33.33203125" customWidth="1"/>
    <col min="9473" max="9473" width="6.44140625" customWidth="1"/>
    <col min="9474" max="9474" width="14" customWidth="1"/>
    <col min="9475" max="9475" width="13.44140625" customWidth="1"/>
    <col min="9476" max="9476" width="16.33203125" customWidth="1"/>
    <col min="9477" max="9477" width="33.5546875" customWidth="1"/>
    <col min="9478" max="9478" width="14" customWidth="1"/>
    <col min="9479" max="9479" width="33.33203125" customWidth="1"/>
    <col min="9729" max="9729" width="6.44140625" customWidth="1"/>
    <col min="9730" max="9730" width="14" customWidth="1"/>
    <col min="9731" max="9731" width="13.44140625" customWidth="1"/>
    <col min="9732" max="9732" width="16.33203125" customWidth="1"/>
    <col min="9733" max="9733" width="33.5546875" customWidth="1"/>
    <col min="9734" max="9734" width="14" customWidth="1"/>
    <col min="9735" max="9735" width="33.33203125" customWidth="1"/>
    <col min="9985" max="9985" width="6.44140625" customWidth="1"/>
    <col min="9986" max="9986" width="14" customWidth="1"/>
    <col min="9987" max="9987" width="13.44140625" customWidth="1"/>
    <col min="9988" max="9988" width="16.33203125" customWidth="1"/>
    <col min="9989" max="9989" width="33.5546875" customWidth="1"/>
    <col min="9990" max="9990" width="14" customWidth="1"/>
    <col min="9991" max="9991" width="33.33203125" customWidth="1"/>
    <col min="10241" max="10241" width="6.44140625" customWidth="1"/>
    <col min="10242" max="10242" width="14" customWidth="1"/>
    <col min="10243" max="10243" width="13.44140625" customWidth="1"/>
    <col min="10244" max="10244" width="16.33203125" customWidth="1"/>
    <col min="10245" max="10245" width="33.5546875" customWidth="1"/>
    <col min="10246" max="10246" width="14" customWidth="1"/>
    <col min="10247" max="10247" width="33.33203125" customWidth="1"/>
    <col min="10497" max="10497" width="6.44140625" customWidth="1"/>
    <col min="10498" max="10498" width="14" customWidth="1"/>
    <col min="10499" max="10499" width="13.44140625" customWidth="1"/>
    <col min="10500" max="10500" width="16.33203125" customWidth="1"/>
    <col min="10501" max="10501" width="33.5546875" customWidth="1"/>
    <col min="10502" max="10502" width="14" customWidth="1"/>
    <col min="10503" max="10503" width="33.33203125" customWidth="1"/>
    <col min="10753" max="10753" width="6.44140625" customWidth="1"/>
    <col min="10754" max="10754" width="14" customWidth="1"/>
    <col min="10755" max="10755" width="13.44140625" customWidth="1"/>
    <col min="10756" max="10756" width="16.33203125" customWidth="1"/>
    <col min="10757" max="10757" width="33.5546875" customWidth="1"/>
    <col min="10758" max="10758" width="14" customWidth="1"/>
    <col min="10759" max="10759" width="33.33203125" customWidth="1"/>
    <col min="11009" max="11009" width="6.44140625" customWidth="1"/>
    <col min="11010" max="11010" width="14" customWidth="1"/>
    <col min="11011" max="11011" width="13.44140625" customWidth="1"/>
    <col min="11012" max="11012" width="16.33203125" customWidth="1"/>
    <col min="11013" max="11013" width="33.5546875" customWidth="1"/>
    <col min="11014" max="11014" width="14" customWidth="1"/>
    <col min="11015" max="11015" width="33.33203125" customWidth="1"/>
    <col min="11265" max="11265" width="6.44140625" customWidth="1"/>
    <col min="11266" max="11266" width="14" customWidth="1"/>
    <col min="11267" max="11267" width="13.44140625" customWidth="1"/>
    <col min="11268" max="11268" width="16.33203125" customWidth="1"/>
    <col min="11269" max="11269" width="33.5546875" customWidth="1"/>
    <col min="11270" max="11270" width="14" customWidth="1"/>
    <col min="11271" max="11271" width="33.33203125" customWidth="1"/>
    <col min="11521" max="11521" width="6.44140625" customWidth="1"/>
    <col min="11522" max="11522" width="14" customWidth="1"/>
    <col min="11523" max="11523" width="13.44140625" customWidth="1"/>
    <col min="11524" max="11524" width="16.33203125" customWidth="1"/>
    <col min="11525" max="11525" width="33.5546875" customWidth="1"/>
    <col min="11526" max="11526" width="14" customWidth="1"/>
    <col min="11527" max="11527" width="33.33203125" customWidth="1"/>
    <col min="11777" max="11777" width="6.44140625" customWidth="1"/>
    <col min="11778" max="11778" width="14" customWidth="1"/>
    <col min="11779" max="11779" width="13.44140625" customWidth="1"/>
    <col min="11780" max="11780" width="16.33203125" customWidth="1"/>
    <col min="11781" max="11781" width="33.5546875" customWidth="1"/>
    <col min="11782" max="11782" width="14" customWidth="1"/>
    <col min="11783" max="11783" width="33.33203125" customWidth="1"/>
    <col min="12033" max="12033" width="6.44140625" customWidth="1"/>
    <col min="12034" max="12034" width="14" customWidth="1"/>
    <col min="12035" max="12035" width="13.44140625" customWidth="1"/>
    <col min="12036" max="12036" width="16.33203125" customWidth="1"/>
    <col min="12037" max="12037" width="33.5546875" customWidth="1"/>
    <col min="12038" max="12038" width="14" customWidth="1"/>
    <col min="12039" max="12039" width="33.33203125" customWidth="1"/>
    <col min="12289" max="12289" width="6.44140625" customWidth="1"/>
    <col min="12290" max="12290" width="14" customWidth="1"/>
    <col min="12291" max="12291" width="13.44140625" customWidth="1"/>
    <col min="12292" max="12292" width="16.33203125" customWidth="1"/>
    <col min="12293" max="12293" width="33.5546875" customWidth="1"/>
    <col min="12294" max="12294" width="14" customWidth="1"/>
    <col min="12295" max="12295" width="33.33203125" customWidth="1"/>
    <col min="12545" max="12545" width="6.44140625" customWidth="1"/>
    <col min="12546" max="12546" width="14" customWidth="1"/>
    <col min="12547" max="12547" width="13.44140625" customWidth="1"/>
    <col min="12548" max="12548" width="16.33203125" customWidth="1"/>
    <col min="12549" max="12549" width="33.5546875" customWidth="1"/>
    <col min="12550" max="12550" width="14" customWidth="1"/>
    <col min="12551" max="12551" width="33.33203125" customWidth="1"/>
    <col min="12801" max="12801" width="6.44140625" customWidth="1"/>
    <col min="12802" max="12802" width="14" customWidth="1"/>
    <col min="12803" max="12803" width="13.44140625" customWidth="1"/>
    <col min="12804" max="12804" width="16.33203125" customWidth="1"/>
    <col min="12805" max="12805" width="33.5546875" customWidth="1"/>
    <col min="12806" max="12806" width="14" customWidth="1"/>
    <col min="12807" max="12807" width="33.33203125" customWidth="1"/>
    <col min="13057" max="13057" width="6.44140625" customWidth="1"/>
    <col min="13058" max="13058" width="14" customWidth="1"/>
    <col min="13059" max="13059" width="13.44140625" customWidth="1"/>
    <col min="13060" max="13060" width="16.33203125" customWidth="1"/>
    <col min="13061" max="13061" width="33.5546875" customWidth="1"/>
    <col min="13062" max="13062" width="14" customWidth="1"/>
    <col min="13063" max="13063" width="33.33203125" customWidth="1"/>
    <col min="13313" max="13313" width="6.44140625" customWidth="1"/>
    <col min="13314" max="13314" width="14" customWidth="1"/>
    <col min="13315" max="13315" width="13.44140625" customWidth="1"/>
    <col min="13316" max="13316" width="16.33203125" customWidth="1"/>
    <col min="13317" max="13317" width="33.5546875" customWidth="1"/>
    <col min="13318" max="13318" width="14" customWidth="1"/>
    <col min="13319" max="13319" width="33.33203125" customWidth="1"/>
    <col min="13569" max="13569" width="6.44140625" customWidth="1"/>
    <col min="13570" max="13570" width="14" customWidth="1"/>
    <col min="13571" max="13571" width="13.44140625" customWidth="1"/>
    <col min="13572" max="13572" width="16.33203125" customWidth="1"/>
    <col min="13573" max="13573" width="33.5546875" customWidth="1"/>
    <col min="13574" max="13574" width="14" customWidth="1"/>
    <col min="13575" max="13575" width="33.33203125" customWidth="1"/>
    <col min="13825" max="13825" width="6.44140625" customWidth="1"/>
    <col min="13826" max="13826" width="14" customWidth="1"/>
    <col min="13827" max="13827" width="13.44140625" customWidth="1"/>
    <col min="13828" max="13828" width="16.33203125" customWidth="1"/>
    <col min="13829" max="13829" width="33.5546875" customWidth="1"/>
    <col min="13830" max="13830" width="14" customWidth="1"/>
    <col min="13831" max="13831" width="33.33203125" customWidth="1"/>
    <col min="14081" max="14081" width="6.44140625" customWidth="1"/>
    <col min="14082" max="14082" width="14" customWidth="1"/>
    <col min="14083" max="14083" width="13.44140625" customWidth="1"/>
    <col min="14084" max="14084" width="16.33203125" customWidth="1"/>
    <col min="14085" max="14085" width="33.5546875" customWidth="1"/>
    <col min="14086" max="14086" width="14" customWidth="1"/>
    <col min="14087" max="14087" width="33.33203125" customWidth="1"/>
    <col min="14337" max="14337" width="6.44140625" customWidth="1"/>
    <col min="14338" max="14338" width="14" customWidth="1"/>
    <col min="14339" max="14339" width="13.44140625" customWidth="1"/>
    <col min="14340" max="14340" width="16.33203125" customWidth="1"/>
    <col min="14341" max="14341" width="33.5546875" customWidth="1"/>
    <col min="14342" max="14342" width="14" customWidth="1"/>
    <col min="14343" max="14343" width="33.33203125" customWidth="1"/>
    <col min="14593" max="14593" width="6.44140625" customWidth="1"/>
    <col min="14594" max="14594" width="14" customWidth="1"/>
    <col min="14595" max="14595" width="13.44140625" customWidth="1"/>
    <col min="14596" max="14596" width="16.33203125" customWidth="1"/>
    <col min="14597" max="14597" width="33.5546875" customWidth="1"/>
    <col min="14598" max="14598" width="14" customWidth="1"/>
    <col min="14599" max="14599" width="33.33203125" customWidth="1"/>
    <col min="14849" max="14849" width="6.44140625" customWidth="1"/>
    <col min="14850" max="14850" width="14" customWidth="1"/>
    <col min="14851" max="14851" width="13.44140625" customWidth="1"/>
    <col min="14852" max="14852" width="16.33203125" customWidth="1"/>
    <col min="14853" max="14853" width="33.5546875" customWidth="1"/>
    <col min="14854" max="14854" width="14" customWidth="1"/>
    <col min="14855" max="14855" width="33.33203125" customWidth="1"/>
    <col min="15105" max="15105" width="6.44140625" customWidth="1"/>
    <col min="15106" max="15106" width="14" customWidth="1"/>
    <col min="15107" max="15107" width="13.44140625" customWidth="1"/>
    <col min="15108" max="15108" width="16.33203125" customWidth="1"/>
    <col min="15109" max="15109" width="33.5546875" customWidth="1"/>
    <col min="15110" max="15110" width="14" customWidth="1"/>
    <col min="15111" max="15111" width="33.33203125" customWidth="1"/>
    <col min="15361" max="15361" width="6.44140625" customWidth="1"/>
    <col min="15362" max="15362" width="14" customWidth="1"/>
    <col min="15363" max="15363" width="13.44140625" customWidth="1"/>
    <col min="15364" max="15364" width="16.33203125" customWidth="1"/>
    <col min="15365" max="15365" width="33.5546875" customWidth="1"/>
    <col min="15366" max="15366" width="14" customWidth="1"/>
    <col min="15367" max="15367" width="33.33203125" customWidth="1"/>
    <col min="15617" max="15617" width="6.44140625" customWidth="1"/>
    <col min="15618" max="15618" width="14" customWidth="1"/>
    <col min="15619" max="15619" width="13.44140625" customWidth="1"/>
    <col min="15620" max="15620" width="16.33203125" customWidth="1"/>
    <col min="15621" max="15621" width="33.5546875" customWidth="1"/>
    <col min="15622" max="15622" width="14" customWidth="1"/>
    <col min="15623" max="15623" width="33.33203125" customWidth="1"/>
    <col min="15873" max="15873" width="6.44140625" customWidth="1"/>
    <col min="15874" max="15874" width="14" customWidth="1"/>
    <col min="15875" max="15875" width="13.44140625" customWidth="1"/>
    <col min="15876" max="15876" width="16.33203125" customWidth="1"/>
    <col min="15877" max="15877" width="33.5546875" customWidth="1"/>
    <col min="15878" max="15878" width="14" customWidth="1"/>
    <col min="15879" max="15879" width="33.33203125" customWidth="1"/>
    <col min="16129" max="16129" width="6.44140625" customWidth="1"/>
    <col min="16130" max="16130" width="14" customWidth="1"/>
    <col min="16131" max="16131" width="13.44140625" customWidth="1"/>
    <col min="16132" max="16132" width="16.33203125" customWidth="1"/>
    <col min="16133" max="16133" width="33.5546875" customWidth="1"/>
    <col min="16134" max="16134" width="14" customWidth="1"/>
    <col min="16135" max="16135" width="33.33203125" customWidth="1"/>
  </cols>
  <sheetData>
    <row r="1" spans="1:7" ht="26.1" customHeight="1">
      <c r="A1" s="66" t="s">
        <v>201</v>
      </c>
      <c r="B1" s="66"/>
      <c r="C1" s="66"/>
      <c r="D1" s="66"/>
      <c r="E1" s="66"/>
      <c r="F1" s="66"/>
      <c r="G1" s="66"/>
    </row>
    <row r="2" spans="1:7" ht="27.9" customHeight="1">
      <c r="A2" s="55" t="s">
        <v>202</v>
      </c>
      <c r="B2" s="55" t="s">
        <v>203</v>
      </c>
      <c r="C2" s="55" t="s">
        <v>30</v>
      </c>
      <c r="D2" s="55" t="s">
        <v>29</v>
      </c>
      <c r="E2" s="55" t="s">
        <v>204</v>
      </c>
      <c r="F2" s="55" t="s">
        <v>205</v>
      </c>
      <c r="G2" s="56" t="s">
        <v>206</v>
      </c>
    </row>
    <row r="3" spans="1:7" ht="23.1" customHeight="1">
      <c r="A3" s="57">
        <v>1</v>
      </c>
      <c r="B3" s="57" t="s">
        <v>207</v>
      </c>
      <c r="C3" s="57" t="s">
        <v>19</v>
      </c>
      <c r="D3" s="57" t="s">
        <v>31</v>
      </c>
      <c r="E3" s="57" t="s">
        <v>208</v>
      </c>
      <c r="F3" s="57" t="s">
        <v>209</v>
      </c>
      <c r="G3" s="58" t="s">
        <v>210</v>
      </c>
    </row>
    <row r="4" spans="1:7" ht="23.1" customHeight="1">
      <c r="A4" s="57">
        <v>2</v>
      </c>
      <c r="B4" s="57" t="s">
        <v>211</v>
      </c>
      <c r="C4" s="57" t="s">
        <v>32</v>
      </c>
      <c r="D4" s="57" t="s">
        <v>0</v>
      </c>
      <c r="E4" s="57" t="s">
        <v>208</v>
      </c>
      <c r="F4" s="57" t="s">
        <v>209</v>
      </c>
      <c r="G4" s="58" t="s">
        <v>210</v>
      </c>
    </row>
    <row r="5" spans="1:7" ht="23.1" customHeight="1">
      <c r="A5" s="57">
        <v>3</v>
      </c>
      <c r="B5" s="57" t="s">
        <v>212</v>
      </c>
      <c r="C5" s="57" t="s">
        <v>2</v>
      </c>
      <c r="D5" s="57" t="s">
        <v>1</v>
      </c>
      <c r="E5" s="57" t="s">
        <v>208</v>
      </c>
      <c r="F5" s="57" t="s">
        <v>209</v>
      </c>
      <c r="G5" s="58" t="s">
        <v>210</v>
      </c>
    </row>
    <row r="6" spans="1:7" ht="23.1" customHeight="1">
      <c r="A6" s="57">
        <v>4</v>
      </c>
      <c r="B6" s="57" t="s">
        <v>213</v>
      </c>
      <c r="C6" s="57" t="s">
        <v>33</v>
      </c>
      <c r="D6" s="57" t="s">
        <v>34</v>
      </c>
      <c r="E6" s="57" t="s">
        <v>208</v>
      </c>
      <c r="F6" s="57" t="s">
        <v>209</v>
      </c>
      <c r="G6" s="58" t="s">
        <v>210</v>
      </c>
    </row>
    <row r="7" spans="1:7" ht="23.1" customHeight="1">
      <c r="A7" s="57">
        <v>5</v>
      </c>
      <c r="B7" s="57" t="s">
        <v>214</v>
      </c>
      <c r="C7" s="57" t="s">
        <v>5</v>
      </c>
      <c r="D7" s="57" t="s">
        <v>35</v>
      </c>
      <c r="E7" s="57" t="s">
        <v>208</v>
      </c>
      <c r="F7" s="57" t="s">
        <v>209</v>
      </c>
      <c r="G7" s="58" t="s">
        <v>210</v>
      </c>
    </row>
    <row r="8" spans="1:7" ht="23.1" customHeight="1">
      <c r="A8" s="57">
        <v>6</v>
      </c>
      <c r="B8" s="57" t="s">
        <v>215</v>
      </c>
      <c r="C8" s="57" t="s">
        <v>36</v>
      </c>
      <c r="D8" s="57" t="s">
        <v>37</v>
      </c>
      <c r="E8" s="57" t="s">
        <v>208</v>
      </c>
      <c r="F8" s="57" t="s">
        <v>209</v>
      </c>
      <c r="G8" s="58" t="s">
        <v>210</v>
      </c>
    </row>
    <row r="9" spans="1:7" ht="23.1" customHeight="1">
      <c r="A9" s="57">
        <v>7</v>
      </c>
      <c r="B9" s="57" t="s">
        <v>216</v>
      </c>
      <c r="C9" s="57" t="s">
        <v>38</v>
      </c>
      <c r="D9" s="57" t="s">
        <v>39</v>
      </c>
      <c r="E9" s="57" t="s">
        <v>208</v>
      </c>
      <c r="F9" s="57" t="s">
        <v>209</v>
      </c>
      <c r="G9" s="58" t="s">
        <v>210</v>
      </c>
    </row>
    <row r="10" spans="1:7" ht="23.1" customHeight="1">
      <c r="A10" s="57">
        <v>8</v>
      </c>
      <c r="B10" s="57" t="s">
        <v>217</v>
      </c>
      <c r="C10" s="57" t="s">
        <v>40</v>
      </c>
      <c r="D10" s="57" t="s">
        <v>41</v>
      </c>
      <c r="E10" s="57" t="s">
        <v>208</v>
      </c>
      <c r="F10" s="57" t="s">
        <v>209</v>
      </c>
      <c r="G10" s="58" t="s">
        <v>210</v>
      </c>
    </row>
    <row r="11" spans="1:7" ht="23.1" customHeight="1">
      <c r="A11" s="57">
        <v>9</v>
      </c>
      <c r="B11" s="57" t="s">
        <v>218</v>
      </c>
      <c r="C11" s="57" t="s">
        <v>42</v>
      </c>
      <c r="D11" s="57" t="s">
        <v>43</v>
      </c>
      <c r="E11" s="57" t="s">
        <v>208</v>
      </c>
      <c r="F11" s="57" t="s">
        <v>209</v>
      </c>
      <c r="G11" s="58" t="s">
        <v>210</v>
      </c>
    </row>
    <row r="12" spans="1:7" ht="23.1" customHeight="1">
      <c r="A12" s="57">
        <v>10</v>
      </c>
      <c r="B12" s="57" t="s">
        <v>219</v>
      </c>
      <c r="C12" s="57" t="s">
        <v>44</v>
      </c>
      <c r="D12" s="57" t="s">
        <v>45</v>
      </c>
      <c r="E12" s="57" t="s">
        <v>208</v>
      </c>
      <c r="F12" s="57" t="s">
        <v>209</v>
      </c>
      <c r="G12" s="58" t="s">
        <v>210</v>
      </c>
    </row>
    <row r="13" spans="1:7" ht="23.1" customHeight="1">
      <c r="A13" s="57">
        <v>11</v>
      </c>
      <c r="B13" s="57" t="s">
        <v>220</v>
      </c>
      <c r="C13" s="57" t="s">
        <v>12</v>
      </c>
      <c r="D13" s="57" t="s">
        <v>46</v>
      </c>
      <c r="E13" s="57" t="s">
        <v>208</v>
      </c>
      <c r="F13" s="57" t="s">
        <v>209</v>
      </c>
      <c r="G13" s="58" t="s">
        <v>210</v>
      </c>
    </row>
    <row r="14" spans="1:7" ht="23.1" customHeight="1">
      <c r="A14" s="57">
        <v>12</v>
      </c>
      <c r="B14" s="57" t="s">
        <v>221</v>
      </c>
      <c r="C14" s="57" t="s">
        <v>47</v>
      </c>
      <c r="D14" s="57" t="s">
        <v>48</v>
      </c>
      <c r="E14" s="57" t="s">
        <v>208</v>
      </c>
      <c r="F14" s="57" t="s">
        <v>209</v>
      </c>
      <c r="G14" s="58" t="s">
        <v>210</v>
      </c>
    </row>
    <row r="15" spans="1:7" ht="23.1" customHeight="1">
      <c r="A15" s="57">
        <v>13</v>
      </c>
      <c r="B15" s="57" t="s">
        <v>222</v>
      </c>
      <c r="C15" s="57" t="s">
        <v>17</v>
      </c>
      <c r="D15" s="57" t="s">
        <v>49</v>
      </c>
      <c r="E15" s="57" t="s">
        <v>208</v>
      </c>
      <c r="F15" s="57" t="s">
        <v>209</v>
      </c>
      <c r="G15" s="58" t="s">
        <v>210</v>
      </c>
    </row>
    <row r="16" spans="1:7" ht="23.1" customHeight="1">
      <c r="A16" s="57">
        <v>14</v>
      </c>
      <c r="B16" s="57" t="s">
        <v>223</v>
      </c>
      <c r="C16" s="57" t="s">
        <v>50</v>
      </c>
      <c r="D16" s="57" t="s">
        <v>51</v>
      </c>
      <c r="E16" s="57" t="s">
        <v>208</v>
      </c>
      <c r="F16" s="57" t="s">
        <v>209</v>
      </c>
      <c r="G16" s="58" t="s">
        <v>210</v>
      </c>
    </row>
    <row r="17" spans="1:7" ht="23.1" customHeight="1">
      <c r="A17" s="57">
        <v>15</v>
      </c>
      <c r="B17" s="57" t="s">
        <v>224</v>
      </c>
      <c r="C17" s="57" t="s">
        <v>11</v>
      </c>
      <c r="D17" s="57" t="s">
        <v>10</v>
      </c>
      <c r="E17" s="57" t="s">
        <v>208</v>
      </c>
      <c r="F17" s="57" t="s">
        <v>209</v>
      </c>
      <c r="G17" s="58" t="s">
        <v>210</v>
      </c>
    </row>
    <row r="18" spans="1:7" ht="23.1" customHeight="1">
      <c r="A18" s="57">
        <v>16</v>
      </c>
      <c r="B18" s="57" t="s">
        <v>225</v>
      </c>
      <c r="C18" s="57" t="s">
        <v>12</v>
      </c>
      <c r="D18" s="57" t="s">
        <v>52</v>
      </c>
      <c r="E18" s="57" t="s">
        <v>208</v>
      </c>
      <c r="F18" s="57" t="s">
        <v>209</v>
      </c>
      <c r="G18" s="58" t="s">
        <v>210</v>
      </c>
    </row>
    <row r="19" spans="1:7" ht="23.1" customHeight="1">
      <c r="A19" s="57">
        <v>17</v>
      </c>
      <c r="B19" s="57" t="s">
        <v>226</v>
      </c>
      <c r="C19" s="57" t="s">
        <v>3</v>
      </c>
      <c r="D19" s="57" t="s">
        <v>53</v>
      </c>
      <c r="E19" s="57" t="s">
        <v>208</v>
      </c>
      <c r="F19" s="57" t="s">
        <v>209</v>
      </c>
      <c r="G19" s="58" t="s">
        <v>210</v>
      </c>
    </row>
    <row r="20" spans="1:7" ht="23.1" customHeight="1">
      <c r="A20" s="57">
        <v>18</v>
      </c>
      <c r="B20" s="57" t="s">
        <v>227</v>
      </c>
      <c r="C20" s="57" t="s">
        <v>54</v>
      </c>
      <c r="D20" s="57" t="s">
        <v>55</v>
      </c>
      <c r="E20" s="57" t="s">
        <v>208</v>
      </c>
      <c r="F20" s="57" t="s">
        <v>209</v>
      </c>
      <c r="G20" s="58" t="s">
        <v>210</v>
      </c>
    </row>
    <row r="21" spans="1:7" ht="23.1" customHeight="1">
      <c r="A21" s="57">
        <v>19</v>
      </c>
      <c r="B21" s="57" t="s">
        <v>228</v>
      </c>
      <c r="C21" s="57" t="s">
        <v>21</v>
      </c>
      <c r="D21" s="57" t="s">
        <v>56</v>
      </c>
      <c r="E21" s="57" t="s">
        <v>208</v>
      </c>
      <c r="F21" s="57" t="s">
        <v>209</v>
      </c>
      <c r="G21" s="58" t="s">
        <v>210</v>
      </c>
    </row>
    <row r="22" spans="1:7" ht="23.1" customHeight="1">
      <c r="A22" s="57">
        <v>20</v>
      </c>
      <c r="B22" s="57" t="s">
        <v>229</v>
      </c>
      <c r="C22" s="57" t="s">
        <v>20</v>
      </c>
      <c r="D22" s="57" t="s">
        <v>56</v>
      </c>
      <c r="E22" s="57" t="s">
        <v>208</v>
      </c>
      <c r="F22" s="57" t="s">
        <v>209</v>
      </c>
      <c r="G22" s="58" t="s">
        <v>210</v>
      </c>
    </row>
    <row r="23" spans="1:7" ht="23.1" customHeight="1">
      <c r="A23" s="57">
        <v>21</v>
      </c>
      <c r="B23" s="57" t="s">
        <v>230</v>
      </c>
      <c r="C23" s="57" t="s">
        <v>5</v>
      </c>
      <c r="D23" s="57" t="s">
        <v>57</v>
      </c>
      <c r="E23" s="57" t="s">
        <v>208</v>
      </c>
      <c r="F23" s="57" t="s">
        <v>209</v>
      </c>
      <c r="G23" s="58" t="s">
        <v>210</v>
      </c>
    </row>
    <row r="24" spans="1:7" ht="23.1" customHeight="1">
      <c r="A24" s="57">
        <v>22</v>
      </c>
      <c r="B24" s="57" t="s">
        <v>231</v>
      </c>
      <c r="C24" s="57" t="s">
        <v>7</v>
      </c>
      <c r="D24" s="57" t="s">
        <v>58</v>
      </c>
      <c r="E24" s="57" t="s">
        <v>208</v>
      </c>
      <c r="F24" s="57" t="s">
        <v>209</v>
      </c>
      <c r="G24" s="58" t="s">
        <v>210</v>
      </c>
    </row>
    <row r="25" spans="1:7" ht="23.1" customHeight="1">
      <c r="A25" s="57">
        <v>23</v>
      </c>
      <c r="B25" s="57" t="s">
        <v>232</v>
      </c>
      <c r="C25" s="57" t="s">
        <v>59</v>
      </c>
      <c r="D25" s="57" t="s">
        <v>60</v>
      </c>
      <c r="E25" s="57" t="s">
        <v>208</v>
      </c>
      <c r="F25" s="57" t="s">
        <v>209</v>
      </c>
      <c r="G25" s="58" t="s">
        <v>210</v>
      </c>
    </row>
    <row r="26" spans="1:7" ht="23.1" customHeight="1">
      <c r="A26" s="57">
        <v>24</v>
      </c>
      <c r="B26" s="57" t="s">
        <v>233</v>
      </c>
      <c r="C26" s="57" t="s">
        <v>3</v>
      </c>
      <c r="D26" s="57" t="s">
        <v>61</v>
      </c>
      <c r="E26" s="57" t="s">
        <v>208</v>
      </c>
      <c r="F26" s="57" t="s">
        <v>209</v>
      </c>
      <c r="G26" s="58" t="s">
        <v>210</v>
      </c>
    </row>
    <row r="27" spans="1:7" ht="23.1" customHeight="1">
      <c r="A27" s="57">
        <v>25</v>
      </c>
      <c r="B27" s="57" t="s">
        <v>234</v>
      </c>
      <c r="C27" s="57" t="s">
        <v>62</v>
      </c>
      <c r="D27" s="57" t="s">
        <v>63</v>
      </c>
      <c r="E27" s="57" t="s">
        <v>208</v>
      </c>
      <c r="F27" s="57" t="s">
        <v>209</v>
      </c>
      <c r="G27" s="58" t="s">
        <v>210</v>
      </c>
    </row>
    <row r="28" spans="1:7" ht="23.1" customHeight="1">
      <c r="A28" s="57">
        <v>26</v>
      </c>
      <c r="B28" s="57" t="s">
        <v>235</v>
      </c>
      <c r="C28" s="57" t="s">
        <v>13</v>
      </c>
      <c r="D28" s="57" t="s">
        <v>64</v>
      </c>
      <c r="E28" s="57" t="s">
        <v>208</v>
      </c>
      <c r="F28" s="57" t="s">
        <v>209</v>
      </c>
      <c r="G28" s="58" t="s">
        <v>210</v>
      </c>
    </row>
    <row r="29" spans="1:7" ht="23.1" customHeight="1">
      <c r="A29" s="57">
        <v>27</v>
      </c>
      <c r="B29" s="57" t="s">
        <v>236</v>
      </c>
      <c r="C29" s="57" t="s">
        <v>9</v>
      </c>
      <c r="D29" s="57" t="s">
        <v>65</v>
      </c>
      <c r="E29" s="57" t="s">
        <v>208</v>
      </c>
      <c r="F29" s="57" t="s">
        <v>209</v>
      </c>
      <c r="G29" s="58" t="s">
        <v>210</v>
      </c>
    </row>
    <row r="30" spans="1:7" ht="23.1" customHeight="1">
      <c r="A30" s="57">
        <v>28</v>
      </c>
      <c r="B30" s="57" t="s">
        <v>237</v>
      </c>
      <c r="C30" s="57" t="s">
        <v>12</v>
      </c>
      <c r="D30" s="57" t="s">
        <v>66</v>
      </c>
      <c r="E30" s="57" t="s">
        <v>208</v>
      </c>
      <c r="F30" s="57" t="s">
        <v>209</v>
      </c>
      <c r="G30" s="58" t="s">
        <v>210</v>
      </c>
    </row>
    <row r="31" spans="1:7" ht="23.1" customHeight="1">
      <c r="A31" s="57">
        <v>29</v>
      </c>
      <c r="B31" s="57" t="s">
        <v>238</v>
      </c>
      <c r="C31" s="57" t="s">
        <v>67</v>
      </c>
      <c r="D31" s="57" t="s">
        <v>68</v>
      </c>
      <c r="E31" s="57" t="s">
        <v>208</v>
      </c>
      <c r="F31" s="57" t="s">
        <v>209</v>
      </c>
      <c r="G31" s="58" t="s">
        <v>210</v>
      </c>
    </row>
    <row r="32" spans="1:7" ht="23.1" customHeight="1">
      <c r="A32" s="57">
        <v>30</v>
      </c>
      <c r="B32" s="57" t="s">
        <v>239</v>
      </c>
      <c r="C32" s="57" t="s">
        <v>12</v>
      </c>
      <c r="D32" s="57" t="s">
        <v>69</v>
      </c>
      <c r="E32" s="57" t="s">
        <v>208</v>
      </c>
      <c r="F32" s="57" t="s">
        <v>209</v>
      </c>
      <c r="G32" s="58" t="s">
        <v>210</v>
      </c>
    </row>
    <row r="33" spans="1:7" ht="23.1" customHeight="1">
      <c r="A33" s="57">
        <v>31</v>
      </c>
      <c r="B33" s="57" t="s">
        <v>240</v>
      </c>
      <c r="C33" s="57" t="s">
        <v>70</v>
      </c>
      <c r="D33" s="57" t="s">
        <v>69</v>
      </c>
      <c r="E33" s="57" t="s">
        <v>208</v>
      </c>
      <c r="F33" s="57" t="s">
        <v>209</v>
      </c>
      <c r="G33" s="58" t="s">
        <v>210</v>
      </c>
    </row>
    <row r="34" spans="1:7" ht="23.1" customHeight="1">
      <c r="A34" s="57">
        <v>32</v>
      </c>
      <c r="B34" s="57" t="s">
        <v>241</v>
      </c>
      <c r="C34" s="57" t="s">
        <v>71</v>
      </c>
      <c r="D34" s="57" t="s">
        <v>72</v>
      </c>
      <c r="E34" s="57" t="s">
        <v>208</v>
      </c>
      <c r="F34" s="57" t="s">
        <v>209</v>
      </c>
      <c r="G34" s="58" t="s">
        <v>210</v>
      </c>
    </row>
    <row r="35" spans="1:7" ht="23.1" customHeight="1">
      <c r="A35" s="57">
        <v>33</v>
      </c>
      <c r="B35" s="57" t="s">
        <v>242</v>
      </c>
      <c r="C35" s="57" t="s">
        <v>20</v>
      </c>
      <c r="D35" s="57" t="s">
        <v>73</v>
      </c>
      <c r="E35" s="57" t="s">
        <v>208</v>
      </c>
      <c r="F35" s="57" t="s">
        <v>209</v>
      </c>
      <c r="G35" s="58" t="s">
        <v>210</v>
      </c>
    </row>
    <row r="36" spans="1:7" ht="23.1" customHeight="1">
      <c r="A36" s="57">
        <v>34</v>
      </c>
      <c r="B36" s="57" t="s">
        <v>243</v>
      </c>
      <c r="C36" s="57" t="s">
        <v>74</v>
      </c>
      <c r="D36" s="57" t="s">
        <v>75</v>
      </c>
      <c r="E36" s="57" t="s">
        <v>208</v>
      </c>
      <c r="F36" s="57" t="s">
        <v>209</v>
      </c>
      <c r="G36" s="58" t="s">
        <v>210</v>
      </c>
    </row>
    <row r="37" spans="1:7" ht="23.1" customHeight="1">
      <c r="A37" s="57">
        <v>35</v>
      </c>
      <c r="B37" s="57" t="s">
        <v>244</v>
      </c>
      <c r="C37" s="57" t="s">
        <v>6</v>
      </c>
      <c r="D37" s="57" t="s">
        <v>76</v>
      </c>
      <c r="E37" s="57" t="s">
        <v>208</v>
      </c>
      <c r="F37" s="57" t="s">
        <v>209</v>
      </c>
      <c r="G37" s="58" t="s">
        <v>210</v>
      </c>
    </row>
    <row r="38" spans="1:7" ht="23.1" customHeight="1">
      <c r="A38" s="57">
        <v>36</v>
      </c>
      <c r="B38" s="57" t="s">
        <v>245</v>
      </c>
      <c r="C38" s="57" t="s">
        <v>3</v>
      </c>
      <c r="D38" s="57" t="s">
        <v>77</v>
      </c>
      <c r="E38" s="57" t="s">
        <v>208</v>
      </c>
      <c r="F38" s="57" t="s">
        <v>209</v>
      </c>
      <c r="G38" s="58" t="s">
        <v>210</v>
      </c>
    </row>
    <row r="39" spans="1:7" ht="23.1" customHeight="1">
      <c r="A39" s="57">
        <v>37</v>
      </c>
      <c r="B39" s="57" t="s">
        <v>246</v>
      </c>
      <c r="C39" s="57" t="s">
        <v>78</v>
      </c>
      <c r="D39" s="57" t="s">
        <v>79</v>
      </c>
      <c r="E39" s="57" t="s">
        <v>208</v>
      </c>
      <c r="F39" s="57" t="s">
        <v>209</v>
      </c>
      <c r="G39" s="58" t="s">
        <v>210</v>
      </c>
    </row>
    <row r="40" spans="1:7" ht="23.1" customHeight="1">
      <c r="A40" s="57">
        <v>38</v>
      </c>
      <c r="B40" s="57" t="s">
        <v>247</v>
      </c>
      <c r="C40" s="57" t="s">
        <v>80</v>
      </c>
      <c r="D40" s="57" t="s">
        <v>81</v>
      </c>
      <c r="E40" s="57" t="s">
        <v>208</v>
      </c>
      <c r="F40" s="57" t="s">
        <v>209</v>
      </c>
      <c r="G40" s="58" t="s">
        <v>210</v>
      </c>
    </row>
    <row r="41" spans="1:7" ht="23.1" customHeight="1">
      <c r="A41" s="57">
        <v>39</v>
      </c>
      <c r="B41" s="57" t="s">
        <v>248</v>
      </c>
      <c r="C41" s="57" t="s">
        <v>26</v>
      </c>
      <c r="D41" s="57" t="s">
        <v>82</v>
      </c>
      <c r="E41" s="57" t="s">
        <v>208</v>
      </c>
      <c r="F41" s="57" t="s">
        <v>209</v>
      </c>
      <c r="G41" s="58" t="s">
        <v>210</v>
      </c>
    </row>
    <row r="42" spans="1:7" ht="23.1" customHeight="1">
      <c r="A42" s="57">
        <v>40</v>
      </c>
      <c r="B42" s="57" t="s">
        <v>249</v>
      </c>
      <c r="C42" s="57" t="s">
        <v>83</v>
      </c>
      <c r="D42" s="57" t="s">
        <v>84</v>
      </c>
      <c r="E42" s="57" t="s">
        <v>208</v>
      </c>
      <c r="F42" s="57" t="s">
        <v>209</v>
      </c>
      <c r="G42" s="58" t="s">
        <v>210</v>
      </c>
    </row>
    <row r="43" spans="1:7" ht="23.1" customHeight="1">
      <c r="A43" s="57">
        <v>41</v>
      </c>
      <c r="B43" s="57" t="s">
        <v>250</v>
      </c>
      <c r="C43" s="57" t="s">
        <v>32</v>
      </c>
      <c r="D43" s="57" t="s">
        <v>84</v>
      </c>
      <c r="E43" s="57" t="s">
        <v>208</v>
      </c>
      <c r="F43" s="57" t="s">
        <v>209</v>
      </c>
      <c r="G43" s="58" t="s">
        <v>210</v>
      </c>
    </row>
    <row r="44" spans="1:7" ht="23.1" customHeight="1">
      <c r="A44" s="57">
        <v>42</v>
      </c>
      <c r="B44" s="57" t="s">
        <v>251</v>
      </c>
      <c r="C44" s="57" t="s">
        <v>85</v>
      </c>
      <c r="D44" s="57" t="s">
        <v>86</v>
      </c>
      <c r="E44" s="57" t="s">
        <v>208</v>
      </c>
      <c r="F44" s="57" t="s">
        <v>209</v>
      </c>
      <c r="G44" s="58" t="s">
        <v>210</v>
      </c>
    </row>
    <row r="45" spans="1:7" ht="23.1" customHeight="1">
      <c r="A45" s="57">
        <v>43</v>
      </c>
      <c r="B45" s="57" t="s">
        <v>252</v>
      </c>
      <c r="C45" s="57" t="s">
        <v>87</v>
      </c>
      <c r="D45" s="57" t="s">
        <v>88</v>
      </c>
      <c r="E45" s="57" t="s">
        <v>208</v>
      </c>
      <c r="F45" s="57" t="s">
        <v>209</v>
      </c>
      <c r="G45" s="58" t="s">
        <v>210</v>
      </c>
    </row>
    <row r="46" spans="1:7" ht="23.1" customHeight="1">
      <c r="A46" s="57">
        <v>44</v>
      </c>
      <c r="B46" s="57" t="s">
        <v>253</v>
      </c>
      <c r="C46" s="57" t="s">
        <v>89</v>
      </c>
      <c r="D46" s="57" t="s">
        <v>90</v>
      </c>
      <c r="E46" s="57" t="s">
        <v>208</v>
      </c>
      <c r="F46" s="57" t="s">
        <v>209</v>
      </c>
      <c r="G46" s="58" t="s">
        <v>210</v>
      </c>
    </row>
    <row r="47" spans="1:7" ht="23.1" customHeight="1">
      <c r="A47" s="57">
        <v>45</v>
      </c>
      <c r="B47" s="57" t="s">
        <v>254</v>
      </c>
      <c r="C47" s="57" t="s">
        <v>12</v>
      </c>
      <c r="D47" s="57" t="s">
        <v>91</v>
      </c>
      <c r="E47" s="57" t="s">
        <v>208</v>
      </c>
      <c r="F47" s="57" t="s">
        <v>209</v>
      </c>
      <c r="G47" s="58" t="s">
        <v>210</v>
      </c>
    </row>
    <row r="48" spans="1:7" ht="23.1" customHeight="1">
      <c r="A48" s="57">
        <v>46</v>
      </c>
      <c r="B48" s="57" t="s">
        <v>255</v>
      </c>
      <c r="C48" s="57" t="s">
        <v>9</v>
      </c>
      <c r="D48" s="57" t="s">
        <v>18</v>
      </c>
      <c r="E48" s="57" t="s">
        <v>208</v>
      </c>
      <c r="F48" s="57" t="s">
        <v>209</v>
      </c>
      <c r="G48" s="58" t="s">
        <v>210</v>
      </c>
    </row>
    <row r="49" spans="1:7" ht="23.1" customHeight="1">
      <c r="A49" s="57">
        <v>47</v>
      </c>
      <c r="B49" s="57" t="s">
        <v>256</v>
      </c>
      <c r="C49" s="57" t="s">
        <v>15</v>
      </c>
      <c r="D49" s="57" t="s">
        <v>92</v>
      </c>
      <c r="E49" s="57" t="s">
        <v>208</v>
      </c>
      <c r="F49" s="57" t="s">
        <v>209</v>
      </c>
      <c r="G49" s="58" t="s">
        <v>210</v>
      </c>
    </row>
    <row r="50" spans="1:7" ht="23.1" customHeight="1">
      <c r="A50" s="57">
        <v>48</v>
      </c>
      <c r="B50" s="57" t="s">
        <v>257</v>
      </c>
      <c r="C50" s="57" t="s">
        <v>6</v>
      </c>
      <c r="D50" s="57" t="s">
        <v>93</v>
      </c>
      <c r="E50" s="57" t="s">
        <v>208</v>
      </c>
      <c r="F50" s="57" t="s">
        <v>209</v>
      </c>
      <c r="G50" s="58" t="s">
        <v>210</v>
      </c>
    </row>
    <row r="51" spans="1:7" ht="23.1" customHeight="1">
      <c r="A51" s="57">
        <v>49</v>
      </c>
      <c r="B51" s="57" t="s">
        <v>258</v>
      </c>
      <c r="C51" s="57" t="s">
        <v>94</v>
      </c>
      <c r="D51" s="57" t="s">
        <v>95</v>
      </c>
      <c r="E51" s="57" t="s">
        <v>208</v>
      </c>
      <c r="F51" s="57" t="s">
        <v>209</v>
      </c>
      <c r="G51" s="58" t="s">
        <v>210</v>
      </c>
    </row>
    <row r="52" spans="1:7" ht="23.1" customHeight="1">
      <c r="A52" s="57">
        <v>50</v>
      </c>
      <c r="B52" s="57" t="s">
        <v>259</v>
      </c>
      <c r="C52" s="57" t="s">
        <v>3</v>
      </c>
      <c r="D52" s="57" t="s">
        <v>96</v>
      </c>
      <c r="E52" s="57" t="s">
        <v>208</v>
      </c>
      <c r="F52" s="57" t="s">
        <v>209</v>
      </c>
      <c r="G52" s="58" t="s">
        <v>210</v>
      </c>
    </row>
    <row r="53" spans="1:7" ht="23.1" customHeight="1">
      <c r="A53" s="57">
        <v>51</v>
      </c>
      <c r="B53" s="57" t="s">
        <v>260</v>
      </c>
      <c r="C53" s="57" t="s">
        <v>16</v>
      </c>
      <c r="D53" s="57" t="s">
        <v>97</v>
      </c>
      <c r="E53" s="57" t="s">
        <v>208</v>
      </c>
      <c r="F53" s="57" t="s">
        <v>209</v>
      </c>
      <c r="G53" s="58" t="s">
        <v>210</v>
      </c>
    </row>
    <row r="54" spans="1:7" ht="23.1" customHeight="1">
      <c r="A54" s="57">
        <v>52</v>
      </c>
      <c r="B54" s="57" t="s">
        <v>261</v>
      </c>
      <c r="C54" s="57" t="s">
        <v>98</v>
      </c>
      <c r="D54" s="57" t="s">
        <v>99</v>
      </c>
      <c r="E54" s="57" t="s">
        <v>208</v>
      </c>
      <c r="F54" s="57" t="s">
        <v>209</v>
      </c>
      <c r="G54" s="58" t="s">
        <v>210</v>
      </c>
    </row>
    <row r="55" spans="1:7" ht="23.1" customHeight="1">
      <c r="A55" s="57">
        <v>53</v>
      </c>
      <c r="B55" s="57" t="s">
        <v>262</v>
      </c>
      <c r="C55" s="57" t="s">
        <v>100</v>
      </c>
      <c r="D55" s="57" t="s">
        <v>101</v>
      </c>
      <c r="E55" s="57" t="s">
        <v>208</v>
      </c>
      <c r="F55" s="57" t="s">
        <v>209</v>
      </c>
      <c r="G55" s="58" t="s">
        <v>210</v>
      </c>
    </row>
    <row r="56" spans="1:7" ht="23.1" customHeight="1">
      <c r="A56" s="57">
        <v>54</v>
      </c>
      <c r="B56" s="57" t="s">
        <v>263</v>
      </c>
      <c r="C56" s="57" t="s">
        <v>85</v>
      </c>
      <c r="D56" s="57" t="s">
        <v>102</v>
      </c>
      <c r="E56" s="57" t="s">
        <v>208</v>
      </c>
      <c r="F56" s="57" t="s">
        <v>209</v>
      </c>
      <c r="G56" s="58" t="s">
        <v>210</v>
      </c>
    </row>
    <row r="57" spans="1:7" ht="23.1" customHeight="1">
      <c r="A57" s="57">
        <v>55</v>
      </c>
      <c r="B57" s="57" t="s">
        <v>264</v>
      </c>
      <c r="C57" s="57" t="s">
        <v>40</v>
      </c>
      <c r="D57" s="57" t="s">
        <v>103</v>
      </c>
      <c r="E57" s="57" t="s">
        <v>208</v>
      </c>
      <c r="F57" s="57" t="s">
        <v>209</v>
      </c>
      <c r="G57" s="58" t="s">
        <v>210</v>
      </c>
    </row>
    <row r="58" spans="1:7" ht="23.1" customHeight="1">
      <c r="A58" s="57">
        <v>56</v>
      </c>
      <c r="B58" s="57" t="s">
        <v>265</v>
      </c>
      <c r="C58" s="57" t="s">
        <v>25</v>
      </c>
      <c r="D58" s="57" t="s">
        <v>24</v>
      </c>
      <c r="E58" s="57" t="s">
        <v>208</v>
      </c>
      <c r="F58" s="57" t="s">
        <v>209</v>
      </c>
      <c r="G58" s="58" t="s">
        <v>210</v>
      </c>
    </row>
    <row r="59" spans="1:7" ht="23.1" customHeight="1">
      <c r="A59" s="57">
        <v>57</v>
      </c>
      <c r="B59" s="57" t="s">
        <v>266</v>
      </c>
      <c r="C59" s="57" t="s">
        <v>104</v>
      </c>
      <c r="D59" s="57" t="s">
        <v>105</v>
      </c>
      <c r="E59" s="57" t="s">
        <v>208</v>
      </c>
      <c r="F59" s="57" t="s">
        <v>209</v>
      </c>
      <c r="G59" s="58" t="s">
        <v>210</v>
      </c>
    </row>
    <row r="60" spans="1:7" ht="23.1" customHeight="1">
      <c r="A60" s="57">
        <v>58</v>
      </c>
      <c r="B60" s="57" t="s">
        <v>267</v>
      </c>
      <c r="C60" s="57" t="s">
        <v>106</v>
      </c>
      <c r="D60" s="57" t="s">
        <v>107</v>
      </c>
      <c r="E60" s="57" t="s">
        <v>208</v>
      </c>
      <c r="F60" s="57" t="s">
        <v>209</v>
      </c>
      <c r="G60" s="58" t="s">
        <v>210</v>
      </c>
    </row>
    <row r="61" spans="1:7" ht="23.1" customHeight="1">
      <c r="A61" s="57">
        <v>59</v>
      </c>
      <c r="B61" s="57" t="s">
        <v>268</v>
      </c>
      <c r="C61" s="57" t="s">
        <v>28</v>
      </c>
      <c r="D61" s="57" t="s">
        <v>27</v>
      </c>
      <c r="E61" s="57" t="s">
        <v>208</v>
      </c>
      <c r="F61" s="57" t="s">
        <v>209</v>
      </c>
      <c r="G61" s="58" t="s">
        <v>210</v>
      </c>
    </row>
    <row r="62" spans="1:7" ht="23.1" customHeight="1">
      <c r="A62" s="57">
        <v>60</v>
      </c>
      <c r="B62" s="57" t="s">
        <v>269</v>
      </c>
      <c r="C62" s="57" t="s">
        <v>4</v>
      </c>
      <c r="D62" s="57" t="s">
        <v>108</v>
      </c>
      <c r="E62" s="57" t="s">
        <v>208</v>
      </c>
      <c r="F62" s="57" t="s">
        <v>209</v>
      </c>
      <c r="G62" s="58" t="s">
        <v>210</v>
      </c>
    </row>
    <row r="63" spans="1:7" ht="23.1" customHeight="1">
      <c r="A63" s="57">
        <v>61</v>
      </c>
      <c r="B63" s="57" t="s">
        <v>270</v>
      </c>
      <c r="C63" s="57" t="s">
        <v>23</v>
      </c>
      <c r="D63" s="57" t="s">
        <v>109</v>
      </c>
      <c r="E63" s="57" t="s">
        <v>208</v>
      </c>
      <c r="F63" s="57" t="s">
        <v>209</v>
      </c>
      <c r="G63" s="58" t="s">
        <v>210</v>
      </c>
    </row>
    <row r="64" spans="1:7" ht="23.1" customHeight="1">
      <c r="A64" s="57">
        <v>62</v>
      </c>
      <c r="B64" s="57" t="s">
        <v>271</v>
      </c>
      <c r="C64" s="57" t="s">
        <v>8</v>
      </c>
      <c r="D64" s="57" t="s">
        <v>110</v>
      </c>
      <c r="E64" s="57" t="s">
        <v>208</v>
      </c>
      <c r="F64" s="57" t="s">
        <v>209</v>
      </c>
      <c r="G64" s="58" t="s">
        <v>210</v>
      </c>
    </row>
    <row r="65" spans="1:7" ht="23.1" customHeight="1">
      <c r="A65" s="57">
        <v>63</v>
      </c>
      <c r="B65" s="57" t="s">
        <v>272</v>
      </c>
      <c r="C65" s="57" t="s">
        <v>7</v>
      </c>
      <c r="D65" s="57" t="s">
        <v>111</v>
      </c>
      <c r="E65" s="57" t="s">
        <v>208</v>
      </c>
      <c r="F65" s="57" t="s">
        <v>209</v>
      </c>
      <c r="G65" s="58" t="s">
        <v>210</v>
      </c>
    </row>
    <row r="66" spans="1:7" ht="23.1" customHeight="1">
      <c r="A66" s="57">
        <v>64</v>
      </c>
      <c r="B66" s="57" t="s">
        <v>273</v>
      </c>
      <c r="C66" s="57" t="s">
        <v>9</v>
      </c>
      <c r="D66" s="57" t="s">
        <v>112</v>
      </c>
      <c r="E66" s="57" t="s">
        <v>208</v>
      </c>
      <c r="F66" s="57" t="s">
        <v>209</v>
      </c>
      <c r="G66" s="58" t="s">
        <v>210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"/>
    </sheetView>
  </sheetViews>
  <sheetFormatPr defaultRowHeight="14.4"/>
  <cols>
    <col min="1" max="1" width="6.44140625" customWidth="1"/>
    <col min="2" max="2" width="14" customWidth="1"/>
    <col min="3" max="3" width="13.44140625" customWidth="1"/>
    <col min="4" max="4" width="16.33203125" customWidth="1"/>
    <col min="5" max="5" width="33.5546875" customWidth="1"/>
    <col min="6" max="6" width="14" customWidth="1"/>
    <col min="7" max="7" width="33.33203125" customWidth="1"/>
    <col min="257" max="257" width="6.44140625" customWidth="1"/>
    <col min="258" max="258" width="14" customWidth="1"/>
    <col min="259" max="259" width="13.44140625" customWidth="1"/>
    <col min="260" max="260" width="16.33203125" customWidth="1"/>
    <col min="261" max="261" width="33.5546875" customWidth="1"/>
    <col min="262" max="262" width="14" customWidth="1"/>
    <col min="263" max="263" width="33.33203125" customWidth="1"/>
    <col min="513" max="513" width="6.44140625" customWidth="1"/>
    <col min="514" max="514" width="14" customWidth="1"/>
    <col min="515" max="515" width="13.44140625" customWidth="1"/>
    <col min="516" max="516" width="16.33203125" customWidth="1"/>
    <col min="517" max="517" width="33.5546875" customWidth="1"/>
    <col min="518" max="518" width="14" customWidth="1"/>
    <col min="519" max="519" width="33.33203125" customWidth="1"/>
    <col min="769" max="769" width="6.44140625" customWidth="1"/>
    <col min="770" max="770" width="14" customWidth="1"/>
    <col min="771" max="771" width="13.44140625" customWidth="1"/>
    <col min="772" max="772" width="16.33203125" customWidth="1"/>
    <col min="773" max="773" width="33.5546875" customWidth="1"/>
    <col min="774" max="774" width="14" customWidth="1"/>
    <col min="775" max="775" width="33.33203125" customWidth="1"/>
    <col min="1025" max="1025" width="6.44140625" customWidth="1"/>
    <col min="1026" max="1026" width="14" customWidth="1"/>
    <col min="1027" max="1027" width="13.44140625" customWidth="1"/>
    <col min="1028" max="1028" width="16.33203125" customWidth="1"/>
    <col min="1029" max="1029" width="33.5546875" customWidth="1"/>
    <col min="1030" max="1030" width="14" customWidth="1"/>
    <col min="1031" max="1031" width="33.33203125" customWidth="1"/>
    <col min="1281" max="1281" width="6.44140625" customWidth="1"/>
    <col min="1282" max="1282" width="14" customWidth="1"/>
    <col min="1283" max="1283" width="13.44140625" customWidth="1"/>
    <col min="1284" max="1284" width="16.33203125" customWidth="1"/>
    <col min="1285" max="1285" width="33.5546875" customWidth="1"/>
    <col min="1286" max="1286" width="14" customWidth="1"/>
    <col min="1287" max="1287" width="33.33203125" customWidth="1"/>
    <col min="1537" max="1537" width="6.44140625" customWidth="1"/>
    <col min="1538" max="1538" width="14" customWidth="1"/>
    <col min="1539" max="1539" width="13.44140625" customWidth="1"/>
    <col min="1540" max="1540" width="16.33203125" customWidth="1"/>
    <col min="1541" max="1541" width="33.5546875" customWidth="1"/>
    <col min="1542" max="1542" width="14" customWidth="1"/>
    <col min="1543" max="1543" width="33.33203125" customWidth="1"/>
    <col min="1793" max="1793" width="6.44140625" customWidth="1"/>
    <col min="1794" max="1794" width="14" customWidth="1"/>
    <col min="1795" max="1795" width="13.44140625" customWidth="1"/>
    <col min="1796" max="1796" width="16.33203125" customWidth="1"/>
    <col min="1797" max="1797" width="33.5546875" customWidth="1"/>
    <col min="1798" max="1798" width="14" customWidth="1"/>
    <col min="1799" max="1799" width="33.33203125" customWidth="1"/>
    <col min="2049" max="2049" width="6.44140625" customWidth="1"/>
    <col min="2050" max="2050" width="14" customWidth="1"/>
    <col min="2051" max="2051" width="13.44140625" customWidth="1"/>
    <col min="2052" max="2052" width="16.33203125" customWidth="1"/>
    <col min="2053" max="2053" width="33.5546875" customWidth="1"/>
    <col min="2054" max="2054" width="14" customWidth="1"/>
    <col min="2055" max="2055" width="33.33203125" customWidth="1"/>
    <col min="2305" max="2305" width="6.44140625" customWidth="1"/>
    <col min="2306" max="2306" width="14" customWidth="1"/>
    <col min="2307" max="2307" width="13.44140625" customWidth="1"/>
    <col min="2308" max="2308" width="16.33203125" customWidth="1"/>
    <col min="2309" max="2309" width="33.5546875" customWidth="1"/>
    <col min="2310" max="2310" width="14" customWidth="1"/>
    <col min="2311" max="2311" width="33.33203125" customWidth="1"/>
    <col min="2561" max="2561" width="6.44140625" customWidth="1"/>
    <col min="2562" max="2562" width="14" customWidth="1"/>
    <col min="2563" max="2563" width="13.44140625" customWidth="1"/>
    <col min="2564" max="2564" width="16.33203125" customWidth="1"/>
    <col min="2565" max="2565" width="33.5546875" customWidth="1"/>
    <col min="2566" max="2566" width="14" customWidth="1"/>
    <col min="2567" max="2567" width="33.33203125" customWidth="1"/>
    <col min="2817" max="2817" width="6.44140625" customWidth="1"/>
    <col min="2818" max="2818" width="14" customWidth="1"/>
    <col min="2819" max="2819" width="13.44140625" customWidth="1"/>
    <col min="2820" max="2820" width="16.33203125" customWidth="1"/>
    <col min="2821" max="2821" width="33.5546875" customWidth="1"/>
    <col min="2822" max="2822" width="14" customWidth="1"/>
    <col min="2823" max="2823" width="33.33203125" customWidth="1"/>
    <col min="3073" max="3073" width="6.44140625" customWidth="1"/>
    <col min="3074" max="3074" width="14" customWidth="1"/>
    <col min="3075" max="3075" width="13.44140625" customWidth="1"/>
    <col min="3076" max="3076" width="16.33203125" customWidth="1"/>
    <col min="3077" max="3077" width="33.5546875" customWidth="1"/>
    <col min="3078" max="3078" width="14" customWidth="1"/>
    <col min="3079" max="3079" width="33.33203125" customWidth="1"/>
    <col min="3329" max="3329" width="6.44140625" customWidth="1"/>
    <col min="3330" max="3330" width="14" customWidth="1"/>
    <col min="3331" max="3331" width="13.44140625" customWidth="1"/>
    <col min="3332" max="3332" width="16.33203125" customWidth="1"/>
    <col min="3333" max="3333" width="33.5546875" customWidth="1"/>
    <col min="3334" max="3334" width="14" customWidth="1"/>
    <col min="3335" max="3335" width="33.33203125" customWidth="1"/>
    <col min="3585" max="3585" width="6.44140625" customWidth="1"/>
    <col min="3586" max="3586" width="14" customWidth="1"/>
    <col min="3587" max="3587" width="13.44140625" customWidth="1"/>
    <col min="3588" max="3588" width="16.33203125" customWidth="1"/>
    <col min="3589" max="3589" width="33.5546875" customWidth="1"/>
    <col min="3590" max="3590" width="14" customWidth="1"/>
    <col min="3591" max="3591" width="33.33203125" customWidth="1"/>
    <col min="3841" max="3841" width="6.44140625" customWidth="1"/>
    <col min="3842" max="3842" width="14" customWidth="1"/>
    <col min="3843" max="3843" width="13.44140625" customWidth="1"/>
    <col min="3844" max="3844" width="16.33203125" customWidth="1"/>
    <col min="3845" max="3845" width="33.5546875" customWidth="1"/>
    <col min="3846" max="3846" width="14" customWidth="1"/>
    <col min="3847" max="3847" width="33.33203125" customWidth="1"/>
    <col min="4097" max="4097" width="6.44140625" customWidth="1"/>
    <col min="4098" max="4098" width="14" customWidth="1"/>
    <col min="4099" max="4099" width="13.44140625" customWidth="1"/>
    <col min="4100" max="4100" width="16.33203125" customWidth="1"/>
    <col min="4101" max="4101" width="33.5546875" customWidth="1"/>
    <col min="4102" max="4102" width="14" customWidth="1"/>
    <col min="4103" max="4103" width="33.33203125" customWidth="1"/>
    <col min="4353" max="4353" width="6.44140625" customWidth="1"/>
    <col min="4354" max="4354" width="14" customWidth="1"/>
    <col min="4355" max="4355" width="13.44140625" customWidth="1"/>
    <col min="4356" max="4356" width="16.33203125" customWidth="1"/>
    <col min="4357" max="4357" width="33.5546875" customWidth="1"/>
    <col min="4358" max="4358" width="14" customWidth="1"/>
    <col min="4359" max="4359" width="33.33203125" customWidth="1"/>
    <col min="4609" max="4609" width="6.44140625" customWidth="1"/>
    <col min="4610" max="4610" width="14" customWidth="1"/>
    <col min="4611" max="4611" width="13.44140625" customWidth="1"/>
    <col min="4612" max="4612" width="16.33203125" customWidth="1"/>
    <col min="4613" max="4613" width="33.5546875" customWidth="1"/>
    <col min="4614" max="4614" width="14" customWidth="1"/>
    <col min="4615" max="4615" width="33.33203125" customWidth="1"/>
    <col min="4865" max="4865" width="6.44140625" customWidth="1"/>
    <col min="4866" max="4866" width="14" customWidth="1"/>
    <col min="4867" max="4867" width="13.44140625" customWidth="1"/>
    <col min="4868" max="4868" width="16.33203125" customWidth="1"/>
    <col min="4869" max="4869" width="33.5546875" customWidth="1"/>
    <col min="4870" max="4870" width="14" customWidth="1"/>
    <col min="4871" max="4871" width="33.33203125" customWidth="1"/>
    <col min="5121" max="5121" width="6.44140625" customWidth="1"/>
    <col min="5122" max="5122" width="14" customWidth="1"/>
    <col min="5123" max="5123" width="13.44140625" customWidth="1"/>
    <col min="5124" max="5124" width="16.33203125" customWidth="1"/>
    <col min="5125" max="5125" width="33.5546875" customWidth="1"/>
    <col min="5126" max="5126" width="14" customWidth="1"/>
    <col min="5127" max="5127" width="33.33203125" customWidth="1"/>
    <col min="5377" max="5377" width="6.44140625" customWidth="1"/>
    <col min="5378" max="5378" width="14" customWidth="1"/>
    <col min="5379" max="5379" width="13.44140625" customWidth="1"/>
    <col min="5380" max="5380" width="16.33203125" customWidth="1"/>
    <col min="5381" max="5381" width="33.5546875" customWidth="1"/>
    <col min="5382" max="5382" width="14" customWidth="1"/>
    <col min="5383" max="5383" width="33.33203125" customWidth="1"/>
    <col min="5633" max="5633" width="6.44140625" customWidth="1"/>
    <col min="5634" max="5634" width="14" customWidth="1"/>
    <col min="5635" max="5635" width="13.44140625" customWidth="1"/>
    <col min="5636" max="5636" width="16.33203125" customWidth="1"/>
    <col min="5637" max="5637" width="33.5546875" customWidth="1"/>
    <col min="5638" max="5638" width="14" customWidth="1"/>
    <col min="5639" max="5639" width="33.33203125" customWidth="1"/>
    <col min="5889" max="5889" width="6.44140625" customWidth="1"/>
    <col min="5890" max="5890" width="14" customWidth="1"/>
    <col min="5891" max="5891" width="13.44140625" customWidth="1"/>
    <col min="5892" max="5892" width="16.33203125" customWidth="1"/>
    <col min="5893" max="5893" width="33.5546875" customWidth="1"/>
    <col min="5894" max="5894" width="14" customWidth="1"/>
    <col min="5895" max="5895" width="33.33203125" customWidth="1"/>
    <col min="6145" max="6145" width="6.44140625" customWidth="1"/>
    <col min="6146" max="6146" width="14" customWidth="1"/>
    <col min="6147" max="6147" width="13.44140625" customWidth="1"/>
    <col min="6148" max="6148" width="16.33203125" customWidth="1"/>
    <col min="6149" max="6149" width="33.5546875" customWidth="1"/>
    <col min="6150" max="6150" width="14" customWidth="1"/>
    <col min="6151" max="6151" width="33.33203125" customWidth="1"/>
    <col min="6401" max="6401" width="6.44140625" customWidth="1"/>
    <col min="6402" max="6402" width="14" customWidth="1"/>
    <col min="6403" max="6403" width="13.44140625" customWidth="1"/>
    <col min="6404" max="6404" width="16.33203125" customWidth="1"/>
    <col min="6405" max="6405" width="33.5546875" customWidth="1"/>
    <col min="6406" max="6406" width="14" customWidth="1"/>
    <col min="6407" max="6407" width="33.33203125" customWidth="1"/>
    <col min="6657" max="6657" width="6.44140625" customWidth="1"/>
    <col min="6658" max="6658" width="14" customWidth="1"/>
    <col min="6659" max="6659" width="13.44140625" customWidth="1"/>
    <col min="6660" max="6660" width="16.33203125" customWidth="1"/>
    <col min="6661" max="6661" width="33.5546875" customWidth="1"/>
    <col min="6662" max="6662" width="14" customWidth="1"/>
    <col min="6663" max="6663" width="33.33203125" customWidth="1"/>
    <col min="6913" max="6913" width="6.44140625" customWidth="1"/>
    <col min="6914" max="6914" width="14" customWidth="1"/>
    <col min="6915" max="6915" width="13.44140625" customWidth="1"/>
    <col min="6916" max="6916" width="16.33203125" customWidth="1"/>
    <col min="6917" max="6917" width="33.5546875" customWidth="1"/>
    <col min="6918" max="6918" width="14" customWidth="1"/>
    <col min="6919" max="6919" width="33.33203125" customWidth="1"/>
    <col min="7169" max="7169" width="6.44140625" customWidth="1"/>
    <col min="7170" max="7170" width="14" customWidth="1"/>
    <col min="7171" max="7171" width="13.44140625" customWidth="1"/>
    <col min="7172" max="7172" width="16.33203125" customWidth="1"/>
    <col min="7173" max="7173" width="33.5546875" customWidth="1"/>
    <col min="7174" max="7174" width="14" customWidth="1"/>
    <col min="7175" max="7175" width="33.33203125" customWidth="1"/>
    <col min="7425" max="7425" width="6.44140625" customWidth="1"/>
    <col min="7426" max="7426" width="14" customWidth="1"/>
    <col min="7427" max="7427" width="13.44140625" customWidth="1"/>
    <col min="7428" max="7428" width="16.33203125" customWidth="1"/>
    <col min="7429" max="7429" width="33.5546875" customWidth="1"/>
    <col min="7430" max="7430" width="14" customWidth="1"/>
    <col min="7431" max="7431" width="33.33203125" customWidth="1"/>
    <col min="7681" max="7681" width="6.44140625" customWidth="1"/>
    <col min="7682" max="7682" width="14" customWidth="1"/>
    <col min="7683" max="7683" width="13.44140625" customWidth="1"/>
    <col min="7684" max="7684" width="16.33203125" customWidth="1"/>
    <col min="7685" max="7685" width="33.5546875" customWidth="1"/>
    <col min="7686" max="7686" width="14" customWidth="1"/>
    <col min="7687" max="7687" width="33.33203125" customWidth="1"/>
    <col min="7937" max="7937" width="6.44140625" customWidth="1"/>
    <col min="7938" max="7938" width="14" customWidth="1"/>
    <col min="7939" max="7939" width="13.44140625" customWidth="1"/>
    <col min="7940" max="7940" width="16.33203125" customWidth="1"/>
    <col min="7941" max="7941" width="33.5546875" customWidth="1"/>
    <col min="7942" max="7942" width="14" customWidth="1"/>
    <col min="7943" max="7943" width="33.33203125" customWidth="1"/>
    <col min="8193" max="8193" width="6.44140625" customWidth="1"/>
    <col min="8194" max="8194" width="14" customWidth="1"/>
    <col min="8195" max="8195" width="13.44140625" customWidth="1"/>
    <col min="8196" max="8196" width="16.33203125" customWidth="1"/>
    <col min="8197" max="8197" width="33.5546875" customWidth="1"/>
    <col min="8198" max="8198" width="14" customWidth="1"/>
    <col min="8199" max="8199" width="33.33203125" customWidth="1"/>
    <col min="8449" max="8449" width="6.44140625" customWidth="1"/>
    <col min="8450" max="8450" width="14" customWidth="1"/>
    <col min="8451" max="8451" width="13.44140625" customWidth="1"/>
    <col min="8452" max="8452" width="16.33203125" customWidth="1"/>
    <col min="8453" max="8453" width="33.5546875" customWidth="1"/>
    <col min="8454" max="8454" width="14" customWidth="1"/>
    <col min="8455" max="8455" width="33.33203125" customWidth="1"/>
    <col min="8705" max="8705" width="6.44140625" customWidth="1"/>
    <col min="8706" max="8706" width="14" customWidth="1"/>
    <col min="8707" max="8707" width="13.44140625" customWidth="1"/>
    <col min="8708" max="8708" width="16.33203125" customWidth="1"/>
    <col min="8709" max="8709" width="33.5546875" customWidth="1"/>
    <col min="8710" max="8710" width="14" customWidth="1"/>
    <col min="8711" max="8711" width="33.33203125" customWidth="1"/>
    <col min="8961" max="8961" width="6.44140625" customWidth="1"/>
    <col min="8962" max="8962" width="14" customWidth="1"/>
    <col min="8963" max="8963" width="13.44140625" customWidth="1"/>
    <col min="8964" max="8964" width="16.33203125" customWidth="1"/>
    <col min="8965" max="8965" width="33.5546875" customWidth="1"/>
    <col min="8966" max="8966" width="14" customWidth="1"/>
    <col min="8967" max="8967" width="33.33203125" customWidth="1"/>
    <col min="9217" max="9217" width="6.44140625" customWidth="1"/>
    <col min="9218" max="9218" width="14" customWidth="1"/>
    <col min="9219" max="9219" width="13.44140625" customWidth="1"/>
    <col min="9220" max="9220" width="16.33203125" customWidth="1"/>
    <col min="9221" max="9221" width="33.5546875" customWidth="1"/>
    <col min="9222" max="9222" width="14" customWidth="1"/>
    <col min="9223" max="9223" width="33.33203125" customWidth="1"/>
    <col min="9473" max="9473" width="6.44140625" customWidth="1"/>
    <col min="9474" max="9474" width="14" customWidth="1"/>
    <col min="9475" max="9475" width="13.44140625" customWidth="1"/>
    <col min="9476" max="9476" width="16.33203125" customWidth="1"/>
    <col min="9477" max="9477" width="33.5546875" customWidth="1"/>
    <col min="9478" max="9478" width="14" customWidth="1"/>
    <col min="9479" max="9479" width="33.33203125" customWidth="1"/>
    <col min="9729" max="9729" width="6.44140625" customWidth="1"/>
    <col min="9730" max="9730" width="14" customWidth="1"/>
    <col min="9731" max="9731" width="13.44140625" customWidth="1"/>
    <col min="9732" max="9732" width="16.33203125" customWidth="1"/>
    <col min="9733" max="9733" width="33.5546875" customWidth="1"/>
    <col min="9734" max="9734" width="14" customWidth="1"/>
    <col min="9735" max="9735" width="33.33203125" customWidth="1"/>
    <col min="9985" max="9985" width="6.44140625" customWidth="1"/>
    <col min="9986" max="9986" width="14" customWidth="1"/>
    <col min="9987" max="9987" width="13.44140625" customWidth="1"/>
    <col min="9988" max="9988" width="16.33203125" customWidth="1"/>
    <col min="9989" max="9989" width="33.5546875" customWidth="1"/>
    <col min="9990" max="9990" width="14" customWidth="1"/>
    <col min="9991" max="9991" width="33.33203125" customWidth="1"/>
    <col min="10241" max="10241" width="6.44140625" customWidth="1"/>
    <col min="10242" max="10242" width="14" customWidth="1"/>
    <col min="10243" max="10243" width="13.44140625" customWidth="1"/>
    <col min="10244" max="10244" width="16.33203125" customWidth="1"/>
    <col min="10245" max="10245" width="33.5546875" customWidth="1"/>
    <col min="10246" max="10246" width="14" customWidth="1"/>
    <col min="10247" max="10247" width="33.33203125" customWidth="1"/>
    <col min="10497" max="10497" width="6.44140625" customWidth="1"/>
    <col min="10498" max="10498" width="14" customWidth="1"/>
    <col min="10499" max="10499" width="13.44140625" customWidth="1"/>
    <col min="10500" max="10500" width="16.33203125" customWidth="1"/>
    <col min="10501" max="10501" width="33.5546875" customWidth="1"/>
    <col min="10502" max="10502" width="14" customWidth="1"/>
    <col min="10503" max="10503" width="33.33203125" customWidth="1"/>
    <col min="10753" max="10753" width="6.44140625" customWidth="1"/>
    <col min="10754" max="10754" width="14" customWidth="1"/>
    <col min="10755" max="10755" width="13.44140625" customWidth="1"/>
    <col min="10756" max="10756" width="16.33203125" customWidth="1"/>
    <col min="10757" max="10757" width="33.5546875" customWidth="1"/>
    <col min="10758" max="10758" width="14" customWidth="1"/>
    <col min="10759" max="10759" width="33.33203125" customWidth="1"/>
    <col min="11009" max="11009" width="6.44140625" customWidth="1"/>
    <col min="11010" max="11010" width="14" customWidth="1"/>
    <col min="11011" max="11011" width="13.44140625" customWidth="1"/>
    <col min="11012" max="11012" width="16.33203125" customWidth="1"/>
    <col min="11013" max="11013" width="33.5546875" customWidth="1"/>
    <col min="11014" max="11014" width="14" customWidth="1"/>
    <col min="11015" max="11015" width="33.33203125" customWidth="1"/>
    <col min="11265" max="11265" width="6.44140625" customWidth="1"/>
    <col min="11266" max="11266" width="14" customWidth="1"/>
    <col min="11267" max="11267" width="13.44140625" customWidth="1"/>
    <col min="11268" max="11268" width="16.33203125" customWidth="1"/>
    <col min="11269" max="11269" width="33.5546875" customWidth="1"/>
    <col min="11270" max="11270" width="14" customWidth="1"/>
    <col min="11271" max="11271" width="33.33203125" customWidth="1"/>
    <col min="11521" max="11521" width="6.44140625" customWidth="1"/>
    <col min="11522" max="11522" width="14" customWidth="1"/>
    <col min="11523" max="11523" width="13.44140625" customWidth="1"/>
    <col min="11524" max="11524" width="16.33203125" customWidth="1"/>
    <col min="11525" max="11525" width="33.5546875" customWidth="1"/>
    <col min="11526" max="11526" width="14" customWidth="1"/>
    <col min="11527" max="11527" width="33.33203125" customWidth="1"/>
    <col min="11777" max="11777" width="6.44140625" customWidth="1"/>
    <col min="11778" max="11778" width="14" customWidth="1"/>
    <col min="11779" max="11779" width="13.44140625" customWidth="1"/>
    <col min="11780" max="11780" width="16.33203125" customWidth="1"/>
    <col min="11781" max="11781" width="33.5546875" customWidth="1"/>
    <col min="11782" max="11782" width="14" customWidth="1"/>
    <col min="11783" max="11783" width="33.33203125" customWidth="1"/>
    <col min="12033" max="12033" width="6.44140625" customWidth="1"/>
    <col min="12034" max="12034" width="14" customWidth="1"/>
    <col min="12035" max="12035" width="13.44140625" customWidth="1"/>
    <col min="12036" max="12036" width="16.33203125" customWidth="1"/>
    <col min="12037" max="12037" width="33.5546875" customWidth="1"/>
    <col min="12038" max="12038" width="14" customWidth="1"/>
    <col min="12039" max="12039" width="33.33203125" customWidth="1"/>
    <col min="12289" max="12289" width="6.44140625" customWidth="1"/>
    <col min="12290" max="12290" width="14" customWidth="1"/>
    <col min="12291" max="12291" width="13.44140625" customWidth="1"/>
    <col min="12292" max="12292" width="16.33203125" customWidth="1"/>
    <col min="12293" max="12293" width="33.5546875" customWidth="1"/>
    <col min="12294" max="12294" width="14" customWidth="1"/>
    <col min="12295" max="12295" width="33.33203125" customWidth="1"/>
    <col min="12545" max="12545" width="6.44140625" customWidth="1"/>
    <col min="12546" max="12546" width="14" customWidth="1"/>
    <col min="12547" max="12547" width="13.44140625" customWidth="1"/>
    <col min="12548" max="12548" width="16.33203125" customWidth="1"/>
    <col min="12549" max="12549" width="33.5546875" customWidth="1"/>
    <col min="12550" max="12550" width="14" customWidth="1"/>
    <col min="12551" max="12551" width="33.33203125" customWidth="1"/>
    <col min="12801" max="12801" width="6.44140625" customWidth="1"/>
    <col min="12802" max="12802" width="14" customWidth="1"/>
    <col min="12803" max="12803" width="13.44140625" customWidth="1"/>
    <col min="12804" max="12804" width="16.33203125" customWidth="1"/>
    <col min="12805" max="12805" width="33.5546875" customWidth="1"/>
    <col min="12806" max="12806" width="14" customWidth="1"/>
    <col min="12807" max="12807" width="33.33203125" customWidth="1"/>
    <col min="13057" max="13057" width="6.44140625" customWidth="1"/>
    <col min="13058" max="13058" width="14" customWidth="1"/>
    <col min="13059" max="13059" width="13.44140625" customWidth="1"/>
    <col min="13060" max="13060" width="16.33203125" customWidth="1"/>
    <col min="13061" max="13061" width="33.5546875" customWidth="1"/>
    <col min="13062" max="13062" width="14" customWidth="1"/>
    <col min="13063" max="13063" width="33.33203125" customWidth="1"/>
    <col min="13313" max="13313" width="6.44140625" customWidth="1"/>
    <col min="13314" max="13314" width="14" customWidth="1"/>
    <col min="13315" max="13315" width="13.44140625" customWidth="1"/>
    <col min="13316" max="13316" width="16.33203125" customWidth="1"/>
    <col min="13317" max="13317" width="33.5546875" customWidth="1"/>
    <col min="13318" max="13318" width="14" customWidth="1"/>
    <col min="13319" max="13319" width="33.33203125" customWidth="1"/>
    <col min="13569" max="13569" width="6.44140625" customWidth="1"/>
    <col min="13570" max="13570" width="14" customWidth="1"/>
    <col min="13571" max="13571" width="13.44140625" customWidth="1"/>
    <col min="13572" max="13572" width="16.33203125" customWidth="1"/>
    <col min="13573" max="13573" width="33.5546875" customWidth="1"/>
    <col min="13574" max="13574" width="14" customWidth="1"/>
    <col min="13575" max="13575" width="33.33203125" customWidth="1"/>
    <col min="13825" max="13825" width="6.44140625" customWidth="1"/>
    <col min="13826" max="13826" width="14" customWidth="1"/>
    <col min="13827" max="13827" width="13.44140625" customWidth="1"/>
    <col min="13828" max="13828" width="16.33203125" customWidth="1"/>
    <col min="13829" max="13829" width="33.5546875" customWidth="1"/>
    <col min="13830" max="13830" width="14" customWidth="1"/>
    <col min="13831" max="13831" width="33.33203125" customWidth="1"/>
    <col min="14081" max="14081" width="6.44140625" customWidth="1"/>
    <col min="14082" max="14082" width="14" customWidth="1"/>
    <col min="14083" max="14083" width="13.44140625" customWidth="1"/>
    <col min="14084" max="14084" width="16.33203125" customWidth="1"/>
    <col min="14085" max="14085" width="33.5546875" customWidth="1"/>
    <col min="14086" max="14086" width="14" customWidth="1"/>
    <col min="14087" max="14087" width="33.33203125" customWidth="1"/>
    <col min="14337" max="14337" width="6.44140625" customWidth="1"/>
    <col min="14338" max="14338" width="14" customWidth="1"/>
    <col min="14339" max="14339" width="13.44140625" customWidth="1"/>
    <col min="14340" max="14340" width="16.33203125" customWidth="1"/>
    <col min="14341" max="14341" width="33.5546875" customWidth="1"/>
    <col min="14342" max="14342" width="14" customWidth="1"/>
    <col min="14343" max="14343" width="33.33203125" customWidth="1"/>
    <col min="14593" max="14593" width="6.44140625" customWidth="1"/>
    <col min="14594" max="14594" width="14" customWidth="1"/>
    <col min="14595" max="14595" width="13.44140625" customWidth="1"/>
    <col min="14596" max="14596" width="16.33203125" customWidth="1"/>
    <col min="14597" max="14597" width="33.5546875" customWidth="1"/>
    <col min="14598" max="14598" width="14" customWidth="1"/>
    <col min="14599" max="14599" width="33.33203125" customWidth="1"/>
    <col min="14849" max="14849" width="6.44140625" customWidth="1"/>
    <col min="14850" max="14850" width="14" customWidth="1"/>
    <col min="14851" max="14851" width="13.44140625" customWidth="1"/>
    <col min="14852" max="14852" width="16.33203125" customWidth="1"/>
    <col min="14853" max="14853" width="33.5546875" customWidth="1"/>
    <col min="14854" max="14854" width="14" customWidth="1"/>
    <col min="14855" max="14855" width="33.33203125" customWidth="1"/>
    <col min="15105" max="15105" width="6.44140625" customWidth="1"/>
    <col min="15106" max="15106" width="14" customWidth="1"/>
    <col min="15107" max="15107" width="13.44140625" customWidth="1"/>
    <col min="15108" max="15108" width="16.33203125" customWidth="1"/>
    <col min="15109" max="15109" width="33.5546875" customWidth="1"/>
    <col min="15110" max="15110" width="14" customWidth="1"/>
    <col min="15111" max="15111" width="33.33203125" customWidth="1"/>
    <col min="15361" max="15361" width="6.44140625" customWidth="1"/>
    <col min="15362" max="15362" width="14" customWidth="1"/>
    <col min="15363" max="15363" width="13.44140625" customWidth="1"/>
    <col min="15364" max="15364" width="16.33203125" customWidth="1"/>
    <col min="15365" max="15365" width="33.5546875" customWidth="1"/>
    <col min="15366" max="15366" width="14" customWidth="1"/>
    <col min="15367" max="15367" width="33.33203125" customWidth="1"/>
    <col min="15617" max="15617" width="6.44140625" customWidth="1"/>
    <col min="15618" max="15618" width="14" customWidth="1"/>
    <col min="15619" max="15619" width="13.44140625" customWidth="1"/>
    <col min="15620" max="15620" width="16.33203125" customWidth="1"/>
    <col min="15621" max="15621" width="33.5546875" customWidth="1"/>
    <col min="15622" max="15622" width="14" customWidth="1"/>
    <col min="15623" max="15623" width="33.33203125" customWidth="1"/>
    <col min="15873" max="15873" width="6.44140625" customWidth="1"/>
    <col min="15874" max="15874" width="14" customWidth="1"/>
    <col min="15875" max="15875" width="13.44140625" customWidth="1"/>
    <col min="15876" max="15876" width="16.33203125" customWidth="1"/>
    <col min="15877" max="15877" width="33.5546875" customWidth="1"/>
    <col min="15878" max="15878" width="14" customWidth="1"/>
    <col min="15879" max="15879" width="33.33203125" customWidth="1"/>
    <col min="16129" max="16129" width="6.44140625" customWidth="1"/>
    <col min="16130" max="16130" width="14" customWidth="1"/>
    <col min="16131" max="16131" width="13.44140625" customWidth="1"/>
    <col min="16132" max="16132" width="16.33203125" customWidth="1"/>
    <col min="16133" max="16133" width="33.5546875" customWidth="1"/>
    <col min="16134" max="16134" width="14" customWidth="1"/>
    <col min="16135" max="16135" width="33.33203125" customWidth="1"/>
  </cols>
  <sheetData>
    <row r="1" spans="1:7" ht="24.6">
      <c r="A1" s="66" t="s">
        <v>274</v>
      </c>
      <c r="B1" s="66"/>
      <c r="C1" s="66"/>
      <c r="D1" s="66"/>
      <c r="E1" s="66"/>
      <c r="F1" s="66"/>
      <c r="G1" s="66"/>
    </row>
    <row r="2" spans="1:7" ht="27">
      <c r="A2" s="55" t="s">
        <v>202</v>
      </c>
      <c r="B2" s="55" t="s">
        <v>203</v>
      </c>
      <c r="C2" s="55" t="s">
        <v>30</v>
      </c>
      <c r="D2" s="55" t="s">
        <v>29</v>
      </c>
      <c r="E2" s="55" t="s">
        <v>204</v>
      </c>
      <c r="F2" s="55" t="s">
        <v>205</v>
      </c>
      <c r="G2" s="56" t="s">
        <v>206</v>
      </c>
    </row>
    <row r="3" spans="1:7" ht="27">
      <c r="A3" s="57">
        <v>1</v>
      </c>
      <c r="B3" s="57" t="s">
        <v>275</v>
      </c>
      <c r="C3" s="57" t="s">
        <v>14</v>
      </c>
      <c r="D3" s="57" t="s">
        <v>113</v>
      </c>
      <c r="E3" s="57" t="s">
        <v>276</v>
      </c>
      <c r="F3" s="57" t="s">
        <v>277</v>
      </c>
      <c r="G3" s="58" t="s">
        <v>210</v>
      </c>
    </row>
    <row r="4" spans="1:7" ht="27">
      <c r="A4" s="57">
        <v>2</v>
      </c>
      <c r="B4" s="57" t="s">
        <v>278</v>
      </c>
      <c r="C4" s="57" t="s">
        <v>279</v>
      </c>
      <c r="D4" s="57" t="s">
        <v>280</v>
      </c>
      <c r="E4" s="57" t="s">
        <v>276</v>
      </c>
      <c r="F4" s="57" t="s">
        <v>277</v>
      </c>
      <c r="G4" s="58" t="s">
        <v>210</v>
      </c>
    </row>
    <row r="5" spans="1:7" ht="27">
      <c r="A5" s="57">
        <v>3</v>
      </c>
      <c r="B5" s="57" t="s">
        <v>281</v>
      </c>
      <c r="C5" s="57" t="s">
        <v>5</v>
      </c>
      <c r="D5" s="57" t="s">
        <v>114</v>
      </c>
      <c r="E5" s="57" t="s">
        <v>276</v>
      </c>
      <c r="F5" s="57" t="s">
        <v>277</v>
      </c>
      <c r="G5" s="58" t="s">
        <v>210</v>
      </c>
    </row>
    <row r="6" spans="1:7" ht="27">
      <c r="A6" s="57">
        <v>4</v>
      </c>
      <c r="B6" s="57" t="s">
        <v>282</v>
      </c>
      <c r="C6" s="57" t="s">
        <v>22</v>
      </c>
      <c r="D6" s="57" t="s">
        <v>115</v>
      </c>
      <c r="E6" s="57" t="s">
        <v>276</v>
      </c>
      <c r="F6" s="57" t="s">
        <v>277</v>
      </c>
      <c r="G6" s="58" t="s">
        <v>210</v>
      </c>
    </row>
    <row r="7" spans="1:7" ht="27">
      <c r="A7" s="57">
        <v>5</v>
      </c>
      <c r="B7" s="57" t="s">
        <v>283</v>
      </c>
      <c r="C7" s="57" t="s">
        <v>116</v>
      </c>
      <c r="D7" s="57" t="s">
        <v>117</v>
      </c>
      <c r="E7" s="57" t="s">
        <v>276</v>
      </c>
      <c r="F7" s="57" t="s">
        <v>277</v>
      </c>
      <c r="G7" s="58" t="s">
        <v>210</v>
      </c>
    </row>
    <row r="8" spans="1:7" ht="27">
      <c r="A8" s="57">
        <v>6</v>
      </c>
      <c r="B8" s="57" t="s">
        <v>284</v>
      </c>
      <c r="C8" s="57" t="s">
        <v>7</v>
      </c>
      <c r="D8" s="57" t="s">
        <v>118</v>
      </c>
      <c r="E8" s="57" t="s">
        <v>276</v>
      </c>
      <c r="F8" s="57" t="s">
        <v>277</v>
      </c>
      <c r="G8" s="58" t="s">
        <v>210</v>
      </c>
    </row>
    <row r="9" spans="1:7" ht="27">
      <c r="A9" s="57">
        <v>7</v>
      </c>
      <c r="B9" s="57" t="s">
        <v>285</v>
      </c>
      <c r="C9" s="57" t="s">
        <v>119</v>
      </c>
      <c r="D9" s="57" t="s">
        <v>120</v>
      </c>
      <c r="E9" s="57" t="s">
        <v>276</v>
      </c>
      <c r="F9" s="57" t="s">
        <v>277</v>
      </c>
      <c r="G9" s="58" t="s">
        <v>210</v>
      </c>
    </row>
    <row r="10" spans="1:7" ht="27">
      <c r="A10" s="57">
        <v>8</v>
      </c>
      <c r="B10" s="57" t="s">
        <v>286</v>
      </c>
      <c r="C10" s="57" t="s">
        <v>2</v>
      </c>
      <c r="D10" s="57" t="s">
        <v>121</v>
      </c>
      <c r="E10" s="57" t="s">
        <v>276</v>
      </c>
      <c r="F10" s="57" t="s">
        <v>277</v>
      </c>
      <c r="G10" s="58" t="s">
        <v>210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T81"/>
  <sheetViews>
    <sheetView workbookViewId="0">
      <selection activeCell="Q1" sqref="Q1"/>
    </sheetView>
  </sheetViews>
  <sheetFormatPr defaultColWidth="9.109375" defaultRowHeight="15.6"/>
  <cols>
    <col min="1" max="1" width="5.6640625" style="14" customWidth="1"/>
    <col min="2" max="2" width="14.109375" style="15" bestFit="1" customWidth="1"/>
    <col min="3" max="3" width="13.88671875" style="15" bestFit="1" customWidth="1"/>
    <col min="4" max="10" width="4.6640625" style="16" customWidth="1"/>
    <col min="11" max="14" width="6" style="16" customWidth="1"/>
    <col min="15" max="15" width="9.109375" style="17" bestFit="1" customWidth="1"/>
    <col min="16" max="16" width="14" style="18" customWidth="1"/>
    <col min="17" max="17" width="9.33203125" style="17" customWidth="1"/>
    <col min="18" max="18" width="13.5546875" style="2" bestFit="1" customWidth="1"/>
    <col min="19" max="19" width="12.5546875" style="2" customWidth="1"/>
    <col min="20" max="20" width="9.109375" style="2" customWidth="1"/>
    <col min="21" max="16384" width="9.109375" style="2"/>
  </cols>
  <sheetData>
    <row r="1" spans="1:20">
      <c r="A1" s="63" t="s">
        <v>122</v>
      </c>
      <c r="B1" s="35" t="s">
        <v>29</v>
      </c>
      <c r="C1" s="35" t="s">
        <v>30</v>
      </c>
      <c r="D1" s="59" t="s">
        <v>123</v>
      </c>
      <c r="E1" s="59" t="s">
        <v>124</v>
      </c>
      <c r="F1" s="59" t="s">
        <v>125</v>
      </c>
      <c r="G1" s="59" t="s">
        <v>126</v>
      </c>
      <c r="H1" s="59" t="s">
        <v>127</v>
      </c>
      <c r="I1" s="59" t="s">
        <v>128</v>
      </c>
      <c r="J1" s="59" t="s">
        <v>129</v>
      </c>
      <c r="K1" s="59" t="s">
        <v>131</v>
      </c>
      <c r="L1" s="59" t="s">
        <v>132</v>
      </c>
      <c r="M1" s="59" t="s">
        <v>133</v>
      </c>
      <c r="N1" s="59" t="s">
        <v>134</v>
      </c>
      <c r="O1" s="64" t="s">
        <v>136</v>
      </c>
      <c r="P1" s="65" t="s">
        <v>137</v>
      </c>
      <c r="Q1" s="49"/>
    </row>
    <row r="2" spans="1:20" customFormat="1" ht="18">
      <c r="A2" s="40">
        <v>1</v>
      </c>
      <c r="B2" s="13" t="s">
        <v>31</v>
      </c>
      <c r="C2" s="13" t="s">
        <v>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51">
        <f t="shared" ref="O2:O33" si="0">SUM(D2:J2,K2:N2)</f>
        <v>0</v>
      </c>
      <c r="P2" s="6">
        <f t="shared" ref="P2:P33" si="1">LOOKUP(O2,Vj_bodovi,Vj_ocjena)</f>
        <v>2</v>
      </c>
    </row>
    <row r="3" spans="1:20" ht="18">
      <c r="A3" s="40">
        <v>2</v>
      </c>
      <c r="B3" s="13" t="s">
        <v>0</v>
      </c>
      <c r="C3" s="13" t="s">
        <v>32</v>
      </c>
      <c r="D3" s="5">
        <v>3</v>
      </c>
      <c r="E3" s="5">
        <v>2</v>
      </c>
      <c r="F3" s="5">
        <v>1</v>
      </c>
      <c r="G3" s="5">
        <v>3</v>
      </c>
      <c r="H3" s="5">
        <v>0</v>
      </c>
      <c r="I3" s="5"/>
      <c r="J3" s="5">
        <v>3</v>
      </c>
      <c r="K3" s="5">
        <v>3</v>
      </c>
      <c r="L3" s="5">
        <v>2</v>
      </c>
      <c r="M3" s="5">
        <v>2</v>
      </c>
      <c r="N3" s="5">
        <v>1</v>
      </c>
      <c r="O3" s="51">
        <f t="shared" si="0"/>
        <v>20</v>
      </c>
      <c r="P3" s="6">
        <f t="shared" si="1"/>
        <v>4</v>
      </c>
      <c r="Q3" s="47"/>
      <c r="R3" s="68" t="s">
        <v>137</v>
      </c>
      <c r="S3" s="68"/>
    </row>
    <row r="4" spans="1:20" ht="18">
      <c r="A4" s="40">
        <v>3</v>
      </c>
      <c r="B4" s="13" t="s">
        <v>1</v>
      </c>
      <c r="C4" s="13" t="s">
        <v>2</v>
      </c>
      <c r="D4" s="5"/>
      <c r="E4" s="5">
        <v>2</v>
      </c>
      <c r="F4" s="5">
        <v>1</v>
      </c>
      <c r="G4" s="5">
        <v>1</v>
      </c>
      <c r="H4" s="5">
        <v>1</v>
      </c>
      <c r="I4" s="5">
        <v>0</v>
      </c>
      <c r="J4" s="5">
        <v>2</v>
      </c>
      <c r="K4" s="5"/>
      <c r="L4" s="5">
        <v>3</v>
      </c>
      <c r="M4" s="5">
        <v>3</v>
      </c>
      <c r="N4" s="5">
        <v>2</v>
      </c>
      <c r="O4" s="51">
        <f t="shared" si="0"/>
        <v>15</v>
      </c>
      <c r="P4" s="6">
        <f t="shared" si="1"/>
        <v>3</v>
      </c>
      <c r="Q4" s="47"/>
      <c r="R4" s="53" t="s">
        <v>146</v>
      </c>
      <c r="S4" s="53" t="s">
        <v>147</v>
      </c>
    </row>
    <row r="5" spans="1:20" ht="18">
      <c r="A5" s="40">
        <v>4</v>
      </c>
      <c r="B5" s="13" t="s">
        <v>34</v>
      </c>
      <c r="C5" s="13" t="s">
        <v>33</v>
      </c>
      <c r="D5" s="5">
        <v>3</v>
      </c>
      <c r="E5" s="5"/>
      <c r="F5" s="5">
        <v>3</v>
      </c>
      <c r="G5" s="5">
        <v>2</v>
      </c>
      <c r="H5" s="5">
        <v>2</v>
      </c>
      <c r="I5" s="5">
        <v>1</v>
      </c>
      <c r="J5" s="5">
        <v>1</v>
      </c>
      <c r="K5" s="5">
        <v>3</v>
      </c>
      <c r="L5" s="5"/>
      <c r="M5" s="5">
        <v>2</v>
      </c>
      <c r="N5" s="5">
        <v>0</v>
      </c>
      <c r="O5" s="51">
        <f t="shared" si="0"/>
        <v>17</v>
      </c>
      <c r="P5" s="6">
        <f t="shared" si="1"/>
        <v>3</v>
      </c>
      <c r="Q5" s="47"/>
      <c r="R5" s="53">
        <v>0</v>
      </c>
      <c r="S5" s="53">
        <v>2</v>
      </c>
    </row>
    <row r="6" spans="1:20" ht="18">
      <c r="A6" s="40">
        <v>5</v>
      </c>
      <c r="B6" s="13" t="s">
        <v>35</v>
      </c>
      <c r="C6" s="13" t="s">
        <v>5</v>
      </c>
      <c r="D6" s="5">
        <v>3</v>
      </c>
      <c r="E6" s="5">
        <v>2</v>
      </c>
      <c r="F6" s="5">
        <v>3</v>
      </c>
      <c r="G6" s="5">
        <v>2</v>
      </c>
      <c r="H6" s="5">
        <v>3</v>
      </c>
      <c r="I6" s="5">
        <v>3</v>
      </c>
      <c r="J6" s="5"/>
      <c r="K6" s="5">
        <v>3</v>
      </c>
      <c r="L6" s="5">
        <v>3</v>
      </c>
      <c r="M6" s="5">
        <v>3</v>
      </c>
      <c r="N6" s="5">
        <v>2</v>
      </c>
      <c r="O6" s="51">
        <f t="shared" si="0"/>
        <v>27</v>
      </c>
      <c r="P6" s="6">
        <f t="shared" si="1"/>
        <v>5</v>
      </c>
      <c r="Q6" s="47"/>
      <c r="R6" s="53">
        <v>12</v>
      </c>
      <c r="S6" s="53">
        <v>3</v>
      </c>
    </row>
    <row r="7" spans="1:20" ht="18" customHeight="1">
      <c r="A7" s="40">
        <v>6</v>
      </c>
      <c r="B7" s="13" t="s">
        <v>37</v>
      </c>
      <c r="C7" s="13" t="s">
        <v>36</v>
      </c>
      <c r="D7" s="5">
        <v>3</v>
      </c>
      <c r="E7" s="5">
        <v>2</v>
      </c>
      <c r="F7" s="5">
        <v>2</v>
      </c>
      <c r="G7" s="5">
        <v>1</v>
      </c>
      <c r="H7" s="5"/>
      <c r="I7" s="5">
        <v>1</v>
      </c>
      <c r="J7" s="5">
        <v>0</v>
      </c>
      <c r="K7" s="5"/>
      <c r="L7" s="5">
        <v>1</v>
      </c>
      <c r="M7" s="5">
        <v>1</v>
      </c>
      <c r="N7" s="5">
        <v>1</v>
      </c>
      <c r="O7" s="52">
        <f t="shared" si="0"/>
        <v>12</v>
      </c>
      <c r="P7" s="6">
        <f t="shared" si="1"/>
        <v>3</v>
      </c>
      <c r="Q7" s="47"/>
      <c r="R7" s="53">
        <v>19</v>
      </c>
      <c r="S7" s="53">
        <v>4</v>
      </c>
    </row>
    <row r="8" spans="1:20" ht="18" customHeight="1">
      <c r="A8" s="40">
        <v>7</v>
      </c>
      <c r="B8" s="13" t="s">
        <v>39</v>
      </c>
      <c r="C8" s="13" t="s">
        <v>38</v>
      </c>
      <c r="D8" s="5">
        <v>3</v>
      </c>
      <c r="E8" s="5">
        <v>2</v>
      </c>
      <c r="F8" s="5"/>
      <c r="G8" s="5">
        <v>1</v>
      </c>
      <c r="H8" s="5">
        <v>0</v>
      </c>
      <c r="I8" s="5">
        <v>0</v>
      </c>
      <c r="J8" s="5">
        <v>2</v>
      </c>
      <c r="K8" s="5">
        <v>1</v>
      </c>
      <c r="L8" s="5">
        <v>1</v>
      </c>
      <c r="M8" s="5">
        <v>2</v>
      </c>
      <c r="N8" s="5">
        <v>0</v>
      </c>
      <c r="O8" s="51">
        <f t="shared" si="0"/>
        <v>12</v>
      </c>
      <c r="P8" s="6">
        <f t="shared" si="1"/>
        <v>3</v>
      </c>
      <c r="Q8" s="47"/>
      <c r="R8" s="53">
        <v>27</v>
      </c>
      <c r="S8" s="53">
        <v>5</v>
      </c>
    </row>
    <row r="9" spans="1:20" ht="18">
      <c r="A9" s="40">
        <v>8</v>
      </c>
      <c r="B9" s="13" t="s">
        <v>41</v>
      </c>
      <c r="C9" s="13" t="s">
        <v>40</v>
      </c>
      <c r="D9" s="5">
        <v>3</v>
      </c>
      <c r="E9" s="5"/>
      <c r="F9" s="5">
        <v>0</v>
      </c>
      <c r="G9" s="5"/>
      <c r="H9" s="5">
        <v>1</v>
      </c>
      <c r="I9" s="5">
        <v>2</v>
      </c>
      <c r="J9" s="5"/>
      <c r="K9" s="5"/>
      <c r="L9" s="5"/>
      <c r="M9" s="5"/>
      <c r="N9" s="5"/>
      <c r="O9" s="51">
        <f t="shared" si="0"/>
        <v>6</v>
      </c>
      <c r="P9" s="6">
        <f t="shared" si="1"/>
        <v>2</v>
      </c>
      <c r="Q9" s="47"/>
    </row>
    <row r="10" spans="1:20" ht="18">
      <c r="A10" s="40">
        <v>9</v>
      </c>
      <c r="B10" s="13" t="s">
        <v>43</v>
      </c>
      <c r="C10" s="13" t="s">
        <v>42</v>
      </c>
      <c r="D10" s="5">
        <v>3</v>
      </c>
      <c r="E10" s="5">
        <v>2</v>
      </c>
      <c r="F10" s="5">
        <v>2</v>
      </c>
      <c r="G10" s="5">
        <v>3</v>
      </c>
      <c r="H10" s="5"/>
      <c r="I10" s="5">
        <v>1</v>
      </c>
      <c r="J10" s="5">
        <v>2</v>
      </c>
      <c r="K10" s="5">
        <v>3</v>
      </c>
      <c r="L10" s="5">
        <v>3</v>
      </c>
      <c r="M10" s="5">
        <v>3</v>
      </c>
      <c r="N10" s="5">
        <v>1</v>
      </c>
      <c r="O10" s="51">
        <f t="shared" si="0"/>
        <v>23</v>
      </c>
      <c r="P10" s="6">
        <f t="shared" si="1"/>
        <v>4</v>
      </c>
      <c r="Q10" s="47"/>
    </row>
    <row r="11" spans="1:20" ht="18">
      <c r="A11" s="40">
        <v>10</v>
      </c>
      <c r="B11" s="13" t="s">
        <v>45</v>
      </c>
      <c r="C11" s="13" t="s">
        <v>44</v>
      </c>
      <c r="D11" s="5">
        <v>3</v>
      </c>
      <c r="E11" s="5">
        <v>2</v>
      </c>
      <c r="F11" s="5">
        <v>1</v>
      </c>
      <c r="G11" s="5">
        <v>2</v>
      </c>
      <c r="H11" s="5">
        <v>0</v>
      </c>
      <c r="I11" s="5">
        <v>1</v>
      </c>
      <c r="J11" s="5">
        <v>2</v>
      </c>
      <c r="K11" s="5">
        <v>3</v>
      </c>
      <c r="L11" s="5">
        <v>3</v>
      </c>
      <c r="M11" s="5">
        <v>2</v>
      </c>
      <c r="N11" s="5">
        <v>2</v>
      </c>
      <c r="O11" s="51">
        <f t="shared" si="0"/>
        <v>21</v>
      </c>
      <c r="P11" s="6">
        <f t="shared" si="1"/>
        <v>4</v>
      </c>
      <c r="Q11" s="47"/>
    </row>
    <row r="12" spans="1:20" ht="18">
      <c r="A12" s="40">
        <v>11</v>
      </c>
      <c r="B12" s="13" t="s">
        <v>46</v>
      </c>
      <c r="C12" s="13" t="s">
        <v>12</v>
      </c>
      <c r="D12" s="5"/>
      <c r="E12" s="5">
        <v>2</v>
      </c>
      <c r="F12" s="5"/>
      <c r="G12" s="5">
        <v>0</v>
      </c>
      <c r="H12" s="5">
        <v>1</v>
      </c>
      <c r="I12" s="5">
        <v>0</v>
      </c>
      <c r="J12" s="5">
        <v>2</v>
      </c>
      <c r="K12" s="5">
        <v>2</v>
      </c>
      <c r="L12" s="5"/>
      <c r="M12" s="5"/>
      <c r="N12" s="5"/>
      <c r="O12" s="51">
        <f t="shared" si="0"/>
        <v>7</v>
      </c>
      <c r="P12" s="6">
        <f t="shared" si="1"/>
        <v>2</v>
      </c>
      <c r="Q12" s="47"/>
    </row>
    <row r="13" spans="1:20" ht="18" customHeight="1">
      <c r="A13" s="40">
        <v>12</v>
      </c>
      <c r="B13" s="13" t="s">
        <v>113</v>
      </c>
      <c r="C13" s="13" t="s">
        <v>14</v>
      </c>
      <c r="D13" s="5">
        <v>3</v>
      </c>
      <c r="E13" s="5">
        <v>3</v>
      </c>
      <c r="F13" s="5">
        <v>1</v>
      </c>
      <c r="G13" s="5">
        <v>1</v>
      </c>
      <c r="H13" s="5">
        <v>1</v>
      </c>
      <c r="I13" s="5" t="s">
        <v>198</v>
      </c>
      <c r="J13" s="5">
        <v>2</v>
      </c>
      <c r="K13" s="5">
        <v>3</v>
      </c>
      <c r="L13" s="5">
        <v>3</v>
      </c>
      <c r="M13" s="5">
        <v>3</v>
      </c>
      <c r="N13" s="5">
        <v>3</v>
      </c>
      <c r="O13" s="51">
        <f t="shared" si="0"/>
        <v>23</v>
      </c>
      <c r="P13" s="6">
        <f t="shared" si="1"/>
        <v>4</v>
      </c>
      <c r="Q13" s="47"/>
      <c r="S13" s="9"/>
    </row>
    <row r="14" spans="1:20" ht="18">
      <c r="A14" s="40">
        <v>13</v>
      </c>
      <c r="B14" s="13" t="s">
        <v>48</v>
      </c>
      <c r="C14" s="13" t="s">
        <v>47</v>
      </c>
      <c r="D14" s="5"/>
      <c r="E14" s="5">
        <v>2</v>
      </c>
      <c r="F14" s="5">
        <v>3</v>
      </c>
      <c r="G14" s="5">
        <v>2</v>
      </c>
      <c r="H14" s="5">
        <v>3</v>
      </c>
      <c r="I14" s="5">
        <v>3</v>
      </c>
      <c r="J14" s="5">
        <v>3</v>
      </c>
      <c r="K14" s="5">
        <v>3</v>
      </c>
      <c r="L14" s="5">
        <v>3</v>
      </c>
      <c r="M14" s="5">
        <v>3</v>
      </c>
      <c r="N14" s="5">
        <v>3</v>
      </c>
      <c r="O14" s="51">
        <f t="shared" si="0"/>
        <v>28</v>
      </c>
      <c r="P14" s="6">
        <f t="shared" si="1"/>
        <v>5</v>
      </c>
      <c r="Q14" s="47"/>
      <c r="S14" s="9"/>
      <c r="T14" s="9"/>
    </row>
    <row r="15" spans="1:20" ht="18">
      <c r="A15" s="40">
        <v>14</v>
      </c>
      <c r="B15" s="13" t="s">
        <v>49</v>
      </c>
      <c r="C15" s="13" t="s">
        <v>17</v>
      </c>
      <c r="D15" s="5">
        <v>3</v>
      </c>
      <c r="E15" s="5">
        <v>2</v>
      </c>
      <c r="F15" s="5">
        <v>0</v>
      </c>
      <c r="G15" s="5">
        <v>1</v>
      </c>
      <c r="H15" s="5">
        <v>0</v>
      </c>
      <c r="I15" s="5">
        <v>1</v>
      </c>
      <c r="J15" s="5">
        <v>1</v>
      </c>
      <c r="K15" s="5">
        <v>3</v>
      </c>
      <c r="L15" s="5">
        <v>2</v>
      </c>
      <c r="M15" s="5">
        <v>2</v>
      </c>
      <c r="N15" s="5">
        <v>2</v>
      </c>
      <c r="O15" s="51">
        <f t="shared" si="0"/>
        <v>17</v>
      </c>
      <c r="P15" s="6">
        <f t="shared" si="1"/>
        <v>3</v>
      </c>
      <c r="Q15" s="47"/>
    </row>
    <row r="16" spans="1:20" ht="18">
      <c r="A16" s="40">
        <v>15</v>
      </c>
      <c r="B16" s="13" t="s">
        <v>51</v>
      </c>
      <c r="C16" s="13" t="s">
        <v>50</v>
      </c>
      <c r="D16" s="5">
        <v>3</v>
      </c>
      <c r="E16" s="5">
        <v>2</v>
      </c>
      <c r="F16" s="5">
        <v>1</v>
      </c>
      <c r="G16" s="5">
        <v>2</v>
      </c>
      <c r="H16" s="5">
        <v>2</v>
      </c>
      <c r="I16" s="5">
        <v>2</v>
      </c>
      <c r="J16" s="5">
        <v>2</v>
      </c>
      <c r="K16" s="5"/>
      <c r="L16" s="5">
        <v>3</v>
      </c>
      <c r="M16" s="5">
        <v>3</v>
      </c>
      <c r="N16" s="5">
        <v>1</v>
      </c>
      <c r="O16" s="51">
        <f t="shared" si="0"/>
        <v>21</v>
      </c>
      <c r="P16" s="6">
        <f t="shared" si="1"/>
        <v>4</v>
      </c>
      <c r="Q16" s="47"/>
    </row>
    <row r="17" spans="1:17" ht="18">
      <c r="A17" s="40">
        <v>16</v>
      </c>
      <c r="B17" s="13" t="s">
        <v>10</v>
      </c>
      <c r="C17" s="13" t="s">
        <v>11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1">
        <f t="shared" si="0"/>
        <v>0</v>
      </c>
      <c r="P17" s="6">
        <f t="shared" si="1"/>
        <v>2</v>
      </c>
      <c r="Q17" s="47"/>
    </row>
    <row r="18" spans="1:17" ht="18">
      <c r="A18" s="40">
        <v>17</v>
      </c>
      <c r="B18" s="13" t="s">
        <v>52</v>
      </c>
      <c r="C18" s="13" t="s">
        <v>12</v>
      </c>
      <c r="D18" s="5"/>
      <c r="E18" s="5">
        <v>2</v>
      </c>
      <c r="F18" s="5">
        <v>1</v>
      </c>
      <c r="G18" s="5">
        <v>0</v>
      </c>
      <c r="H18" s="5"/>
      <c r="I18" s="5">
        <v>1</v>
      </c>
      <c r="J18" s="5">
        <v>2</v>
      </c>
      <c r="K18" s="5">
        <v>3</v>
      </c>
      <c r="L18" s="5">
        <v>0</v>
      </c>
      <c r="M18" s="5">
        <v>1</v>
      </c>
      <c r="N18" s="5">
        <v>1</v>
      </c>
      <c r="O18" s="51">
        <f t="shared" si="0"/>
        <v>11</v>
      </c>
      <c r="P18" s="6">
        <f t="shared" si="1"/>
        <v>2</v>
      </c>
      <c r="Q18" s="47"/>
    </row>
    <row r="19" spans="1:17" ht="18">
      <c r="A19" s="40">
        <v>18</v>
      </c>
      <c r="B19" s="13" t="s">
        <v>53</v>
      </c>
      <c r="C19" s="13" t="s">
        <v>3</v>
      </c>
      <c r="D19" s="5">
        <v>3</v>
      </c>
      <c r="E19" s="5">
        <v>0</v>
      </c>
      <c r="F19" s="5">
        <v>2</v>
      </c>
      <c r="G19" s="5">
        <v>1</v>
      </c>
      <c r="H19" s="5">
        <v>1</v>
      </c>
      <c r="I19" s="5">
        <v>0</v>
      </c>
      <c r="J19" s="5"/>
      <c r="K19" s="5">
        <v>2</v>
      </c>
      <c r="L19" s="5">
        <v>3</v>
      </c>
      <c r="M19" s="5">
        <v>1</v>
      </c>
      <c r="N19" s="5">
        <v>1</v>
      </c>
      <c r="O19" s="51">
        <f t="shared" si="0"/>
        <v>14</v>
      </c>
      <c r="P19" s="6">
        <f t="shared" si="1"/>
        <v>3</v>
      </c>
      <c r="Q19" s="47"/>
    </row>
    <row r="20" spans="1:17" ht="18" customHeight="1">
      <c r="A20" s="40">
        <v>19</v>
      </c>
      <c r="B20" s="13" t="s">
        <v>55</v>
      </c>
      <c r="C20" s="13" t="s">
        <v>54</v>
      </c>
      <c r="D20" s="5">
        <v>3</v>
      </c>
      <c r="E20" s="5">
        <v>2</v>
      </c>
      <c r="F20" s="5">
        <v>2</v>
      </c>
      <c r="G20" s="5">
        <v>2</v>
      </c>
      <c r="H20" s="5">
        <v>3</v>
      </c>
      <c r="I20" s="5">
        <v>3</v>
      </c>
      <c r="J20" s="5">
        <v>3</v>
      </c>
      <c r="K20" s="5">
        <v>3</v>
      </c>
      <c r="L20" s="5">
        <v>2</v>
      </c>
      <c r="M20" s="5">
        <v>3</v>
      </c>
      <c r="N20" s="5">
        <v>2</v>
      </c>
      <c r="O20" s="51">
        <f t="shared" si="0"/>
        <v>28</v>
      </c>
      <c r="P20" s="6">
        <f t="shared" si="1"/>
        <v>5</v>
      </c>
      <c r="Q20" s="47"/>
    </row>
    <row r="21" spans="1:17" ht="18">
      <c r="A21" s="40">
        <v>20</v>
      </c>
      <c r="B21" s="13" t="s">
        <v>56</v>
      </c>
      <c r="C21" s="13" t="s">
        <v>21</v>
      </c>
      <c r="D21" s="5">
        <v>3</v>
      </c>
      <c r="E21" s="5">
        <v>2</v>
      </c>
      <c r="F21" s="5"/>
      <c r="G21" s="5">
        <v>1</v>
      </c>
      <c r="H21" s="5">
        <v>1</v>
      </c>
      <c r="I21" s="5">
        <v>0</v>
      </c>
      <c r="J21" s="5">
        <v>1</v>
      </c>
      <c r="K21" s="5">
        <v>3</v>
      </c>
      <c r="L21" s="5"/>
      <c r="M21" s="5">
        <v>1</v>
      </c>
      <c r="N21" s="5">
        <v>1</v>
      </c>
      <c r="O21" s="51">
        <f t="shared" si="0"/>
        <v>13</v>
      </c>
      <c r="P21" s="6">
        <f t="shared" si="1"/>
        <v>3</v>
      </c>
      <c r="Q21" s="47"/>
    </row>
    <row r="22" spans="1:17" ht="18">
      <c r="A22" s="40">
        <v>21</v>
      </c>
      <c r="B22" s="13" t="s">
        <v>56</v>
      </c>
      <c r="C22" s="13" t="s">
        <v>20</v>
      </c>
      <c r="D22" s="5">
        <v>3</v>
      </c>
      <c r="E22" s="5">
        <v>2</v>
      </c>
      <c r="F22" s="5"/>
      <c r="G22" s="5">
        <v>1</v>
      </c>
      <c r="H22" s="5">
        <v>1</v>
      </c>
      <c r="I22" s="5">
        <v>0</v>
      </c>
      <c r="J22" s="5">
        <v>3</v>
      </c>
      <c r="K22" s="5">
        <v>2</v>
      </c>
      <c r="L22" s="5"/>
      <c r="M22" s="5">
        <v>1</v>
      </c>
      <c r="N22" s="5">
        <v>1</v>
      </c>
      <c r="O22" s="51">
        <f t="shared" si="0"/>
        <v>14</v>
      </c>
      <c r="P22" s="6">
        <f t="shared" si="1"/>
        <v>3</v>
      </c>
      <c r="Q22" s="47"/>
    </row>
    <row r="23" spans="1:17" ht="18">
      <c r="A23" s="40">
        <v>22</v>
      </c>
      <c r="B23" s="13" t="s">
        <v>57</v>
      </c>
      <c r="C23" s="13" t="s">
        <v>5</v>
      </c>
      <c r="D23" s="5"/>
      <c r="E23" s="5">
        <v>1</v>
      </c>
      <c r="F23" s="5">
        <v>0</v>
      </c>
      <c r="G23" s="5"/>
      <c r="H23" s="5"/>
      <c r="I23" s="5"/>
      <c r="J23" s="5"/>
      <c r="K23" s="5"/>
      <c r="L23" s="5"/>
      <c r="M23" s="5"/>
      <c r="N23" s="5"/>
      <c r="O23" s="51">
        <f t="shared" si="0"/>
        <v>1</v>
      </c>
      <c r="P23" s="6">
        <f t="shared" si="1"/>
        <v>2</v>
      </c>
      <c r="Q23" s="47"/>
    </row>
    <row r="24" spans="1:17" ht="18">
      <c r="A24" s="40">
        <v>23</v>
      </c>
      <c r="B24" s="13" t="s">
        <v>58</v>
      </c>
      <c r="C24" s="13" t="s">
        <v>7</v>
      </c>
      <c r="D24" s="5">
        <v>3</v>
      </c>
      <c r="E24" s="5">
        <v>2</v>
      </c>
      <c r="F24" s="5">
        <v>3</v>
      </c>
      <c r="G24" s="5">
        <v>2</v>
      </c>
      <c r="H24" s="5">
        <v>1</v>
      </c>
      <c r="I24" s="5">
        <v>3</v>
      </c>
      <c r="J24" s="5">
        <v>3</v>
      </c>
      <c r="K24" s="5">
        <v>3</v>
      </c>
      <c r="L24" s="5">
        <v>2</v>
      </c>
      <c r="M24" s="5"/>
      <c r="N24" s="5">
        <v>2</v>
      </c>
      <c r="O24" s="51">
        <f t="shared" si="0"/>
        <v>24</v>
      </c>
      <c r="P24" s="6">
        <f t="shared" si="1"/>
        <v>4</v>
      </c>
      <c r="Q24" s="47"/>
    </row>
    <row r="25" spans="1:17" ht="18">
      <c r="A25" s="40">
        <v>24</v>
      </c>
      <c r="B25" s="13" t="s">
        <v>60</v>
      </c>
      <c r="C25" s="13" t="s">
        <v>59</v>
      </c>
      <c r="D25" s="5">
        <v>3</v>
      </c>
      <c r="E25" s="5">
        <v>2</v>
      </c>
      <c r="F25" s="5">
        <v>3</v>
      </c>
      <c r="G25" s="5">
        <v>3</v>
      </c>
      <c r="H25" s="5">
        <v>3</v>
      </c>
      <c r="I25" s="5">
        <v>0</v>
      </c>
      <c r="J25" s="5">
        <v>3</v>
      </c>
      <c r="K25" s="5">
        <v>3</v>
      </c>
      <c r="L25" s="5">
        <v>3</v>
      </c>
      <c r="M25" s="5">
        <v>2</v>
      </c>
      <c r="N25" s="5">
        <v>3</v>
      </c>
      <c r="O25" s="51">
        <f t="shared" si="0"/>
        <v>28</v>
      </c>
      <c r="P25" s="6">
        <f t="shared" si="1"/>
        <v>5</v>
      </c>
      <c r="Q25" s="47"/>
    </row>
    <row r="26" spans="1:17" ht="18" customHeight="1">
      <c r="A26" s="40">
        <v>25</v>
      </c>
      <c r="B26" s="13" t="s">
        <v>61</v>
      </c>
      <c r="C26" s="13" t="s">
        <v>3</v>
      </c>
      <c r="D26" s="5">
        <v>3</v>
      </c>
      <c r="E26" s="5"/>
      <c r="F26" s="5">
        <v>2</v>
      </c>
      <c r="G26" s="5">
        <v>3</v>
      </c>
      <c r="H26" s="5">
        <v>1</v>
      </c>
      <c r="I26" s="5">
        <v>2</v>
      </c>
      <c r="J26" s="5">
        <v>2</v>
      </c>
      <c r="K26" s="5">
        <v>3</v>
      </c>
      <c r="L26" s="5"/>
      <c r="M26" s="5">
        <v>3</v>
      </c>
      <c r="N26" s="5">
        <v>3</v>
      </c>
      <c r="O26" s="51">
        <f t="shared" si="0"/>
        <v>22</v>
      </c>
      <c r="P26" s="6">
        <f t="shared" si="1"/>
        <v>4</v>
      </c>
      <c r="Q26" s="47"/>
    </row>
    <row r="27" spans="1:17" ht="18">
      <c r="A27" s="40">
        <v>26</v>
      </c>
      <c r="B27" s="13" t="s">
        <v>63</v>
      </c>
      <c r="C27" s="13" t="s">
        <v>62</v>
      </c>
      <c r="D27" s="5">
        <v>3</v>
      </c>
      <c r="E27" s="5">
        <v>1</v>
      </c>
      <c r="F27" s="5">
        <v>3</v>
      </c>
      <c r="G27" s="5"/>
      <c r="H27" s="5">
        <v>2</v>
      </c>
      <c r="I27" s="5">
        <v>0</v>
      </c>
      <c r="J27" s="5">
        <v>3</v>
      </c>
      <c r="K27" s="5">
        <v>3</v>
      </c>
      <c r="L27" s="5">
        <v>3</v>
      </c>
      <c r="M27" s="5"/>
      <c r="N27" s="5">
        <v>2</v>
      </c>
      <c r="O27" s="51">
        <f t="shared" si="0"/>
        <v>20</v>
      </c>
      <c r="P27" s="6">
        <f t="shared" si="1"/>
        <v>4</v>
      </c>
      <c r="Q27" s="47"/>
    </row>
    <row r="28" spans="1:17" ht="18">
      <c r="A28" s="40">
        <v>27</v>
      </c>
      <c r="B28" s="13" t="s">
        <v>64</v>
      </c>
      <c r="C28" s="13" t="s">
        <v>13</v>
      </c>
      <c r="D28" s="5">
        <v>3</v>
      </c>
      <c r="E28" s="5">
        <v>2</v>
      </c>
      <c r="F28" s="5">
        <v>2</v>
      </c>
      <c r="G28" s="5">
        <v>2</v>
      </c>
      <c r="H28" s="5">
        <v>2</v>
      </c>
      <c r="I28" s="5">
        <v>1</v>
      </c>
      <c r="J28" s="5">
        <v>3</v>
      </c>
      <c r="K28" s="5">
        <v>2</v>
      </c>
      <c r="L28" s="5">
        <v>3</v>
      </c>
      <c r="M28" s="5">
        <v>2</v>
      </c>
      <c r="N28" s="5">
        <v>2</v>
      </c>
      <c r="O28" s="51">
        <f t="shared" si="0"/>
        <v>24</v>
      </c>
      <c r="P28" s="6">
        <f t="shared" si="1"/>
        <v>4</v>
      </c>
      <c r="Q28" s="47"/>
    </row>
    <row r="29" spans="1:17" ht="18">
      <c r="A29" s="40">
        <v>28</v>
      </c>
      <c r="B29" s="13" t="s">
        <v>65</v>
      </c>
      <c r="C29" s="13" t="s">
        <v>9</v>
      </c>
      <c r="D29" s="5">
        <v>3</v>
      </c>
      <c r="E29" s="5">
        <v>2</v>
      </c>
      <c r="F29" s="5">
        <v>2</v>
      </c>
      <c r="G29" s="5">
        <v>3</v>
      </c>
      <c r="H29" s="5">
        <v>2</v>
      </c>
      <c r="I29" s="5">
        <v>2</v>
      </c>
      <c r="J29" s="5">
        <v>2</v>
      </c>
      <c r="K29" s="5"/>
      <c r="L29" s="5">
        <v>3</v>
      </c>
      <c r="M29" s="5">
        <v>3</v>
      </c>
      <c r="N29" s="5">
        <v>3</v>
      </c>
      <c r="O29" s="51">
        <f t="shared" si="0"/>
        <v>25</v>
      </c>
      <c r="P29" s="6">
        <f t="shared" si="1"/>
        <v>4</v>
      </c>
      <c r="Q29" s="47"/>
    </row>
    <row r="30" spans="1:17" ht="18">
      <c r="A30" s="40">
        <v>29</v>
      </c>
      <c r="B30" s="13" t="s">
        <v>66</v>
      </c>
      <c r="C30" s="13" t="s">
        <v>12</v>
      </c>
      <c r="D30" s="5"/>
      <c r="E30" s="5">
        <v>1</v>
      </c>
      <c r="F30" s="5">
        <v>1</v>
      </c>
      <c r="G30" s="5">
        <v>2</v>
      </c>
      <c r="H30" s="5">
        <v>2</v>
      </c>
      <c r="I30" s="5">
        <v>1</v>
      </c>
      <c r="J30" s="5">
        <v>2</v>
      </c>
      <c r="K30" s="5">
        <v>3</v>
      </c>
      <c r="L30" s="5">
        <v>3</v>
      </c>
      <c r="M30" s="5">
        <v>3</v>
      </c>
      <c r="N30" s="5">
        <v>2</v>
      </c>
      <c r="O30" s="51">
        <f t="shared" si="0"/>
        <v>20</v>
      </c>
      <c r="P30" s="6">
        <f t="shared" si="1"/>
        <v>4</v>
      </c>
      <c r="Q30" s="47"/>
    </row>
    <row r="31" spans="1:17" ht="18">
      <c r="A31" s="40">
        <v>30</v>
      </c>
      <c r="B31" s="13" t="s">
        <v>68</v>
      </c>
      <c r="C31" s="13" t="s">
        <v>67</v>
      </c>
      <c r="D31" s="5">
        <v>3</v>
      </c>
      <c r="E31" s="5">
        <v>3</v>
      </c>
      <c r="F31" s="5">
        <v>3</v>
      </c>
      <c r="G31" s="5">
        <v>3</v>
      </c>
      <c r="H31" s="5">
        <v>3</v>
      </c>
      <c r="I31" s="5">
        <v>1</v>
      </c>
      <c r="J31" s="5">
        <v>2</v>
      </c>
      <c r="K31" s="5">
        <v>3</v>
      </c>
      <c r="L31" s="5">
        <v>3</v>
      </c>
      <c r="M31" s="5">
        <v>3</v>
      </c>
      <c r="N31" s="5">
        <v>3</v>
      </c>
      <c r="O31" s="51">
        <f t="shared" si="0"/>
        <v>30</v>
      </c>
      <c r="P31" s="6">
        <f t="shared" si="1"/>
        <v>5</v>
      </c>
      <c r="Q31" s="47"/>
    </row>
    <row r="32" spans="1:17" ht="18">
      <c r="A32" s="40">
        <v>31</v>
      </c>
      <c r="B32" s="13" t="s">
        <v>280</v>
      </c>
      <c r="C32" s="13" t="s">
        <v>279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1">
        <f t="shared" si="0"/>
        <v>0</v>
      </c>
      <c r="P32" s="6">
        <f t="shared" si="1"/>
        <v>2</v>
      </c>
      <c r="Q32" s="47"/>
    </row>
    <row r="33" spans="1:17" ht="18">
      <c r="A33" s="40">
        <v>32</v>
      </c>
      <c r="B33" s="13" t="s">
        <v>69</v>
      </c>
      <c r="C33" s="13" t="s">
        <v>70</v>
      </c>
      <c r="D33" s="5">
        <v>3</v>
      </c>
      <c r="E33" s="5">
        <v>3</v>
      </c>
      <c r="F33" s="5">
        <v>3</v>
      </c>
      <c r="G33" s="5">
        <v>3</v>
      </c>
      <c r="H33" s="5">
        <v>3</v>
      </c>
      <c r="I33" s="5">
        <v>3</v>
      </c>
      <c r="J33" s="5">
        <v>3</v>
      </c>
      <c r="K33" s="5">
        <v>3</v>
      </c>
      <c r="L33" s="5">
        <v>3</v>
      </c>
      <c r="M33" s="5">
        <v>3</v>
      </c>
      <c r="N33" s="5">
        <v>3</v>
      </c>
      <c r="O33" s="51">
        <f t="shared" si="0"/>
        <v>33</v>
      </c>
      <c r="P33" s="6">
        <f t="shared" si="1"/>
        <v>5</v>
      </c>
      <c r="Q33" s="47"/>
    </row>
    <row r="34" spans="1:17" ht="18">
      <c r="A34" s="40">
        <v>33</v>
      </c>
      <c r="B34" s="13" t="s">
        <v>69</v>
      </c>
      <c r="C34" s="13" t="s">
        <v>12</v>
      </c>
      <c r="D34" s="5">
        <v>3</v>
      </c>
      <c r="E34" s="5">
        <v>2</v>
      </c>
      <c r="F34" s="5"/>
      <c r="G34" s="5">
        <v>2</v>
      </c>
      <c r="H34" s="5">
        <v>1</v>
      </c>
      <c r="I34" s="5">
        <v>2</v>
      </c>
      <c r="J34" s="5">
        <v>2</v>
      </c>
      <c r="K34" s="5">
        <v>2</v>
      </c>
      <c r="L34" s="5">
        <v>2</v>
      </c>
      <c r="M34" s="5">
        <v>2</v>
      </c>
      <c r="N34" s="5">
        <v>3</v>
      </c>
      <c r="O34" s="51">
        <f t="shared" ref="O34:O65" si="2">SUM(D34:J34,K34:N34)</f>
        <v>21</v>
      </c>
      <c r="P34" s="6">
        <f t="shared" ref="P34:P65" si="3">LOOKUP(O34,Vj_bodovi,Vj_ocjena)</f>
        <v>4</v>
      </c>
      <c r="Q34" s="47"/>
    </row>
    <row r="35" spans="1:17" ht="18" customHeight="1">
      <c r="A35" s="40">
        <v>34</v>
      </c>
      <c r="B35" s="13" t="s">
        <v>72</v>
      </c>
      <c r="C35" s="13" t="s">
        <v>71</v>
      </c>
      <c r="D35" s="5">
        <v>3</v>
      </c>
      <c r="E35" s="5">
        <v>1</v>
      </c>
      <c r="F35" s="5">
        <v>3</v>
      </c>
      <c r="G35" s="5">
        <v>2</v>
      </c>
      <c r="H35" s="5">
        <v>2</v>
      </c>
      <c r="I35" s="5"/>
      <c r="J35" s="5">
        <v>2</v>
      </c>
      <c r="K35" s="5">
        <v>2</v>
      </c>
      <c r="L35" s="5">
        <v>3</v>
      </c>
      <c r="M35" s="5">
        <v>3</v>
      </c>
      <c r="N35" s="5">
        <v>2</v>
      </c>
      <c r="O35" s="51">
        <f t="shared" si="2"/>
        <v>23</v>
      </c>
      <c r="P35" s="6">
        <f t="shared" si="3"/>
        <v>4</v>
      </c>
      <c r="Q35" s="47"/>
    </row>
    <row r="36" spans="1:17" ht="18">
      <c r="A36" s="40">
        <v>35</v>
      </c>
      <c r="B36" s="13" t="s">
        <v>73</v>
      </c>
      <c r="C36" s="13" t="s">
        <v>20</v>
      </c>
      <c r="D36" s="5">
        <v>3</v>
      </c>
      <c r="E36" s="5">
        <v>2</v>
      </c>
      <c r="F36" s="5">
        <v>3</v>
      </c>
      <c r="G36" s="5">
        <v>2</v>
      </c>
      <c r="H36" s="5">
        <v>2</v>
      </c>
      <c r="I36" s="5">
        <v>2</v>
      </c>
      <c r="J36" s="5">
        <v>2</v>
      </c>
      <c r="K36" s="5">
        <v>3</v>
      </c>
      <c r="L36" s="5">
        <v>3</v>
      </c>
      <c r="M36" s="5">
        <v>2</v>
      </c>
      <c r="N36" s="5">
        <v>3</v>
      </c>
      <c r="O36" s="51">
        <f t="shared" si="2"/>
        <v>27</v>
      </c>
      <c r="P36" s="6">
        <f t="shared" si="3"/>
        <v>5</v>
      </c>
      <c r="Q36" s="47"/>
    </row>
    <row r="37" spans="1:17" ht="18" customHeight="1">
      <c r="A37" s="40">
        <v>36</v>
      </c>
      <c r="B37" s="13" t="s">
        <v>114</v>
      </c>
      <c r="C37" s="13" t="s">
        <v>5</v>
      </c>
      <c r="D37" s="5">
        <v>3</v>
      </c>
      <c r="E37" s="5">
        <v>1</v>
      </c>
      <c r="F37" s="5">
        <v>2</v>
      </c>
      <c r="G37" s="5">
        <v>1</v>
      </c>
      <c r="H37" s="5">
        <v>2</v>
      </c>
      <c r="I37" s="5">
        <v>2</v>
      </c>
      <c r="J37" s="5">
        <v>2</v>
      </c>
      <c r="K37" s="5"/>
      <c r="L37" s="5">
        <v>2</v>
      </c>
      <c r="M37" s="5">
        <v>1</v>
      </c>
      <c r="N37" s="5">
        <v>2</v>
      </c>
      <c r="O37" s="51">
        <f t="shared" si="2"/>
        <v>18</v>
      </c>
      <c r="P37" s="6">
        <f t="shared" si="3"/>
        <v>3</v>
      </c>
      <c r="Q37" s="47"/>
    </row>
    <row r="38" spans="1:17" ht="18">
      <c r="A38" s="40">
        <v>37</v>
      </c>
      <c r="B38" s="13" t="s">
        <v>75</v>
      </c>
      <c r="C38" s="13" t="s">
        <v>74</v>
      </c>
      <c r="D38" s="5">
        <v>3</v>
      </c>
      <c r="E38" s="5">
        <v>0</v>
      </c>
      <c r="F38" s="5">
        <v>2</v>
      </c>
      <c r="G38" s="5">
        <v>3</v>
      </c>
      <c r="H38" s="5">
        <v>2</v>
      </c>
      <c r="I38" s="5">
        <v>1</v>
      </c>
      <c r="J38" s="5">
        <v>0</v>
      </c>
      <c r="K38" s="5">
        <v>3</v>
      </c>
      <c r="L38" s="5">
        <v>3</v>
      </c>
      <c r="M38" s="5">
        <v>1</v>
      </c>
      <c r="N38" s="5">
        <v>1</v>
      </c>
      <c r="O38" s="51">
        <f t="shared" si="2"/>
        <v>19</v>
      </c>
      <c r="P38" s="6">
        <f t="shared" si="3"/>
        <v>4</v>
      </c>
      <c r="Q38" s="47"/>
    </row>
    <row r="39" spans="1:17" ht="18">
      <c r="A39" s="40">
        <v>38</v>
      </c>
      <c r="B39" s="13" t="s">
        <v>76</v>
      </c>
      <c r="C39" s="13" t="s">
        <v>6</v>
      </c>
      <c r="D39" s="5">
        <v>3</v>
      </c>
      <c r="E39" s="5">
        <v>2</v>
      </c>
      <c r="F39" s="5">
        <v>2</v>
      </c>
      <c r="G39" s="5">
        <v>2</v>
      </c>
      <c r="H39" s="5">
        <v>2</v>
      </c>
      <c r="I39" s="5">
        <v>1</v>
      </c>
      <c r="J39" s="5"/>
      <c r="K39" s="5">
        <v>3</v>
      </c>
      <c r="L39" s="5">
        <v>2</v>
      </c>
      <c r="M39" s="5">
        <v>2</v>
      </c>
      <c r="N39" s="5">
        <v>2</v>
      </c>
      <c r="O39" s="51">
        <f t="shared" si="2"/>
        <v>21</v>
      </c>
      <c r="P39" s="6">
        <f t="shared" si="3"/>
        <v>4</v>
      </c>
      <c r="Q39" s="47"/>
    </row>
    <row r="40" spans="1:17" ht="18">
      <c r="A40" s="40">
        <v>39</v>
      </c>
      <c r="B40" s="13" t="s">
        <v>77</v>
      </c>
      <c r="C40" s="13" t="s">
        <v>3</v>
      </c>
      <c r="D40" s="5">
        <v>3</v>
      </c>
      <c r="E40" s="5">
        <v>1</v>
      </c>
      <c r="F40" s="5">
        <v>1</v>
      </c>
      <c r="G40" s="5">
        <v>2</v>
      </c>
      <c r="H40" s="5">
        <v>2</v>
      </c>
      <c r="I40" s="5">
        <v>2</v>
      </c>
      <c r="J40" s="5"/>
      <c r="K40" s="5">
        <v>3</v>
      </c>
      <c r="L40" s="5">
        <v>3</v>
      </c>
      <c r="M40" s="5">
        <v>3</v>
      </c>
      <c r="N40" s="5"/>
      <c r="O40" s="51">
        <f t="shared" si="2"/>
        <v>20</v>
      </c>
      <c r="P40" s="6">
        <f t="shared" si="3"/>
        <v>4</v>
      </c>
      <c r="Q40" s="47"/>
    </row>
    <row r="41" spans="1:17" ht="18" customHeight="1">
      <c r="A41" s="40">
        <v>40</v>
      </c>
      <c r="B41" s="13" t="s">
        <v>79</v>
      </c>
      <c r="C41" s="13" t="s">
        <v>78</v>
      </c>
      <c r="D41" s="5">
        <v>3</v>
      </c>
      <c r="E41" s="5">
        <v>3</v>
      </c>
      <c r="F41" s="5">
        <v>3</v>
      </c>
      <c r="G41" s="5">
        <v>3</v>
      </c>
      <c r="H41" s="5">
        <v>3</v>
      </c>
      <c r="I41" s="5">
        <v>2</v>
      </c>
      <c r="J41" s="5">
        <v>3</v>
      </c>
      <c r="K41" s="5">
        <v>3</v>
      </c>
      <c r="L41" s="5">
        <v>3</v>
      </c>
      <c r="M41" s="5">
        <v>3</v>
      </c>
      <c r="N41" s="5">
        <v>3</v>
      </c>
      <c r="O41" s="51">
        <f t="shared" si="2"/>
        <v>32</v>
      </c>
      <c r="P41" s="6">
        <f t="shared" si="3"/>
        <v>5</v>
      </c>
      <c r="Q41" s="47"/>
    </row>
    <row r="42" spans="1:17" ht="18" customHeight="1">
      <c r="A42" s="40">
        <v>41</v>
      </c>
      <c r="B42" s="13" t="s">
        <v>81</v>
      </c>
      <c r="C42" s="13" t="s">
        <v>80</v>
      </c>
      <c r="D42" s="5">
        <v>3</v>
      </c>
      <c r="E42" s="5">
        <v>1</v>
      </c>
      <c r="F42" s="5">
        <v>3</v>
      </c>
      <c r="G42" s="5"/>
      <c r="H42" s="5">
        <v>2</v>
      </c>
      <c r="I42" s="5">
        <v>2</v>
      </c>
      <c r="J42" s="5">
        <v>1</v>
      </c>
      <c r="K42" s="5"/>
      <c r="L42" s="5">
        <v>1</v>
      </c>
      <c r="M42" s="5">
        <v>2</v>
      </c>
      <c r="N42" s="5">
        <v>3</v>
      </c>
      <c r="O42" s="51">
        <f t="shared" si="2"/>
        <v>18</v>
      </c>
      <c r="P42" s="6">
        <f t="shared" si="3"/>
        <v>3</v>
      </c>
      <c r="Q42" s="47"/>
    </row>
    <row r="43" spans="1:17" ht="18">
      <c r="A43" s="40">
        <v>42</v>
      </c>
      <c r="B43" s="13" t="s">
        <v>82</v>
      </c>
      <c r="C43" s="13" t="s">
        <v>26</v>
      </c>
      <c r="D43" s="5">
        <v>3</v>
      </c>
      <c r="E43" s="5">
        <v>2</v>
      </c>
      <c r="F43" s="5">
        <v>2</v>
      </c>
      <c r="G43" s="5">
        <v>2</v>
      </c>
      <c r="H43" s="5">
        <v>3</v>
      </c>
      <c r="I43" s="5">
        <v>1</v>
      </c>
      <c r="J43" s="5">
        <v>2</v>
      </c>
      <c r="K43" s="5">
        <v>3</v>
      </c>
      <c r="L43" s="5">
        <v>3</v>
      </c>
      <c r="M43" s="5">
        <v>3</v>
      </c>
      <c r="N43" s="5">
        <v>3</v>
      </c>
      <c r="O43" s="51">
        <f t="shared" si="2"/>
        <v>27</v>
      </c>
      <c r="P43" s="6">
        <f t="shared" si="3"/>
        <v>5</v>
      </c>
      <c r="Q43" s="47"/>
    </row>
    <row r="44" spans="1:17" ht="18" customHeight="1">
      <c r="A44" s="40">
        <v>43</v>
      </c>
      <c r="B44" s="13" t="s">
        <v>115</v>
      </c>
      <c r="C44" s="13" t="s">
        <v>22</v>
      </c>
      <c r="D44" s="5">
        <v>3</v>
      </c>
      <c r="E44" s="5">
        <v>1</v>
      </c>
      <c r="F44" s="5">
        <v>3</v>
      </c>
      <c r="G44" s="5">
        <v>2</v>
      </c>
      <c r="H44" s="5">
        <v>2</v>
      </c>
      <c r="I44" s="5">
        <v>1</v>
      </c>
      <c r="J44" s="5">
        <v>2</v>
      </c>
      <c r="K44" s="5">
        <v>2</v>
      </c>
      <c r="L44" s="5">
        <v>3</v>
      </c>
      <c r="M44" s="5">
        <v>2</v>
      </c>
      <c r="N44" s="5">
        <v>2</v>
      </c>
      <c r="O44" s="51">
        <f t="shared" si="2"/>
        <v>23</v>
      </c>
      <c r="P44" s="6">
        <f t="shared" si="3"/>
        <v>4</v>
      </c>
      <c r="Q44" s="47"/>
    </row>
    <row r="45" spans="1:17" ht="18">
      <c r="A45" s="40">
        <v>44</v>
      </c>
      <c r="B45" s="13" t="s">
        <v>84</v>
      </c>
      <c r="C45" s="13" t="s">
        <v>83</v>
      </c>
      <c r="D45" s="5">
        <v>3</v>
      </c>
      <c r="E45" s="5">
        <v>1</v>
      </c>
      <c r="F45" s="5">
        <v>2</v>
      </c>
      <c r="G45" s="5">
        <v>2</v>
      </c>
      <c r="H45" s="5">
        <v>2</v>
      </c>
      <c r="I45" s="5">
        <v>1</v>
      </c>
      <c r="J45" s="5">
        <v>2</v>
      </c>
      <c r="K45" s="5">
        <v>2</v>
      </c>
      <c r="L45" s="5">
        <v>2</v>
      </c>
      <c r="M45" s="5">
        <v>3</v>
      </c>
      <c r="N45" s="5">
        <v>3</v>
      </c>
      <c r="O45" s="51">
        <f t="shared" si="2"/>
        <v>23</v>
      </c>
      <c r="P45" s="6">
        <f t="shared" si="3"/>
        <v>4</v>
      </c>
      <c r="Q45" s="47"/>
    </row>
    <row r="46" spans="1:17" ht="18">
      <c r="A46" s="40">
        <v>45</v>
      </c>
      <c r="B46" s="13" t="s">
        <v>84</v>
      </c>
      <c r="C46" s="13" t="s">
        <v>32</v>
      </c>
      <c r="D46" s="5">
        <v>3</v>
      </c>
      <c r="E46" s="5">
        <v>2</v>
      </c>
      <c r="F46" s="5">
        <v>3</v>
      </c>
      <c r="G46" s="5">
        <v>2</v>
      </c>
      <c r="H46" s="5">
        <v>1</v>
      </c>
      <c r="I46" s="5">
        <v>1</v>
      </c>
      <c r="J46" s="5">
        <v>1</v>
      </c>
      <c r="K46" s="5">
        <v>3</v>
      </c>
      <c r="L46" s="5">
        <v>3</v>
      </c>
      <c r="M46" s="5">
        <v>1</v>
      </c>
      <c r="N46" s="5">
        <v>1</v>
      </c>
      <c r="O46" s="51">
        <f t="shared" si="2"/>
        <v>21</v>
      </c>
      <c r="P46" s="6">
        <f t="shared" si="3"/>
        <v>4</v>
      </c>
      <c r="Q46" s="47"/>
    </row>
    <row r="47" spans="1:17" ht="18" customHeight="1">
      <c r="A47" s="40">
        <v>46</v>
      </c>
      <c r="B47" s="13" t="s">
        <v>117</v>
      </c>
      <c r="C47" s="13" t="s">
        <v>116</v>
      </c>
      <c r="D47" s="5">
        <v>3</v>
      </c>
      <c r="E47" s="5">
        <v>3</v>
      </c>
      <c r="F47" s="5">
        <v>1</v>
      </c>
      <c r="G47" s="5"/>
      <c r="H47" s="5">
        <v>1</v>
      </c>
      <c r="I47" s="5">
        <v>2</v>
      </c>
      <c r="J47" s="5">
        <v>1</v>
      </c>
      <c r="K47" s="5"/>
      <c r="L47" s="5">
        <v>1</v>
      </c>
      <c r="M47" s="5"/>
      <c r="N47" s="5">
        <v>0</v>
      </c>
      <c r="O47" s="51">
        <f t="shared" si="2"/>
        <v>12</v>
      </c>
      <c r="P47" s="6">
        <f t="shared" si="3"/>
        <v>3</v>
      </c>
      <c r="Q47" s="47"/>
    </row>
    <row r="48" spans="1:17" ht="18">
      <c r="A48" s="40">
        <v>47</v>
      </c>
      <c r="B48" s="13" t="s">
        <v>86</v>
      </c>
      <c r="C48" s="13" t="s">
        <v>85</v>
      </c>
      <c r="D48" s="5">
        <v>3</v>
      </c>
      <c r="E48" s="5">
        <v>0</v>
      </c>
      <c r="F48" s="5">
        <v>1</v>
      </c>
      <c r="G48" s="5">
        <v>1</v>
      </c>
      <c r="H48" s="5">
        <v>0</v>
      </c>
      <c r="I48" s="5">
        <v>0</v>
      </c>
      <c r="J48" s="5">
        <v>0</v>
      </c>
      <c r="K48" s="5">
        <v>0</v>
      </c>
      <c r="L48" s="5">
        <v>2</v>
      </c>
      <c r="M48" s="5">
        <v>1</v>
      </c>
      <c r="N48" s="5">
        <v>0</v>
      </c>
      <c r="O48" s="51">
        <f t="shared" si="2"/>
        <v>8</v>
      </c>
      <c r="P48" s="6">
        <f t="shared" si="3"/>
        <v>2</v>
      </c>
      <c r="Q48" s="47"/>
    </row>
    <row r="49" spans="1:17" ht="18">
      <c r="A49" s="40">
        <v>48</v>
      </c>
      <c r="B49" s="13" t="s">
        <v>88</v>
      </c>
      <c r="C49" s="13" t="s">
        <v>87</v>
      </c>
      <c r="D49" s="5">
        <v>3</v>
      </c>
      <c r="E49" s="5">
        <v>2</v>
      </c>
      <c r="F49" s="5">
        <v>2</v>
      </c>
      <c r="G49" s="5">
        <v>2</v>
      </c>
      <c r="H49" s="5">
        <v>1</v>
      </c>
      <c r="I49" s="5">
        <v>0</v>
      </c>
      <c r="J49" s="5"/>
      <c r="K49" s="5">
        <v>3</v>
      </c>
      <c r="L49" s="5">
        <v>3</v>
      </c>
      <c r="M49" s="5">
        <v>1</v>
      </c>
      <c r="N49" s="5">
        <v>2</v>
      </c>
      <c r="O49" s="51">
        <f t="shared" si="2"/>
        <v>19</v>
      </c>
      <c r="P49" s="6">
        <f t="shared" si="3"/>
        <v>4</v>
      </c>
      <c r="Q49" s="47"/>
    </row>
    <row r="50" spans="1:17" ht="18">
      <c r="A50" s="40">
        <v>49</v>
      </c>
      <c r="B50" s="13" t="s">
        <v>90</v>
      </c>
      <c r="C50" s="13" t="s">
        <v>89</v>
      </c>
      <c r="D50" s="5">
        <v>3</v>
      </c>
      <c r="E50" s="5">
        <v>2</v>
      </c>
      <c r="F50" s="5">
        <v>3</v>
      </c>
      <c r="G50" s="5">
        <v>3</v>
      </c>
      <c r="H50" s="5">
        <v>2</v>
      </c>
      <c r="I50" s="5">
        <v>2</v>
      </c>
      <c r="J50" s="5">
        <v>1</v>
      </c>
      <c r="K50" s="5">
        <v>3</v>
      </c>
      <c r="L50" s="5">
        <v>3</v>
      </c>
      <c r="M50" s="5">
        <v>2</v>
      </c>
      <c r="N50" s="5">
        <v>3</v>
      </c>
      <c r="O50" s="51">
        <f t="shared" si="2"/>
        <v>27</v>
      </c>
      <c r="P50" s="6">
        <f t="shared" si="3"/>
        <v>5</v>
      </c>
      <c r="Q50" s="47"/>
    </row>
    <row r="51" spans="1:17" ht="18">
      <c r="A51" s="40">
        <v>50</v>
      </c>
      <c r="B51" s="13" t="s">
        <v>91</v>
      </c>
      <c r="C51" s="13" t="s">
        <v>12</v>
      </c>
      <c r="D51" s="5">
        <v>3</v>
      </c>
      <c r="E51" s="5">
        <v>3</v>
      </c>
      <c r="F51" s="5">
        <v>2</v>
      </c>
      <c r="G51" s="5">
        <v>2</v>
      </c>
      <c r="H51" s="5">
        <v>1</v>
      </c>
      <c r="I51" s="5">
        <v>2</v>
      </c>
      <c r="J51" s="5">
        <v>1</v>
      </c>
      <c r="K51" s="5">
        <v>3</v>
      </c>
      <c r="L51" s="5">
        <v>3</v>
      </c>
      <c r="M51" s="5">
        <v>2</v>
      </c>
      <c r="N51" s="5">
        <v>1</v>
      </c>
      <c r="O51" s="51">
        <f t="shared" si="2"/>
        <v>23</v>
      </c>
      <c r="P51" s="6">
        <f t="shared" si="3"/>
        <v>4</v>
      </c>
      <c r="Q51" s="47"/>
    </row>
    <row r="52" spans="1:17" ht="18">
      <c r="A52" s="40">
        <v>51</v>
      </c>
      <c r="B52" s="13" t="s">
        <v>18</v>
      </c>
      <c r="C52" s="13" t="s">
        <v>9</v>
      </c>
      <c r="D52" s="5">
        <v>3</v>
      </c>
      <c r="E52" s="5">
        <v>2</v>
      </c>
      <c r="F52" s="5">
        <v>3</v>
      </c>
      <c r="G52" s="5">
        <v>1</v>
      </c>
      <c r="H52" s="5">
        <v>1</v>
      </c>
      <c r="I52" s="5">
        <v>2</v>
      </c>
      <c r="J52" s="5">
        <v>1</v>
      </c>
      <c r="K52" s="5">
        <v>3</v>
      </c>
      <c r="L52" s="5"/>
      <c r="M52" s="5">
        <v>2</v>
      </c>
      <c r="N52" s="5">
        <v>0</v>
      </c>
      <c r="O52" s="51">
        <f t="shared" si="2"/>
        <v>18</v>
      </c>
      <c r="P52" s="6">
        <f t="shared" si="3"/>
        <v>3</v>
      </c>
      <c r="Q52" s="47"/>
    </row>
    <row r="53" spans="1:17" ht="18" customHeight="1">
      <c r="A53" s="40">
        <v>52</v>
      </c>
      <c r="B53" s="13" t="s">
        <v>118</v>
      </c>
      <c r="C53" s="13" t="s">
        <v>7</v>
      </c>
      <c r="D53" s="5">
        <v>3</v>
      </c>
      <c r="E53" s="5" t="s">
        <v>198</v>
      </c>
      <c r="F53" s="5" t="s">
        <v>198</v>
      </c>
      <c r="G53" s="5"/>
      <c r="H53" s="5">
        <v>0</v>
      </c>
      <c r="I53" s="5">
        <v>0</v>
      </c>
      <c r="J53" s="5">
        <v>1</v>
      </c>
      <c r="K53" s="5">
        <v>2</v>
      </c>
      <c r="L53" s="5">
        <v>3</v>
      </c>
      <c r="M53" s="5">
        <v>0</v>
      </c>
      <c r="N53" s="5">
        <v>0</v>
      </c>
      <c r="O53" s="51">
        <f t="shared" si="2"/>
        <v>9</v>
      </c>
      <c r="P53" s="6">
        <f t="shared" si="3"/>
        <v>2</v>
      </c>
      <c r="Q53" s="47"/>
    </row>
    <row r="54" spans="1:17" ht="18">
      <c r="A54" s="40">
        <v>53</v>
      </c>
      <c r="B54" s="13" t="s">
        <v>92</v>
      </c>
      <c r="C54" s="13" t="s">
        <v>15</v>
      </c>
      <c r="D54" s="5">
        <v>3</v>
      </c>
      <c r="E54" s="5"/>
      <c r="F54" s="5">
        <v>0</v>
      </c>
      <c r="G54" s="5">
        <v>2</v>
      </c>
      <c r="H54" s="5">
        <v>2</v>
      </c>
      <c r="I54" s="5">
        <v>1</v>
      </c>
      <c r="J54" s="5">
        <v>3</v>
      </c>
      <c r="K54" s="5">
        <v>2</v>
      </c>
      <c r="L54" s="5">
        <v>3</v>
      </c>
      <c r="M54" s="5">
        <v>3</v>
      </c>
      <c r="N54" s="5"/>
      <c r="O54" s="51">
        <f t="shared" si="2"/>
        <v>19</v>
      </c>
      <c r="P54" s="6">
        <f t="shared" si="3"/>
        <v>4</v>
      </c>
      <c r="Q54" s="47"/>
    </row>
    <row r="55" spans="1:17" ht="18">
      <c r="A55" s="40">
        <v>54</v>
      </c>
      <c r="B55" s="13" t="s">
        <v>93</v>
      </c>
      <c r="C55" s="13" t="s">
        <v>6</v>
      </c>
      <c r="D55" s="5"/>
      <c r="E55" s="5">
        <v>2</v>
      </c>
      <c r="F55" s="5">
        <v>2</v>
      </c>
      <c r="G55" s="5">
        <v>0</v>
      </c>
      <c r="H55" s="5"/>
      <c r="I55" s="5">
        <v>0</v>
      </c>
      <c r="J55" s="5">
        <v>2</v>
      </c>
      <c r="K55" s="5">
        <v>3</v>
      </c>
      <c r="L55" s="5">
        <v>2</v>
      </c>
      <c r="M55" s="5">
        <v>1</v>
      </c>
      <c r="N55" s="5">
        <v>1</v>
      </c>
      <c r="O55" s="51">
        <f t="shared" si="2"/>
        <v>13</v>
      </c>
      <c r="P55" s="6">
        <f t="shared" si="3"/>
        <v>3</v>
      </c>
      <c r="Q55" s="47"/>
    </row>
    <row r="56" spans="1:17" ht="18">
      <c r="A56" s="40">
        <v>55</v>
      </c>
      <c r="B56" s="13" t="s">
        <v>95</v>
      </c>
      <c r="C56" s="13" t="s">
        <v>94</v>
      </c>
      <c r="D56" s="5">
        <v>3</v>
      </c>
      <c r="E56" s="5"/>
      <c r="F56" s="5">
        <v>2</v>
      </c>
      <c r="G56" s="5">
        <v>1</v>
      </c>
      <c r="H56" s="5">
        <v>0</v>
      </c>
      <c r="I56" s="5">
        <v>2</v>
      </c>
      <c r="J56" s="5">
        <v>2</v>
      </c>
      <c r="K56" s="5">
        <v>3</v>
      </c>
      <c r="L56" s="5">
        <v>3</v>
      </c>
      <c r="M56" s="5"/>
      <c r="N56" s="5">
        <v>1</v>
      </c>
      <c r="O56" s="51">
        <f t="shared" si="2"/>
        <v>17</v>
      </c>
      <c r="P56" s="6">
        <f t="shared" si="3"/>
        <v>3</v>
      </c>
      <c r="Q56" s="47"/>
    </row>
    <row r="57" spans="1:17" ht="18">
      <c r="A57" s="40">
        <v>56</v>
      </c>
      <c r="B57" s="13" t="s">
        <v>96</v>
      </c>
      <c r="C57" s="13" t="s">
        <v>3</v>
      </c>
      <c r="D57" s="5">
        <v>3</v>
      </c>
      <c r="E57" s="5">
        <v>2</v>
      </c>
      <c r="F57" s="5">
        <v>2</v>
      </c>
      <c r="G57" s="5">
        <v>2</v>
      </c>
      <c r="H57" s="5">
        <v>3</v>
      </c>
      <c r="I57" s="5">
        <v>1</v>
      </c>
      <c r="J57" s="5">
        <v>3</v>
      </c>
      <c r="K57" s="5">
        <v>2</v>
      </c>
      <c r="L57" s="5">
        <v>3</v>
      </c>
      <c r="M57" s="5">
        <v>3</v>
      </c>
      <c r="N57" s="5">
        <v>3</v>
      </c>
      <c r="O57" s="51">
        <f t="shared" si="2"/>
        <v>27</v>
      </c>
      <c r="P57" s="6">
        <f t="shared" si="3"/>
        <v>5</v>
      </c>
      <c r="Q57" s="47"/>
    </row>
    <row r="58" spans="1:17" ht="20.100000000000001" customHeight="1">
      <c r="A58" s="40">
        <v>57</v>
      </c>
      <c r="B58" s="13" t="s">
        <v>97</v>
      </c>
      <c r="C58" s="13" t="s">
        <v>16</v>
      </c>
      <c r="D58" s="5">
        <v>3</v>
      </c>
      <c r="E58" s="5">
        <v>1</v>
      </c>
      <c r="F58" s="5">
        <v>2</v>
      </c>
      <c r="G58" s="5">
        <v>2</v>
      </c>
      <c r="H58" s="5">
        <v>1</v>
      </c>
      <c r="I58" s="5">
        <v>0</v>
      </c>
      <c r="J58" s="5">
        <v>2</v>
      </c>
      <c r="K58" s="5">
        <v>3</v>
      </c>
      <c r="L58" s="5"/>
      <c r="M58" s="5">
        <v>2</v>
      </c>
      <c r="N58" s="5">
        <v>1</v>
      </c>
      <c r="O58" s="51">
        <f t="shared" si="2"/>
        <v>17</v>
      </c>
      <c r="P58" s="6">
        <f t="shared" si="3"/>
        <v>3</v>
      </c>
      <c r="Q58" s="48"/>
    </row>
    <row r="59" spans="1:17" ht="20.100000000000001" customHeight="1">
      <c r="A59" s="40">
        <v>58</v>
      </c>
      <c r="B59" s="13" t="s">
        <v>99</v>
      </c>
      <c r="C59" s="13" t="s">
        <v>98</v>
      </c>
      <c r="D59" s="5">
        <v>3</v>
      </c>
      <c r="E59" s="5">
        <v>2</v>
      </c>
      <c r="F59" s="5">
        <v>3</v>
      </c>
      <c r="G59" s="5">
        <v>2</v>
      </c>
      <c r="H59" s="5">
        <v>3</v>
      </c>
      <c r="I59" s="5">
        <v>2</v>
      </c>
      <c r="J59" s="5">
        <v>2</v>
      </c>
      <c r="K59" s="5">
        <v>3</v>
      </c>
      <c r="L59" s="5">
        <v>3</v>
      </c>
      <c r="M59" s="5">
        <v>3</v>
      </c>
      <c r="N59" s="5">
        <v>3</v>
      </c>
      <c r="O59" s="51">
        <f t="shared" si="2"/>
        <v>29</v>
      </c>
      <c r="P59" s="6">
        <f t="shared" si="3"/>
        <v>5</v>
      </c>
      <c r="Q59" s="47"/>
    </row>
    <row r="60" spans="1:17" ht="20.100000000000001" customHeight="1">
      <c r="A60" s="40">
        <v>59</v>
      </c>
      <c r="B60" s="13" t="s">
        <v>101</v>
      </c>
      <c r="C60" s="13" t="s">
        <v>100</v>
      </c>
      <c r="D60" s="5"/>
      <c r="E60" s="5">
        <v>1</v>
      </c>
      <c r="F60" s="5">
        <v>2</v>
      </c>
      <c r="G60" s="5"/>
      <c r="H60" s="5">
        <v>0</v>
      </c>
      <c r="I60" s="5">
        <v>2</v>
      </c>
      <c r="J60" s="5"/>
      <c r="K60" s="5"/>
      <c r="L60" s="5"/>
      <c r="M60" s="5"/>
      <c r="N60" s="5"/>
      <c r="O60" s="51">
        <f t="shared" si="2"/>
        <v>5</v>
      </c>
      <c r="P60" s="6">
        <f t="shared" si="3"/>
        <v>2</v>
      </c>
      <c r="Q60" s="47"/>
    </row>
    <row r="61" spans="1:17" ht="20.100000000000001" customHeight="1">
      <c r="A61" s="40">
        <v>60</v>
      </c>
      <c r="B61" s="13" t="s">
        <v>120</v>
      </c>
      <c r="C61" s="13" t="s">
        <v>119</v>
      </c>
      <c r="D61" s="5">
        <v>3</v>
      </c>
      <c r="E61" s="5">
        <v>3</v>
      </c>
      <c r="F61" s="5">
        <v>3</v>
      </c>
      <c r="G61" s="5">
        <v>1</v>
      </c>
      <c r="H61" s="5"/>
      <c r="I61" s="5">
        <v>1</v>
      </c>
      <c r="J61" s="5">
        <v>3</v>
      </c>
      <c r="K61" s="5">
        <v>3</v>
      </c>
      <c r="L61" s="5">
        <v>2</v>
      </c>
      <c r="M61" s="5">
        <v>1</v>
      </c>
      <c r="N61" s="5">
        <v>0</v>
      </c>
      <c r="O61" s="51">
        <f t="shared" si="2"/>
        <v>20</v>
      </c>
      <c r="P61" s="6">
        <f t="shared" si="3"/>
        <v>4</v>
      </c>
      <c r="Q61" s="47"/>
    </row>
    <row r="62" spans="1:17" ht="20.100000000000001" customHeight="1">
      <c r="A62" s="40">
        <v>61</v>
      </c>
      <c r="B62" s="13" t="s">
        <v>102</v>
      </c>
      <c r="C62" s="13" t="s">
        <v>85</v>
      </c>
      <c r="D62" s="5">
        <v>3</v>
      </c>
      <c r="E62" s="5"/>
      <c r="F62" s="5">
        <v>1</v>
      </c>
      <c r="G62" s="5">
        <v>0</v>
      </c>
      <c r="H62" s="5">
        <v>0</v>
      </c>
      <c r="I62" s="5">
        <v>0</v>
      </c>
      <c r="J62" s="5">
        <v>1</v>
      </c>
      <c r="K62" s="5">
        <v>3</v>
      </c>
      <c r="L62" s="5">
        <v>2</v>
      </c>
      <c r="M62" s="5">
        <v>2</v>
      </c>
      <c r="N62" s="5">
        <v>2</v>
      </c>
      <c r="O62" s="51">
        <f t="shared" si="2"/>
        <v>14</v>
      </c>
      <c r="P62" s="6">
        <f t="shared" si="3"/>
        <v>3</v>
      </c>
      <c r="Q62" s="47"/>
    </row>
    <row r="63" spans="1:17" ht="20.100000000000001" customHeight="1">
      <c r="A63" s="40">
        <v>62</v>
      </c>
      <c r="B63" s="13" t="s">
        <v>103</v>
      </c>
      <c r="C63" s="13" t="s">
        <v>40</v>
      </c>
      <c r="D63" s="5">
        <v>3</v>
      </c>
      <c r="E63" s="5">
        <v>1</v>
      </c>
      <c r="F63" s="5">
        <v>1</v>
      </c>
      <c r="G63" s="5">
        <v>3</v>
      </c>
      <c r="H63" s="5">
        <v>2</v>
      </c>
      <c r="I63" s="5">
        <v>2</v>
      </c>
      <c r="J63" s="5">
        <v>2</v>
      </c>
      <c r="K63" s="5">
        <v>3</v>
      </c>
      <c r="L63" s="5">
        <v>2</v>
      </c>
      <c r="M63" s="5">
        <v>3</v>
      </c>
      <c r="N63" s="5"/>
      <c r="O63" s="51">
        <f t="shared" si="2"/>
        <v>22</v>
      </c>
      <c r="P63" s="6">
        <f t="shared" si="3"/>
        <v>4</v>
      </c>
      <c r="Q63" s="47"/>
    </row>
    <row r="64" spans="1:17" ht="20.100000000000001" customHeight="1">
      <c r="A64" s="40">
        <v>63</v>
      </c>
      <c r="B64" s="13" t="s">
        <v>24</v>
      </c>
      <c r="C64" s="13" t="s">
        <v>25</v>
      </c>
      <c r="D64" s="5"/>
      <c r="E64" s="5">
        <v>1</v>
      </c>
      <c r="F64" s="5">
        <v>2</v>
      </c>
      <c r="G64" s="5">
        <v>0</v>
      </c>
      <c r="H64" s="5">
        <v>1</v>
      </c>
      <c r="I64" s="5">
        <v>2</v>
      </c>
      <c r="J64" s="5">
        <v>2</v>
      </c>
      <c r="K64" s="5">
        <v>3</v>
      </c>
      <c r="L64" s="5">
        <v>2</v>
      </c>
      <c r="M64" s="5">
        <v>1</v>
      </c>
      <c r="N64" s="5">
        <v>3</v>
      </c>
      <c r="O64" s="51">
        <f t="shared" si="2"/>
        <v>17</v>
      </c>
      <c r="P64" s="6">
        <f t="shared" si="3"/>
        <v>3</v>
      </c>
      <c r="Q64" s="47"/>
    </row>
    <row r="65" spans="1:17" ht="20.100000000000001" customHeight="1">
      <c r="A65" s="40">
        <v>64</v>
      </c>
      <c r="B65" s="13" t="s">
        <v>105</v>
      </c>
      <c r="C65" s="13" t="s">
        <v>104</v>
      </c>
      <c r="D65" s="5">
        <v>3</v>
      </c>
      <c r="E65" s="5">
        <v>2</v>
      </c>
      <c r="F65" s="5">
        <v>2</v>
      </c>
      <c r="G65" s="5">
        <v>1</v>
      </c>
      <c r="H65" s="5">
        <v>2</v>
      </c>
      <c r="I65" s="5">
        <v>2</v>
      </c>
      <c r="J65" s="5">
        <v>1</v>
      </c>
      <c r="K65" s="5">
        <v>3</v>
      </c>
      <c r="L65" s="5">
        <v>3</v>
      </c>
      <c r="M65" s="5">
        <v>1</v>
      </c>
      <c r="N65" s="5">
        <v>1</v>
      </c>
      <c r="O65" s="51">
        <f t="shared" si="2"/>
        <v>21</v>
      </c>
      <c r="P65" s="6">
        <f t="shared" si="3"/>
        <v>4</v>
      </c>
      <c r="Q65" s="47"/>
    </row>
    <row r="66" spans="1:17" ht="20.100000000000001" customHeight="1">
      <c r="A66" s="40">
        <v>65</v>
      </c>
      <c r="B66" s="13" t="s">
        <v>107</v>
      </c>
      <c r="C66" s="13" t="s">
        <v>106</v>
      </c>
      <c r="D66" s="5">
        <v>3</v>
      </c>
      <c r="E66" s="5">
        <v>1</v>
      </c>
      <c r="F66" s="5">
        <v>1</v>
      </c>
      <c r="G66" s="5">
        <v>2</v>
      </c>
      <c r="H66" s="5">
        <v>2</v>
      </c>
      <c r="I66" s="5">
        <v>2</v>
      </c>
      <c r="J66" s="5">
        <v>2</v>
      </c>
      <c r="K66" s="5">
        <v>3</v>
      </c>
      <c r="L66" s="5">
        <v>3</v>
      </c>
      <c r="M66" s="5">
        <v>1</v>
      </c>
      <c r="N66" s="5">
        <v>2</v>
      </c>
      <c r="O66" s="51">
        <f t="shared" ref="O66:O97" si="4">SUM(D66:J66,K66:N66)</f>
        <v>22</v>
      </c>
      <c r="P66" s="6">
        <f t="shared" ref="P66:P97" si="5">LOOKUP(O66,Vj_bodovi,Vj_ocjena)</f>
        <v>4</v>
      </c>
      <c r="Q66" s="47"/>
    </row>
    <row r="67" spans="1:17" ht="20.100000000000001" customHeight="1">
      <c r="A67" s="40">
        <v>66</v>
      </c>
      <c r="B67" s="13" t="s">
        <v>121</v>
      </c>
      <c r="C67" s="13" t="s">
        <v>2</v>
      </c>
      <c r="D67" s="5">
        <v>3</v>
      </c>
      <c r="E67" s="5">
        <v>3</v>
      </c>
      <c r="F67" s="5">
        <v>3</v>
      </c>
      <c r="G67" s="5">
        <v>3</v>
      </c>
      <c r="H67" s="5">
        <v>3</v>
      </c>
      <c r="I67" s="5">
        <v>3</v>
      </c>
      <c r="J67" s="5">
        <v>3</v>
      </c>
      <c r="K67" s="5">
        <v>3</v>
      </c>
      <c r="L67" s="5">
        <v>3</v>
      </c>
      <c r="M67" s="5">
        <v>3</v>
      </c>
      <c r="N67" s="5">
        <v>3</v>
      </c>
      <c r="O67" s="51">
        <f t="shared" si="4"/>
        <v>33</v>
      </c>
      <c r="P67" s="6">
        <f t="shared" si="5"/>
        <v>5</v>
      </c>
      <c r="Q67" s="47"/>
    </row>
    <row r="68" spans="1:17" ht="20.100000000000001" customHeight="1">
      <c r="A68" s="40">
        <v>67</v>
      </c>
      <c r="B68" s="13" t="s">
        <v>27</v>
      </c>
      <c r="C68" s="13" t="s">
        <v>28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1">
        <f t="shared" si="4"/>
        <v>0</v>
      </c>
      <c r="P68" s="6">
        <f t="shared" si="5"/>
        <v>2</v>
      </c>
      <c r="Q68" s="47"/>
    </row>
    <row r="69" spans="1:17" ht="20.100000000000001" customHeight="1">
      <c r="A69" s="40">
        <v>68</v>
      </c>
      <c r="B69" s="13" t="s">
        <v>108</v>
      </c>
      <c r="C69" s="13" t="s">
        <v>4</v>
      </c>
      <c r="D69" s="5">
        <v>2</v>
      </c>
      <c r="E69" s="5">
        <v>2</v>
      </c>
      <c r="F69" s="5">
        <v>2</v>
      </c>
      <c r="G69" s="5">
        <v>3</v>
      </c>
      <c r="H69" s="5">
        <v>2</v>
      </c>
      <c r="I69" s="5">
        <v>3</v>
      </c>
      <c r="J69" s="5">
        <v>2</v>
      </c>
      <c r="K69" s="5">
        <v>3</v>
      </c>
      <c r="L69" s="5">
        <v>2</v>
      </c>
      <c r="M69" s="5">
        <v>3</v>
      </c>
      <c r="N69" s="5">
        <v>3</v>
      </c>
      <c r="O69" s="51">
        <f t="shared" si="4"/>
        <v>27</v>
      </c>
      <c r="P69" s="6">
        <f t="shared" si="5"/>
        <v>5</v>
      </c>
      <c r="Q69" s="47"/>
    </row>
    <row r="70" spans="1:17" ht="20.100000000000001" customHeight="1">
      <c r="A70" s="40">
        <v>69</v>
      </c>
      <c r="B70" s="13" t="s">
        <v>109</v>
      </c>
      <c r="C70" s="13" t="s">
        <v>23</v>
      </c>
      <c r="D70" s="5">
        <v>3</v>
      </c>
      <c r="E70" s="5"/>
      <c r="F70" s="5">
        <v>1</v>
      </c>
      <c r="G70" s="5">
        <v>2</v>
      </c>
      <c r="H70" s="5">
        <v>1</v>
      </c>
      <c r="I70" s="5">
        <v>2</v>
      </c>
      <c r="J70" s="5">
        <v>2</v>
      </c>
      <c r="K70" s="5">
        <v>3</v>
      </c>
      <c r="L70" s="5">
        <v>3</v>
      </c>
      <c r="M70" s="5"/>
      <c r="N70" s="5">
        <v>0</v>
      </c>
      <c r="O70" s="51">
        <f t="shared" si="4"/>
        <v>17</v>
      </c>
      <c r="P70" s="6">
        <f t="shared" si="5"/>
        <v>3</v>
      </c>
      <c r="Q70" s="47"/>
    </row>
    <row r="71" spans="1:17" ht="20.100000000000001" customHeight="1">
      <c r="A71" s="40">
        <v>70</v>
      </c>
      <c r="B71" s="13" t="s">
        <v>110</v>
      </c>
      <c r="C71" s="13" t="s">
        <v>8</v>
      </c>
      <c r="D71" s="5">
        <v>3</v>
      </c>
      <c r="E71" s="5"/>
      <c r="F71" s="5">
        <v>2</v>
      </c>
      <c r="G71" s="5">
        <v>3</v>
      </c>
      <c r="H71" s="5">
        <v>2</v>
      </c>
      <c r="I71" s="5">
        <v>2</v>
      </c>
      <c r="J71" s="5">
        <v>3</v>
      </c>
      <c r="K71" s="5">
        <v>3</v>
      </c>
      <c r="L71" s="5">
        <v>3</v>
      </c>
      <c r="M71" s="5">
        <v>3</v>
      </c>
      <c r="N71" s="5">
        <v>3</v>
      </c>
      <c r="O71" s="51">
        <f t="shared" si="4"/>
        <v>27</v>
      </c>
      <c r="P71" s="6">
        <f t="shared" si="5"/>
        <v>5</v>
      </c>
      <c r="Q71" s="47"/>
    </row>
    <row r="72" spans="1:17" ht="20.100000000000001" customHeight="1">
      <c r="A72" s="40">
        <v>71</v>
      </c>
      <c r="B72" s="13" t="s">
        <v>111</v>
      </c>
      <c r="C72" s="13" t="s">
        <v>7</v>
      </c>
      <c r="D72" s="5">
        <v>3</v>
      </c>
      <c r="E72" s="5">
        <v>2</v>
      </c>
      <c r="F72" s="5">
        <v>3</v>
      </c>
      <c r="G72" s="5">
        <v>2</v>
      </c>
      <c r="H72" s="5">
        <v>2</v>
      </c>
      <c r="I72" s="5">
        <v>2</v>
      </c>
      <c r="J72" s="5">
        <v>2</v>
      </c>
      <c r="K72" s="5">
        <v>3</v>
      </c>
      <c r="L72" s="5">
        <v>3</v>
      </c>
      <c r="M72" s="5">
        <v>3</v>
      </c>
      <c r="N72" s="5">
        <v>3</v>
      </c>
      <c r="O72" s="51">
        <f t="shared" si="4"/>
        <v>28</v>
      </c>
      <c r="P72" s="6">
        <f t="shared" si="5"/>
        <v>5</v>
      </c>
      <c r="Q72" s="47"/>
    </row>
    <row r="73" spans="1:17" ht="20.100000000000001" customHeight="1">
      <c r="A73" s="40">
        <v>72</v>
      </c>
      <c r="B73" s="13" t="s">
        <v>112</v>
      </c>
      <c r="C73" s="13" t="s">
        <v>9</v>
      </c>
      <c r="D73" s="5">
        <v>3</v>
      </c>
      <c r="E73" s="5">
        <v>1</v>
      </c>
      <c r="F73" s="5">
        <v>2</v>
      </c>
      <c r="G73" s="5">
        <v>2</v>
      </c>
      <c r="H73" s="5">
        <v>1</v>
      </c>
      <c r="I73" s="5">
        <v>2</v>
      </c>
      <c r="J73" s="5">
        <v>2</v>
      </c>
      <c r="K73" s="5">
        <v>3</v>
      </c>
      <c r="L73" s="5">
        <v>2</v>
      </c>
      <c r="M73" s="5">
        <v>3</v>
      </c>
      <c r="N73" s="5">
        <v>2</v>
      </c>
      <c r="O73" s="51">
        <f t="shared" si="4"/>
        <v>23</v>
      </c>
      <c r="P73" s="6">
        <f t="shared" si="5"/>
        <v>4</v>
      </c>
      <c r="Q73" s="47"/>
    </row>
    <row r="76" spans="1:17">
      <c r="B76" s="67"/>
      <c r="C76" s="67"/>
    </row>
    <row r="77" spans="1:17">
      <c r="B77" s="60"/>
      <c r="C77" s="60"/>
    </row>
    <row r="78" spans="1:17">
      <c r="B78" s="60"/>
      <c r="C78" s="60"/>
    </row>
    <row r="79" spans="1:17">
      <c r="B79" s="60"/>
      <c r="C79" s="60"/>
    </row>
    <row r="80" spans="1:17">
      <c r="B80" s="60"/>
      <c r="C80" s="60"/>
    </row>
    <row r="81" spans="2:3">
      <c r="B81" s="60"/>
      <c r="C81" s="60"/>
    </row>
  </sheetData>
  <mergeCells count="2">
    <mergeCell ref="B76:C76"/>
    <mergeCell ref="R3:S3"/>
  </mergeCells>
  <pageMargins left="0.23622047244094491" right="0.23622047244094491" top="0.74803149606299213" bottom="0.74803149606299213" header="0.31496062992125984" footer="0.31496062992125984"/>
  <pageSetup paperSize="9" scale="85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N77"/>
  <sheetViews>
    <sheetView workbookViewId="0">
      <selection activeCell="L1" sqref="L1"/>
    </sheetView>
  </sheetViews>
  <sheetFormatPr defaultRowHeight="15.6"/>
  <cols>
    <col min="1" max="1" width="7.109375" style="28" bestFit="1" customWidth="1"/>
    <col min="2" max="2" width="14.109375" style="15" bestFit="1" customWidth="1"/>
    <col min="3" max="3" width="13.88671875" style="15" bestFit="1" customWidth="1"/>
    <col min="4" max="4" width="8.88671875" style="28"/>
    <col min="5" max="7" width="8.88671875" style="31"/>
    <col min="8" max="9" width="9.109375" style="31" customWidth="1"/>
    <col min="10" max="10" width="9.33203125" style="28" customWidth="1"/>
    <col min="11" max="11" width="9.5546875" customWidth="1"/>
    <col min="12" max="14" width="8.88671875" customWidth="1"/>
    <col min="15" max="15" width="9.109375" customWidth="1"/>
  </cols>
  <sheetData>
    <row r="1" spans="1:14">
      <c r="A1" s="59" t="s">
        <v>199</v>
      </c>
      <c r="B1" s="35" t="s">
        <v>29</v>
      </c>
      <c r="C1" s="35" t="s">
        <v>30</v>
      </c>
      <c r="D1" s="36">
        <v>1</v>
      </c>
      <c r="E1" s="37">
        <v>2</v>
      </c>
      <c r="F1" s="37">
        <v>3</v>
      </c>
      <c r="G1" s="37">
        <v>4</v>
      </c>
      <c r="H1" s="37">
        <v>5</v>
      </c>
      <c r="I1" s="37">
        <v>6</v>
      </c>
      <c r="J1" s="38" t="s">
        <v>165</v>
      </c>
      <c r="K1" s="39" t="s">
        <v>147</v>
      </c>
      <c r="M1" s="29" t="s">
        <v>166</v>
      </c>
      <c r="N1" s="30" t="s">
        <v>167</v>
      </c>
    </row>
    <row r="2" spans="1:14">
      <c r="A2" s="69">
        <v>1</v>
      </c>
      <c r="B2" s="13" t="s">
        <v>31</v>
      </c>
      <c r="C2" s="13" t="s">
        <v>19</v>
      </c>
      <c r="D2"/>
      <c r="E2"/>
      <c r="F2"/>
      <c r="G2"/>
      <c r="H2"/>
      <c r="I2"/>
      <c r="J2" s="43">
        <f t="shared" ref="J2:J36" si="0">SUM(D2:I2)</f>
        <v>0</v>
      </c>
      <c r="K2" s="44">
        <f t="shared" ref="K2:K33" si="1">LOOKUP(J2,B_bodovi,B_ocjena)</f>
        <v>1</v>
      </c>
    </row>
    <row r="3" spans="1:14">
      <c r="A3" s="69">
        <v>2</v>
      </c>
      <c r="B3" s="13" t="s">
        <v>0</v>
      </c>
      <c r="C3" s="13" t="s">
        <v>32</v>
      </c>
      <c r="D3" s="41"/>
      <c r="E3" s="41">
        <v>2</v>
      </c>
      <c r="F3" s="42">
        <v>2</v>
      </c>
      <c r="G3" s="42">
        <v>1.5</v>
      </c>
      <c r="H3" s="42">
        <v>3</v>
      </c>
      <c r="I3" s="42"/>
      <c r="J3" s="43">
        <f t="shared" si="0"/>
        <v>8.5</v>
      </c>
      <c r="K3" s="44">
        <f t="shared" si="1"/>
        <v>2</v>
      </c>
      <c r="M3" s="31">
        <v>0</v>
      </c>
      <c r="N3" s="30">
        <v>1</v>
      </c>
    </row>
    <row r="4" spans="1:14">
      <c r="A4" s="69">
        <v>3</v>
      </c>
      <c r="B4" s="13" t="s">
        <v>1</v>
      </c>
      <c r="C4" s="13" t="s">
        <v>2</v>
      </c>
      <c r="D4" s="41"/>
      <c r="E4" s="42"/>
      <c r="F4" s="42"/>
      <c r="G4" s="42"/>
      <c r="H4" s="42"/>
      <c r="I4" s="42"/>
      <c r="J4" s="43">
        <f t="shared" si="0"/>
        <v>0</v>
      </c>
      <c r="K4" s="44">
        <f t="shared" si="1"/>
        <v>1</v>
      </c>
      <c r="M4" s="32">
        <v>7.5</v>
      </c>
      <c r="N4" s="30">
        <v>2</v>
      </c>
    </row>
    <row r="5" spans="1:14">
      <c r="A5" s="69">
        <v>4</v>
      </c>
      <c r="B5" s="13" t="s">
        <v>34</v>
      </c>
      <c r="C5" s="13" t="s">
        <v>33</v>
      </c>
      <c r="D5" s="41"/>
      <c r="E5" s="41"/>
      <c r="F5" s="42">
        <v>2</v>
      </c>
      <c r="G5" s="42"/>
      <c r="H5" s="42"/>
      <c r="I5" s="42"/>
      <c r="J5" s="43">
        <f t="shared" si="0"/>
        <v>2</v>
      </c>
      <c r="K5" s="44">
        <f t="shared" si="1"/>
        <v>1</v>
      </c>
      <c r="M5" s="32">
        <v>9.5</v>
      </c>
      <c r="N5" s="30">
        <v>3</v>
      </c>
    </row>
    <row r="6" spans="1:14">
      <c r="A6" s="69">
        <v>5</v>
      </c>
      <c r="B6" s="13" t="s">
        <v>35</v>
      </c>
      <c r="C6" s="13" t="s">
        <v>5</v>
      </c>
      <c r="D6" s="41">
        <v>1.5</v>
      </c>
      <c r="E6" s="41">
        <v>2.5</v>
      </c>
      <c r="F6" s="42">
        <v>2</v>
      </c>
      <c r="G6" s="42">
        <v>2</v>
      </c>
      <c r="H6" s="42">
        <v>2</v>
      </c>
      <c r="I6" s="42">
        <v>2</v>
      </c>
      <c r="J6" s="43">
        <f t="shared" si="0"/>
        <v>12</v>
      </c>
      <c r="K6" s="44">
        <f t="shared" si="1"/>
        <v>4</v>
      </c>
      <c r="M6" s="32">
        <v>11.5</v>
      </c>
      <c r="N6" s="30">
        <v>4</v>
      </c>
    </row>
    <row r="7" spans="1:14">
      <c r="A7" s="69">
        <v>6</v>
      </c>
      <c r="B7" s="13" t="s">
        <v>37</v>
      </c>
      <c r="C7" s="13" t="s">
        <v>36</v>
      </c>
      <c r="D7" s="45"/>
      <c r="E7" s="41">
        <v>1</v>
      </c>
      <c r="F7" s="42">
        <v>1</v>
      </c>
      <c r="G7" s="42">
        <v>0.5</v>
      </c>
      <c r="H7" s="42">
        <v>2</v>
      </c>
      <c r="I7" s="42">
        <v>3</v>
      </c>
      <c r="J7" s="43">
        <f t="shared" si="0"/>
        <v>7.5</v>
      </c>
      <c r="K7" s="44">
        <f t="shared" si="1"/>
        <v>2</v>
      </c>
      <c r="M7" s="32">
        <v>13.5</v>
      </c>
      <c r="N7" s="30">
        <v>5</v>
      </c>
    </row>
    <row r="8" spans="1:14">
      <c r="A8" s="69">
        <v>7</v>
      </c>
      <c r="B8" s="13" t="s">
        <v>39</v>
      </c>
      <c r="C8" s="13" t="s">
        <v>38</v>
      </c>
      <c r="D8" s="45">
        <v>1</v>
      </c>
      <c r="E8" s="41">
        <v>0</v>
      </c>
      <c r="F8" s="42">
        <v>1.5</v>
      </c>
      <c r="G8" s="42">
        <v>1</v>
      </c>
      <c r="H8" s="42">
        <v>2</v>
      </c>
      <c r="I8" s="42">
        <v>2</v>
      </c>
      <c r="J8" s="43">
        <f t="shared" si="0"/>
        <v>7.5</v>
      </c>
      <c r="K8" s="44">
        <f t="shared" si="1"/>
        <v>2</v>
      </c>
    </row>
    <row r="9" spans="1:14">
      <c r="A9" s="69">
        <v>8</v>
      </c>
      <c r="B9" s="13" t="s">
        <v>41</v>
      </c>
      <c r="C9" s="13" t="s">
        <v>40</v>
      </c>
      <c r="D9" s="41"/>
      <c r="E9" s="41"/>
      <c r="F9" s="42"/>
      <c r="G9" s="42"/>
      <c r="H9" s="42"/>
      <c r="I9" s="42"/>
      <c r="J9" s="43">
        <f t="shared" si="0"/>
        <v>0</v>
      </c>
      <c r="K9" s="44">
        <f t="shared" si="1"/>
        <v>1</v>
      </c>
    </row>
    <row r="10" spans="1:14">
      <c r="A10" s="69">
        <v>9</v>
      </c>
      <c r="B10" s="13" t="s">
        <v>43</v>
      </c>
      <c r="C10" s="13" t="s">
        <v>42</v>
      </c>
      <c r="D10" s="41">
        <v>1</v>
      </c>
      <c r="E10" s="41"/>
      <c r="F10" s="42">
        <v>2.5</v>
      </c>
      <c r="G10" s="42">
        <v>2</v>
      </c>
      <c r="H10" s="42">
        <v>2.5</v>
      </c>
      <c r="I10" s="42">
        <v>2.5</v>
      </c>
      <c r="J10" s="43">
        <f t="shared" si="0"/>
        <v>10.5</v>
      </c>
      <c r="K10" s="44">
        <f t="shared" si="1"/>
        <v>3</v>
      </c>
    </row>
    <row r="11" spans="1:14">
      <c r="A11" s="69">
        <v>10</v>
      </c>
      <c r="B11" s="13" t="s">
        <v>45</v>
      </c>
      <c r="C11" s="13" t="s">
        <v>44</v>
      </c>
      <c r="D11" s="41">
        <v>2</v>
      </c>
      <c r="E11" s="41">
        <v>1.5</v>
      </c>
      <c r="F11" s="42">
        <v>2</v>
      </c>
      <c r="G11" s="42">
        <v>1.5</v>
      </c>
      <c r="H11" s="42">
        <v>2.5</v>
      </c>
      <c r="I11" s="42">
        <v>3</v>
      </c>
      <c r="J11" s="43">
        <f t="shared" si="0"/>
        <v>12.5</v>
      </c>
      <c r="K11" s="44">
        <f t="shared" si="1"/>
        <v>4</v>
      </c>
    </row>
    <row r="12" spans="1:14">
      <c r="A12" s="69">
        <v>11</v>
      </c>
      <c r="B12" s="13" t="s">
        <v>46</v>
      </c>
      <c r="C12" s="13" t="s">
        <v>12</v>
      </c>
      <c r="D12" s="41">
        <v>0</v>
      </c>
      <c r="E12" s="41"/>
      <c r="F12" s="42"/>
      <c r="G12" s="42"/>
      <c r="H12" s="42"/>
      <c r="I12" s="42"/>
      <c r="J12" s="43">
        <f t="shared" si="0"/>
        <v>0</v>
      </c>
      <c r="K12" s="44">
        <f t="shared" si="1"/>
        <v>1</v>
      </c>
    </row>
    <row r="13" spans="1:14">
      <c r="A13" s="69">
        <v>12</v>
      </c>
      <c r="B13" s="13" t="s">
        <v>113</v>
      </c>
      <c r="C13" s="13" t="s">
        <v>14</v>
      </c>
      <c r="D13" s="45">
        <v>1</v>
      </c>
      <c r="E13" s="41"/>
      <c r="F13" s="42">
        <v>2</v>
      </c>
      <c r="G13" s="42">
        <v>2</v>
      </c>
      <c r="H13" s="42">
        <v>2.5</v>
      </c>
      <c r="I13" s="42"/>
      <c r="J13" s="43">
        <f t="shared" si="0"/>
        <v>7.5</v>
      </c>
      <c r="K13" s="44">
        <f t="shared" si="1"/>
        <v>2</v>
      </c>
    </row>
    <row r="14" spans="1:14">
      <c r="A14" s="69">
        <v>13</v>
      </c>
      <c r="B14" s="13" t="s">
        <v>48</v>
      </c>
      <c r="C14" s="13" t="s">
        <v>47</v>
      </c>
      <c r="D14" s="41">
        <v>1</v>
      </c>
      <c r="E14" s="41">
        <v>2</v>
      </c>
      <c r="F14" s="42">
        <v>2</v>
      </c>
      <c r="G14" s="42">
        <v>3</v>
      </c>
      <c r="H14" s="42"/>
      <c r="I14" s="42">
        <v>2</v>
      </c>
      <c r="J14" s="43">
        <f t="shared" si="0"/>
        <v>10</v>
      </c>
      <c r="K14" s="44">
        <f t="shared" si="1"/>
        <v>3</v>
      </c>
    </row>
    <row r="15" spans="1:14">
      <c r="A15" s="69">
        <v>14</v>
      </c>
      <c r="B15" s="13" t="s">
        <v>49</v>
      </c>
      <c r="C15" s="13" t="s">
        <v>17</v>
      </c>
      <c r="D15" s="41">
        <v>1.5</v>
      </c>
      <c r="E15" s="41">
        <v>2.5</v>
      </c>
      <c r="F15" s="42">
        <v>1</v>
      </c>
      <c r="G15" s="42">
        <v>1.5</v>
      </c>
      <c r="H15" s="42">
        <v>2</v>
      </c>
      <c r="I15" s="42"/>
      <c r="J15" s="43">
        <f t="shared" si="0"/>
        <v>8.5</v>
      </c>
      <c r="K15" s="44">
        <f t="shared" si="1"/>
        <v>2</v>
      </c>
    </row>
    <row r="16" spans="1:14">
      <c r="A16" s="69">
        <v>15</v>
      </c>
      <c r="B16" s="13" t="s">
        <v>51</v>
      </c>
      <c r="C16" s="13" t="s">
        <v>50</v>
      </c>
      <c r="D16" s="41">
        <v>2.5</v>
      </c>
      <c r="E16" s="41">
        <v>1.5</v>
      </c>
      <c r="F16" s="42">
        <v>1.5</v>
      </c>
      <c r="G16" s="42"/>
      <c r="H16" s="42"/>
      <c r="I16" s="42"/>
      <c r="J16" s="43">
        <f t="shared" si="0"/>
        <v>5.5</v>
      </c>
      <c r="K16" s="44">
        <f t="shared" si="1"/>
        <v>1</v>
      </c>
    </row>
    <row r="17" spans="1:11">
      <c r="A17" s="69">
        <v>16</v>
      </c>
      <c r="B17" s="13" t="s">
        <v>10</v>
      </c>
      <c r="C17" s="13" t="s">
        <v>11</v>
      </c>
      <c r="D17" s="41"/>
      <c r="E17" s="41"/>
      <c r="F17" s="42"/>
      <c r="G17" s="42"/>
      <c r="H17" s="42"/>
      <c r="I17" s="42"/>
      <c r="J17" s="43">
        <f t="shared" si="0"/>
        <v>0</v>
      </c>
      <c r="K17" s="44">
        <f t="shared" si="1"/>
        <v>1</v>
      </c>
    </row>
    <row r="18" spans="1:11">
      <c r="A18" s="69">
        <v>17</v>
      </c>
      <c r="B18" s="13" t="s">
        <v>52</v>
      </c>
      <c r="C18" s="13" t="s">
        <v>12</v>
      </c>
      <c r="D18" s="41">
        <v>0</v>
      </c>
      <c r="E18" s="41">
        <v>2</v>
      </c>
      <c r="F18" s="42">
        <v>2</v>
      </c>
      <c r="G18" s="42">
        <v>1.5</v>
      </c>
      <c r="H18" s="42">
        <v>2</v>
      </c>
      <c r="I18" s="42">
        <v>2</v>
      </c>
      <c r="J18" s="43">
        <f t="shared" si="0"/>
        <v>9.5</v>
      </c>
      <c r="K18" s="44">
        <f t="shared" si="1"/>
        <v>3</v>
      </c>
    </row>
    <row r="19" spans="1:11">
      <c r="A19" s="69">
        <v>18</v>
      </c>
      <c r="B19" s="13" t="s">
        <v>53</v>
      </c>
      <c r="C19" s="13" t="s">
        <v>3</v>
      </c>
      <c r="D19" s="41"/>
      <c r="E19" s="41">
        <v>1.5</v>
      </c>
      <c r="F19" s="42">
        <v>0.5</v>
      </c>
      <c r="G19" s="42">
        <v>1</v>
      </c>
      <c r="H19" s="42">
        <v>1.5</v>
      </c>
      <c r="I19" s="42"/>
      <c r="J19" s="43">
        <f t="shared" si="0"/>
        <v>4.5</v>
      </c>
      <c r="K19" s="44">
        <f t="shared" si="1"/>
        <v>1</v>
      </c>
    </row>
    <row r="20" spans="1:11">
      <c r="A20" s="69">
        <v>19</v>
      </c>
      <c r="B20" s="13" t="s">
        <v>55</v>
      </c>
      <c r="C20" s="13" t="s">
        <v>54</v>
      </c>
      <c r="D20" s="45">
        <v>2</v>
      </c>
      <c r="E20" s="41">
        <v>2</v>
      </c>
      <c r="F20" s="42">
        <v>1</v>
      </c>
      <c r="G20" s="42">
        <v>2</v>
      </c>
      <c r="H20" s="42">
        <v>2</v>
      </c>
      <c r="I20" s="42">
        <v>2.5</v>
      </c>
      <c r="J20" s="43">
        <f t="shared" si="0"/>
        <v>11.5</v>
      </c>
      <c r="K20" s="44">
        <f t="shared" si="1"/>
        <v>4</v>
      </c>
    </row>
    <row r="21" spans="1:11">
      <c r="A21" s="69">
        <v>20</v>
      </c>
      <c r="B21" s="13" t="s">
        <v>56</v>
      </c>
      <c r="C21" s="13" t="s">
        <v>21</v>
      </c>
      <c r="D21" s="41">
        <v>2</v>
      </c>
      <c r="E21" s="41"/>
      <c r="F21" s="42"/>
      <c r="G21" s="42"/>
      <c r="H21" s="42"/>
      <c r="I21" s="42"/>
      <c r="J21" s="43">
        <f t="shared" si="0"/>
        <v>2</v>
      </c>
      <c r="K21" s="44">
        <f t="shared" si="1"/>
        <v>1</v>
      </c>
    </row>
    <row r="22" spans="1:11">
      <c r="A22" s="69">
        <v>21</v>
      </c>
      <c r="B22" s="13" t="s">
        <v>56</v>
      </c>
      <c r="C22" s="13" t="s">
        <v>20</v>
      </c>
      <c r="D22" s="41">
        <v>2</v>
      </c>
      <c r="E22" s="41"/>
      <c r="F22" s="42"/>
      <c r="G22" s="42"/>
      <c r="H22" s="42"/>
      <c r="I22" s="42"/>
      <c r="J22" s="43">
        <f t="shared" si="0"/>
        <v>2</v>
      </c>
      <c r="K22" s="44">
        <f t="shared" si="1"/>
        <v>1</v>
      </c>
    </row>
    <row r="23" spans="1:11">
      <c r="A23" s="69">
        <v>22</v>
      </c>
      <c r="B23" s="13" t="s">
        <v>57</v>
      </c>
      <c r="C23" s="13" t="s">
        <v>5</v>
      </c>
      <c r="D23" s="41"/>
      <c r="E23" s="41"/>
      <c r="F23" s="42"/>
      <c r="G23" s="42"/>
      <c r="H23" s="42"/>
      <c r="I23" s="42"/>
      <c r="J23" s="43">
        <f t="shared" si="0"/>
        <v>0</v>
      </c>
      <c r="K23" s="44">
        <f t="shared" si="1"/>
        <v>1</v>
      </c>
    </row>
    <row r="24" spans="1:11">
      <c r="A24" s="69">
        <v>23</v>
      </c>
      <c r="B24" s="13" t="s">
        <v>58</v>
      </c>
      <c r="C24" s="13" t="s">
        <v>7</v>
      </c>
      <c r="D24" s="41">
        <v>1</v>
      </c>
      <c r="E24" s="41">
        <v>1</v>
      </c>
      <c r="F24" s="42">
        <v>3</v>
      </c>
      <c r="G24" s="42">
        <v>1.5</v>
      </c>
      <c r="H24" s="42">
        <v>1.5</v>
      </c>
      <c r="I24" s="42">
        <v>3</v>
      </c>
      <c r="J24" s="43">
        <f t="shared" si="0"/>
        <v>11</v>
      </c>
      <c r="K24" s="44">
        <f t="shared" si="1"/>
        <v>3</v>
      </c>
    </row>
    <row r="25" spans="1:11">
      <c r="A25" s="69">
        <v>24</v>
      </c>
      <c r="B25" s="13" t="s">
        <v>60</v>
      </c>
      <c r="C25" s="13" t="s">
        <v>59</v>
      </c>
      <c r="D25" s="41">
        <v>0</v>
      </c>
      <c r="E25" s="41"/>
      <c r="F25" s="42"/>
      <c r="G25" s="42"/>
      <c r="H25" s="42"/>
      <c r="I25" s="42"/>
      <c r="J25" s="43">
        <f t="shared" si="0"/>
        <v>0</v>
      </c>
      <c r="K25" s="44">
        <f t="shared" si="1"/>
        <v>1</v>
      </c>
    </row>
    <row r="26" spans="1:11">
      <c r="A26" s="69">
        <v>25</v>
      </c>
      <c r="B26" s="13" t="s">
        <v>61</v>
      </c>
      <c r="C26" s="13" t="s">
        <v>3</v>
      </c>
      <c r="D26" s="45"/>
      <c r="E26" s="41"/>
      <c r="F26" s="42"/>
      <c r="G26" s="42"/>
      <c r="H26" s="42"/>
      <c r="I26" s="42"/>
      <c r="J26" s="43">
        <f t="shared" si="0"/>
        <v>0</v>
      </c>
      <c r="K26" s="44">
        <f t="shared" si="1"/>
        <v>1</v>
      </c>
    </row>
    <row r="27" spans="1:11">
      <c r="A27" s="69">
        <v>26</v>
      </c>
      <c r="B27" s="13" t="s">
        <v>63</v>
      </c>
      <c r="C27" s="13" t="s">
        <v>62</v>
      </c>
      <c r="D27" s="41"/>
      <c r="E27" s="41">
        <v>2</v>
      </c>
      <c r="F27" s="42">
        <v>1.5</v>
      </c>
      <c r="G27" s="42"/>
      <c r="H27" s="42">
        <v>2.5</v>
      </c>
      <c r="I27" s="42">
        <v>3</v>
      </c>
      <c r="J27" s="43">
        <f t="shared" si="0"/>
        <v>9</v>
      </c>
      <c r="K27" s="44">
        <f t="shared" si="1"/>
        <v>2</v>
      </c>
    </row>
    <row r="28" spans="1:11">
      <c r="A28" s="69">
        <v>27</v>
      </c>
      <c r="B28" s="13" t="s">
        <v>64</v>
      </c>
      <c r="C28" s="13" t="s">
        <v>13</v>
      </c>
      <c r="D28" s="41">
        <v>1.5</v>
      </c>
      <c r="E28" s="41">
        <v>2.5</v>
      </c>
      <c r="F28" s="42">
        <v>2</v>
      </c>
      <c r="G28" s="42">
        <v>2</v>
      </c>
      <c r="H28" s="42">
        <v>2</v>
      </c>
      <c r="I28" s="42">
        <v>2</v>
      </c>
      <c r="J28" s="43">
        <f t="shared" si="0"/>
        <v>12</v>
      </c>
      <c r="K28" s="44">
        <f t="shared" si="1"/>
        <v>4</v>
      </c>
    </row>
    <row r="29" spans="1:11">
      <c r="A29" s="69">
        <v>28</v>
      </c>
      <c r="B29" s="13" t="s">
        <v>65</v>
      </c>
      <c r="C29" s="13" t="s">
        <v>9</v>
      </c>
      <c r="D29" s="41">
        <v>1</v>
      </c>
      <c r="E29" s="41">
        <v>2</v>
      </c>
      <c r="F29" s="42">
        <v>0.5</v>
      </c>
      <c r="G29" s="42"/>
      <c r="H29" s="42"/>
      <c r="I29" s="42"/>
      <c r="J29" s="43">
        <f t="shared" si="0"/>
        <v>3.5</v>
      </c>
      <c r="K29" s="44">
        <f t="shared" si="1"/>
        <v>1</v>
      </c>
    </row>
    <row r="30" spans="1:11">
      <c r="A30" s="69">
        <v>29</v>
      </c>
      <c r="B30" s="13" t="s">
        <v>66</v>
      </c>
      <c r="C30" s="13" t="s">
        <v>12</v>
      </c>
      <c r="D30" s="41">
        <v>0</v>
      </c>
      <c r="E30" s="41">
        <v>0.5</v>
      </c>
      <c r="F30" s="42"/>
      <c r="G30" s="42"/>
      <c r="H30" s="42">
        <v>2.5</v>
      </c>
      <c r="I30" s="42">
        <v>3</v>
      </c>
      <c r="J30" s="43">
        <f t="shared" si="0"/>
        <v>6</v>
      </c>
      <c r="K30" s="44">
        <f t="shared" si="1"/>
        <v>1</v>
      </c>
    </row>
    <row r="31" spans="1:11">
      <c r="A31" s="69">
        <v>30</v>
      </c>
      <c r="B31" s="13" t="s">
        <v>68</v>
      </c>
      <c r="C31" s="13" t="s">
        <v>67</v>
      </c>
      <c r="D31" s="41">
        <v>1</v>
      </c>
      <c r="E31" s="41">
        <v>1.5</v>
      </c>
      <c r="F31" s="42">
        <v>2.5</v>
      </c>
      <c r="G31" s="42">
        <v>1</v>
      </c>
      <c r="H31" s="42">
        <v>3</v>
      </c>
      <c r="I31" s="42">
        <v>3</v>
      </c>
      <c r="J31" s="43">
        <f t="shared" si="0"/>
        <v>12</v>
      </c>
      <c r="K31" s="44">
        <f t="shared" si="1"/>
        <v>4</v>
      </c>
    </row>
    <row r="32" spans="1:11">
      <c r="A32" s="69">
        <v>31</v>
      </c>
      <c r="B32" s="13" t="s">
        <v>280</v>
      </c>
      <c r="C32" s="13" t="s">
        <v>279</v>
      </c>
      <c r="D32" s="41"/>
      <c r="E32" s="41"/>
      <c r="F32" s="42"/>
      <c r="G32" s="42"/>
      <c r="H32" s="42"/>
      <c r="I32" s="42"/>
      <c r="J32" s="43">
        <f t="shared" si="0"/>
        <v>0</v>
      </c>
      <c r="K32" s="44">
        <f t="shared" si="1"/>
        <v>1</v>
      </c>
    </row>
    <row r="33" spans="1:11" ht="15" customHeight="1">
      <c r="A33" s="69">
        <v>32</v>
      </c>
      <c r="B33" s="13" t="s">
        <v>69</v>
      </c>
      <c r="C33" s="13" t="s">
        <v>70</v>
      </c>
      <c r="D33" s="41">
        <v>1</v>
      </c>
      <c r="E33" s="41">
        <v>2</v>
      </c>
      <c r="F33" s="42">
        <v>2.5</v>
      </c>
      <c r="G33" s="42">
        <v>2</v>
      </c>
      <c r="H33" s="42">
        <v>1</v>
      </c>
      <c r="I33" s="42">
        <v>3</v>
      </c>
      <c r="J33" s="43">
        <f t="shared" si="0"/>
        <v>11.5</v>
      </c>
      <c r="K33" s="44">
        <f t="shared" si="1"/>
        <v>4</v>
      </c>
    </row>
    <row r="34" spans="1:11">
      <c r="A34" s="69">
        <v>33</v>
      </c>
      <c r="B34" s="13" t="s">
        <v>69</v>
      </c>
      <c r="C34" s="13" t="s">
        <v>12</v>
      </c>
      <c r="D34" s="41">
        <v>2</v>
      </c>
      <c r="E34" s="41">
        <v>1.5</v>
      </c>
      <c r="F34" s="42">
        <v>0.5</v>
      </c>
      <c r="G34" s="42">
        <v>2.5</v>
      </c>
      <c r="H34" s="42">
        <v>1.5</v>
      </c>
      <c r="I34" s="42"/>
      <c r="J34" s="43">
        <f t="shared" si="0"/>
        <v>8</v>
      </c>
      <c r="K34" s="44">
        <f t="shared" ref="K34:K65" si="2">LOOKUP(J34,B_bodovi,B_ocjena)</f>
        <v>2</v>
      </c>
    </row>
    <row r="35" spans="1:11">
      <c r="A35" s="69">
        <v>34</v>
      </c>
      <c r="B35" s="13" t="s">
        <v>72</v>
      </c>
      <c r="C35" s="13" t="s">
        <v>71</v>
      </c>
      <c r="D35" s="45">
        <v>1</v>
      </c>
      <c r="E35" s="41">
        <v>0</v>
      </c>
      <c r="F35" s="42">
        <v>1.5</v>
      </c>
      <c r="G35" s="42">
        <v>1</v>
      </c>
      <c r="H35" s="42">
        <v>2</v>
      </c>
      <c r="I35" s="42">
        <v>2</v>
      </c>
      <c r="J35" s="43">
        <f t="shared" si="0"/>
        <v>7.5</v>
      </c>
      <c r="K35" s="44">
        <f t="shared" si="2"/>
        <v>2</v>
      </c>
    </row>
    <row r="36" spans="1:11">
      <c r="A36" s="69">
        <v>35</v>
      </c>
      <c r="B36" s="13" t="s">
        <v>73</v>
      </c>
      <c r="C36" s="13" t="s">
        <v>20</v>
      </c>
      <c r="D36" s="41">
        <v>2.5</v>
      </c>
      <c r="E36" s="41"/>
      <c r="F36" s="42">
        <v>2</v>
      </c>
      <c r="G36" s="42"/>
      <c r="H36" s="42">
        <v>1.5</v>
      </c>
      <c r="I36" s="42"/>
      <c r="J36" s="43">
        <f t="shared" si="0"/>
        <v>6</v>
      </c>
      <c r="K36" s="44">
        <f t="shared" si="2"/>
        <v>1</v>
      </c>
    </row>
    <row r="37" spans="1:11">
      <c r="A37" s="69">
        <v>36</v>
      </c>
      <c r="B37" s="13" t="s">
        <v>114</v>
      </c>
      <c r="C37" s="13" t="s">
        <v>5</v>
      </c>
      <c r="D37" s="45">
        <v>1</v>
      </c>
      <c r="E37" s="41">
        <v>1.5</v>
      </c>
      <c r="F37" s="42">
        <v>2</v>
      </c>
      <c r="G37" s="42">
        <v>1.5</v>
      </c>
      <c r="H37" s="42">
        <v>1.5</v>
      </c>
      <c r="I37" s="42">
        <v>2</v>
      </c>
      <c r="J37" s="43">
        <f t="shared" ref="J37:J69" si="3">SUM(D37:I37)</f>
        <v>9.5</v>
      </c>
      <c r="K37" s="44">
        <f t="shared" si="2"/>
        <v>3</v>
      </c>
    </row>
    <row r="38" spans="1:11">
      <c r="A38" s="69">
        <v>37</v>
      </c>
      <c r="B38" s="13" t="s">
        <v>75</v>
      </c>
      <c r="C38" s="13" t="s">
        <v>74</v>
      </c>
      <c r="D38" s="41"/>
      <c r="E38" s="41">
        <v>2</v>
      </c>
      <c r="F38" s="42"/>
      <c r="G38" s="42">
        <v>2</v>
      </c>
      <c r="H38" s="42">
        <v>2.5</v>
      </c>
      <c r="I38" s="42">
        <v>2.5</v>
      </c>
      <c r="J38" s="43">
        <f t="shared" si="3"/>
        <v>9</v>
      </c>
      <c r="K38" s="44">
        <f t="shared" si="2"/>
        <v>2</v>
      </c>
    </row>
    <row r="39" spans="1:11">
      <c r="A39" s="69">
        <v>38</v>
      </c>
      <c r="B39" s="13" t="s">
        <v>76</v>
      </c>
      <c r="C39" s="13" t="s">
        <v>6</v>
      </c>
      <c r="D39" s="41">
        <v>1</v>
      </c>
      <c r="E39" s="41">
        <v>2.5</v>
      </c>
      <c r="F39" s="42">
        <v>2</v>
      </c>
      <c r="G39" s="42">
        <v>1.5</v>
      </c>
      <c r="H39" s="42">
        <v>2</v>
      </c>
      <c r="I39" s="42">
        <v>2.5</v>
      </c>
      <c r="J39" s="43">
        <f t="shared" si="3"/>
        <v>11.5</v>
      </c>
      <c r="K39" s="44">
        <f t="shared" si="2"/>
        <v>4</v>
      </c>
    </row>
    <row r="40" spans="1:11">
      <c r="A40" s="69">
        <v>39</v>
      </c>
      <c r="B40" s="13" t="s">
        <v>77</v>
      </c>
      <c r="C40" s="13" t="s">
        <v>3</v>
      </c>
      <c r="D40" s="41">
        <v>0.5</v>
      </c>
      <c r="E40" s="41">
        <v>2</v>
      </c>
      <c r="F40" s="42">
        <v>1.5</v>
      </c>
      <c r="G40" s="42"/>
      <c r="H40" s="42">
        <v>2.5</v>
      </c>
      <c r="I40" s="42">
        <v>3</v>
      </c>
      <c r="J40" s="43">
        <f t="shared" si="3"/>
        <v>9.5</v>
      </c>
      <c r="K40" s="44">
        <f t="shared" si="2"/>
        <v>3</v>
      </c>
    </row>
    <row r="41" spans="1:11">
      <c r="A41" s="69">
        <v>40</v>
      </c>
      <c r="B41" s="13" t="s">
        <v>79</v>
      </c>
      <c r="C41" s="13" t="s">
        <v>78</v>
      </c>
      <c r="D41" s="45">
        <v>1</v>
      </c>
      <c r="E41" s="41">
        <v>1.5</v>
      </c>
      <c r="F41" s="42">
        <v>3</v>
      </c>
      <c r="G41" s="42">
        <v>2</v>
      </c>
      <c r="H41" s="42">
        <v>1.5</v>
      </c>
      <c r="I41" s="42">
        <v>3</v>
      </c>
      <c r="J41" s="43">
        <f t="shared" si="3"/>
        <v>12</v>
      </c>
      <c r="K41" s="44">
        <f t="shared" si="2"/>
        <v>4</v>
      </c>
    </row>
    <row r="42" spans="1:11">
      <c r="A42" s="69">
        <v>41</v>
      </c>
      <c r="B42" s="13" t="s">
        <v>81</v>
      </c>
      <c r="C42" s="13" t="s">
        <v>80</v>
      </c>
      <c r="D42" s="45"/>
      <c r="E42" s="41">
        <v>1</v>
      </c>
      <c r="F42" s="42"/>
      <c r="G42" s="42">
        <v>0.5</v>
      </c>
      <c r="H42" s="42">
        <v>2</v>
      </c>
      <c r="I42" s="42">
        <v>3</v>
      </c>
      <c r="J42" s="43">
        <f t="shared" si="3"/>
        <v>6.5</v>
      </c>
      <c r="K42" s="44">
        <f t="shared" si="2"/>
        <v>1</v>
      </c>
    </row>
    <row r="43" spans="1:11">
      <c r="A43" s="69">
        <v>42</v>
      </c>
      <c r="B43" s="13" t="s">
        <v>82</v>
      </c>
      <c r="C43" s="13" t="s">
        <v>26</v>
      </c>
      <c r="D43" s="41"/>
      <c r="E43" s="41">
        <v>1.5</v>
      </c>
      <c r="F43" s="42">
        <v>2.5</v>
      </c>
      <c r="G43" s="42">
        <v>2</v>
      </c>
      <c r="H43" s="42">
        <v>3</v>
      </c>
      <c r="I43" s="42">
        <v>3</v>
      </c>
      <c r="J43" s="43">
        <f t="shared" si="3"/>
        <v>12</v>
      </c>
      <c r="K43" s="44">
        <f t="shared" si="2"/>
        <v>4</v>
      </c>
    </row>
    <row r="44" spans="1:11">
      <c r="A44" s="69">
        <v>43</v>
      </c>
      <c r="B44" s="13" t="s">
        <v>115</v>
      </c>
      <c r="C44" s="13" t="s">
        <v>22</v>
      </c>
      <c r="D44" s="45">
        <v>1</v>
      </c>
      <c r="E44" s="41">
        <v>2</v>
      </c>
      <c r="F44" s="42">
        <v>2</v>
      </c>
      <c r="G44" s="42">
        <v>3</v>
      </c>
      <c r="H44" s="42"/>
      <c r="I44" s="42">
        <v>2</v>
      </c>
      <c r="J44" s="43">
        <f>SUM(D44:I44)</f>
        <v>10</v>
      </c>
      <c r="K44" s="44">
        <f t="shared" si="2"/>
        <v>3</v>
      </c>
    </row>
    <row r="45" spans="1:11">
      <c r="A45" s="69">
        <v>44</v>
      </c>
      <c r="B45" s="13" t="s">
        <v>84</v>
      </c>
      <c r="C45" s="13" t="s">
        <v>83</v>
      </c>
      <c r="D45" s="41">
        <v>0</v>
      </c>
      <c r="E45" s="41">
        <v>1.5</v>
      </c>
      <c r="F45" s="42"/>
      <c r="G45" s="42"/>
      <c r="H45" s="42"/>
      <c r="I45" s="42"/>
      <c r="J45" s="43">
        <f t="shared" si="3"/>
        <v>1.5</v>
      </c>
      <c r="K45" s="44">
        <f t="shared" si="2"/>
        <v>1</v>
      </c>
    </row>
    <row r="46" spans="1:11">
      <c r="A46" s="69">
        <v>45</v>
      </c>
      <c r="B46" s="13" t="s">
        <v>84</v>
      </c>
      <c r="C46" s="13" t="s">
        <v>32</v>
      </c>
      <c r="D46" s="41">
        <v>0</v>
      </c>
      <c r="E46" s="41">
        <v>0.5</v>
      </c>
      <c r="F46" s="42">
        <v>1.5</v>
      </c>
      <c r="G46" s="42">
        <v>2</v>
      </c>
      <c r="H46" s="42">
        <v>2</v>
      </c>
      <c r="I46" s="42">
        <v>1</v>
      </c>
      <c r="J46" s="43">
        <f t="shared" si="3"/>
        <v>7</v>
      </c>
      <c r="K46" s="44">
        <f t="shared" si="2"/>
        <v>1</v>
      </c>
    </row>
    <row r="47" spans="1:11">
      <c r="A47" s="69">
        <v>46</v>
      </c>
      <c r="B47" s="13" t="s">
        <v>117</v>
      </c>
      <c r="C47" s="13" t="s">
        <v>116</v>
      </c>
      <c r="D47" s="45"/>
      <c r="E47" s="41">
        <v>1</v>
      </c>
      <c r="F47" s="42">
        <v>2</v>
      </c>
      <c r="G47" s="42"/>
      <c r="H47" s="42">
        <v>1.5</v>
      </c>
      <c r="I47" s="42"/>
      <c r="J47" s="43">
        <f t="shared" si="3"/>
        <v>4.5</v>
      </c>
      <c r="K47" s="44">
        <f t="shared" si="2"/>
        <v>1</v>
      </c>
    </row>
    <row r="48" spans="1:11">
      <c r="A48" s="69">
        <v>47</v>
      </c>
      <c r="B48" s="13" t="s">
        <v>86</v>
      </c>
      <c r="C48" s="13" t="s">
        <v>85</v>
      </c>
      <c r="D48" s="41">
        <v>1</v>
      </c>
      <c r="E48" s="41">
        <v>0.5</v>
      </c>
      <c r="F48" s="42">
        <v>1.5</v>
      </c>
      <c r="G48" s="42">
        <v>1.5</v>
      </c>
      <c r="H48" s="42">
        <v>0</v>
      </c>
      <c r="I48" s="42">
        <v>3</v>
      </c>
      <c r="J48" s="43">
        <f t="shared" si="3"/>
        <v>7.5</v>
      </c>
      <c r="K48" s="44">
        <f t="shared" si="2"/>
        <v>2</v>
      </c>
    </row>
    <row r="49" spans="1:11">
      <c r="A49" s="69">
        <v>48</v>
      </c>
      <c r="B49" s="13" t="s">
        <v>88</v>
      </c>
      <c r="C49" s="13" t="s">
        <v>87</v>
      </c>
      <c r="D49" s="41"/>
      <c r="E49" s="41">
        <v>1.5</v>
      </c>
      <c r="F49" s="42">
        <v>0.5</v>
      </c>
      <c r="G49" s="42">
        <v>1</v>
      </c>
      <c r="H49" s="42">
        <v>1.5</v>
      </c>
      <c r="I49" s="42"/>
      <c r="J49" s="43">
        <f t="shared" si="3"/>
        <v>4.5</v>
      </c>
      <c r="K49" s="44">
        <f t="shared" si="2"/>
        <v>1</v>
      </c>
    </row>
    <row r="50" spans="1:11">
      <c r="A50" s="69">
        <v>49</v>
      </c>
      <c r="B50" s="13" t="s">
        <v>90</v>
      </c>
      <c r="C50" s="13" t="s">
        <v>89</v>
      </c>
      <c r="D50" s="41">
        <v>2</v>
      </c>
      <c r="E50" s="41">
        <v>1</v>
      </c>
      <c r="F50" s="42">
        <v>2</v>
      </c>
      <c r="G50" s="42">
        <v>1.5</v>
      </c>
      <c r="H50" s="42">
        <v>2</v>
      </c>
      <c r="I50" s="42">
        <v>2.5</v>
      </c>
      <c r="J50" s="43">
        <f t="shared" si="3"/>
        <v>11</v>
      </c>
      <c r="K50" s="44">
        <f t="shared" si="2"/>
        <v>3</v>
      </c>
    </row>
    <row r="51" spans="1:11">
      <c r="A51" s="69">
        <v>50</v>
      </c>
      <c r="B51" s="13" t="s">
        <v>91</v>
      </c>
      <c r="C51" s="13" t="s">
        <v>12</v>
      </c>
      <c r="D51" s="41">
        <v>2.5</v>
      </c>
      <c r="E51" s="41">
        <v>2</v>
      </c>
      <c r="F51" s="42">
        <v>2</v>
      </c>
      <c r="G51" s="42">
        <v>1.5</v>
      </c>
      <c r="H51" s="42"/>
      <c r="I51" s="42"/>
      <c r="J51" s="43">
        <f t="shared" si="3"/>
        <v>8</v>
      </c>
      <c r="K51" s="44">
        <f t="shared" si="2"/>
        <v>2</v>
      </c>
    </row>
    <row r="52" spans="1:11">
      <c r="A52" s="69">
        <v>51</v>
      </c>
      <c r="B52" s="13" t="s">
        <v>18</v>
      </c>
      <c r="C52" s="13" t="s">
        <v>9</v>
      </c>
      <c r="D52" s="41"/>
      <c r="E52" s="41"/>
      <c r="F52" s="42"/>
      <c r="G52" s="42"/>
      <c r="H52" s="42"/>
      <c r="I52" s="42"/>
      <c r="J52" s="43">
        <f t="shared" si="3"/>
        <v>0</v>
      </c>
      <c r="K52" s="44">
        <f t="shared" si="2"/>
        <v>1</v>
      </c>
    </row>
    <row r="53" spans="1:11">
      <c r="A53" s="69">
        <v>52</v>
      </c>
      <c r="B53" s="13" t="s">
        <v>118</v>
      </c>
      <c r="C53" s="13" t="s">
        <v>7</v>
      </c>
      <c r="D53" s="45">
        <v>1</v>
      </c>
      <c r="E53" s="41">
        <v>2</v>
      </c>
      <c r="F53" s="42">
        <v>2.5</v>
      </c>
      <c r="G53" s="42">
        <v>2</v>
      </c>
      <c r="H53" s="42"/>
      <c r="I53" s="42">
        <v>0</v>
      </c>
      <c r="J53" s="43">
        <f t="shared" si="3"/>
        <v>7.5</v>
      </c>
      <c r="K53" s="44">
        <f t="shared" si="2"/>
        <v>2</v>
      </c>
    </row>
    <row r="54" spans="1:11">
      <c r="A54" s="69">
        <v>53</v>
      </c>
      <c r="B54" s="13" t="s">
        <v>92</v>
      </c>
      <c r="C54" s="13" t="s">
        <v>15</v>
      </c>
      <c r="D54" s="41">
        <v>1</v>
      </c>
      <c r="E54" s="41">
        <v>3</v>
      </c>
      <c r="F54" s="42">
        <v>1</v>
      </c>
      <c r="G54" s="42">
        <v>2</v>
      </c>
      <c r="H54" s="42">
        <v>2.5</v>
      </c>
      <c r="I54" s="42">
        <v>2</v>
      </c>
      <c r="J54" s="43">
        <f t="shared" si="3"/>
        <v>11.5</v>
      </c>
      <c r="K54" s="44">
        <f t="shared" si="2"/>
        <v>4</v>
      </c>
    </row>
    <row r="55" spans="1:11">
      <c r="A55" s="69">
        <v>54</v>
      </c>
      <c r="B55" s="13" t="s">
        <v>93</v>
      </c>
      <c r="C55" s="13" t="s">
        <v>6</v>
      </c>
      <c r="D55" s="41">
        <v>1</v>
      </c>
      <c r="E55" s="41"/>
      <c r="F55" s="42"/>
      <c r="G55" s="42">
        <v>1.5</v>
      </c>
      <c r="H55" s="42"/>
      <c r="I55" s="42"/>
      <c r="J55" s="43">
        <f t="shared" si="3"/>
        <v>2.5</v>
      </c>
      <c r="K55" s="44">
        <f t="shared" si="2"/>
        <v>1</v>
      </c>
    </row>
    <row r="56" spans="1:11">
      <c r="A56" s="69">
        <v>55</v>
      </c>
      <c r="B56" s="13" t="s">
        <v>95</v>
      </c>
      <c r="C56" s="13" t="s">
        <v>94</v>
      </c>
      <c r="D56" s="41">
        <v>0</v>
      </c>
      <c r="E56" s="41">
        <v>1</v>
      </c>
      <c r="F56" s="42">
        <v>0.5</v>
      </c>
      <c r="G56" s="42"/>
      <c r="H56" s="42"/>
      <c r="I56" s="42"/>
      <c r="J56" s="43">
        <f t="shared" si="3"/>
        <v>1.5</v>
      </c>
      <c r="K56" s="44">
        <f t="shared" si="2"/>
        <v>1</v>
      </c>
    </row>
    <row r="57" spans="1:11">
      <c r="A57" s="69">
        <v>56</v>
      </c>
      <c r="B57" s="13" t="s">
        <v>96</v>
      </c>
      <c r="C57" s="13" t="s">
        <v>3</v>
      </c>
      <c r="D57" s="41">
        <v>3</v>
      </c>
      <c r="E57" s="41">
        <v>3</v>
      </c>
      <c r="F57" s="42">
        <v>2.5</v>
      </c>
      <c r="G57" s="42">
        <v>2.5</v>
      </c>
      <c r="H57" s="42">
        <v>1</v>
      </c>
      <c r="I57" s="42">
        <v>3</v>
      </c>
      <c r="J57" s="43">
        <f t="shared" si="3"/>
        <v>15</v>
      </c>
      <c r="K57" s="44">
        <f t="shared" si="2"/>
        <v>5</v>
      </c>
    </row>
    <row r="58" spans="1:11">
      <c r="A58" s="69">
        <v>57</v>
      </c>
      <c r="B58" s="13" t="s">
        <v>97</v>
      </c>
      <c r="C58" s="13" t="s">
        <v>16</v>
      </c>
      <c r="D58" s="41">
        <v>1</v>
      </c>
      <c r="E58" s="41"/>
      <c r="F58" s="42">
        <v>2</v>
      </c>
      <c r="G58" s="42">
        <v>2</v>
      </c>
      <c r="H58" s="42">
        <v>1</v>
      </c>
      <c r="I58" s="42">
        <v>2</v>
      </c>
      <c r="J58" s="43">
        <f t="shared" si="3"/>
        <v>8</v>
      </c>
      <c r="K58" s="44">
        <f t="shared" si="2"/>
        <v>2</v>
      </c>
    </row>
    <row r="59" spans="1:11">
      <c r="A59" s="69">
        <v>58</v>
      </c>
      <c r="B59" s="13" t="s">
        <v>99</v>
      </c>
      <c r="C59" s="13" t="s">
        <v>98</v>
      </c>
      <c r="D59" s="41">
        <v>1.5</v>
      </c>
      <c r="E59" s="41">
        <v>2</v>
      </c>
      <c r="F59" s="42">
        <v>1</v>
      </c>
      <c r="G59" s="42">
        <v>2</v>
      </c>
      <c r="H59" s="42">
        <v>0</v>
      </c>
      <c r="I59" s="42">
        <v>3</v>
      </c>
      <c r="J59" s="43">
        <f t="shared" si="3"/>
        <v>9.5</v>
      </c>
      <c r="K59" s="44">
        <f t="shared" si="2"/>
        <v>3</v>
      </c>
    </row>
    <row r="60" spans="1:11">
      <c r="A60" s="69">
        <v>59</v>
      </c>
      <c r="B60" s="13" t="s">
        <v>101</v>
      </c>
      <c r="C60" s="13" t="s">
        <v>100</v>
      </c>
      <c r="D60" s="41">
        <v>2</v>
      </c>
      <c r="E60" s="41">
        <v>1.5</v>
      </c>
      <c r="F60" s="42">
        <v>2</v>
      </c>
      <c r="G60" s="42">
        <v>2</v>
      </c>
      <c r="H60" s="42"/>
      <c r="I60" s="42"/>
      <c r="J60" s="43">
        <f t="shared" si="3"/>
        <v>7.5</v>
      </c>
      <c r="K60" s="44">
        <f t="shared" si="2"/>
        <v>2</v>
      </c>
    </row>
    <row r="61" spans="1:11">
      <c r="A61" s="69">
        <v>60</v>
      </c>
      <c r="B61" s="13" t="s">
        <v>120</v>
      </c>
      <c r="C61" s="13" t="s">
        <v>119</v>
      </c>
      <c r="D61" s="45">
        <v>1</v>
      </c>
      <c r="E61" s="41"/>
      <c r="F61" s="42">
        <v>1.5</v>
      </c>
      <c r="G61" s="42">
        <v>2</v>
      </c>
      <c r="H61" s="42">
        <v>3</v>
      </c>
      <c r="I61" s="42"/>
      <c r="J61" s="43">
        <f t="shared" si="3"/>
        <v>7.5</v>
      </c>
      <c r="K61" s="44">
        <f t="shared" si="2"/>
        <v>2</v>
      </c>
    </row>
    <row r="62" spans="1:11">
      <c r="A62" s="69">
        <v>61</v>
      </c>
      <c r="B62" s="13" t="s">
        <v>102</v>
      </c>
      <c r="C62" s="13" t="s">
        <v>85</v>
      </c>
      <c r="D62" s="41">
        <v>2</v>
      </c>
      <c r="E62" s="41">
        <v>0</v>
      </c>
      <c r="F62" s="42">
        <v>1</v>
      </c>
      <c r="G62" s="42">
        <v>2</v>
      </c>
      <c r="H62" s="42">
        <v>1</v>
      </c>
      <c r="I62" s="42">
        <v>2</v>
      </c>
      <c r="J62" s="43">
        <f t="shared" si="3"/>
        <v>8</v>
      </c>
      <c r="K62" s="44">
        <f t="shared" si="2"/>
        <v>2</v>
      </c>
    </row>
    <row r="63" spans="1:11">
      <c r="A63" s="69">
        <v>62</v>
      </c>
      <c r="B63" s="13" t="s">
        <v>103</v>
      </c>
      <c r="C63" s="13" t="s">
        <v>40</v>
      </c>
      <c r="D63" s="41">
        <v>0</v>
      </c>
      <c r="E63" s="41">
        <v>1.5</v>
      </c>
      <c r="F63" s="42"/>
      <c r="G63" s="42">
        <v>1.5</v>
      </c>
      <c r="H63" s="42">
        <v>2.5</v>
      </c>
      <c r="I63" s="42">
        <v>3</v>
      </c>
      <c r="J63" s="43">
        <f t="shared" si="3"/>
        <v>8.5</v>
      </c>
      <c r="K63" s="44">
        <f t="shared" si="2"/>
        <v>2</v>
      </c>
    </row>
    <row r="64" spans="1:11">
      <c r="A64" s="69">
        <v>63</v>
      </c>
      <c r="B64" s="13" t="s">
        <v>24</v>
      </c>
      <c r="C64" s="13" t="s">
        <v>25</v>
      </c>
      <c r="D64" s="41"/>
      <c r="E64" s="41"/>
      <c r="F64" s="42"/>
      <c r="G64" s="42"/>
      <c r="H64" s="42"/>
      <c r="I64" s="42"/>
      <c r="J64" s="43">
        <f t="shared" si="3"/>
        <v>0</v>
      </c>
      <c r="K64" s="44">
        <f t="shared" si="2"/>
        <v>1</v>
      </c>
    </row>
    <row r="65" spans="1:11">
      <c r="A65" s="69">
        <v>64</v>
      </c>
      <c r="B65" s="13" t="s">
        <v>105</v>
      </c>
      <c r="C65" s="13" t="s">
        <v>104</v>
      </c>
      <c r="D65" s="41">
        <v>1</v>
      </c>
      <c r="E65" s="41">
        <v>1.5</v>
      </c>
      <c r="F65" s="42">
        <v>1.5</v>
      </c>
      <c r="G65" s="42">
        <v>2</v>
      </c>
      <c r="H65" s="42">
        <v>2.5</v>
      </c>
      <c r="I65" s="42"/>
      <c r="J65" s="43">
        <f t="shared" si="3"/>
        <v>8.5</v>
      </c>
      <c r="K65" s="44">
        <f t="shared" si="2"/>
        <v>2</v>
      </c>
    </row>
    <row r="66" spans="1:11">
      <c r="A66" s="69">
        <v>65</v>
      </c>
      <c r="B66" s="13" t="s">
        <v>107</v>
      </c>
      <c r="C66" s="13" t="s">
        <v>106</v>
      </c>
      <c r="D66" s="41">
        <v>2</v>
      </c>
      <c r="E66" s="41">
        <v>1</v>
      </c>
      <c r="F66" s="42">
        <v>1</v>
      </c>
      <c r="G66" s="42"/>
      <c r="H66" s="42">
        <v>1.5</v>
      </c>
      <c r="I66" s="42">
        <v>2</v>
      </c>
      <c r="J66" s="43">
        <f t="shared" si="3"/>
        <v>7.5</v>
      </c>
      <c r="K66" s="44">
        <f t="shared" ref="K66:K97" si="4">LOOKUP(J66,B_bodovi,B_ocjena)</f>
        <v>2</v>
      </c>
    </row>
    <row r="67" spans="1:11">
      <c r="A67" s="69">
        <v>66</v>
      </c>
      <c r="B67" s="13" t="s">
        <v>121</v>
      </c>
      <c r="C67" s="13" t="s">
        <v>2</v>
      </c>
      <c r="D67" s="45">
        <v>3</v>
      </c>
      <c r="E67" s="41">
        <v>1</v>
      </c>
      <c r="F67" s="42">
        <v>3</v>
      </c>
      <c r="G67" s="42">
        <v>2.5</v>
      </c>
      <c r="H67" s="42">
        <v>1.5</v>
      </c>
      <c r="I67" s="42">
        <v>3</v>
      </c>
      <c r="J67" s="43">
        <f t="shared" si="3"/>
        <v>14</v>
      </c>
      <c r="K67" s="44">
        <f t="shared" si="4"/>
        <v>5</v>
      </c>
    </row>
    <row r="68" spans="1:11">
      <c r="A68" s="69">
        <v>67</v>
      </c>
      <c r="B68" s="13" t="s">
        <v>27</v>
      </c>
      <c r="C68" s="13" t="s">
        <v>28</v>
      </c>
      <c r="D68" s="45"/>
      <c r="E68" s="41"/>
      <c r="F68" s="42"/>
      <c r="G68" s="42"/>
      <c r="H68" s="42"/>
      <c r="I68" s="42"/>
      <c r="J68" s="43">
        <f t="shared" si="3"/>
        <v>0</v>
      </c>
      <c r="K68" s="44">
        <f t="shared" si="4"/>
        <v>1</v>
      </c>
    </row>
    <row r="69" spans="1:11">
      <c r="A69" s="69">
        <v>68</v>
      </c>
      <c r="B69" s="13" t="s">
        <v>108</v>
      </c>
      <c r="C69" s="13" t="s">
        <v>4</v>
      </c>
      <c r="D69" s="41">
        <v>2</v>
      </c>
      <c r="E69" s="41">
        <v>1.5</v>
      </c>
      <c r="F69" s="42">
        <v>2</v>
      </c>
      <c r="G69" s="42">
        <v>2.5</v>
      </c>
      <c r="H69" s="42">
        <v>1</v>
      </c>
      <c r="I69" s="42"/>
      <c r="J69" s="43">
        <f t="shared" si="3"/>
        <v>9</v>
      </c>
      <c r="K69" s="44">
        <f t="shared" si="4"/>
        <v>2</v>
      </c>
    </row>
    <row r="70" spans="1:11">
      <c r="A70" s="69">
        <v>69</v>
      </c>
      <c r="B70" s="13" t="s">
        <v>109</v>
      </c>
      <c r="C70" s="13" t="s">
        <v>23</v>
      </c>
      <c r="D70" s="41"/>
      <c r="E70" s="41">
        <v>2</v>
      </c>
      <c r="F70" s="42"/>
      <c r="G70" s="42"/>
      <c r="H70" s="42"/>
      <c r="I70" s="42"/>
      <c r="J70" s="43">
        <f t="shared" ref="J70:J73" si="5">SUM(D70:I70)</f>
        <v>2</v>
      </c>
      <c r="K70" s="44">
        <f t="shared" si="4"/>
        <v>1</v>
      </c>
    </row>
    <row r="71" spans="1:11">
      <c r="A71" s="69">
        <v>70</v>
      </c>
      <c r="B71" s="13" t="s">
        <v>110</v>
      </c>
      <c r="C71" s="13" t="s">
        <v>8</v>
      </c>
      <c r="D71" s="41">
        <v>2</v>
      </c>
      <c r="E71" s="41">
        <v>2</v>
      </c>
      <c r="F71" s="42">
        <v>1.5</v>
      </c>
      <c r="G71" s="42"/>
      <c r="H71" s="42">
        <v>2.5</v>
      </c>
      <c r="I71" s="42"/>
      <c r="J71" s="43">
        <f t="shared" si="5"/>
        <v>8</v>
      </c>
      <c r="K71" s="44">
        <f t="shared" si="4"/>
        <v>2</v>
      </c>
    </row>
    <row r="72" spans="1:11">
      <c r="A72" s="69">
        <v>71</v>
      </c>
      <c r="B72" s="13" t="s">
        <v>111</v>
      </c>
      <c r="C72" s="13" t="s">
        <v>7</v>
      </c>
      <c r="D72" s="41">
        <v>1</v>
      </c>
      <c r="E72" s="41">
        <v>2.5</v>
      </c>
      <c r="F72" s="42">
        <v>1</v>
      </c>
      <c r="G72" s="42">
        <v>2</v>
      </c>
      <c r="H72" s="42">
        <v>2.5</v>
      </c>
      <c r="I72" s="42">
        <v>2.5</v>
      </c>
      <c r="J72" s="43">
        <f t="shared" si="5"/>
        <v>11.5</v>
      </c>
      <c r="K72" s="44">
        <f t="shared" si="4"/>
        <v>4</v>
      </c>
    </row>
    <row r="73" spans="1:11">
      <c r="A73" s="69">
        <v>72</v>
      </c>
      <c r="B73" s="13" t="s">
        <v>112</v>
      </c>
      <c r="C73" s="13" t="s">
        <v>9</v>
      </c>
      <c r="D73" s="41">
        <v>1</v>
      </c>
      <c r="E73" s="41">
        <v>1</v>
      </c>
      <c r="F73" s="42">
        <v>3</v>
      </c>
      <c r="G73" s="42">
        <v>1.5</v>
      </c>
      <c r="H73" s="42">
        <v>0</v>
      </c>
      <c r="I73" s="42">
        <v>3</v>
      </c>
      <c r="J73" s="43">
        <f t="shared" si="5"/>
        <v>9.5</v>
      </c>
      <c r="K73" s="44">
        <f t="shared" si="4"/>
        <v>3</v>
      </c>
    </row>
    <row r="74" spans="1:11" ht="14.4">
      <c r="B74" s="46"/>
      <c r="C74" s="46"/>
      <c r="D74" s="33"/>
      <c r="E74" s="34"/>
      <c r="F74" s="34"/>
      <c r="G74" s="34"/>
    </row>
    <row r="75" spans="1:11" ht="14.4">
      <c r="B75" s="46"/>
      <c r="C75" s="46"/>
      <c r="D75" s="33"/>
      <c r="E75" s="34"/>
      <c r="F75" s="34"/>
      <c r="G75" s="34"/>
    </row>
    <row r="76" spans="1:11" ht="14.4">
      <c r="B76" s="46"/>
      <c r="C76" s="46"/>
    </row>
    <row r="77" spans="1:11" ht="14.4">
      <c r="B77" s="46"/>
      <c r="C77" s="46"/>
    </row>
  </sheetData>
  <sortState ref="B3:K73">
    <sortCondition ref="B3:B73"/>
  </sortState>
  <pageMargins left="0.23622047244094491" right="0.23622047244094491" top="0.74803149606299213" bottom="0.74803149606299213" header="0.31496062992125984" footer="0.31496062992125984"/>
  <pageSetup paperSize="9" scale="90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3"/>
  <sheetViews>
    <sheetView workbookViewId="0">
      <selection activeCell="E2" sqref="E2"/>
    </sheetView>
  </sheetViews>
  <sheetFormatPr defaultRowHeight="15.6"/>
  <cols>
    <col min="1" max="1" width="5.6640625" style="14" customWidth="1"/>
    <col min="2" max="2" width="14.109375" style="15" customWidth="1"/>
    <col min="3" max="3" width="13.88671875" style="15" customWidth="1"/>
    <col min="4" max="4" width="7.109375" style="54" customWidth="1"/>
  </cols>
  <sheetData>
    <row r="1" spans="1:4">
      <c r="A1" s="63" t="s">
        <v>122</v>
      </c>
      <c r="B1" s="35" t="s">
        <v>29</v>
      </c>
      <c r="C1" s="35" t="s">
        <v>30</v>
      </c>
      <c r="D1" s="35" t="s">
        <v>130</v>
      </c>
    </row>
    <row r="2" spans="1:4" ht="14.4">
      <c r="A2" s="40">
        <v>1</v>
      </c>
      <c r="B2" s="13" t="s">
        <v>31</v>
      </c>
      <c r="C2" s="13" t="s">
        <v>19</v>
      </c>
      <c r="D2" s="1"/>
    </row>
    <row r="3" spans="1:4" ht="18">
      <c r="A3" s="40">
        <v>2</v>
      </c>
      <c r="B3" s="13" t="s">
        <v>0</v>
      </c>
      <c r="C3" s="13" t="s">
        <v>32</v>
      </c>
      <c r="D3" s="6">
        <v>4</v>
      </c>
    </row>
    <row r="4" spans="1:4" ht="18">
      <c r="A4" s="40">
        <v>3</v>
      </c>
      <c r="B4" s="13" t="s">
        <v>1</v>
      </c>
      <c r="C4" s="13" t="s">
        <v>2</v>
      </c>
      <c r="D4" s="6"/>
    </row>
    <row r="5" spans="1:4" ht="18">
      <c r="A5" s="40">
        <v>4</v>
      </c>
      <c r="B5" s="13" t="s">
        <v>34</v>
      </c>
      <c r="C5" s="13" t="s">
        <v>33</v>
      </c>
      <c r="D5" s="6"/>
    </row>
    <row r="6" spans="1:4" ht="18">
      <c r="A6" s="40">
        <v>5</v>
      </c>
      <c r="B6" s="13" t="s">
        <v>35</v>
      </c>
      <c r="C6" s="13" t="s">
        <v>5</v>
      </c>
      <c r="D6" s="6">
        <v>5</v>
      </c>
    </row>
    <row r="7" spans="1:4" ht="18">
      <c r="A7" s="40">
        <v>6</v>
      </c>
      <c r="B7" s="13" t="s">
        <v>37</v>
      </c>
      <c r="C7" s="13" t="s">
        <v>36</v>
      </c>
      <c r="D7" s="6"/>
    </row>
    <row r="8" spans="1:4" ht="18">
      <c r="A8" s="40">
        <v>7</v>
      </c>
      <c r="B8" s="13" t="s">
        <v>39</v>
      </c>
      <c r="C8" s="13" t="s">
        <v>38</v>
      </c>
      <c r="D8" s="6"/>
    </row>
    <row r="9" spans="1:4" ht="18">
      <c r="A9" s="40">
        <v>8</v>
      </c>
      <c r="B9" s="13" t="s">
        <v>41</v>
      </c>
      <c r="C9" s="13" t="s">
        <v>40</v>
      </c>
      <c r="D9" s="6"/>
    </row>
    <row r="10" spans="1:4" ht="18">
      <c r="A10" s="40">
        <v>9</v>
      </c>
      <c r="B10" s="13" t="s">
        <v>43</v>
      </c>
      <c r="C10" s="13" t="s">
        <v>42</v>
      </c>
      <c r="D10" s="6">
        <v>1</v>
      </c>
    </row>
    <row r="11" spans="1:4" ht="18">
      <c r="A11" s="40">
        <v>10</v>
      </c>
      <c r="B11" s="13" t="s">
        <v>45</v>
      </c>
      <c r="C11" s="13" t="s">
        <v>44</v>
      </c>
      <c r="D11" s="6">
        <v>2</v>
      </c>
    </row>
    <row r="12" spans="1:4" ht="18">
      <c r="A12" s="40">
        <v>11</v>
      </c>
      <c r="B12" s="13" t="s">
        <v>46</v>
      </c>
      <c r="C12" s="13" t="s">
        <v>12</v>
      </c>
      <c r="D12" s="6"/>
    </row>
    <row r="13" spans="1:4" ht="18">
      <c r="A13" s="40">
        <v>12</v>
      </c>
      <c r="B13" s="13" t="s">
        <v>113</v>
      </c>
      <c r="C13" s="13" t="s">
        <v>14</v>
      </c>
      <c r="D13" s="11">
        <v>2</v>
      </c>
    </row>
    <row r="14" spans="1:4" ht="18">
      <c r="A14" s="40">
        <v>13</v>
      </c>
      <c r="B14" s="13" t="s">
        <v>48</v>
      </c>
      <c r="C14" s="13" t="s">
        <v>47</v>
      </c>
      <c r="D14" s="6">
        <v>3</v>
      </c>
    </row>
    <row r="15" spans="1:4" ht="18">
      <c r="A15" s="40">
        <v>14</v>
      </c>
      <c r="B15" s="13" t="s">
        <v>49</v>
      </c>
      <c r="C15" s="13" t="s">
        <v>17</v>
      </c>
      <c r="D15" s="6"/>
    </row>
    <row r="16" spans="1:4" ht="18">
      <c r="A16" s="40">
        <v>15</v>
      </c>
      <c r="B16" s="13" t="s">
        <v>51</v>
      </c>
      <c r="C16" s="13" t="s">
        <v>50</v>
      </c>
      <c r="D16" s="6"/>
    </row>
    <row r="17" spans="1:4" ht="18">
      <c r="A17" s="40">
        <v>16</v>
      </c>
      <c r="B17" s="13" t="s">
        <v>10</v>
      </c>
      <c r="C17" s="13" t="s">
        <v>11</v>
      </c>
      <c r="D17" s="6"/>
    </row>
    <row r="18" spans="1:4" ht="18">
      <c r="A18" s="40">
        <v>17</v>
      </c>
      <c r="B18" s="13" t="s">
        <v>52</v>
      </c>
      <c r="C18" s="13" t="s">
        <v>12</v>
      </c>
      <c r="D18" s="6">
        <v>1</v>
      </c>
    </row>
    <row r="19" spans="1:4" ht="18">
      <c r="A19" s="40">
        <v>18</v>
      </c>
      <c r="B19" s="13" t="s">
        <v>53</v>
      </c>
      <c r="C19" s="13" t="s">
        <v>3</v>
      </c>
      <c r="D19" s="6"/>
    </row>
    <row r="20" spans="1:4" ht="18">
      <c r="A20" s="40">
        <v>19</v>
      </c>
      <c r="B20" s="13" t="s">
        <v>55</v>
      </c>
      <c r="C20" s="13" t="s">
        <v>54</v>
      </c>
      <c r="D20" s="11">
        <v>5</v>
      </c>
    </row>
    <row r="21" spans="1:4" ht="18">
      <c r="A21" s="40">
        <v>20</v>
      </c>
      <c r="B21" s="13" t="s">
        <v>56</v>
      </c>
      <c r="C21" s="13" t="s">
        <v>21</v>
      </c>
      <c r="D21" s="6">
        <v>3</v>
      </c>
    </row>
    <row r="22" spans="1:4" ht="18">
      <c r="A22" s="40">
        <v>21</v>
      </c>
      <c r="B22" s="13" t="s">
        <v>56</v>
      </c>
      <c r="C22" s="13" t="s">
        <v>20</v>
      </c>
      <c r="D22" s="6">
        <v>3</v>
      </c>
    </row>
    <row r="23" spans="1:4" ht="18">
      <c r="A23" s="40">
        <v>22</v>
      </c>
      <c r="B23" s="13" t="s">
        <v>57</v>
      </c>
      <c r="C23" s="13" t="s">
        <v>5</v>
      </c>
      <c r="D23" s="6"/>
    </row>
    <row r="24" spans="1:4" ht="18">
      <c r="A24" s="40">
        <v>23</v>
      </c>
      <c r="B24" s="13" t="s">
        <v>58</v>
      </c>
      <c r="C24" s="13" t="s">
        <v>7</v>
      </c>
      <c r="D24" s="6">
        <v>2</v>
      </c>
    </row>
    <row r="25" spans="1:4" ht="18">
      <c r="A25" s="40">
        <v>24</v>
      </c>
      <c r="B25" s="13" t="s">
        <v>60</v>
      </c>
      <c r="C25" s="13" t="s">
        <v>59</v>
      </c>
      <c r="D25" s="6">
        <v>5</v>
      </c>
    </row>
    <row r="26" spans="1:4" ht="18">
      <c r="A26" s="40">
        <v>25</v>
      </c>
      <c r="B26" s="13" t="s">
        <v>61</v>
      </c>
      <c r="C26" s="13" t="s">
        <v>3</v>
      </c>
      <c r="D26" s="11">
        <v>3</v>
      </c>
    </row>
    <row r="27" spans="1:4" ht="18">
      <c r="A27" s="40">
        <v>26</v>
      </c>
      <c r="B27" s="13" t="s">
        <v>63</v>
      </c>
      <c r="C27" s="13" t="s">
        <v>62</v>
      </c>
      <c r="D27" s="6">
        <v>2</v>
      </c>
    </row>
    <row r="28" spans="1:4" ht="18">
      <c r="A28" s="40">
        <v>27</v>
      </c>
      <c r="B28" s="13" t="s">
        <v>64</v>
      </c>
      <c r="C28" s="13" t="s">
        <v>13</v>
      </c>
      <c r="D28" s="6">
        <v>1</v>
      </c>
    </row>
    <row r="29" spans="1:4" ht="18">
      <c r="A29" s="40">
        <v>28</v>
      </c>
      <c r="B29" s="13" t="s">
        <v>65</v>
      </c>
      <c r="C29" s="13" t="s">
        <v>9</v>
      </c>
      <c r="D29" s="6">
        <v>4</v>
      </c>
    </row>
    <row r="30" spans="1:4" ht="18">
      <c r="A30" s="40">
        <v>29</v>
      </c>
      <c r="B30" s="13" t="s">
        <v>66</v>
      </c>
      <c r="C30" s="13" t="s">
        <v>12</v>
      </c>
      <c r="D30" s="6"/>
    </row>
    <row r="31" spans="1:4" ht="18">
      <c r="A31" s="40">
        <v>30</v>
      </c>
      <c r="B31" s="13" t="s">
        <v>68</v>
      </c>
      <c r="C31" s="13" t="s">
        <v>67</v>
      </c>
      <c r="D31" s="6">
        <v>4</v>
      </c>
    </row>
    <row r="32" spans="1:4" ht="18">
      <c r="A32" s="40">
        <v>31</v>
      </c>
      <c r="B32" s="13" t="s">
        <v>280</v>
      </c>
      <c r="C32" s="13" t="s">
        <v>279</v>
      </c>
      <c r="D32" s="6"/>
    </row>
    <row r="33" spans="1:4" ht="18">
      <c r="A33" s="40">
        <v>32</v>
      </c>
      <c r="B33" s="13" t="s">
        <v>69</v>
      </c>
      <c r="C33" s="13" t="s">
        <v>70</v>
      </c>
      <c r="D33" s="6">
        <v>5</v>
      </c>
    </row>
    <row r="34" spans="1:4" ht="18">
      <c r="A34" s="40">
        <v>33</v>
      </c>
      <c r="B34" s="13" t="s">
        <v>69</v>
      </c>
      <c r="C34" s="13" t="s">
        <v>12</v>
      </c>
      <c r="D34" s="6">
        <v>2</v>
      </c>
    </row>
    <row r="35" spans="1:4" ht="18">
      <c r="A35" s="40">
        <v>34</v>
      </c>
      <c r="B35" s="13" t="s">
        <v>72</v>
      </c>
      <c r="C35" s="13" t="s">
        <v>71</v>
      </c>
      <c r="D35" s="6"/>
    </row>
    <row r="36" spans="1:4" ht="18">
      <c r="A36" s="40">
        <v>35</v>
      </c>
      <c r="B36" s="13" t="s">
        <v>73</v>
      </c>
      <c r="C36" s="13" t="s">
        <v>20</v>
      </c>
      <c r="D36" s="6">
        <v>2</v>
      </c>
    </row>
    <row r="37" spans="1:4" ht="18">
      <c r="A37" s="40">
        <v>36</v>
      </c>
      <c r="B37" s="13" t="s">
        <v>114</v>
      </c>
      <c r="C37" s="13" t="s">
        <v>5</v>
      </c>
      <c r="D37" s="6"/>
    </row>
    <row r="38" spans="1:4" ht="18">
      <c r="A38" s="40">
        <v>37</v>
      </c>
      <c r="B38" s="13" t="s">
        <v>75</v>
      </c>
      <c r="C38" s="13" t="s">
        <v>74</v>
      </c>
      <c r="D38" s="6">
        <v>3</v>
      </c>
    </row>
    <row r="39" spans="1:4" ht="18">
      <c r="A39" s="40">
        <v>38</v>
      </c>
      <c r="B39" s="13" t="s">
        <v>76</v>
      </c>
      <c r="C39" s="13" t="s">
        <v>6</v>
      </c>
      <c r="D39" s="6">
        <v>3</v>
      </c>
    </row>
    <row r="40" spans="1:4" ht="18">
      <c r="A40" s="40">
        <v>39</v>
      </c>
      <c r="B40" s="13" t="s">
        <v>77</v>
      </c>
      <c r="C40" s="13" t="s">
        <v>3</v>
      </c>
      <c r="D40" s="6">
        <v>3</v>
      </c>
    </row>
    <row r="41" spans="1:4" ht="18">
      <c r="A41" s="40">
        <v>40</v>
      </c>
      <c r="B41" s="13" t="s">
        <v>79</v>
      </c>
      <c r="C41" s="13" t="s">
        <v>78</v>
      </c>
      <c r="D41" s="11">
        <v>5</v>
      </c>
    </row>
    <row r="42" spans="1:4" ht="18">
      <c r="A42" s="40">
        <v>41</v>
      </c>
      <c r="B42" s="13" t="s">
        <v>81</v>
      </c>
      <c r="C42" s="13" t="s">
        <v>80</v>
      </c>
      <c r="D42" s="11">
        <v>2</v>
      </c>
    </row>
    <row r="43" spans="1:4" ht="18">
      <c r="A43" s="40">
        <v>42</v>
      </c>
      <c r="B43" s="13" t="s">
        <v>82</v>
      </c>
      <c r="C43" s="13" t="s">
        <v>26</v>
      </c>
      <c r="D43" s="6">
        <v>2</v>
      </c>
    </row>
    <row r="44" spans="1:4" ht="18">
      <c r="A44" s="40">
        <v>43</v>
      </c>
      <c r="B44" s="13" t="s">
        <v>115</v>
      </c>
      <c r="C44" s="13" t="s">
        <v>22</v>
      </c>
      <c r="D44" s="11">
        <v>2</v>
      </c>
    </row>
    <row r="45" spans="1:4" ht="18">
      <c r="A45" s="40">
        <v>44</v>
      </c>
      <c r="B45" s="13" t="s">
        <v>84</v>
      </c>
      <c r="C45" s="13" t="s">
        <v>83</v>
      </c>
      <c r="D45" s="6">
        <v>1</v>
      </c>
    </row>
    <row r="46" spans="1:4" ht="18">
      <c r="A46" s="40">
        <v>45</v>
      </c>
      <c r="B46" s="13" t="s">
        <v>84</v>
      </c>
      <c r="C46" s="13" t="s">
        <v>32</v>
      </c>
      <c r="D46" s="6">
        <v>2</v>
      </c>
    </row>
    <row r="47" spans="1:4" ht="18">
      <c r="A47" s="40">
        <v>46</v>
      </c>
      <c r="B47" s="13" t="s">
        <v>117</v>
      </c>
      <c r="C47" s="13" t="s">
        <v>116</v>
      </c>
      <c r="D47" s="6"/>
    </row>
    <row r="48" spans="1:4" ht="18">
      <c r="A48" s="40">
        <v>47</v>
      </c>
      <c r="B48" s="13" t="s">
        <v>86</v>
      </c>
      <c r="C48" s="13" t="s">
        <v>85</v>
      </c>
      <c r="D48" s="6"/>
    </row>
    <row r="49" spans="1:4" ht="18">
      <c r="A49" s="40">
        <v>48</v>
      </c>
      <c r="B49" s="13" t="s">
        <v>88</v>
      </c>
      <c r="C49" s="13" t="s">
        <v>87</v>
      </c>
      <c r="D49" s="6">
        <v>3</v>
      </c>
    </row>
    <row r="50" spans="1:4" ht="18">
      <c r="A50" s="40">
        <v>49</v>
      </c>
      <c r="B50" s="13" t="s">
        <v>90</v>
      </c>
      <c r="C50" s="13" t="s">
        <v>89</v>
      </c>
      <c r="D50" s="6">
        <v>3</v>
      </c>
    </row>
    <row r="51" spans="1:4" ht="18">
      <c r="A51" s="40">
        <v>50</v>
      </c>
      <c r="B51" s="13" t="s">
        <v>91</v>
      </c>
      <c r="C51" s="13" t="s">
        <v>12</v>
      </c>
      <c r="D51" s="6">
        <v>3</v>
      </c>
    </row>
    <row r="52" spans="1:4" ht="18">
      <c r="A52" s="40">
        <v>51</v>
      </c>
      <c r="B52" s="13" t="s">
        <v>18</v>
      </c>
      <c r="C52" s="13" t="s">
        <v>9</v>
      </c>
      <c r="D52" s="6">
        <v>2</v>
      </c>
    </row>
    <row r="53" spans="1:4" ht="18">
      <c r="A53" s="40">
        <v>52</v>
      </c>
      <c r="B53" s="13" t="s">
        <v>118</v>
      </c>
      <c r="C53" s="13" t="s">
        <v>7</v>
      </c>
      <c r="D53" s="6"/>
    </row>
    <row r="54" spans="1:4" ht="18">
      <c r="A54" s="40">
        <v>53</v>
      </c>
      <c r="B54" s="13" t="s">
        <v>92</v>
      </c>
      <c r="C54" s="13" t="s">
        <v>15</v>
      </c>
      <c r="D54" s="6">
        <v>2</v>
      </c>
    </row>
    <row r="55" spans="1:4" ht="18">
      <c r="A55" s="40">
        <v>54</v>
      </c>
      <c r="B55" s="13" t="s">
        <v>93</v>
      </c>
      <c r="C55" s="13" t="s">
        <v>6</v>
      </c>
      <c r="D55" s="6"/>
    </row>
    <row r="56" spans="1:4" ht="18">
      <c r="A56" s="40">
        <v>55</v>
      </c>
      <c r="B56" s="13" t="s">
        <v>95</v>
      </c>
      <c r="C56" s="13" t="s">
        <v>94</v>
      </c>
      <c r="D56" s="6">
        <v>2</v>
      </c>
    </row>
    <row r="57" spans="1:4" ht="18">
      <c r="A57" s="40">
        <v>56</v>
      </c>
      <c r="B57" s="13" t="s">
        <v>96</v>
      </c>
      <c r="C57" s="13" t="s">
        <v>3</v>
      </c>
      <c r="D57" s="6">
        <v>4</v>
      </c>
    </row>
    <row r="58" spans="1:4" ht="18">
      <c r="A58" s="40">
        <v>57</v>
      </c>
      <c r="B58" s="13" t="s">
        <v>97</v>
      </c>
      <c r="C58" s="13" t="s">
        <v>16</v>
      </c>
      <c r="D58" s="6"/>
    </row>
    <row r="59" spans="1:4" ht="18">
      <c r="A59" s="40">
        <v>58</v>
      </c>
      <c r="B59" s="13" t="s">
        <v>99</v>
      </c>
      <c r="C59" s="13" t="s">
        <v>98</v>
      </c>
      <c r="D59" s="6">
        <v>4</v>
      </c>
    </row>
    <row r="60" spans="1:4" ht="18">
      <c r="A60" s="40">
        <v>59</v>
      </c>
      <c r="B60" s="13" t="s">
        <v>101</v>
      </c>
      <c r="C60" s="13" t="s">
        <v>100</v>
      </c>
      <c r="D60" s="6"/>
    </row>
    <row r="61" spans="1:4" ht="18">
      <c r="A61" s="40">
        <v>60</v>
      </c>
      <c r="B61" s="13" t="s">
        <v>120</v>
      </c>
      <c r="C61" s="13" t="s">
        <v>119</v>
      </c>
      <c r="D61" s="11">
        <v>3</v>
      </c>
    </row>
    <row r="62" spans="1:4" ht="18">
      <c r="A62" s="40">
        <v>61</v>
      </c>
      <c r="B62" s="13" t="s">
        <v>102</v>
      </c>
      <c r="C62" s="13" t="s">
        <v>85</v>
      </c>
      <c r="D62" s="6">
        <v>2</v>
      </c>
    </row>
    <row r="63" spans="1:4" ht="18">
      <c r="A63" s="40">
        <v>62</v>
      </c>
      <c r="B63" s="13" t="s">
        <v>103</v>
      </c>
      <c r="C63" s="13" t="s">
        <v>40</v>
      </c>
      <c r="D63" s="6">
        <v>5</v>
      </c>
    </row>
    <row r="64" spans="1:4" ht="18">
      <c r="A64" s="40">
        <v>63</v>
      </c>
      <c r="B64" s="13" t="s">
        <v>24</v>
      </c>
      <c r="C64" s="13" t="s">
        <v>25</v>
      </c>
      <c r="D64" s="6">
        <v>3</v>
      </c>
    </row>
    <row r="65" spans="1:4" ht="18">
      <c r="A65" s="40">
        <v>64</v>
      </c>
      <c r="B65" s="13" t="s">
        <v>105</v>
      </c>
      <c r="C65" s="13" t="s">
        <v>104</v>
      </c>
      <c r="D65" s="6">
        <v>2</v>
      </c>
    </row>
    <row r="66" spans="1:4" ht="18">
      <c r="A66" s="40">
        <v>65</v>
      </c>
      <c r="B66" s="13" t="s">
        <v>107</v>
      </c>
      <c r="C66" s="13" t="s">
        <v>106</v>
      </c>
      <c r="D66" s="6"/>
    </row>
    <row r="67" spans="1:4" ht="18">
      <c r="A67" s="40">
        <v>66</v>
      </c>
      <c r="B67" s="13" t="s">
        <v>121</v>
      </c>
      <c r="C67" s="13" t="s">
        <v>2</v>
      </c>
      <c r="D67" s="11">
        <v>3</v>
      </c>
    </row>
    <row r="68" spans="1:4" ht="18">
      <c r="A68" s="40">
        <v>67</v>
      </c>
      <c r="B68" s="13" t="s">
        <v>27</v>
      </c>
      <c r="C68" s="13" t="s">
        <v>28</v>
      </c>
      <c r="D68" s="11"/>
    </row>
    <row r="69" spans="1:4" ht="18">
      <c r="A69" s="40">
        <v>68</v>
      </c>
      <c r="B69" s="13" t="s">
        <v>108</v>
      </c>
      <c r="C69" s="13" t="s">
        <v>4</v>
      </c>
      <c r="D69" s="6">
        <v>4</v>
      </c>
    </row>
    <row r="70" spans="1:4" ht="18">
      <c r="A70" s="40">
        <v>69</v>
      </c>
      <c r="B70" s="13" t="s">
        <v>109</v>
      </c>
      <c r="C70" s="13" t="s">
        <v>23</v>
      </c>
      <c r="D70" s="11">
        <v>2</v>
      </c>
    </row>
    <row r="71" spans="1:4" ht="18">
      <c r="A71" s="40">
        <v>70</v>
      </c>
      <c r="B71" s="13" t="s">
        <v>110</v>
      </c>
      <c r="C71" s="13" t="s">
        <v>8</v>
      </c>
      <c r="D71" s="6">
        <v>5</v>
      </c>
    </row>
    <row r="72" spans="1:4" ht="18">
      <c r="A72" s="40">
        <v>71</v>
      </c>
      <c r="B72" s="13" t="s">
        <v>111</v>
      </c>
      <c r="C72" s="13" t="s">
        <v>7</v>
      </c>
      <c r="D72" s="6">
        <v>3</v>
      </c>
    </row>
    <row r="73" spans="1:4" ht="18">
      <c r="A73" s="40">
        <v>72</v>
      </c>
      <c r="B73" s="13" t="s">
        <v>112</v>
      </c>
      <c r="C73" s="13" t="s">
        <v>9</v>
      </c>
      <c r="D73" s="6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3"/>
  <sheetViews>
    <sheetView workbookViewId="0">
      <selection activeCell="E2" sqref="E2"/>
    </sheetView>
  </sheetViews>
  <sheetFormatPr defaultRowHeight="15.6"/>
  <cols>
    <col min="1" max="1" width="5.6640625" style="14" customWidth="1"/>
    <col min="2" max="2" width="14.109375" style="15" customWidth="1"/>
    <col min="3" max="3" width="13.88671875" style="15" customWidth="1"/>
    <col min="4" max="4" width="7.44140625" style="17" customWidth="1"/>
  </cols>
  <sheetData>
    <row r="1" spans="1:4">
      <c r="A1" s="22" t="s">
        <v>122</v>
      </c>
      <c r="B1" s="61" t="s">
        <v>29</v>
      </c>
      <c r="C1" s="62" t="s">
        <v>30</v>
      </c>
      <c r="D1" s="62" t="s">
        <v>135</v>
      </c>
    </row>
    <row r="2" spans="1:4" ht="14.4">
      <c r="A2" s="31">
        <v>1</v>
      </c>
      <c r="B2" s="13" t="s">
        <v>31</v>
      </c>
      <c r="C2" s="13" t="s">
        <v>19</v>
      </c>
      <c r="D2" s="1"/>
    </row>
    <row r="3" spans="1:4" ht="18">
      <c r="A3" s="31">
        <v>2</v>
      </c>
      <c r="B3" s="13" t="s">
        <v>0</v>
      </c>
      <c r="C3" s="13" t="s">
        <v>32</v>
      </c>
      <c r="D3" s="10">
        <v>3</v>
      </c>
    </row>
    <row r="4" spans="1:4" ht="18">
      <c r="A4" s="31">
        <v>3</v>
      </c>
      <c r="B4" s="13" t="s">
        <v>1</v>
      </c>
      <c r="C4" s="13" t="s">
        <v>2</v>
      </c>
      <c r="D4" s="10"/>
    </row>
    <row r="5" spans="1:4" ht="18">
      <c r="A5" s="31">
        <v>4</v>
      </c>
      <c r="B5" s="13" t="s">
        <v>34</v>
      </c>
      <c r="C5" s="13" t="s">
        <v>33</v>
      </c>
      <c r="D5" s="10"/>
    </row>
    <row r="6" spans="1:4" ht="18">
      <c r="A6" s="31">
        <v>5</v>
      </c>
      <c r="B6" s="13" t="s">
        <v>35</v>
      </c>
      <c r="C6" s="13" t="s">
        <v>5</v>
      </c>
      <c r="D6" s="10">
        <v>2</v>
      </c>
    </row>
    <row r="7" spans="1:4" ht="18">
      <c r="A7" s="31">
        <v>6</v>
      </c>
      <c r="B7" s="13" t="s">
        <v>37</v>
      </c>
      <c r="C7" s="13" t="s">
        <v>36</v>
      </c>
      <c r="D7" s="10"/>
    </row>
    <row r="8" spans="1:4" ht="18">
      <c r="A8" s="31">
        <v>7</v>
      </c>
      <c r="B8" s="13" t="s">
        <v>39</v>
      </c>
      <c r="C8" s="13" t="s">
        <v>38</v>
      </c>
      <c r="D8" s="10"/>
    </row>
    <row r="9" spans="1:4" ht="18">
      <c r="A9" s="31">
        <v>8</v>
      </c>
      <c r="B9" s="13" t="s">
        <v>41</v>
      </c>
      <c r="C9" s="13" t="s">
        <v>40</v>
      </c>
      <c r="D9" s="10"/>
    </row>
    <row r="10" spans="1:4" ht="18">
      <c r="A10" s="31">
        <v>9</v>
      </c>
      <c r="B10" s="13" t="s">
        <v>43</v>
      </c>
      <c r="C10" s="13" t="s">
        <v>42</v>
      </c>
      <c r="D10" s="10">
        <v>4</v>
      </c>
    </row>
    <row r="11" spans="1:4" ht="18">
      <c r="A11" s="31">
        <v>10</v>
      </c>
      <c r="B11" s="13" t="s">
        <v>45</v>
      </c>
      <c r="C11" s="13" t="s">
        <v>44</v>
      </c>
      <c r="D11" s="10">
        <v>2</v>
      </c>
    </row>
    <row r="12" spans="1:4" ht="18">
      <c r="A12" s="31">
        <v>11</v>
      </c>
      <c r="B12" s="13" t="s">
        <v>46</v>
      </c>
      <c r="C12" s="13" t="s">
        <v>12</v>
      </c>
      <c r="D12" s="10"/>
    </row>
    <row r="13" spans="1:4" ht="18">
      <c r="A13" s="31">
        <v>12</v>
      </c>
      <c r="B13" s="13" t="s">
        <v>113</v>
      </c>
      <c r="C13" s="13" t="s">
        <v>14</v>
      </c>
      <c r="D13" s="6">
        <v>1</v>
      </c>
    </row>
    <row r="14" spans="1:4" ht="18">
      <c r="A14" s="31">
        <v>13</v>
      </c>
      <c r="B14" s="13" t="s">
        <v>48</v>
      </c>
      <c r="C14" s="13" t="s">
        <v>47</v>
      </c>
      <c r="D14" s="6">
        <v>3</v>
      </c>
    </row>
    <row r="15" spans="1:4" ht="18">
      <c r="A15" s="31">
        <v>14</v>
      </c>
      <c r="B15" s="13" t="s">
        <v>49</v>
      </c>
      <c r="C15" s="13" t="s">
        <v>17</v>
      </c>
      <c r="D15" s="6"/>
    </row>
    <row r="16" spans="1:4" ht="18">
      <c r="A16" s="31">
        <v>15</v>
      </c>
      <c r="B16" s="13" t="s">
        <v>51</v>
      </c>
      <c r="C16" s="13" t="s">
        <v>50</v>
      </c>
      <c r="D16" s="6"/>
    </row>
    <row r="17" spans="1:4" ht="18">
      <c r="A17" s="31">
        <v>16</v>
      </c>
      <c r="B17" s="13" t="s">
        <v>10</v>
      </c>
      <c r="C17" s="13" t="s">
        <v>11</v>
      </c>
      <c r="D17" s="6"/>
    </row>
    <row r="18" spans="1:4" ht="18">
      <c r="A18" s="31">
        <v>17</v>
      </c>
      <c r="B18" s="13" t="s">
        <v>52</v>
      </c>
      <c r="C18" s="13" t="s">
        <v>12</v>
      </c>
      <c r="D18" s="6">
        <v>4</v>
      </c>
    </row>
    <row r="19" spans="1:4" ht="18">
      <c r="A19" s="31">
        <v>18</v>
      </c>
      <c r="B19" s="13" t="s">
        <v>53</v>
      </c>
      <c r="C19" s="13" t="s">
        <v>3</v>
      </c>
      <c r="D19" s="6"/>
    </row>
    <row r="20" spans="1:4" ht="18">
      <c r="A20" s="31">
        <v>19</v>
      </c>
      <c r="B20" s="13" t="s">
        <v>55</v>
      </c>
      <c r="C20" s="13" t="s">
        <v>54</v>
      </c>
      <c r="D20" s="6">
        <v>3</v>
      </c>
    </row>
    <row r="21" spans="1:4" ht="18">
      <c r="A21" s="31">
        <v>20</v>
      </c>
      <c r="B21" s="13" t="s">
        <v>56</v>
      </c>
      <c r="C21" s="13" t="s">
        <v>21</v>
      </c>
      <c r="D21" s="6">
        <v>2</v>
      </c>
    </row>
    <row r="22" spans="1:4" ht="18">
      <c r="A22" s="31">
        <v>21</v>
      </c>
      <c r="B22" s="13" t="s">
        <v>56</v>
      </c>
      <c r="C22" s="13" t="s">
        <v>20</v>
      </c>
      <c r="D22" s="6">
        <v>1</v>
      </c>
    </row>
    <row r="23" spans="1:4" ht="18">
      <c r="A23" s="31">
        <v>22</v>
      </c>
      <c r="B23" s="13" t="s">
        <v>57</v>
      </c>
      <c r="C23" s="13" t="s">
        <v>5</v>
      </c>
      <c r="D23" s="6"/>
    </row>
    <row r="24" spans="1:4" ht="18">
      <c r="A24" s="31">
        <v>23</v>
      </c>
      <c r="B24" s="13" t="s">
        <v>58</v>
      </c>
      <c r="C24" s="13" t="s">
        <v>7</v>
      </c>
      <c r="D24" s="6">
        <v>1</v>
      </c>
    </row>
    <row r="25" spans="1:4" ht="18">
      <c r="A25" s="31">
        <v>24</v>
      </c>
      <c r="B25" s="13" t="s">
        <v>60</v>
      </c>
      <c r="C25" s="13" t="s">
        <v>59</v>
      </c>
      <c r="D25" s="6">
        <v>2</v>
      </c>
    </row>
    <row r="26" spans="1:4" ht="18">
      <c r="A26" s="31">
        <v>25</v>
      </c>
      <c r="B26" s="13" t="s">
        <v>61</v>
      </c>
      <c r="C26" s="13" t="s">
        <v>3</v>
      </c>
      <c r="D26" s="6">
        <v>4</v>
      </c>
    </row>
    <row r="27" spans="1:4" ht="18">
      <c r="A27" s="31">
        <v>26</v>
      </c>
      <c r="B27" s="13" t="s">
        <v>63</v>
      </c>
      <c r="C27" s="13" t="s">
        <v>62</v>
      </c>
      <c r="D27" s="6">
        <v>3</v>
      </c>
    </row>
    <row r="28" spans="1:4" ht="18">
      <c r="A28" s="31">
        <v>27</v>
      </c>
      <c r="B28" s="13" t="s">
        <v>64</v>
      </c>
      <c r="C28" s="13" t="s">
        <v>13</v>
      </c>
      <c r="D28" s="6">
        <v>2</v>
      </c>
    </row>
    <row r="29" spans="1:4" ht="18">
      <c r="A29" s="31">
        <v>28</v>
      </c>
      <c r="B29" s="13" t="s">
        <v>65</v>
      </c>
      <c r="C29" s="13" t="s">
        <v>9</v>
      </c>
      <c r="D29" s="6">
        <v>5</v>
      </c>
    </row>
    <row r="30" spans="1:4" ht="18">
      <c r="A30" s="31">
        <v>29</v>
      </c>
      <c r="B30" s="13" t="s">
        <v>66</v>
      </c>
      <c r="C30" s="13" t="s">
        <v>12</v>
      </c>
      <c r="D30" s="6"/>
    </row>
    <row r="31" spans="1:4" ht="18">
      <c r="A31" s="31">
        <v>30</v>
      </c>
      <c r="B31" s="13" t="s">
        <v>68</v>
      </c>
      <c r="C31" s="13" t="s">
        <v>67</v>
      </c>
      <c r="D31" s="6">
        <v>2</v>
      </c>
    </row>
    <row r="32" spans="1:4" ht="18">
      <c r="A32" s="31">
        <v>31</v>
      </c>
      <c r="B32" s="13" t="s">
        <v>280</v>
      </c>
      <c r="C32" s="13" t="s">
        <v>279</v>
      </c>
      <c r="D32" s="6"/>
    </row>
    <row r="33" spans="1:4" ht="18">
      <c r="A33" s="31">
        <v>32</v>
      </c>
      <c r="B33" s="13" t="s">
        <v>69</v>
      </c>
      <c r="C33" s="13" t="s">
        <v>70</v>
      </c>
      <c r="D33" s="6">
        <v>5</v>
      </c>
    </row>
    <row r="34" spans="1:4" ht="18">
      <c r="A34" s="31">
        <v>33</v>
      </c>
      <c r="B34" s="13" t="s">
        <v>69</v>
      </c>
      <c r="C34" s="13" t="s">
        <v>12</v>
      </c>
      <c r="D34" s="6">
        <v>2</v>
      </c>
    </row>
    <row r="35" spans="1:4" ht="18">
      <c r="A35" s="31">
        <v>34</v>
      </c>
      <c r="B35" s="13" t="s">
        <v>72</v>
      </c>
      <c r="C35" s="13" t="s">
        <v>71</v>
      </c>
      <c r="D35" s="6"/>
    </row>
    <row r="36" spans="1:4" ht="18">
      <c r="A36" s="31">
        <v>35</v>
      </c>
      <c r="B36" s="13" t="s">
        <v>73</v>
      </c>
      <c r="C36" s="13" t="s">
        <v>20</v>
      </c>
      <c r="D36" s="6">
        <v>2</v>
      </c>
    </row>
    <row r="37" spans="1:4" ht="18">
      <c r="A37" s="31">
        <v>36</v>
      </c>
      <c r="B37" s="13" t="s">
        <v>114</v>
      </c>
      <c r="C37" s="13" t="s">
        <v>5</v>
      </c>
      <c r="D37" s="6"/>
    </row>
    <row r="38" spans="1:4" ht="18">
      <c r="A38" s="31">
        <v>37</v>
      </c>
      <c r="B38" s="13" t="s">
        <v>75</v>
      </c>
      <c r="C38" s="13" t="s">
        <v>74</v>
      </c>
      <c r="D38" s="10">
        <v>2</v>
      </c>
    </row>
    <row r="39" spans="1:4" ht="18">
      <c r="A39" s="31">
        <v>38</v>
      </c>
      <c r="B39" s="13" t="s">
        <v>76</v>
      </c>
      <c r="C39" s="13" t="s">
        <v>6</v>
      </c>
      <c r="D39" s="10">
        <v>1</v>
      </c>
    </row>
    <row r="40" spans="1:4" ht="18">
      <c r="A40" s="31">
        <v>39</v>
      </c>
      <c r="B40" s="13" t="s">
        <v>77</v>
      </c>
      <c r="C40" s="13" t="s">
        <v>3</v>
      </c>
      <c r="D40" s="10">
        <v>5</v>
      </c>
    </row>
    <row r="41" spans="1:4" ht="18">
      <c r="A41" s="31">
        <v>40</v>
      </c>
      <c r="B41" s="13" t="s">
        <v>79</v>
      </c>
      <c r="C41" s="13" t="s">
        <v>78</v>
      </c>
      <c r="D41" s="6">
        <v>5</v>
      </c>
    </row>
    <row r="42" spans="1:4" ht="18">
      <c r="A42" s="31">
        <v>41</v>
      </c>
      <c r="B42" s="13" t="s">
        <v>81</v>
      </c>
      <c r="C42" s="13" t="s">
        <v>80</v>
      </c>
      <c r="D42" s="6">
        <v>1</v>
      </c>
    </row>
    <row r="43" spans="1:4" ht="18">
      <c r="A43" s="31">
        <v>42</v>
      </c>
      <c r="B43" s="13" t="s">
        <v>82</v>
      </c>
      <c r="C43" s="13" t="s">
        <v>26</v>
      </c>
      <c r="D43" s="6">
        <v>4</v>
      </c>
    </row>
    <row r="44" spans="1:4" ht="18">
      <c r="A44" s="31">
        <v>43</v>
      </c>
      <c r="B44" s="13" t="s">
        <v>115</v>
      </c>
      <c r="C44" s="13" t="s">
        <v>22</v>
      </c>
      <c r="D44" s="6">
        <v>1</v>
      </c>
    </row>
    <row r="45" spans="1:4" ht="18">
      <c r="A45" s="31">
        <v>44</v>
      </c>
      <c r="B45" s="13" t="s">
        <v>84</v>
      </c>
      <c r="C45" s="13" t="s">
        <v>83</v>
      </c>
      <c r="D45" s="6">
        <v>2</v>
      </c>
    </row>
    <row r="46" spans="1:4" ht="18">
      <c r="A46" s="31">
        <v>45</v>
      </c>
      <c r="B46" s="13" t="s">
        <v>84</v>
      </c>
      <c r="C46" s="13" t="s">
        <v>32</v>
      </c>
      <c r="D46" s="6">
        <v>4</v>
      </c>
    </row>
    <row r="47" spans="1:4" ht="18">
      <c r="A47" s="31">
        <v>46</v>
      </c>
      <c r="B47" s="13" t="s">
        <v>117</v>
      </c>
      <c r="C47" s="13" t="s">
        <v>116</v>
      </c>
      <c r="D47" s="6"/>
    </row>
    <row r="48" spans="1:4" ht="18">
      <c r="A48" s="31">
        <v>47</v>
      </c>
      <c r="B48" s="13" t="s">
        <v>86</v>
      </c>
      <c r="C48" s="13" t="s">
        <v>85</v>
      </c>
      <c r="D48" s="6"/>
    </row>
    <row r="49" spans="1:4" ht="18">
      <c r="A49" s="31">
        <v>48</v>
      </c>
      <c r="B49" s="13" t="s">
        <v>88</v>
      </c>
      <c r="C49" s="13" t="s">
        <v>87</v>
      </c>
      <c r="D49" s="6">
        <v>3</v>
      </c>
    </row>
    <row r="50" spans="1:4" ht="18">
      <c r="A50" s="31">
        <v>49</v>
      </c>
      <c r="B50" s="13" t="s">
        <v>90</v>
      </c>
      <c r="C50" s="13" t="s">
        <v>89</v>
      </c>
      <c r="D50" s="6">
        <v>2</v>
      </c>
    </row>
    <row r="51" spans="1:4" ht="18">
      <c r="A51" s="31">
        <v>50</v>
      </c>
      <c r="B51" s="13" t="s">
        <v>91</v>
      </c>
      <c r="C51" s="13" t="s">
        <v>12</v>
      </c>
      <c r="D51" s="6">
        <v>2</v>
      </c>
    </row>
    <row r="52" spans="1:4" ht="18">
      <c r="A52" s="31">
        <v>51</v>
      </c>
      <c r="B52" s="13" t="s">
        <v>18</v>
      </c>
      <c r="C52" s="13" t="s">
        <v>9</v>
      </c>
      <c r="D52" s="6">
        <v>2</v>
      </c>
    </row>
    <row r="53" spans="1:4" ht="18">
      <c r="A53" s="31">
        <v>52</v>
      </c>
      <c r="B53" s="13" t="s">
        <v>118</v>
      </c>
      <c r="C53" s="13" t="s">
        <v>7</v>
      </c>
      <c r="D53" s="6"/>
    </row>
    <row r="54" spans="1:4" ht="18">
      <c r="A54" s="31">
        <v>53</v>
      </c>
      <c r="B54" s="13" t="s">
        <v>92</v>
      </c>
      <c r="C54" s="13" t="s">
        <v>15</v>
      </c>
      <c r="D54" s="6">
        <v>1</v>
      </c>
    </row>
    <row r="55" spans="1:4" ht="18">
      <c r="A55" s="31">
        <v>54</v>
      </c>
      <c r="B55" s="13" t="s">
        <v>93</v>
      </c>
      <c r="C55" s="13" t="s">
        <v>6</v>
      </c>
      <c r="D55" s="6"/>
    </row>
    <row r="56" spans="1:4" ht="18">
      <c r="A56" s="31">
        <v>55</v>
      </c>
      <c r="B56" s="13" t="s">
        <v>95</v>
      </c>
      <c r="C56" s="13" t="s">
        <v>94</v>
      </c>
      <c r="D56" s="6" t="s">
        <v>164</v>
      </c>
    </row>
    <row r="57" spans="1:4" ht="18">
      <c r="A57" s="31">
        <v>56</v>
      </c>
      <c r="B57" s="13" t="s">
        <v>96</v>
      </c>
      <c r="C57" s="13" t="s">
        <v>3</v>
      </c>
      <c r="D57" s="6">
        <v>5</v>
      </c>
    </row>
    <row r="58" spans="1:4" ht="18">
      <c r="A58" s="31">
        <v>57</v>
      </c>
      <c r="B58" s="13" t="s">
        <v>97</v>
      </c>
      <c r="C58" s="13" t="s">
        <v>16</v>
      </c>
      <c r="D58" s="6"/>
    </row>
    <row r="59" spans="1:4" ht="18">
      <c r="A59" s="31">
        <v>58</v>
      </c>
      <c r="B59" s="13" t="s">
        <v>99</v>
      </c>
      <c r="C59" s="13" t="s">
        <v>98</v>
      </c>
      <c r="D59" s="6">
        <v>2</v>
      </c>
    </row>
    <row r="60" spans="1:4" ht="18">
      <c r="A60" s="31">
        <v>59</v>
      </c>
      <c r="B60" s="13" t="s">
        <v>101</v>
      </c>
      <c r="C60" s="13" t="s">
        <v>100</v>
      </c>
      <c r="D60" s="6"/>
    </row>
    <row r="61" spans="1:4" ht="18">
      <c r="A61" s="31">
        <v>60</v>
      </c>
      <c r="B61" s="13" t="s">
        <v>120</v>
      </c>
      <c r="C61" s="13" t="s">
        <v>119</v>
      </c>
      <c r="D61" s="6">
        <v>3</v>
      </c>
    </row>
    <row r="62" spans="1:4" ht="18">
      <c r="A62" s="31">
        <v>61</v>
      </c>
      <c r="B62" s="13" t="s">
        <v>102</v>
      </c>
      <c r="C62" s="13" t="s">
        <v>85</v>
      </c>
      <c r="D62" s="6">
        <v>2</v>
      </c>
    </row>
    <row r="63" spans="1:4" ht="18">
      <c r="A63" s="31">
        <v>62</v>
      </c>
      <c r="B63" s="13" t="s">
        <v>103</v>
      </c>
      <c r="C63" s="13" t="s">
        <v>40</v>
      </c>
      <c r="D63" s="6">
        <v>3</v>
      </c>
    </row>
    <row r="64" spans="1:4" ht="18">
      <c r="A64" s="31">
        <v>63</v>
      </c>
      <c r="B64" s="13" t="s">
        <v>24</v>
      </c>
      <c r="C64" s="13" t="s">
        <v>25</v>
      </c>
      <c r="D64" s="6">
        <v>3</v>
      </c>
    </row>
    <row r="65" spans="1:4" ht="18">
      <c r="A65" s="31">
        <v>64</v>
      </c>
      <c r="B65" s="13" t="s">
        <v>105</v>
      </c>
      <c r="C65" s="13" t="s">
        <v>104</v>
      </c>
      <c r="D65" s="6">
        <v>4</v>
      </c>
    </row>
    <row r="66" spans="1:4" ht="18">
      <c r="A66" s="31">
        <v>65</v>
      </c>
      <c r="B66" s="13" t="s">
        <v>107</v>
      </c>
      <c r="C66" s="13" t="s">
        <v>106</v>
      </c>
      <c r="D66" s="6"/>
    </row>
    <row r="67" spans="1:4" ht="18">
      <c r="A67" s="31">
        <v>66</v>
      </c>
      <c r="B67" s="13" t="s">
        <v>121</v>
      </c>
      <c r="C67" s="13" t="s">
        <v>2</v>
      </c>
      <c r="D67" s="6">
        <v>5</v>
      </c>
    </row>
    <row r="68" spans="1:4" ht="18">
      <c r="A68" s="31">
        <v>67</v>
      </c>
      <c r="B68" s="13" t="s">
        <v>27</v>
      </c>
      <c r="C68" s="13" t="s">
        <v>28</v>
      </c>
      <c r="D68" s="6"/>
    </row>
    <row r="69" spans="1:4" ht="18">
      <c r="A69" s="31">
        <v>68</v>
      </c>
      <c r="B69" s="13" t="s">
        <v>108</v>
      </c>
      <c r="C69" s="13" t="s">
        <v>4</v>
      </c>
      <c r="D69" s="6">
        <v>2</v>
      </c>
    </row>
    <row r="70" spans="1:4" ht="18">
      <c r="A70" s="31">
        <v>69</v>
      </c>
      <c r="B70" s="13" t="s">
        <v>109</v>
      </c>
      <c r="C70" s="13" t="s">
        <v>23</v>
      </c>
      <c r="D70" s="6">
        <v>4</v>
      </c>
    </row>
    <row r="71" spans="1:4" ht="18">
      <c r="A71" s="31">
        <v>70</v>
      </c>
      <c r="B71" s="13" t="s">
        <v>110</v>
      </c>
      <c r="C71" s="13" t="s">
        <v>8</v>
      </c>
      <c r="D71" s="6">
        <v>5</v>
      </c>
    </row>
    <row r="72" spans="1:4" ht="18">
      <c r="A72" s="31">
        <v>71</v>
      </c>
      <c r="B72" s="13" t="s">
        <v>111</v>
      </c>
      <c r="C72" s="13" t="s">
        <v>7</v>
      </c>
      <c r="D72" s="6">
        <v>5</v>
      </c>
    </row>
    <row r="73" spans="1:4" ht="18">
      <c r="A73" s="31">
        <v>72</v>
      </c>
      <c r="B73" s="13" t="s">
        <v>112</v>
      </c>
      <c r="C73" s="13" t="s">
        <v>9</v>
      </c>
      <c r="D73" s="6">
        <v>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M49"/>
  <sheetViews>
    <sheetView topLeftCell="A34" workbookViewId="0">
      <selection activeCell="K1" sqref="K1"/>
    </sheetView>
  </sheetViews>
  <sheetFormatPr defaultColWidth="9.109375" defaultRowHeight="15.6"/>
  <cols>
    <col min="1" max="1" width="5.6640625" style="14" customWidth="1"/>
    <col min="2" max="2" width="14.109375" style="15" customWidth="1"/>
    <col min="3" max="3" width="13.88671875" style="15" customWidth="1"/>
    <col min="4" max="4" width="14.5546875" style="18" bestFit="1" customWidth="1"/>
    <col min="5" max="5" width="14.33203125" style="19" bestFit="1" customWidth="1"/>
    <col min="6" max="6" width="13.44140625" style="19" bestFit="1" customWidth="1"/>
    <col min="7" max="7" width="7.88671875" style="19" customWidth="1"/>
    <col min="8" max="8" width="7" style="20" customWidth="1"/>
    <col min="9" max="9" width="10.88671875" style="21" customWidth="1"/>
    <col min="10" max="10" width="16.5546875" style="17" bestFit="1" customWidth="1"/>
    <col min="11" max="11" width="14.88671875" style="17" customWidth="1"/>
    <col min="12" max="12" width="9.109375" style="2"/>
    <col min="13" max="13" width="12.5546875" style="2" customWidth="1"/>
    <col min="14" max="16384" width="9.109375" style="2"/>
  </cols>
  <sheetData>
    <row r="1" spans="1:13">
      <c r="A1" s="22" t="s">
        <v>122</v>
      </c>
      <c r="B1" s="23" t="s">
        <v>29</v>
      </c>
      <c r="C1" s="24" t="s">
        <v>30</v>
      </c>
      <c r="D1" s="25" t="s">
        <v>137</v>
      </c>
      <c r="E1" s="26" t="s">
        <v>138</v>
      </c>
      <c r="F1" s="26" t="s">
        <v>139</v>
      </c>
      <c r="G1" s="26" t="s">
        <v>140</v>
      </c>
      <c r="H1" s="50" t="s">
        <v>141</v>
      </c>
      <c r="I1" s="27" t="s">
        <v>142</v>
      </c>
      <c r="J1" s="27" t="s">
        <v>200</v>
      </c>
      <c r="K1" s="49"/>
    </row>
    <row r="2" spans="1:13" ht="18">
      <c r="A2" s="3" t="s">
        <v>143</v>
      </c>
      <c r="B2" s="4" t="s">
        <v>0</v>
      </c>
      <c r="C2" s="4" t="s">
        <v>32</v>
      </c>
      <c r="D2" s="6">
        <f>Vježbe!P3</f>
        <v>4</v>
      </c>
      <c r="E2" s="6">
        <v>4</v>
      </c>
      <c r="F2" s="6">
        <v>3</v>
      </c>
      <c r="G2" s="6">
        <v>2</v>
      </c>
      <c r="H2" s="7">
        <f t="shared" ref="H2:H49" si="0">COUNTIF(D2:G2,"&gt;1")</f>
        <v>4</v>
      </c>
      <c r="I2" s="8">
        <f t="shared" ref="I2:I49" si="1">IF(H2=4,AVERAGE(D2:G2),0)</f>
        <v>3.25</v>
      </c>
      <c r="J2" s="6">
        <f t="shared" ref="J2:J49" si="2">LOOKUP(I2,prosjek,ocjena)</f>
        <v>3</v>
      </c>
      <c r="K2" s="47"/>
      <c r="L2" s="9" t="s">
        <v>156</v>
      </c>
    </row>
    <row r="3" spans="1:13" ht="18">
      <c r="A3" s="3" t="s">
        <v>144</v>
      </c>
      <c r="B3" s="4" t="s">
        <v>35</v>
      </c>
      <c r="C3" s="4" t="s">
        <v>5</v>
      </c>
      <c r="D3" s="6">
        <f>Vježbe!P4</f>
        <v>3</v>
      </c>
      <c r="E3" s="6">
        <v>5</v>
      </c>
      <c r="F3" s="6">
        <v>2</v>
      </c>
      <c r="G3" s="6">
        <v>4</v>
      </c>
      <c r="H3" s="7">
        <f t="shared" si="0"/>
        <v>4</v>
      </c>
      <c r="I3" s="8">
        <f t="shared" si="1"/>
        <v>3.5</v>
      </c>
      <c r="J3" s="6">
        <f t="shared" si="2"/>
        <v>4</v>
      </c>
      <c r="K3" s="47"/>
      <c r="L3" s="9">
        <v>0</v>
      </c>
      <c r="M3" s="9">
        <v>0</v>
      </c>
    </row>
    <row r="4" spans="1:13" ht="18">
      <c r="A4" s="3" t="s">
        <v>145</v>
      </c>
      <c r="B4" s="4" t="s">
        <v>43</v>
      </c>
      <c r="C4" s="4" t="s">
        <v>42</v>
      </c>
      <c r="D4" s="6">
        <f>Vježbe!P5</f>
        <v>3</v>
      </c>
      <c r="E4" s="6">
        <v>3</v>
      </c>
      <c r="F4" s="6">
        <v>4</v>
      </c>
      <c r="G4" s="6">
        <v>3</v>
      </c>
      <c r="H4" s="7">
        <f t="shared" si="0"/>
        <v>4</v>
      </c>
      <c r="I4" s="8">
        <f t="shared" si="1"/>
        <v>3.25</v>
      </c>
      <c r="J4" s="6">
        <f t="shared" si="2"/>
        <v>3</v>
      </c>
      <c r="K4" s="47"/>
      <c r="L4" s="2">
        <v>2</v>
      </c>
      <c r="M4" s="2">
        <v>2</v>
      </c>
    </row>
    <row r="5" spans="1:13" ht="18">
      <c r="A5" s="3" t="s">
        <v>148</v>
      </c>
      <c r="B5" s="4" t="s">
        <v>45</v>
      </c>
      <c r="C5" s="4" t="s">
        <v>44</v>
      </c>
      <c r="D5" s="6">
        <f>Vježbe!P6</f>
        <v>5</v>
      </c>
      <c r="E5" s="6">
        <v>2</v>
      </c>
      <c r="F5" s="6">
        <v>5</v>
      </c>
      <c r="G5" s="6">
        <v>4</v>
      </c>
      <c r="H5" s="7">
        <f t="shared" si="0"/>
        <v>4</v>
      </c>
      <c r="I5" s="8">
        <f t="shared" si="1"/>
        <v>4</v>
      </c>
      <c r="J5" s="6">
        <f t="shared" si="2"/>
        <v>4</v>
      </c>
      <c r="K5" s="47"/>
      <c r="L5" s="2">
        <v>2.5</v>
      </c>
      <c r="M5" s="2">
        <v>3</v>
      </c>
    </row>
    <row r="6" spans="1:13" ht="18" customHeight="1">
      <c r="A6" s="3" t="s">
        <v>149</v>
      </c>
      <c r="B6" s="4" t="s">
        <v>113</v>
      </c>
      <c r="C6" s="4" t="s">
        <v>14</v>
      </c>
      <c r="D6" s="6">
        <f>Vježbe!P7</f>
        <v>3</v>
      </c>
      <c r="E6" s="11">
        <v>2</v>
      </c>
      <c r="F6" s="6">
        <v>4</v>
      </c>
      <c r="G6" s="6">
        <v>2</v>
      </c>
      <c r="H6" s="7">
        <f t="shared" si="0"/>
        <v>4</v>
      </c>
      <c r="I6" s="8">
        <f t="shared" si="1"/>
        <v>2.75</v>
      </c>
      <c r="J6" s="6">
        <f t="shared" si="2"/>
        <v>3</v>
      </c>
      <c r="K6" s="47"/>
      <c r="L6" s="2">
        <v>3.5</v>
      </c>
      <c r="M6" s="2">
        <v>4</v>
      </c>
    </row>
    <row r="7" spans="1:13" ht="18">
      <c r="A7" s="3" t="s">
        <v>150</v>
      </c>
      <c r="B7" s="4" t="s">
        <v>48</v>
      </c>
      <c r="C7" s="4" t="s">
        <v>47</v>
      </c>
      <c r="D7" s="6">
        <f>Vježbe!P8</f>
        <v>3</v>
      </c>
      <c r="E7" s="6">
        <v>3</v>
      </c>
      <c r="F7" s="6">
        <v>3</v>
      </c>
      <c r="G7" s="6">
        <v>3</v>
      </c>
      <c r="H7" s="7">
        <f t="shared" si="0"/>
        <v>4</v>
      </c>
      <c r="I7" s="8">
        <f t="shared" si="1"/>
        <v>3</v>
      </c>
      <c r="J7" s="6">
        <f t="shared" si="2"/>
        <v>3</v>
      </c>
      <c r="K7" s="47"/>
      <c r="L7" s="2">
        <v>4.5</v>
      </c>
      <c r="M7" s="2">
        <v>5</v>
      </c>
    </row>
    <row r="8" spans="1:13" ht="18">
      <c r="A8" s="3" t="s">
        <v>151</v>
      </c>
      <c r="B8" s="4" t="s">
        <v>52</v>
      </c>
      <c r="C8" s="4" t="s">
        <v>12</v>
      </c>
      <c r="D8" s="6">
        <f>Vježbe!P9</f>
        <v>2</v>
      </c>
      <c r="E8" s="6">
        <v>3</v>
      </c>
      <c r="F8" s="6">
        <v>4</v>
      </c>
      <c r="G8" s="6">
        <v>3</v>
      </c>
      <c r="H8" s="7">
        <f t="shared" si="0"/>
        <v>4</v>
      </c>
      <c r="I8" s="8">
        <f t="shared" si="1"/>
        <v>3</v>
      </c>
      <c r="J8" s="6">
        <f t="shared" si="2"/>
        <v>3</v>
      </c>
      <c r="K8" s="47"/>
    </row>
    <row r="9" spans="1:13" ht="18" customHeight="1">
      <c r="A9" s="3" t="s">
        <v>152</v>
      </c>
      <c r="B9" s="4" t="s">
        <v>55</v>
      </c>
      <c r="C9" s="4" t="s">
        <v>54</v>
      </c>
      <c r="D9" s="6">
        <f>Vježbe!P10</f>
        <v>4</v>
      </c>
      <c r="E9" s="11">
        <v>5</v>
      </c>
      <c r="F9" s="6">
        <v>3</v>
      </c>
      <c r="G9" s="6">
        <v>4</v>
      </c>
      <c r="H9" s="7">
        <f t="shared" si="0"/>
        <v>4</v>
      </c>
      <c r="I9" s="8">
        <f t="shared" si="1"/>
        <v>4</v>
      </c>
      <c r="J9" s="6">
        <f t="shared" si="2"/>
        <v>4</v>
      </c>
      <c r="K9" s="47"/>
    </row>
    <row r="10" spans="1:13" ht="18">
      <c r="A10" s="3" t="s">
        <v>153</v>
      </c>
      <c r="B10" s="4" t="s">
        <v>56</v>
      </c>
      <c r="C10" s="4" t="s">
        <v>21</v>
      </c>
      <c r="D10" s="6">
        <f>Vježbe!P11</f>
        <v>4</v>
      </c>
      <c r="E10" s="6">
        <v>3</v>
      </c>
      <c r="F10" s="6">
        <v>2</v>
      </c>
      <c r="G10" s="6">
        <v>2</v>
      </c>
      <c r="H10" s="7">
        <f t="shared" si="0"/>
        <v>4</v>
      </c>
      <c r="I10" s="8">
        <f t="shared" si="1"/>
        <v>2.75</v>
      </c>
      <c r="J10" s="6">
        <f t="shared" si="2"/>
        <v>3</v>
      </c>
      <c r="K10" s="47"/>
    </row>
    <row r="11" spans="1:13" ht="18">
      <c r="A11" s="3" t="s">
        <v>154</v>
      </c>
      <c r="B11" s="4" t="s">
        <v>56</v>
      </c>
      <c r="C11" s="4" t="s">
        <v>20</v>
      </c>
      <c r="D11" s="6">
        <f>Vježbe!P12</f>
        <v>2</v>
      </c>
      <c r="E11" s="6">
        <v>3</v>
      </c>
      <c r="F11" s="6">
        <v>3</v>
      </c>
      <c r="G11" s="6">
        <v>2</v>
      </c>
      <c r="H11" s="7">
        <f t="shared" si="0"/>
        <v>4</v>
      </c>
      <c r="I11" s="8">
        <f t="shared" si="1"/>
        <v>2.5</v>
      </c>
      <c r="J11" s="6">
        <f t="shared" si="2"/>
        <v>3</v>
      </c>
      <c r="K11" s="47"/>
    </row>
    <row r="12" spans="1:13" ht="18">
      <c r="A12" s="3" t="s">
        <v>155</v>
      </c>
      <c r="B12" s="4" t="s">
        <v>58</v>
      </c>
      <c r="C12" s="4" t="s">
        <v>7</v>
      </c>
      <c r="D12" s="6">
        <f>Vježbe!P13</f>
        <v>4</v>
      </c>
      <c r="E12" s="6">
        <v>2</v>
      </c>
      <c r="F12" s="6">
        <v>3</v>
      </c>
      <c r="G12" s="6">
        <v>3</v>
      </c>
      <c r="H12" s="7">
        <f t="shared" si="0"/>
        <v>4</v>
      </c>
      <c r="I12" s="8">
        <f t="shared" si="1"/>
        <v>3</v>
      </c>
      <c r="J12" s="6">
        <f t="shared" si="2"/>
        <v>3</v>
      </c>
      <c r="K12" s="47"/>
    </row>
    <row r="13" spans="1:13" ht="18">
      <c r="A13" s="3" t="s">
        <v>157</v>
      </c>
      <c r="B13" s="4" t="s">
        <v>60</v>
      </c>
      <c r="C13" s="4" t="s">
        <v>59</v>
      </c>
      <c r="D13" s="6">
        <f>Vježbe!P14</f>
        <v>5</v>
      </c>
      <c r="E13" s="6">
        <v>5</v>
      </c>
      <c r="F13" s="6">
        <v>5</v>
      </c>
      <c r="G13" s="6">
        <v>4</v>
      </c>
      <c r="H13" s="7">
        <f t="shared" si="0"/>
        <v>4</v>
      </c>
      <c r="I13" s="8">
        <f t="shared" si="1"/>
        <v>4.75</v>
      </c>
      <c r="J13" s="6">
        <f t="shared" si="2"/>
        <v>5</v>
      </c>
      <c r="K13" s="47"/>
    </row>
    <row r="14" spans="1:13" ht="18" customHeight="1">
      <c r="A14" s="3" t="s">
        <v>158</v>
      </c>
      <c r="B14" s="4" t="s">
        <v>61</v>
      </c>
      <c r="C14" s="4" t="s">
        <v>3</v>
      </c>
      <c r="D14" s="6">
        <f>Vježbe!P15</f>
        <v>3</v>
      </c>
      <c r="E14" s="11">
        <v>3</v>
      </c>
      <c r="F14" s="6">
        <v>4</v>
      </c>
      <c r="G14" s="6">
        <v>2</v>
      </c>
      <c r="H14" s="7">
        <f t="shared" si="0"/>
        <v>4</v>
      </c>
      <c r="I14" s="8">
        <f t="shared" si="1"/>
        <v>3</v>
      </c>
      <c r="J14" s="6">
        <f t="shared" si="2"/>
        <v>3</v>
      </c>
      <c r="K14" s="47"/>
    </row>
    <row r="15" spans="1:13" ht="18">
      <c r="A15" s="3" t="s">
        <v>159</v>
      </c>
      <c r="B15" s="4" t="s">
        <v>63</v>
      </c>
      <c r="C15" s="4" t="s">
        <v>62</v>
      </c>
      <c r="D15" s="6">
        <f>Vježbe!P16</f>
        <v>4</v>
      </c>
      <c r="E15" s="6">
        <v>2</v>
      </c>
      <c r="F15" s="6">
        <v>3</v>
      </c>
      <c r="G15" s="6">
        <v>2</v>
      </c>
      <c r="H15" s="7">
        <f t="shared" si="0"/>
        <v>4</v>
      </c>
      <c r="I15" s="8">
        <f t="shared" si="1"/>
        <v>2.75</v>
      </c>
      <c r="J15" s="6">
        <f t="shared" si="2"/>
        <v>3</v>
      </c>
      <c r="K15" s="47"/>
    </row>
    <row r="16" spans="1:13" ht="18">
      <c r="A16" s="3" t="s">
        <v>160</v>
      </c>
      <c r="B16" s="4" t="s">
        <v>64</v>
      </c>
      <c r="C16" s="4" t="s">
        <v>13</v>
      </c>
      <c r="D16" s="6">
        <f>Vježbe!P18</f>
        <v>2</v>
      </c>
      <c r="E16" s="6">
        <v>2</v>
      </c>
      <c r="F16" s="6">
        <v>2</v>
      </c>
      <c r="G16" s="6">
        <v>4</v>
      </c>
      <c r="H16" s="7">
        <f t="shared" si="0"/>
        <v>4</v>
      </c>
      <c r="I16" s="8">
        <f t="shared" si="1"/>
        <v>2.5</v>
      </c>
      <c r="J16" s="6">
        <f t="shared" si="2"/>
        <v>3</v>
      </c>
      <c r="K16" s="47"/>
    </row>
    <row r="17" spans="1:11" ht="18">
      <c r="A17" s="3" t="s">
        <v>161</v>
      </c>
      <c r="B17" s="4" t="s">
        <v>65</v>
      </c>
      <c r="C17" s="4" t="s">
        <v>9</v>
      </c>
      <c r="D17" s="6">
        <f>Vježbe!P19</f>
        <v>3</v>
      </c>
      <c r="E17" s="6">
        <v>4</v>
      </c>
      <c r="F17" s="6">
        <v>5</v>
      </c>
      <c r="G17" s="6">
        <v>5</v>
      </c>
      <c r="H17" s="7">
        <f t="shared" si="0"/>
        <v>4</v>
      </c>
      <c r="I17" s="8">
        <f t="shared" si="1"/>
        <v>4.25</v>
      </c>
      <c r="J17" s="6">
        <f t="shared" si="2"/>
        <v>4</v>
      </c>
      <c r="K17" s="47"/>
    </row>
    <row r="18" spans="1:11" ht="18">
      <c r="A18" s="3" t="s">
        <v>162</v>
      </c>
      <c r="B18" s="4" t="s">
        <v>68</v>
      </c>
      <c r="C18" s="4" t="s">
        <v>67</v>
      </c>
      <c r="D18" s="6">
        <f>Vježbe!P20</f>
        <v>5</v>
      </c>
      <c r="E18" s="6">
        <v>4</v>
      </c>
      <c r="F18" s="6">
        <v>2</v>
      </c>
      <c r="G18" s="6">
        <v>4</v>
      </c>
      <c r="H18" s="7">
        <f t="shared" si="0"/>
        <v>4</v>
      </c>
      <c r="I18" s="8">
        <f t="shared" si="1"/>
        <v>3.75</v>
      </c>
      <c r="J18" s="6">
        <f t="shared" si="2"/>
        <v>4</v>
      </c>
      <c r="K18" s="47"/>
    </row>
    <row r="19" spans="1:11" ht="18">
      <c r="A19" s="3" t="s">
        <v>163</v>
      </c>
      <c r="B19" s="4" t="s">
        <v>69</v>
      </c>
      <c r="C19" s="4" t="s">
        <v>70</v>
      </c>
      <c r="D19" s="6">
        <f>Vježbe!P21</f>
        <v>3</v>
      </c>
      <c r="E19" s="6">
        <v>5</v>
      </c>
      <c r="F19" s="6">
        <v>5</v>
      </c>
      <c r="G19" s="6">
        <v>4</v>
      </c>
      <c r="H19" s="7">
        <f t="shared" si="0"/>
        <v>4</v>
      </c>
      <c r="I19" s="8">
        <f t="shared" si="1"/>
        <v>4.25</v>
      </c>
      <c r="J19" s="6">
        <f t="shared" si="2"/>
        <v>4</v>
      </c>
      <c r="K19" s="47"/>
    </row>
    <row r="20" spans="1:11" ht="18">
      <c r="A20" s="3" t="s">
        <v>168</v>
      </c>
      <c r="B20" s="4" t="s">
        <v>69</v>
      </c>
      <c r="C20" s="4" t="s">
        <v>12</v>
      </c>
      <c r="D20" s="6">
        <f>Vježbe!P22</f>
        <v>3</v>
      </c>
      <c r="E20" s="6">
        <v>2</v>
      </c>
      <c r="F20" s="6">
        <v>2</v>
      </c>
      <c r="G20" s="6">
        <v>2</v>
      </c>
      <c r="H20" s="7">
        <f t="shared" si="0"/>
        <v>4</v>
      </c>
      <c r="I20" s="8">
        <f t="shared" si="1"/>
        <v>2.25</v>
      </c>
      <c r="J20" s="6">
        <f t="shared" si="2"/>
        <v>2</v>
      </c>
      <c r="K20" s="47"/>
    </row>
    <row r="21" spans="1:11" ht="18">
      <c r="A21" s="3" t="s">
        <v>169</v>
      </c>
      <c r="B21" s="4" t="s">
        <v>73</v>
      </c>
      <c r="C21" s="4" t="s">
        <v>20</v>
      </c>
      <c r="D21" s="6">
        <f>Vježbe!P23</f>
        <v>2</v>
      </c>
      <c r="E21" s="6">
        <v>2</v>
      </c>
      <c r="F21" s="6">
        <v>2</v>
      </c>
      <c r="G21" s="6">
        <v>3</v>
      </c>
      <c r="H21" s="7">
        <f t="shared" si="0"/>
        <v>4</v>
      </c>
      <c r="I21" s="8">
        <f t="shared" si="1"/>
        <v>2.25</v>
      </c>
      <c r="J21" s="6">
        <f t="shared" si="2"/>
        <v>2</v>
      </c>
      <c r="K21" s="47"/>
    </row>
    <row r="22" spans="1:11" ht="18">
      <c r="A22" s="3" t="s">
        <v>170</v>
      </c>
      <c r="B22" s="4" t="s">
        <v>75</v>
      </c>
      <c r="C22" s="4" t="s">
        <v>74</v>
      </c>
      <c r="D22" s="6">
        <f>Vježbe!P24</f>
        <v>4</v>
      </c>
      <c r="E22" s="6">
        <v>3</v>
      </c>
      <c r="F22" s="6">
        <v>2</v>
      </c>
      <c r="G22" s="6">
        <v>2</v>
      </c>
      <c r="H22" s="7">
        <f t="shared" si="0"/>
        <v>4</v>
      </c>
      <c r="I22" s="8">
        <f t="shared" si="1"/>
        <v>2.75</v>
      </c>
      <c r="J22" s="6">
        <f t="shared" si="2"/>
        <v>3</v>
      </c>
      <c r="K22" s="47"/>
    </row>
    <row r="23" spans="1:11" ht="18">
      <c r="A23" s="3" t="s">
        <v>171</v>
      </c>
      <c r="B23" s="4" t="s">
        <v>76</v>
      </c>
      <c r="C23" s="4" t="s">
        <v>6</v>
      </c>
      <c r="D23" s="6">
        <f>Vježbe!P25</f>
        <v>5</v>
      </c>
      <c r="E23" s="6">
        <v>3</v>
      </c>
      <c r="F23" s="6">
        <v>3</v>
      </c>
      <c r="G23" s="6">
        <v>4</v>
      </c>
      <c r="H23" s="7">
        <f t="shared" si="0"/>
        <v>4</v>
      </c>
      <c r="I23" s="8">
        <f t="shared" si="1"/>
        <v>3.75</v>
      </c>
      <c r="J23" s="6">
        <f t="shared" si="2"/>
        <v>4</v>
      </c>
      <c r="K23" s="47"/>
    </row>
    <row r="24" spans="1:11" ht="18">
      <c r="A24" s="3" t="s">
        <v>172</v>
      </c>
      <c r="B24" s="4" t="s">
        <v>77</v>
      </c>
      <c r="C24" s="4" t="s">
        <v>3</v>
      </c>
      <c r="D24" s="6">
        <f>Vježbe!P26</f>
        <v>4</v>
      </c>
      <c r="E24" s="6">
        <v>3</v>
      </c>
      <c r="F24" s="6">
        <v>5</v>
      </c>
      <c r="G24" s="6">
        <v>3</v>
      </c>
      <c r="H24" s="7">
        <f t="shared" si="0"/>
        <v>4</v>
      </c>
      <c r="I24" s="8">
        <f t="shared" si="1"/>
        <v>3.75</v>
      </c>
      <c r="J24" s="6">
        <f t="shared" si="2"/>
        <v>4</v>
      </c>
      <c r="K24" s="47"/>
    </row>
    <row r="25" spans="1:11" ht="18" customHeight="1">
      <c r="A25" s="3" t="s">
        <v>173</v>
      </c>
      <c r="B25" s="4" t="s">
        <v>79</v>
      </c>
      <c r="C25" s="4" t="s">
        <v>78</v>
      </c>
      <c r="D25" s="6">
        <f>Vježbe!P27</f>
        <v>4</v>
      </c>
      <c r="E25" s="11">
        <v>5</v>
      </c>
      <c r="F25" s="6">
        <v>5</v>
      </c>
      <c r="G25" s="6">
        <v>4</v>
      </c>
      <c r="H25" s="7">
        <f t="shared" si="0"/>
        <v>4</v>
      </c>
      <c r="I25" s="8">
        <f t="shared" si="1"/>
        <v>4.5</v>
      </c>
      <c r="J25" s="6">
        <f t="shared" si="2"/>
        <v>5</v>
      </c>
      <c r="K25" s="47"/>
    </row>
    <row r="26" spans="1:11" ht="18" customHeight="1">
      <c r="A26" s="3" t="s">
        <v>174</v>
      </c>
      <c r="B26" s="4" t="s">
        <v>81</v>
      </c>
      <c r="C26" s="4" t="s">
        <v>80</v>
      </c>
      <c r="D26" s="6">
        <f>Vježbe!P28</f>
        <v>4</v>
      </c>
      <c r="E26" s="11">
        <v>2</v>
      </c>
      <c r="F26" s="6">
        <v>2</v>
      </c>
      <c r="G26" s="6">
        <v>2</v>
      </c>
      <c r="H26" s="7">
        <f t="shared" si="0"/>
        <v>4</v>
      </c>
      <c r="I26" s="8">
        <f t="shared" si="1"/>
        <v>2.5</v>
      </c>
      <c r="J26" s="6">
        <f t="shared" si="2"/>
        <v>3</v>
      </c>
      <c r="K26" s="47"/>
    </row>
    <row r="27" spans="1:11" ht="18">
      <c r="A27" s="3" t="s">
        <v>175</v>
      </c>
      <c r="B27" s="4" t="s">
        <v>82</v>
      </c>
      <c r="C27" s="4" t="s">
        <v>26</v>
      </c>
      <c r="D27" s="6">
        <f>Vježbe!P29</f>
        <v>4</v>
      </c>
      <c r="E27" s="6">
        <v>2</v>
      </c>
      <c r="F27" s="6">
        <v>4</v>
      </c>
      <c r="G27" s="6">
        <v>4</v>
      </c>
      <c r="H27" s="7">
        <f t="shared" si="0"/>
        <v>4</v>
      </c>
      <c r="I27" s="8">
        <f t="shared" si="1"/>
        <v>3.5</v>
      </c>
      <c r="J27" s="6">
        <f t="shared" si="2"/>
        <v>4</v>
      </c>
      <c r="K27" s="47"/>
    </row>
    <row r="28" spans="1:11" ht="18" customHeight="1">
      <c r="A28" s="3" t="s">
        <v>176</v>
      </c>
      <c r="B28" s="4" t="s">
        <v>115</v>
      </c>
      <c r="C28" s="4" t="s">
        <v>22</v>
      </c>
      <c r="D28" s="6">
        <f>Vježbe!P30</f>
        <v>4</v>
      </c>
      <c r="E28" s="12">
        <v>2</v>
      </c>
      <c r="F28" s="6">
        <v>4</v>
      </c>
      <c r="G28" s="6">
        <v>3</v>
      </c>
      <c r="H28" s="7">
        <f t="shared" si="0"/>
        <v>4</v>
      </c>
      <c r="I28" s="8">
        <f t="shared" si="1"/>
        <v>3.25</v>
      </c>
      <c r="J28" s="6">
        <f t="shared" si="2"/>
        <v>3</v>
      </c>
      <c r="K28" s="47"/>
    </row>
    <row r="29" spans="1:11" ht="18">
      <c r="A29" s="3" t="s">
        <v>177</v>
      </c>
      <c r="B29" s="4" t="s">
        <v>84</v>
      </c>
      <c r="C29" s="4" t="s">
        <v>83</v>
      </c>
      <c r="D29" s="6">
        <f>Vježbe!P31</f>
        <v>5</v>
      </c>
      <c r="E29" s="6">
        <v>2</v>
      </c>
      <c r="F29" s="6">
        <v>2</v>
      </c>
      <c r="G29" s="6">
        <v>3</v>
      </c>
      <c r="H29" s="7">
        <f t="shared" si="0"/>
        <v>4</v>
      </c>
      <c r="I29" s="8">
        <f t="shared" si="1"/>
        <v>3</v>
      </c>
      <c r="J29" s="6">
        <f t="shared" si="2"/>
        <v>3</v>
      </c>
      <c r="K29" s="47"/>
    </row>
    <row r="30" spans="1:11" ht="18">
      <c r="A30" s="3" t="s">
        <v>178</v>
      </c>
      <c r="B30" s="4" t="s">
        <v>84</v>
      </c>
      <c r="C30" s="4" t="s">
        <v>32</v>
      </c>
      <c r="D30" s="6">
        <f>Vježbe!P33</f>
        <v>5</v>
      </c>
      <c r="E30" s="6">
        <v>2</v>
      </c>
      <c r="F30" s="6">
        <v>4</v>
      </c>
      <c r="G30" s="6">
        <v>2</v>
      </c>
      <c r="H30" s="7">
        <f t="shared" si="0"/>
        <v>4</v>
      </c>
      <c r="I30" s="8">
        <f t="shared" si="1"/>
        <v>3.25</v>
      </c>
      <c r="J30" s="6">
        <f t="shared" si="2"/>
        <v>3</v>
      </c>
      <c r="K30" s="47"/>
    </row>
    <row r="31" spans="1:11" ht="18">
      <c r="A31" s="3" t="s">
        <v>179</v>
      </c>
      <c r="B31" s="4" t="s">
        <v>88</v>
      </c>
      <c r="C31" s="4" t="s">
        <v>87</v>
      </c>
      <c r="D31" s="6">
        <f>Vježbe!P34</f>
        <v>4</v>
      </c>
      <c r="E31" s="6">
        <v>3</v>
      </c>
      <c r="F31" s="6">
        <v>3</v>
      </c>
      <c r="G31" s="6">
        <v>2</v>
      </c>
      <c r="H31" s="7">
        <f t="shared" si="0"/>
        <v>4</v>
      </c>
      <c r="I31" s="8">
        <f t="shared" si="1"/>
        <v>3</v>
      </c>
      <c r="J31" s="6">
        <f t="shared" si="2"/>
        <v>3</v>
      </c>
      <c r="K31" s="47"/>
    </row>
    <row r="32" spans="1:11" ht="18">
      <c r="A32" s="3" t="s">
        <v>180</v>
      </c>
      <c r="B32" s="4" t="s">
        <v>90</v>
      </c>
      <c r="C32" s="4" t="s">
        <v>89</v>
      </c>
      <c r="D32" s="6">
        <f>Vježbe!P35</f>
        <v>4</v>
      </c>
      <c r="E32" s="6">
        <v>3</v>
      </c>
      <c r="F32" s="6">
        <v>3</v>
      </c>
      <c r="G32" s="6">
        <v>3</v>
      </c>
      <c r="H32" s="7">
        <f t="shared" si="0"/>
        <v>4</v>
      </c>
      <c r="I32" s="8">
        <f t="shared" si="1"/>
        <v>3.25</v>
      </c>
      <c r="J32" s="6">
        <f t="shared" si="2"/>
        <v>3</v>
      </c>
      <c r="K32" s="47"/>
    </row>
    <row r="33" spans="1:11" ht="18">
      <c r="A33" s="3" t="s">
        <v>181</v>
      </c>
      <c r="B33" s="4" t="s">
        <v>91</v>
      </c>
      <c r="C33" s="4" t="s">
        <v>12</v>
      </c>
      <c r="D33" s="6">
        <f>Vježbe!P36</f>
        <v>5</v>
      </c>
      <c r="E33" s="6">
        <v>3</v>
      </c>
      <c r="F33" s="6">
        <v>2</v>
      </c>
      <c r="G33" s="6">
        <v>2</v>
      </c>
      <c r="H33" s="7">
        <f t="shared" si="0"/>
        <v>4</v>
      </c>
      <c r="I33" s="8">
        <f t="shared" si="1"/>
        <v>3</v>
      </c>
      <c r="J33" s="6">
        <f t="shared" si="2"/>
        <v>3</v>
      </c>
      <c r="K33" s="47"/>
    </row>
    <row r="34" spans="1:11" ht="18">
      <c r="A34" s="3" t="s">
        <v>182</v>
      </c>
      <c r="B34" s="4" t="s">
        <v>18</v>
      </c>
      <c r="C34" s="4" t="s">
        <v>9</v>
      </c>
      <c r="D34" s="6">
        <f>Vježbe!P37</f>
        <v>3</v>
      </c>
      <c r="E34" s="6">
        <v>2</v>
      </c>
      <c r="F34" s="6">
        <v>2</v>
      </c>
      <c r="G34" s="6">
        <v>2</v>
      </c>
      <c r="H34" s="7">
        <f t="shared" si="0"/>
        <v>4</v>
      </c>
      <c r="I34" s="8">
        <f t="shared" si="1"/>
        <v>2.25</v>
      </c>
      <c r="J34" s="6">
        <f t="shared" si="2"/>
        <v>2</v>
      </c>
      <c r="K34" s="47"/>
    </row>
    <row r="35" spans="1:11" ht="18">
      <c r="A35" s="3" t="s">
        <v>183</v>
      </c>
      <c r="B35" s="4" t="s">
        <v>92</v>
      </c>
      <c r="C35" s="4" t="s">
        <v>15</v>
      </c>
      <c r="D35" s="6">
        <f>Vježbe!P38</f>
        <v>4</v>
      </c>
      <c r="E35" s="6">
        <v>2</v>
      </c>
      <c r="F35" s="6">
        <v>2</v>
      </c>
      <c r="G35" s="6">
        <v>4</v>
      </c>
      <c r="H35" s="7">
        <f t="shared" si="0"/>
        <v>4</v>
      </c>
      <c r="I35" s="8">
        <f t="shared" si="1"/>
        <v>3</v>
      </c>
      <c r="J35" s="6">
        <f t="shared" si="2"/>
        <v>3</v>
      </c>
      <c r="K35" s="47"/>
    </row>
    <row r="36" spans="1:11" ht="18">
      <c r="A36" s="3" t="s">
        <v>184</v>
      </c>
      <c r="B36" s="4" t="s">
        <v>95</v>
      </c>
      <c r="C36" s="4" t="s">
        <v>94</v>
      </c>
      <c r="D36" s="6">
        <f>Vježbe!P39</f>
        <v>4</v>
      </c>
      <c r="E36" s="6">
        <v>2</v>
      </c>
      <c r="F36" s="6">
        <v>3</v>
      </c>
      <c r="G36" s="6">
        <v>3</v>
      </c>
      <c r="H36" s="7">
        <f t="shared" si="0"/>
        <v>4</v>
      </c>
      <c r="I36" s="8">
        <f t="shared" si="1"/>
        <v>3</v>
      </c>
      <c r="J36" s="6">
        <f t="shared" si="2"/>
        <v>3</v>
      </c>
      <c r="K36" s="47"/>
    </row>
    <row r="37" spans="1:11" ht="18">
      <c r="A37" s="3" t="s">
        <v>185</v>
      </c>
      <c r="B37" s="4" t="s">
        <v>96</v>
      </c>
      <c r="C37" s="4" t="s">
        <v>3</v>
      </c>
      <c r="D37" s="6">
        <f>Vježbe!P40</f>
        <v>4</v>
      </c>
      <c r="E37" s="6">
        <v>4</v>
      </c>
      <c r="F37" s="6">
        <v>5</v>
      </c>
      <c r="G37" s="6">
        <v>5</v>
      </c>
      <c r="H37" s="7">
        <f t="shared" si="0"/>
        <v>4</v>
      </c>
      <c r="I37" s="8">
        <f t="shared" si="1"/>
        <v>4.5</v>
      </c>
      <c r="J37" s="6">
        <f t="shared" si="2"/>
        <v>5</v>
      </c>
      <c r="K37" s="47"/>
    </row>
    <row r="38" spans="1:11" ht="20.100000000000001" customHeight="1">
      <c r="A38" s="3" t="s">
        <v>186</v>
      </c>
      <c r="B38" s="4" t="s">
        <v>99</v>
      </c>
      <c r="C38" s="4" t="s">
        <v>98</v>
      </c>
      <c r="D38" s="6">
        <f>Vježbe!P41</f>
        <v>5</v>
      </c>
      <c r="E38" s="6">
        <v>4</v>
      </c>
      <c r="F38" s="6">
        <v>2</v>
      </c>
      <c r="G38" s="6">
        <v>3</v>
      </c>
      <c r="H38" s="7">
        <f t="shared" si="0"/>
        <v>4</v>
      </c>
      <c r="I38" s="8">
        <f t="shared" si="1"/>
        <v>3.5</v>
      </c>
      <c r="J38" s="6">
        <f t="shared" si="2"/>
        <v>4</v>
      </c>
      <c r="K38" s="47"/>
    </row>
    <row r="39" spans="1:11" ht="20.100000000000001" customHeight="1">
      <c r="A39" s="3" t="s">
        <v>187</v>
      </c>
      <c r="B39" s="4" t="s">
        <v>120</v>
      </c>
      <c r="C39" s="4" t="s">
        <v>119</v>
      </c>
      <c r="D39" s="6">
        <f>Vježbe!P42</f>
        <v>3</v>
      </c>
      <c r="E39" s="11">
        <v>3</v>
      </c>
      <c r="F39" s="6">
        <v>3</v>
      </c>
      <c r="G39" s="6">
        <v>2</v>
      </c>
      <c r="H39" s="7">
        <f t="shared" si="0"/>
        <v>4</v>
      </c>
      <c r="I39" s="8">
        <f t="shared" si="1"/>
        <v>2.75</v>
      </c>
      <c r="J39" s="6">
        <f t="shared" si="2"/>
        <v>3</v>
      </c>
      <c r="K39" s="47"/>
    </row>
    <row r="40" spans="1:11" ht="20.100000000000001" customHeight="1">
      <c r="A40" s="3" t="s">
        <v>188</v>
      </c>
      <c r="B40" s="4" t="s">
        <v>102</v>
      </c>
      <c r="C40" s="4" t="s">
        <v>85</v>
      </c>
      <c r="D40" s="6">
        <f>Vježbe!P43</f>
        <v>5</v>
      </c>
      <c r="E40" s="6">
        <v>2</v>
      </c>
      <c r="F40" s="6">
        <v>2</v>
      </c>
      <c r="G40" s="6">
        <v>2</v>
      </c>
      <c r="H40" s="7">
        <f t="shared" si="0"/>
        <v>4</v>
      </c>
      <c r="I40" s="8">
        <f t="shared" si="1"/>
        <v>2.75</v>
      </c>
      <c r="J40" s="6">
        <f t="shared" si="2"/>
        <v>3</v>
      </c>
      <c r="K40" s="47"/>
    </row>
    <row r="41" spans="1:11" ht="20.100000000000001" customHeight="1">
      <c r="A41" s="3" t="s">
        <v>189</v>
      </c>
      <c r="B41" s="4" t="s">
        <v>103</v>
      </c>
      <c r="C41" s="4" t="s">
        <v>40</v>
      </c>
      <c r="D41" s="6">
        <f>Vježbe!P44</f>
        <v>4</v>
      </c>
      <c r="E41" s="6">
        <v>5</v>
      </c>
      <c r="F41" s="6">
        <v>3</v>
      </c>
      <c r="G41" s="6">
        <v>2</v>
      </c>
      <c r="H41" s="7">
        <f t="shared" si="0"/>
        <v>4</v>
      </c>
      <c r="I41" s="8">
        <f t="shared" si="1"/>
        <v>3.5</v>
      </c>
      <c r="J41" s="6">
        <f t="shared" si="2"/>
        <v>4</v>
      </c>
      <c r="K41" s="47"/>
    </row>
    <row r="42" spans="1:11" ht="20.100000000000001" customHeight="1">
      <c r="A42" s="3" t="s">
        <v>190</v>
      </c>
      <c r="B42" s="4" t="s">
        <v>24</v>
      </c>
      <c r="C42" s="4" t="s">
        <v>25</v>
      </c>
      <c r="D42" s="6">
        <f>Vježbe!P45</f>
        <v>4</v>
      </c>
      <c r="E42" s="6">
        <v>3</v>
      </c>
      <c r="F42" s="6">
        <v>3</v>
      </c>
      <c r="G42" s="6">
        <v>2</v>
      </c>
      <c r="H42" s="7">
        <f t="shared" si="0"/>
        <v>4</v>
      </c>
      <c r="I42" s="8">
        <f t="shared" si="1"/>
        <v>3</v>
      </c>
      <c r="J42" s="6">
        <f t="shared" si="2"/>
        <v>3</v>
      </c>
      <c r="K42" s="47"/>
    </row>
    <row r="43" spans="1:11" ht="20.100000000000001" customHeight="1">
      <c r="A43" s="3" t="s">
        <v>191</v>
      </c>
      <c r="B43" s="4" t="s">
        <v>105</v>
      </c>
      <c r="C43" s="4" t="s">
        <v>104</v>
      </c>
      <c r="D43" s="6">
        <f>Vježbe!P46</f>
        <v>4</v>
      </c>
      <c r="E43" s="6">
        <v>2</v>
      </c>
      <c r="F43" s="6">
        <v>4</v>
      </c>
      <c r="G43" s="6">
        <v>2</v>
      </c>
      <c r="H43" s="7">
        <f t="shared" si="0"/>
        <v>4</v>
      </c>
      <c r="I43" s="8">
        <f t="shared" si="1"/>
        <v>3</v>
      </c>
      <c r="J43" s="6">
        <f t="shared" si="2"/>
        <v>3</v>
      </c>
      <c r="K43" s="47"/>
    </row>
    <row r="44" spans="1:11" ht="20.100000000000001" customHeight="1">
      <c r="A44" s="3" t="s">
        <v>192</v>
      </c>
      <c r="B44" s="4" t="s">
        <v>121</v>
      </c>
      <c r="C44" s="4" t="s">
        <v>2</v>
      </c>
      <c r="D44" s="6">
        <f>Vježbe!P47</f>
        <v>3</v>
      </c>
      <c r="E44" s="11">
        <v>3</v>
      </c>
      <c r="F44" s="6">
        <v>5</v>
      </c>
      <c r="G44" s="6">
        <v>5</v>
      </c>
      <c r="H44" s="7">
        <f t="shared" si="0"/>
        <v>4</v>
      </c>
      <c r="I44" s="8">
        <f t="shared" si="1"/>
        <v>4</v>
      </c>
      <c r="J44" s="6">
        <f t="shared" si="2"/>
        <v>4</v>
      </c>
      <c r="K44" s="47"/>
    </row>
    <row r="45" spans="1:11" ht="20.100000000000001" customHeight="1">
      <c r="A45" s="3" t="s">
        <v>193</v>
      </c>
      <c r="B45" s="4" t="s">
        <v>108</v>
      </c>
      <c r="C45" s="4" t="s">
        <v>4</v>
      </c>
      <c r="D45" s="6">
        <f>Vježbe!P48</f>
        <v>2</v>
      </c>
      <c r="E45" s="6">
        <v>4</v>
      </c>
      <c r="F45" s="6">
        <v>2</v>
      </c>
      <c r="G45" s="6">
        <v>2</v>
      </c>
      <c r="H45" s="7">
        <f t="shared" si="0"/>
        <v>4</v>
      </c>
      <c r="I45" s="8">
        <f t="shared" si="1"/>
        <v>2.5</v>
      </c>
      <c r="J45" s="6">
        <f t="shared" si="2"/>
        <v>3</v>
      </c>
      <c r="K45" s="47"/>
    </row>
    <row r="46" spans="1:11" ht="20.100000000000001" customHeight="1">
      <c r="A46" s="3" t="s">
        <v>194</v>
      </c>
      <c r="B46" s="4" t="s">
        <v>109</v>
      </c>
      <c r="C46" s="4" t="s">
        <v>23</v>
      </c>
      <c r="D46" s="6">
        <f>Vježbe!P49</f>
        <v>4</v>
      </c>
      <c r="E46" s="11">
        <v>2</v>
      </c>
      <c r="F46" s="6">
        <v>4</v>
      </c>
      <c r="G46" s="6">
        <v>2</v>
      </c>
      <c r="H46" s="7">
        <f t="shared" si="0"/>
        <v>4</v>
      </c>
      <c r="I46" s="8">
        <f t="shared" si="1"/>
        <v>3</v>
      </c>
      <c r="J46" s="6">
        <f t="shared" si="2"/>
        <v>3</v>
      </c>
      <c r="K46" s="47"/>
    </row>
    <row r="47" spans="1:11" ht="20.100000000000001" customHeight="1">
      <c r="A47" s="3" t="s">
        <v>195</v>
      </c>
      <c r="B47" s="4" t="s">
        <v>110</v>
      </c>
      <c r="C47" s="4" t="s">
        <v>8</v>
      </c>
      <c r="D47" s="6">
        <f>Vježbe!P50</f>
        <v>5</v>
      </c>
      <c r="E47" s="6">
        <v>5</v>
      </c>
      <c r="F47" s="6">
        <v>5</v>
      </c>
      <c r="G47" s="6">
        <v>2</v>
      </c>
      <c r="H47" s="7">
        <f t="shared" si="0"/>
        <v>4</v>
      </c>
      <c r="I47" s="8">
        <f t="shared" si="1"/>
        <v>4.25</v>
      </c>
      <c r="J47" s="6">
        <f t="shared" si="2"/>
        <v>4</v>
      </c>
      <c r="K47" s="47"/>
    </row>
    <row r="48" spans="1:11" ht="20.100000000000001" customHeight="1">
      <c r="A48" s="3" t="s">
        <v>196</v>
      </c>
      <c r="B48" s="4" t="s">
        <v>111</v>
      </c>
      <c r="C48" s="4" t="s">
        <v>7</v>
      </c>
      <c r="D48" s="6">
        <f>Vježbe!P51</f>
        <v>4</v>
      </c>
      <c r="E48" s="6">
        <v>3</v>
      </c>
      <c r="F48" s="6">
        <v>5</v>
      </c>
      <c r="G48" s="6">
        <v>5</v>
      </c>
      <c r="H48" s="7">
        <f t="shared" si="0"/>
        <v>4</v>
      </c>
      <c r="I48" s="8">
        <f t="shared" si="1"/>
        <v>4.25</v>
      </c>
      <c r="J48" s="6">
        <f t="shared" si="2"/>
        <v>4</v>
      </c>
      <c r="K48" s="47"/>
    </row>
    <row r="49" spans="1:11" ht="20.100000000000001" customHeight="1">
      <c r="A49" s="3" t="s">
        <v>197</v>
      </c>
      <c r="B49" s="4" t="s">
        <v>112</v>
      </c>
      <c r="C49" s="4" t="s">
        <v>9</v>
      </c>
      <c r="D49" s="6">
        <f>Vježbe!P52</f>
        <v>3</v>
      </c>
      <c r="E49" s="6">
        <v>2</v>
      </c>
      <c r="F49" s="6">
        <v>3</v>
      </c>
      <c r="G49" s="6">
        <v>3</v>
      </c>
      <c r="H49" s="7">
        <f t="shared" si="0"/>
        <v>4</v>
      </c>
      <c r="I49" s="8">
        <f t="shared" si="1"/>
        <v>2.75</v>
      </c>
      <c r="J49" s="6">
        <f t="shared" si="2"/>
        <v>3</v>
      </c>
      <c r="K49" s="47"/>
    </row>
  </sheetData>
  <pageMargins left="0.11811023622047245" right="0.11811023622047245" top="0.15748031496062992" bottom="0.15748031496062992" header="0.31496062992125984" footer="0.31496062992125984"/>
  <pageSetup paperSize="9" scale="85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K1" sqref="K1"/>
    </sheetView>
  </sheetViews>
  <sheetFormatPr defaultColWidth="9.109375" defaultRowHeight="15.6"/>
  <cols>
    <col min="1" max="1" width="5.6640625" style="14" customWidth="1"/>
    <col min="2" max="2" width="14.109375" style="15" customWidth="1"/>
    <col min="3" max="3" width="13.88671875" style="15" customWidth="1"/>
    <col min="4" max="4" width="14" style="18" customWidth="1"/>
    <col min="5" max="5" width="9.5546875" customWidth="1"/>
    <col min="6" max="6" width="10.6640625" style="2" customWidth="1"/>
    <col min="7" max="7" width="9.109375" style="2"/>
    <col min="8" max="8" width="8.109375" style="2" bestFit="1" customWidth="1"/>
    <col min="9" max="9" width="16.5546875" style="2" bestFit="1" customWidth="1"/>
    <col min="10" max="16384" width="9.109375" style="2"/>
  </cols>
  <sheetData>
    <row r="1" spans="1:9">
      <c r="A1" s="63" t="s">
        <v>122</v>
      </c>
      <c r="B1" s="35" t="s">
        <v>29</v>
      </c>
      <c r="C1" s="35" t="s">
        <v>30</v>
      </c>
      <c r="D1" s="65" t="s">
        <v>287</v>
      </c>
      <c r="E1" s="65" t="s">
        <v>140</v>
      </c>
      <c r="F1" s="65" t="s">
        <v>288</v>
      </c>
      <c r="G1" s="50" t="s">
        <v>141</v>
      </c>
      <c r="H1" s="27" t="s">
        <v>142</v>
      </c>
      <c r="I1" s="27" t="s">
        <v>200</v>
      </c>
    </row>
    <row r="2" spans="1:9" customFormat="1" ht="18">
      <c r="A2" s="40">
        <v>1</v>
      </c>
      <c r="B2" s="13" t="s">
        <v>31</v>
      </c>
      <c r="C2" s="13" t="s">
        <v>19</v>
      </c>
      <c r="D2" s="44">
        <f>Vježbe!P2</f>
        <v>2</v>
      </c>
      <c r="E2" s="44">
        <f>Blic!K2</f>
        <v>1</v>
      </c>
      <c r="F2" s="44">
        <v>0</v>
      </c>
      <c r="G2" s="7">
        <f>COUNTIF(D2:F2,"&gt;1")</f>
        <v>1</v>
      </c>
      <c r="H2" s="8">
        <f>IF(G2=3,AVERAGE(D2:F2),0)</f>
        <v>0</v>
      </c>
      <c r="I2" s="6">
        <f t="shared" ref="I2:I16" si="0">LOOKUP(H2,prosjek,ocjena)</f>
        <v>0</v>
      </c>
    </row>
    <row r="3" spans="1:9" ht="18">
      <c r="A3" s="40">
        <v>2</v>
      </c>
      <c r="B3" s="13" t="s">
        <v>1</v>
      </c>
      <c r="C3" s="13" t="s">
        <v>2</v>
      </c>
      <c r="D3" s="44">
        <f>Vježbe!P4</f>
        <v>3</v>
      </c>
      <c r="E3" s="44">
        <f>Blic!K4</f>
        <v>1</v>
      </c>
      <c r="F3" s="44">
        <v>0</v>
      </c>
      <c r="G3" s="7">
        <f t="shared" ref="G3:G16" si="1">COUNTIF(D3:F3,"&gt;1")</f>
        <v>1</v>
      </c>
      <c r="H3" s="8">
        <f t="shared" ref="H3:H16" si="2">IF(G3=3,AVERAGE(D3:F3),0)</f>
        <v>0</v>
      </c>
      <c r="I3" s="6">
        <f t="shared" si="0"/>
        <v>0</v>
      </c>
    </row>
    <row r="4" spans="1:9" ht="18">
      <c r="A4" s="40">
        <v>3</v>
      </c>
      <c r="B4" s="13" t="s">
        <v>289</v>
      </c>
      <c r="C4" s="13" t="s">
        <v>33</v>
      </c>
      <c r="D4" s="44">
        <f>Vježbe!P5</f>
        <v>3</v>
      </c>
      <c r="E4" s="44">
        <f>Blic!K5</f>
        <v>1</v>
      </c>
      <c r="F4" s="44">
        <v>0</v>
      </c>
      <c r="G4" s="7">
        <f t="shared" si="1"/>
        <v>1</v>
      </c>
      <c r="H4" s="8">
        <f t="shared" si="2"/>
        <v>0</v>
      </c>
      <c r="I4" s="6">
        <f t="shared" si="0"/>
        <v>0</v>
      </c>
    </row>
    <row r="5" spans="1:9" ht="18" customHeight="1">
      <c r="A5" s="40">
        <v>4</v>
      </c>
      <c r="B5" s="13" t="s">
        <v>37</v>
      </c>
      <c r="C5" s="13" t="s">
        <v>36</v>
      </c>
      <c r="D5" s="44">
        <f>Vježbe!P7</f>
        <v>3</v>
      </c>
      <c r="E5" s="44">
        <f>Blic!K7</f>
        <v>2</v>
      </c>
      <c r="F5" s="44">
        <v>0</v>
      </c>
      <c r="G5" s="7">
        <f t="shared" si="1"/>
        <v>2</v>
      </c>
      <c r="H5" s="8">
        <f t="shared" si="2"/>
        <v>0</v>
      </c>
      <c r="I5" s="6">
        <f t="shared" si="0"/>
        <v>0</v>
      </c>
    </row>
    <row r="6" spans="1:9" ht="18" customHeight="1">
      <c r="A6" s="40">
        <v>5</v>
      </c>
      <c r="B6" s="13" t="s">
        <v>39</v>
      </c>
      <c r="C6" s="13" t="s">
        <v>38</v>
      </c>
      <c r="D6" s="44">
        <f>Vježbe!P8</f>
        <v>3</v>
      </c>
      <c r="E6" s="44">
        <f>Blic!K8</f>
        <v>2</v>
      </c>
      <c r="F6" s="44">
        <v>0</v>
      </c>
      <c r="G6" s="7">
        <f t="shared" si="1"/>
        <v>2</v>
      </c>
      <c r="H6" s="8">
        <f t="shared" si="2"/>
        <v>0</v>
      </c>
      <c r="I6" s="6">
        <f t="shared" si="0"/>
        <v>0</v>
      </c>
    </row>
    <row r="7" spans="1:9" ht="18">
      <c r="A7" s="40">
        <v>6</v>
      </c>
      <c r="B7" s="13" t="s">
        <v>49</v>
      </c>
      <c r="C7" s="13" t="s">
        <v>17</v>
      </c>
      <c r="D7" s="44">
        <f>Vježbe!P15</f>
        <v>3</v>
      </c>
      <c r="E7" s="44">
        <f>Blic!K15</f>
        <v>2</v>
      </c>
      <c r="F7" s="44">
        <v>2</v>
      </c>
      <c r="G7" s="7">
        <f t="shared" si="1"/>
        <v>3</v>
      </c>
      <c r="H7" s="8">
        <f t="shared" si="2"/>
        <v>2.3333333333333335</v>
      </c>
      <c r="I7" s="6">
        <f t="shared" si="0"/>
        <v>2</v>
      </c>
    </row>
    <row r="8" spans="1:9" ht="18">
      <c r="A8" s="40">
        <v>7</v>
      </c>
      <c r="B8" s="13" t="s">
        <v>51</v>
      </c>
      <c r="C8" s="13" t="s">
        <v>50</v>
      </c>
      <c r="D8" s="44">
        <f>Vježbe!P16</f>
        <v>4</v>
      </c>
      <c r="E8" s="44">
        <f>Blic!K16</f>
        <v>1</v>
      </c>
      <c r="F8" s="44">
        <v>0</v>
      </c>
      <c r="G8" s="7">
        <f t="shared" si="1"/>
        <v>1</v>
      </c>
      <c r="H8" s="8">
        <f t="shared" si="2"/>
        <v>0</v>
      </c>
      <c r="I8" s="6">
        <f t="shared" si="0"/>
        <v>0</v>
      </c>
    </row>
    <row r="9" spans="1:9" ht="18">
      <c r="A9" s="40">
        <v>8</v>
      </c>
      <c r="B9" s="13" t="s">
        <v>53</v>
      </c>
      <c r="C9" s="13" t="s">
        <v>3</v>
      </c>
      <c r="D9" s="44">
        <f>Vježbe!P19</f>
        <v>3</v>
      </c>
      <c r="E9" s="44">
        <f>Blic!K19</f>
        <v>1</v>
      </c>
      <c r="F9" s="44">
        <v>0</v>
      </c>
      <c r="G9" s="7">
        <f t="shared" si="1"/>
        <v>1</v>
      </c>
      <c r="H9" s="8">
        <f t="shared" si="2"/>
        <v>0</v>
      </c>
      <c r="I9" s="6">
        <f t="shared" si="0"/>
        <v>0</v>
      </c>
    </row>
    <row r="10" spans="1:9" ht="18">
      <c r="A10" s="40">
        <v>9</v>
      </c>
      <c r="B10" s="13" t="s">
        <v>66</v>
      </c>
      <c r="C10" s="13" t="s">
        <v>12</v>
      </c>
      <c r="D10" s="44">
        <f>Vježbe!P30</f>
        <v>4</v>
      </c>
      <c r="E10" s="44">
        <f>Blic!K30</f>
        <v>1</v>
      </c>
      <c r="F10" s="44">
        <v>1</v>
      </c>
      <c r="G10" s="7">
        <f t="shared" si="1"/>
        <v>1</v>
      </c>
      <c r="H10" s="8">
        <f t="shared" si="2"/>
        <v>0</v>
      </c>
      <c r="I10" s="6">
        <f t="shared" si="0"/>
        <v>0</v>
      </c>
    </row>
    <row r="11" spans="1:9" ht="18" customHeight="1">
      <c r="A11" s="40">
        <v>10</v>
      </c>
      <c r="B11" s="13" t="s">
        <v>72</v>
      </c>
      <c r="C11" s="13" t="s">
        <v>71</v>
      </c>
      <c r="D11" s="44">
        <f>Vježbe!P35</f>
        <v>4</v>
      </c>
      <c r="E11" s="44">
        <f>Blic!K35</f>
        <v>2</v>
      </c>
      <c r="F11" s="44">
        <v>0</v>
      </c>
      <c r="G11" s="7">
        <f t="shared" si="1"/>
        <v>2</v>
      </c>
      <c r="H11" s="8">
        <f t="shared" si="2"/>
        <v>0</v>
      </c>
      <c r="I11" s="6">
        <f t="shared" si="0"/>
        <v>0</v>
      </c>
    </row>
    <row r="12" spans="1:9" ht="18">
      <c r="A12" s="40">
        <v>11</v>
      </c>
      <c r="B12" s="13" t="s">
        <v>86</v>
      </c>
      <c r="C12" s="13" t="s">
        <v>85</v>
      </c>
      <c r="D12" s="44">
        <f>Vježbe!P48</f>
        <v>2</v>
      </c>
      <c r="E12" s="44">
        <f>Blic!K48</f>
        <v>2</v>
      </c>
      <c r="F12" s="44">
        <v>1</v>
      </c>
      <c r="G12" s="7">
        <f t="shared" si="1"/>
        <v>2</v>
      </c>
      <c r="H12" s="8">
        <f t="shared" si="2"/>
        <v>0</v>
      </c>
      <c r="I12" s="6">
        <f t="shared" si="0"/>
        <v>0</v>
      </c>
    </row>
    <row r="13" spans="1:9" ht="18">
      <c r="A13" s="40">
        <v>12</v>
      </c>
      <c r="B13" s="13" t="s">
        <v>93</v>
      </c>
      <c r="C13" s="13" t="s">
        <v>6</v>
      </c>
      <c r="D13" s="44">
        <f>Vježbe!P55</f>
        <v>3</v>
      </c>
      <c r="E13" s="44">
        <f>Blic!K55</f>
        <v>1</v>
      </c>
      <c r="F13" s="44">
        <v>1</v>
      </c>
      <c r="G13" s="7">
        <f t="shared" si="1"/>
        <v>1</v>
      </c>
      <c r="H13" s="8">
        <f t="shared" si="2"/>
        <v>0</v>
      </c>
      <c r="I13" s="6">
        <f t="shared" si="0"/>
        <v>0</v>
      </c>
    </row>
    <row r="14" spans="1:9" ht="20.100000000000001" customHeight="1">
      <c r="A14" s="40">
        <v>13</v>
      </c>
      <c r="B14" s="13" t="s">
        <v>97</v>
      </c>
      <c r="C14" s="13" t="s">
        <v>16</v>
      </c>
      <c r="D14" s="44">
        <f>Vježbe!P58</f>
        <v>3</v>
      </c>
      <c r="E14" s="44">
        <f>Blic!K58</f>
        <v>2</v>
      </c>
      <c r="F14" s="44">
        <v>2</v>
      </c>
      <c r="G14" s="7">
        <f t="shared" si="1"/>
        <v>3</v>
      </c>
      <c r="H14" s="8">
        <f t="shared" si="2"/>
        <v>2.3333333333333335</v>
      </c>
      <c r="I14" s="6">
        <f t="shared" si="0"/>
        <v>2</v>
      </c>
    </row>
    <row r="15" spans="1:9" ht="20.100000000000001" customHeight="1">
      <c r="A15" s="40">
        <v>14</v>
      </c>
      <c r="B15" s="13" t="s">
        <v>107</v>
      </c>
      <c r="C15" s="13" t="s">
        <v>106</v>
      </c>
      <c r="D15" s="44">
        <f>Vježbe!P66</f>
        <v>4</v>
      </c>
      <c r="E15" s="44">
        <f>Blic!K66</f>
        <v>2</v>
      </c>
      <c r="F15" s="44">
        <v>3</v>
      </c>
      <c r="G15" s="7">
        <f t="shared" si="1"/>
        <v>3</v>
      </c>
      <c r="H15" s="8">
        <f t="shared" si="2"/>
        <v>3</v>
      </c>
      <c r="I15" s="6">
        <f t="shared" si="0"/>
        <v>3</v>
      </c>
    </row>
    <row r="16" spans="1:9" ht="18">
      <c r="A16" s="40">
        <v>15</v>
      </c>
      <c r="B16" s="13" t="s">
        <v>27</v>
      </c>
      <c r="C16" s="13" t="s">
        <v>28</v>
      </c>
      <c r="D16" s="44">
        <f>Vježbe!P68</f>
        <v>2</v>
      </c>
      <c r="E16" s="44">
        <f>Blic!K68</f>
        <v>1</v>
      </c>
      <c r="F16" s="44">
        <v>0</v>
      </c>
      <c r="G16" s="7">
        <f t="shared" si="1"/>
        <v>1</v>
      </c>
      <c r="H16" s="8">
        <f t="shared" si="2"/>
        <v>0</v>
      </c>
      <c r="I16" s="6">
        <f t="shared" si="0"/>
        <v>0</v>
      </c>
    </row>
    <row r="18" spans="2:3">
      <c r="B18" s="67"/>
      <c r="C18" s="67"/>
    </row>
    <row r="19" spans="2:3">
      <c r="B19" s="60"/>
      <c r="C19" s="60"/>
    </row>
    <row r="20" spans="2:3">
      <c r="B20" s="60"/>
      <c r="C20" s="60"/>
    </row>
    <row r="21" spans="2:3">
      <c r="B21" s="60"/>
      <c r="C21" s="60"/>
    </row>
    <row r="22" spans="2:3">
      <c r="B22" s="60"/>
      <c r="C22" s="60"/>
    </row>
    <row r="23" spans="2:3">
      <c r="B23" s="60"/>
      <c r="C23" s="60"/>
    </row>
  </sheetData>
  <mergeCells count="1"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RedovniStudenti</vt:lpstr>
      <vt:lpstr>IzvanredniStudenti</vt:lpstr>
      <vt:lpstr>Vježbe</vt:lpstr>
      <vt:lpstr>Blic</vt:lpstr>
      <vt:lpstr> Kolokvij1</vt:lpstr>
      <vt:lpstr>Kolokvij2</vt:lpstr>
      <vt:lpstr>1 ROK</vt:lpstr>
      <vt:lpstr>2 ROK</vt:lpstr>
      <vt:lpstr>B_bodovi</vt:lpstr>
      <vt:lpstr>B_ocjena</vt:lpstr>
      <vt:lpstr>ocjena</vt:lpstr>
      <vt:lpstr>'1 ROK'!Print_Titles</vt:lpstr>
      <vt:lpstr>Blic!Print_Titles</vt:lpstr>
      <vt:lpstr>Vježbe!Print_Titles</vt:lpstr>
      <vt:lpstr>prosjek</vt:lpstr>
      <vt:lpstr>Vj_bodovi</vt:lpstr>
      <vt:lpstr>Vj_ocjena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 Pongrac</dc:creator>
  <cp:lastModifiedBy>Danijela Pongrac</cp:lastModifiedBy>
  <cp:lastPrinted>2017-06-19T16:30:46Z</cp:lastPrinted>
  <dcterms:created xsi:type="dcterms:W3CDTF">2016-02-29T10:57:27Z</dcterms:created>
  <dcterms:modified xsi:type="dcterms:W3CDTF">2017-07-14T15:32:01Z</dcterms:modified>
</cp:coreProperties>
</file>